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esh Kumbhat\Documents\mlb_revenues\"/>
    </mc:Choice>
  </mc:AlternateContent>
  <xr:revisionPtr revIDLastSave="0" documentId="13_ncr:40009_{57B2DECF-4915-4EEA-B8CE-959A047F9BC0}" xr6:coauthVersionLast="45" xr6:coauthVersionMax="45" xr10:uidLastSave="{00000000-0000-0000-0000-000000000000}"/>
  <bookViews>
    <workbookView xWindow="-98" yWindow="-98" windowWidth="19396" windowHeight="10395"/>
  </bookViews>
  <sheets>
    <sheet name="MLBTeamRevenues" sheetId="1" r:id="rId1"/>
    <sheet name="Att-Win" sheetId="11" r:id="rId2"/>
    <sheet name="Revenues" sheetId="2" r:id="rId3"/>
    <sheet name="Payroll" sheetId="3" r:id="rId4"/>
    <sheet name="Income" sheetId="4" r:id="rId5"/>
    <sheet name="Wins" sheetId="5" r:id="rId6"/>
    <sheet name="Attendance" sheetId="6" r:id="rId7"/>
    <sheet name="Payroll %" sheetId="7" r:id="rId8"/>
    <sheet name="OpInc%" sheetId="8" r:id="rId9"/>
    <sheet name="Payroll-Win" sheetId="9" r:id="rId10"/>
    <sheet name="Rev-Win" sheetId="10" r:id="rId11"/>
  </sheets>
  <calcPr calcId="0"/>
  <pivotCaches>
    <pivotCache cacheId="9" r:id="rId12"/>
    <pivotCache cacheId="16" r:id="rId13"/>
    <pivotCache cacheId="20" r:id="rId14"/>
  </pivotCaches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S2" i="1"/>
  <c r="R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U2" i="1"/>
  <c r="T2" i="1"/>
</calcChain>
</file>

<file path=xl/sharedStrings.xml><?xml version="1.0" encoding="utf-8"?>
<sst xmlns="http://schemas.openxmlformats.org/spreadsheetml/2006/main" count="2876" uniqueCount="216">
  <si>
    <t>Year</t>
  </si>
  <si>
    <t>Tm</t>
  </si>
  <si>
    <t>Lg</t>
  </si>
  <si>
    <t>W</t>
  </si>
  <si>
    <t>L</t>
  </si>
  <si>
    <t>Finish</t>
  </si>
  <si>
    <t>Playoffs</t>
  </si>
  <si>
    <t>Attendance</t>
  </si>
  <si>
    <t>Attend/G</t>
  </si>
  <si>
    <t>Rank</t>
  </si>
  <si>
    <t>Est. Payroll</t>
  </si>
  <si>
    <t>PPF</t>
  </si>
  <si>
    <t>BPF</t>
  </si>
  <si>
    <t>Stadium</t>
  </si>
  <si>
    <t>Revenue</t>
  </si>
  <si>
    <t>Operating Income</t>
  </si>
  <si>
    <t>Net Income</t>
  </si>
  <si>
    <t>Baltimore Orioles</t>
  </si>
  <si>
    <t>AL East</t>
  </si>
  <si>
    <t>14th of 15</t>
  </si>
  <si>
    <t>Oriole Park at Camden Yards</t>
  </si>
  <si>
    <t>12th of 15</t>
  </si>
  <si>
    <t>Lost ALWC (1-0)</t>
  </si>
  <si>
    <t>10th of 15</t>
  </si>
  <si>
    <t>8th of 15</t>
  </si>
  <si>
    <t>Lost ALCS (4-0)</t>
  </si>
  <si>
    <t>6th of 15</t>
  </si>
  <si>
    <t>Lost LDS (3-2)</t>
  </si>
  <si>
    <t>7th of 14</t>
  </si>
  <si>
    <t>11th of 14</t>
  </si>
  <si>
    <t>10th of 14</t>
  </si>
  <si>
    <t>9th of 14</t>
  </si>
  <si>
    <t>5th of 14</t>
  </si>
  <si>
    <t>3rd of 14</t>
  </si>
  <si>
    <t>4th of 14</t>
  </si>
  <si>
    <t>2nd of 14</t>
  </si>
  <si>
    <t>Chicago White Sox</t>
  </si>
  <si>
    <t>AL Central</t>
  </si>
  <si>
    <t>Guaranteed Rate Field</t>
  </si>
  <si>
    <t>13th of 15</t>
  </si>
  <si>
    <t>U.S. Cellular Field</t>
  </si>
  <si>
    <t>6th of 14</t>
  </si>
  <si>
    <t>Lost LDS (3-1)</t>
  </si>
  <si>
    <t>Won WS (4-0)</t>
  </si>
  <si>
    <t>8th of 14</t>
  </si>
  <si>
    <t>Comiskey Park II</t>
  </si>
  <si>
    <t>12th of 14</t>
  </si>
  <si>
    <t>Chicago Cubs</t>
  </si>
  <si>
    <t>NL Central</t>
  </si>
  <si>
    <t>3rd of 15</t>
  </si>
  <si>
    <t>Wrigley Field</t>
  </si>
  <si>
    <t>Lost NLWC (1-0)</t>
  </si>
  <si>
    <t>4th of 15</t>
  </si>
  <si>
    <t>Lost NLCS (4-1)</t>
  </si>
  <si>
    <t>Won WS (4-3)</t>
  </si>
  <si>
    <t>Lost NLCS (4-0)</t>
  </si>
  <si>
    <t>7th of 15</t>
  </si>
  <si>
    <t>5th of 16</t>
  </si>
  <si>
    <t>4th of 16</t>
  </si>
  <si>
    <t>Lost LDS (3-0)</t>
  </si>
  <si>
    <t>Lost NLCS (4-3)</t>
  </si>
  <si>
    <t>3rd of 16</t>
  </si>
  <si>
    <t>7th of 16</t>
  </si>
  <si>
    <t>8th of 16</t>
  </si>
  <si>
    <t>9th of 16</t>
  </si>
  <si>
    <t>Wrigley Field, Tokyo Dome</t>
  </si>
  <si>
    <t>Arizona Diamondbacks</t>
  </si>
  <si>
    <t>NL West</t>
  </si>
  <si>
    <t>Chase Field</t>
  </si>
  <si>
    <t>Arizona Diamondbacks</t>
  </si>
  <si>
    <t>9th of 15</t>
  </si>
  <si>
    <t>11th of 15</t>
  </si>
  <si>
    <t>Chase Field, Sydney Cricket Grounds</t>
  </si>
  <si>
    <t>13th of 16</t>
  </si>
  <si>
    <t>12th of 16</t>
  </si>
  <si>
    <t>11th of 16</t>
  </si>
  <si>
    <t>14th of 16</t>
  </si>
  <si>
    <t>Bank One Ballpark</t>
  </si>
  <si>
    <t>2nd of 16</t>
  </si>
  <si>
    <t>6th of 16</t>
  </si>
  <si>
    <t>Boston Red Sox</t>
  </si>
  <si>
    <t>Fenway Park</t>
  </si>
  <si>
    <t>Won WS (4-1)</t>
  </si>
  <si>
    <t>Won WS (4-2)</t>
  </si>
  <si>
    <t>5th of 15</t>
  </si>
  <si>
    <t>Lost ALCS (4-3)</t>
  </si>
  <si>
    <t>Cleveland Indians</t>
  </si>
  <si>
    <t>Progressive Field</t>
  </si>
  <si>
    <t>Lost WS (4-3)</t>
  </si>
  <si>
    <t>15th of 15</t>
  </si>
  <si>
    <t>13th of 14</t>
  </si>
  <si>
    <t>14th of 14</t>
  </si>
  <si>
    <t>Jacobs Field, Miller Park</t>
  </si>
  <si>
    <t>Jacobs Field</t>
  </si>
  <si>
    <t>1st of 14</t>
  </si>
  <si>
    <t>Tampa Bay Rays</t>
  </si>
  <si>
    <t>Tropicana Field</t>
  </si>
  <si>
    <t>Lost WS (4-1)</t>
  </si>
  <si>
    <t>Ballpark at Disney's Wide World of Sports, Tropicana Field</t>
  </si>
  <si>
    <t>Tropicana Field, Tokyo Dome</t>
  </si>
  <si>
    <t>Washington Nationals</t>
  </si>
  <si>
    <t>NL East</t>
  </si>
  <si>
    <t>Nationals Park</t>
  </si>
  <si>
    <t>Robert F. Kennedy Stadium</t>
  </si>
  <si>
    <t>Montreal Expos</t>
  </si>
  <si>
    <t>16th of 16</t>
  </si>
  <si>
    <t>Stade Olympique, Estadio Hiram Bithorn</t>
  </si>
  <si>
    <t>Stade Olympique</t>
  </si>
  <si>
    <t>Texas Rangers</t>
  </si>
  <si>
    <t>AL West</t>
  </si>
  <si>
    <t>Globe Life Park in Arlington</t>
  </si>
  <si>
    <t>2nd of 15</t>
  </si>
  <si>
    <t>Rangers Ballpark in Arlington</t>
  </si>
  <si>
    <t>Ameriquest Field</t>
  </si>
  <si>
    <t>The Ballpark in Arlington</t>
  </si>
  <si>
    <t>Toronto Blue Jays</t>
  </si>
  <si>
    <t>Rogers Centre</t>
  </si>
  <si>
    <t>1st of 15</t>
  </si>
  <si>
    <t>Lost ALCS (4-1)</t>
  </si>
  <si>
    <t>Lost ALCS (4-2)</t>
  </si>
  <si>
    <t>SkyDome</t>
  </si>
  <si>
    <t>Estadio Hiram Bithorn, SkyDome</t>
  </si>
  <si>
    <t>Cincinnati Reds</t>
  </si>
  <si>
    <t>Great American Ball Park</t>
  </si>
  <si>
    <t>10th of 16</t>
  </si>
  <si>
    <t>Cinergy Field</t>
  </si>
  <si>
    <t>St Louis Cardinals</t>
  </si>
  <si>
    <t>Busch Stadium III</t>
  </si>
  <si>
    <t>Lost WS (4-2)</t>
  </si>
  <si>
    <t>Lost NLCS (4-2)</t>
  </si>
  <si>
    <t>Busch Stadium II</t>
  </si>
  <si>
    <t>Lost WS (4-0)</t>
  </si>
  <si>
    <t>1st of 16</t>
  </si>
  <si>
    <t>San Francisco Giants</t>
  </si>
  <si>
    <t>Oracle Park</t>
  </si>
  <si>
    <t>AT&amp;T Park</t>
  </si>
  <si>
    <t>SBC Park</t>
  </si>
  <si>
    <t>Pacific Bell Park</t>
  </si>
  <si>
    <t>Seattle Mariners</t>
  </si>
  <si>
    <t>T-Mobile Park</t>
  </si>
  <si>
    <t>Safeco Field</t>
  </si>
  <si>
    <t>Philadelphia Phillies</t>
  </si>
  <si>
    <t>Citizens Bank Park</t>
  </si>
  <si>
    <t>Veterans Stadium</t>
  </si>
  <si>
    <t>Pittsburgh Pirates</t>
  </si>
  <si>
    <t>PNC Park</t>
  </si>
  <si>
    <t>15th of 16</t>
  </si>
  <si>
    <t>Three Rivers Stadium</t>
  </si>
  <si>
    <t>Colorado Rockies</t>
  </si>
  <si>
    <t>Coors Field</t>
  </si>
  <si>
    <t>Oakland Athletics</t>
  </si>
  <si>
    <t>Oakland-Alameda County Coliseum</t>
  </si>
  <si>
    <t>O.co Coliseum</t>
  </si>
  <si>
    <t>McAfee Coliseum, Tokyo Dome</t>
  </si>
  <si>
    <t>McAfee Coliseum</t>
  </si>
  <si>
    <t>Network Associates Coliseum</t>
  </si>
  <si>
    <t>New York Yankees</t>
  </si>
  <si>
    <t>Yankee Stadium III</t>
  </si>
  <si>
    <t>Yankee Stadium II</t>
  </si>
  <si>
    <t>New York Mets</t>
  </si>
  <si>
    <t>Citi Field</t>
  </si>
  <si>
    <t>Shea Stadium</t>
  </si>
  <si>
    <t>Shea Stadium, Tokyo Dom</t>
  </si>
  <si>
    <t>Miami Marlins</t>
  </si>
  <si>
    <t>Marlins Park</t>
  </si>
  <si>
    <t>Marlins Park, Estadio Hiram Bithorn</t>
  </si>
  <si>
    <t>Sun Life Stadium</t>
  </si>
  <si>
    <t>Sun Life Stadium, Estadio Hiram Bithorn</t>
  </si>
  <si>
    <t>Land Shark Stadium</t>
  </si>
  <si>
    <t>Dolphin Stadium</t>
  </si>
  <si>
    <t>Dolphins Stadium</t>
  </si>
  <si>
    <t>U.S. Cellular Field, Pro Player Stadium</t>
  </si>
  <si>
    <t>Pro Player Stadium</t>
  </si>
  <si>
    <t>Minnesota Twins</t>
  </si>
  <si>
    <t>Target Field</t>
  </si>
  <si>
    <t>Hubert H. Humphrey Metrodome</t>
  </si>
  <si>
    <t>Hubert H. Humphrey Metrodom</t>
  </si>
  <si>
    <t>Detroit Tigers</t>
  </si>
  <si>
    <t>Comerica Park</t>
  </si>
  <si>
    <t>Milwaukee Brewers</t>
  </si>
  <si>
    <t>Miller Park</t>
  </si>
  <si>
    <t>County Stadium</t>
  </si>
  <si>
    <t>Los Angeles Angels</t>
  </si>
  <si>
    <t>Angel Stadium of Anaheim</t>
  </si>
  <si>
    <t>Edison Field</t>
  </si>
  <si>
    <t>Houston Astros</t>
  </si>
  <si>
    <t>Minute Maid Park</t>
  </si>
  <si>
    <t>Minute Maid Park, Tropicana Field</t>
  </si>
  <si>
    <t>Minute Maid Park, Miller Park</t>
  </si>
  <si>
    <t>Enron Field</t>
  </si>
  <si>
    <t>Los Angeles Dodgers</t>
  </si>
  <si>
    <t>Dodger Stadium</t>
  </si>
  <si>
    <t>Kansas City Royals</t>
  </si>
  <si>
    <t>Kauffman Stadium</t>
  </si>
  <si>
    <t>Atlanta Braves</t>
  </si>
  <si>
    <t>SunTrust Park</t>
  </si>
  <si>
    <t>Turner Field, Fort Bragg Park</t>
  </si>
  <si>
    <t>Turner Field</t>
  </si>
  <si>
    <t>Sum of Revenue</t>
  </si>
  <si>
    <t>Row Labels</t>
  </si>
  <si>
    <t>Grand Total</t>
  </si>
  <si>
    <t>Column Labels</t>
  </si>
  <si>
    <t>Sum of Est. Payroll</t>
  </si>
  <si>
    <t>Sum of Operating Income</t>
  </si>
  <si>
    <t>Sum of W</t>
  </si>
  <si>
    <t>Sum of Attendance</t>
  </si>
  <si>
    <t>Payroll %</t>
  </si>
  <si>
    <t>OpInc %</t>
  </si>
  <si>
    <t>Payroll/Win</t>
  </si>
  <si>
    <t>Rev/Win</t>
  </si>
  <si>
    <t>Sum of Payroll %</t>
  </si>
  <si>
    <t>Sum of OpInc %</t>
  </si>
  <si>
    <t>Sum of Payroll/Win</t>
  </si>
  <si>
    <t>Sum of Rev/Win</t>
  </si>
  <si>
    <t>Att/Win</t>
  </si>
  <si>
    <t>Sum of Att/Win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</si>
</sst>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%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65" formatCode="&quot;$&quot;#,##0"/>
    </dxf>
    <dxf>
      <numFmt numFmtId="165" formatCode="&quot;$&quot;#,##0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lesh Kumbhat" refreshedDate="43984.850073379632" createdVersion="6" refreshedVersion="6" minRefreshableVersion="3" recordCount="580">
  <cacheSource type="worksheet">
    <worksheetSource ref="A1:Q581" sheet="MLBTeamRevenues"/>
  </cacheSource>
  <cacheFields count="17">
    <cacheField name="Year" numFmtId="0">
      <sharedItems containsSemiMixedTypes="0" containsString="0" containsNumber="1" containsInteger="1" minValue="1998" maxValue="2019" count="22"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</sharedItems>
    </cacheField>
    <cacheField name="Tm" numFmtId="0">
      <sharedItems count="31">
        <s v="Baltimore Orioles"/>
        <s v="Chicago White Sox"/>
        <s v="Chicago Cubs"/>
        <s v="Arizona Diamondbacks"/>
        <s v="Arizona Diamondbacks"/>
        <s v="Boston Red Sox"/>
        <s v="Cleveland Indians"/>
        <s v="Tampa Bay Rays"/>
        <s v="Washington Nationals"/>
        <s v="Montreal Expos"/>
        <s v="Texas Rangers"/>
        <s v="Toronto Blue Jays"/>
        <s v="Cincinnati Reds"/>
        <s v="St Louis Cardinals"/>
        <s v="San Francisco Giants"/>
        <s v="Seattle Mariners"/>
        <s v="Philadelphia Phillies"/>
        <s v="Pittsburgh Pirates"/>
        <s v="Colorado Rockies"/>
        <s v="Oakland Athletics"/>
        <s v="New York Yankees"/>
        <s v="New York Mets"/>
        <s v="Miami Marlins"/>
        <s v="Minnesota Twins"/>
        <s v="Detroit Tigers"/>
        <s v="Milwaukee Brewers"/>
        <s v="Los Angeles Angels"/>
        <s v="Houston Astros"/>
        <s v="Los Angeles Dodgers"/>
        <s v="Kansas City Royals"/>
        <s v="Atlanta Braves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62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6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9" maxValue="125"/>
    </cacheField>
    <cacheField name="BPF" numFmtId="0">
      <sharedItems containsSemiMixedTypes="0" containsString="0" containsNumber="1" containsInteger="1" minValue="89" maxValue="125"/>
    </cacheField>
    <cacheField name="Stadium" numFmtId="0">
      <sharedItems/>
    </cacheField>
    <cacheField name="Revenue" numFmtId="0">
      <sharedItems containsString="0" containsBlank="1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lesh Kumbhat" refreshedDate="43984.929711921293" createdVersion="6" refreshedVersion="6" minRefreshableVersion="3" recordCount="580">
  <cacheSource type="worksheet">
    <worksheetSource ref="A1:U581" sheet="MLBTeamRevenues"/>
  </cacheSource>
  <cacheFields count="21">
    <cacheField name="Year" numFmtId="0">
      <sharedItems containsSemiMixedTypes="0" containsString="0" containsNumber="1" containsInteger="1" minValue="1998" maxValue="2019" count="22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2019"/>
      </sharedItems>
    </cacheField>
    <cacheField name="Tm" numFmtId="0">
      <sharedItems count="31">
        <s v="Arizona Diamondbacks"/>
        <s v="Arizona 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Montreal Expos"/>
        <s v="New York Mets"/>
        <s v="New York Yankees"/>
        <s v="Oakland Athletics"/>
        <s v="Philadelphia Phillies"/>
        <s v="Pittsburgh Pirates"/>
        <s v="San Francisco Giants"/>
        <s v="Seattle Mariners"/>
        <s v="St Louis Cardinals"/>
        <s v="Tampa Bay Rays"/>
        <s v="Texas Rangers"/>
        <s v="Toronto Blue Jays"/>
        <s v="Washington Nationals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62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6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9" maxValue="125"/>
    </cacheField>
    <cacheField name="BPF" numFmtId="0">
      <sharedItems containsSemiMixedTypes="0" containsString="0" containsNumber="1" containsInteger="1" minValue="89" maxValue="125"/>
    </cacheField>
    <cacheField name="Stadium" numFmtId="0">
      <sharedItems/>
    </cacheField>
    <cacheField name="Revenue" numFmtId="0">
      <sharedItems containsString="0" containsBlank="1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  <cacheField name="Payroll %" numFmtId="164">
      <sharedItems containsMixedTypes="1" containsNumber="1" minValue="7.8883333333333333E-2" maxValue="0.86744368600682598"/>
    </cacheField>
    <cacheField name="OpInc %" numFmtId="164">
      <sharedItems containsMixedTypes="1" containsNumber="1" minValue="-0.33020408163265308" maxValue="0.38057142857142856"/>
    </cacheField>
    <cacheField name="Payroll/Win" numFmtId="6">
      <sharedItems containsSemiMixedTypes="0" containsString="0" containsNumber="1" minValue="188096.15384615384" maxValue="3072844.75"/>
    </cacheField>
    <cacheField name="Rev/Win" numFmtId="165">
      <sharedItems containsSemiMixedTypes="0" containsString="0" containsNumber="1" minValue="1697530.8641975308" maxValue="6395348.837209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alesh Kumbhat" refreshedDate="43984.93735266204" createdVersion="6" refreshedVersion="6" minRefreshableVersion="3" recordCount="580">
  <cacheSource type="worksheet">
    <worksheetSource ref="A1:V581" sheet="MLBTeamRevenues"/>
  </cacheSource>
  <cacheFields count="22">
    <cacheField name="Year" numFmtId="0">
      <sharedItems containsSemiMixedTypes="0" containsString="0" containsNumber="1" containsInteger="1" minValue="1998" maxValue="2019" count="22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2019"/>
      </sharedItems>
    </cacheField>
    <cacheField name="Tm" numFmtId="0">
      <sharedItems count="31">
        <s v="Arizona Diamondbacks"/>
        <s v="Arizona Diamondbacks"/>
        <s v="Atlanta Braves"/>
        <s v="Baltimore Orioles"/>
        <s v="Boston Red Sox"/>
        <s v="Chicago Cubs"/>
        <s v="Chicago White Sox"/>
        <s v="Cincinnati Reds"/>
        <s v="Cleveland Indians"/>
        <s v="Colorado Rockies"/>
        <s v="Detroit Tigers"/>
        <s v="Houston Astros"/>
        <s v="Kansas City Royals"/>
        <s v="Los Angeles Angels"/>
        <s v="Los Angeles Dodgers"/>
        <s v="Miami Marlins"/>
        <s v="Milwaukee Brewers"/>
        <s v="Minnesota Twins"/>
        <s v="Montreal Expos"/>
        <s v="New York Mets"/>
        <s v="New York Yankees"/>
        <s v="Oakland Athletics"/>
        <s v="Philadelphia Phillies"/>
        <s v="Pittsburgh Pirates"/>
        <s v="San Francisco Giants"/>
        <s v="Seattle Mariners"/>
        <s v="St Louis Cardinals"/>
        <s v="Tampa Bay Rays"/>
        <s v="Texas Rangers"/>
        <s v="Toronto Blue Jays"/>
        <s v="Washington Nationals"/>
      </sharedItems>
    </cacheField>
    <cacheField name="Lg" numFmtId="0">
      <sharedItems/>
    </cacheField>
    <cacheField name="W" numFmtId="0">
      <sharedItems containsSemiMixedTypes="0" containsString="0" containsNumber="1" containsInteger="1" minValue="43" maxValue="162"/>
    </cacheField>
    <cacheField name="L" numFmtId="0">
      <sharedItems containsSemiMixedTypes="0" containsString="0" containsNumber="1" containsInteger="1" minValue="46" maxValue="119"/>
    </cacheField>
    <cacheField name="Finish" numFmtId="0">
      <sharedItems containsSemiMixedTypes="0" containsString="0" containsNumber="1" containsInteger="1" minValue="1" maxValue="6"/>
    </cacheField>
    <cacheField name="Playoffs" numFmtId="0">
      <sharedItems containsBlank="1"/>
    </cacheField>
    <cacheField name="Attendance" numFmtId="3">
      <sharedItems containsSemiMixedTypes="0" containsString="0" containsNumber="1" containsInteger="1" minValue="642745" maxValue="4298655"/>
    </cacheField>
    <cacheField name="Attend/G" numFmtId="3">
      <sharedItems containsSemiMixedTypes="0" containsString="0" containsNumber="1" containsInteger="1" minValue="7935" maxValue="53070"/>
    </cacheField>
    <cacheField name="Rank" numFmtId="0">
      <sharedItems/>
    </cacheField>
    <cacheField name="Est. Payroll" numFmtId="6">
      <sharedItems containsSemiMixedTypes="0" containsString="0" containsNumber="1" containsInteger="1" minValue="14671500" maxValue="265140429"/>
    </cacheField>
    <cacheField name="PPF" numFmtId="0">
      <sharedItems containsSemiMixedTypes="0" containsString="0" containsNumber="1" containsInteger="1" minValue="89" maxValue="125"/>
    </cacheField>
    <cacheField name="BPF" numFmtId="0">
      <sharedItems containsSemiMixedTypes="0" containsString="0" containsNumber="1" containsInteger="1" minValue="89" maxValue="125"/>
    </cacheField>
    <cacheField name="Stadium" numFmtId="0">
      <sharedItems/>
    </cacheField>
    <cacheField name="Revenue" numFmtId="0">
      <sharedItems containsString="0" containsBlank="1" containsNumber="1" containsInteger="1" minValue="63" maxValue="668"/>
    </cacheField>
    <cacheField name="Operating Income" numFmtId="0">
      <sharedItems containsString="0" containsBlank="1" containsNumber="1" minValue="-80.900000000000006" maxValue="102"/>
    </cacheField>
    <cacheField name="Net Income" numFmtId="0">
      <sharedItems containsString="0" containsBlank="1" containsNumber="1" minValue="26.6" maxValue="98.9"/>
    </cacheField>
    <cacheField name="Payroll %" numFmtId="164">
      <sharedItems containsMixedTypes="1" containsNumber="1" minValue="7.8883333333333333E-2" maxValue="0.86744368600682598"/>
    </cacheField>
    <cacheField name="OpInc %" numFmtId="164">
      <sharedItems containsMixedTypes="1" containsNumber="1" minValue="-0.33020408163265308" maxValue="0.38057142857142856"/>
    </cacheField>
    <cacheField name="Payroll/Win" numFmtId="6">
      <sharedItems containsSemiMixedTypes="0" containsString="0" containsNumber="1" minValue="188096.15384615384" maxValue="3072844.75"/>
    </cacheField>
    <cacheField name="Rev/Win" numFmtId="165">
      <sharedItems containsSemiMixedTypes="0" containsString="0" containsNumber="1" minValue="1697530.8641975308" maxValue="6395348.837209302"/>
    </cacheField>
    <cacheField name="Att/Win" numFmtId="1">
      <sharedItems containsSemiMixedTypes="0" containsString="0" containsNumber="1" minValue="9452.1323529411766" maxValue="55542.9230769230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0"/>
    <s v="AL East"/>
    <n v="54"/>
    <n v="108"/>
    <n v="5"/>
    <m/>
    <n v="1307807"/>
    <n v="16146"/>
    <s v="14th of 15"/>
    <n v="82696100"/>
    <n v="102"/>
    <n v="99"/>
    <s v="Oriole Park at Camden Yards"/>
    <m/>
    <m/>
    <m/>
  </r>
  <r>
    <x v="1"/>
    <x v="0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</r>
  <r>
    <x v="2"/>
    <x v="0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</r>
  <r>
    <x v="3"/>
    <x v="0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</r>
  <r>
    <x v="4"/>
    <x v="0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</r>
  <r>
    <x v="5"/>
    <x v="0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</r>
  <r>
    <x v="6"/>
    <x v="0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</r>
  <r>
    <x v="7"/>
    <x v="0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</r>
  <r>
    <x v="8"/>
    <x v="0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</r>
  <r>
    <x v="9"/>
    <x v="0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</r>
  <r>
    <x v="10"/>
    <x v="0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</r>
  <r>
    <x v="11"/>
    <x v="0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</r>
  <r>
    <x v="12"/>
    <x v="0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</r>
  <r>
    <x v="13"/>
    <x v="0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</r>
  <r>
    <x v="14"/>
    <x v="0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</r>
  <r>
    <x v="15"/>
    <x v="0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</r>
  <r>
    <x v="16"/>
    <x v="0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</r>
  <r>
    <x v="17"/>
    <x v="0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</r>
  <r>
    <x v="18"/>
    <x v="0"/>
    <s v="AL East"/>
    <n v="63"/>
    <n v="98"/>
    <n v="4"/>
    <m/>
    <n v="3094841"/>
    <n v="38686"/>
    <s v="4th of 14"/>
    <n v="74279540"/>
    <n v="96"/>
    <n v="95"/>
    <s v="Oriole Park at Camden Yards"/>
    <n v="133"/>
    <m/>
    <m/>
  </r>
  <r>
    <x v="19"/>
    <x v="0"/>
    <s v="AL East"/>
    <n v="74"/>
    <n v="88"/>
    <n v="4"/>
    <m/>
    <n v="3297031"/>
    <n v="40704"/>
    <s v="2nd of 14"/>
    <n v="82347435"/>
    <n v="96"/>
    <n v="95"/>
    <s v="Oriole Park at Camden Yards"/>
    <m/>
    <m/>
    <m/>
  </r>
  <r>
    <x v="0"/>
    <x v="1"/>
    <s v="AL Central"/>
    <n v="72"/>
    <n v="89"/>
    <n v="3"/>
    <m/>
    <n v="1649775"/>
    <n v="20622"/>
    <s v="10th of 15"/>
    <n v="80846333"/>
    <n v="99"/>
    <n v="97"/>
    <s v="Guaranteed Rate Field"/>
    <m/>
    <m/>
    <m/>
  </r>
  <r>
    <x v="1"/>
    <x v="1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</r>
  <r>
    <x v="2"/>
    <x v="1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</r>
  <r>
    <x v="3"/>
    <x v="1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</r>
  <r>
    <x v="4"/>
    <x v="1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</r>
  <r>
    <x v="5"/>
    <x v="1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</r>
  <r>
    <x v="6"/>
    <x v="1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</r>
  <r>
    <x v="7"/>
    <x v="1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</r>
  <r>
    <x v="8"/>
    <x v="1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</r>
  <r>
    <x v="9"/>
    <x v="1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</r>
  <r>
    <x v="10"/>
    <x v="1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</r>
  <r>
    <x v="11"/>
    <x v="1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</r>
  <r>
    <x v="12"/>
    <x v="1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</r>
  <r>
    <x v="13"/>
    <x v="1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</r>
  <r>
    <x v="14"/>
    <x v="1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</r>
  <r>
    <x v="15"/>
    <x v="1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</r>
  <r>
    <x v="16"/>
    <x v="1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</r>
  <r>
    <x v="17"/>
    <x v="1"/>
    <s v="AL Central"/>
    <n v="81"/>
    <n v="81"/>
    <n v="2"/>
    <m/>
    <n v="1676911"/>
    <n v="20703"/>
    <s v="10th of 14"/>
    <n v="57052833"/>
    <n v="101"/>
    <n v="101"/>
    <s v="Comiskey Park II"/>
    <n v="106"/>
    <n v="1.2"/>
    <m/>
  </r>
  <r>
    <x v="18"/>
    <x v="1"/>
    <s v="AL Central"/>
    <n v="83"/>
    <n v="79"/>
    <n v="3"/>
    <m/>
    <n v="1766172"/>
    <n v="21805"/>
    <s v="12th of 14"/>
    <n v="65653667"/>
    <n v="103"/>
    <n v="104"/>
    <s v="Comiskey Park II"/>
    <n v="101"/>
    <m/>
    <m/>
  </r>
  <r>
    <x v="0"/>
    <x v="2"/>
    <s v="NL Central"/>
    <n v="84"/>
    <n v="78"/>
    <n v="3"/>
    <m/>
    <n v="3094865"/>
    <n v="38208"/>
    <s v="3rd of 15"/>
    <n v="217805215"/>
    <n v="101"/>
    <n v="102"/>
    <s v="Wrigley Field"/>
    <m/>
    <m/>
    <m/>
  </r>
  <r>
    <x v="1"/>
    <x v="2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</r>
  <r>
    <x v="2"/>
    <x v="2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</r>
  <r>
    <x v="3"/>
    <x v="2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</r>
  <r>
    <x v="4"/>
    <x v="2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</r>
  <r>
    <x v="5"/>
    <x v="2"/>
    <s v="NL Central"/>
    <n v="73"/>
    <n v="89"/>
    <n v="5"/>
    <m/>
    <n v="2652113"/>
    <n v="32742"/>
    <s v="6th of 15"/>
    <n v="59800500"/>
    <n v="103"/>
    <n v="102"/>
    <s v="Wrigley Field"/>
    <n v="302"/>
    <n v="73.3"/>
    <m/>
  </r>
  <r>
    <x v="6"/>
    <x v="2"/>
    <s v="NL Central"/>
    <n v="66"/>
    <n v="96"/>
    <n v="5"/>
    <m/>
    <n v="2642682"/>
    <n v="32626"/>
    <s v="7th of 15"/>
    <n v="67874166"/>
    <n v="103"/>
    <n v="102"/>
    <s v="Wrigley Field"/>
    <n v="266"/>
    <n v="27.3"/>
    <m/>
  </r>
  <r>
    <x v="7"/>
    <x v="2"/>
    <s v="NL Central"/>
    <n v="61"/>
    <n v="101"/>
    <n v="5"/>
    <m/>
    <n v="2882756"/>
    <n v="35590"/>
    <s v="5th of 16"/>
    <n v="86159366"/>
    <n v="103"/>
    <n v="101"/>
    <s v="Wrigley Field"/>
    <n v="274"/>
    <n v="32.1"/>
    <m/>
  </r>
  <r>
    <x v="8"/>
    <x v="2"/>
    <s v="NL Central"/>
    <n v="71"/>
    <n v="91"/>
    <n v="5"/>
    <m/>
    <n v="3017966"/>
    <n v="37259"/>
    <s v="5th of 16"/>
    <n v="136547329"/>
    <n v="102"/>
    <n v="101"/>
    <s v="Wrigley Field"/>
    <n v="266"/>
    <n v="28.1"/>
    <m/>
  </r>
  <r>
    <x v="9"/>
    <x v="2"/>
    <s v="NL Central"/>
    <n v="75"/>
    <n v="87"/>
    <n v="5"/>
    <m/>
    <n v="3062973"/>
    <n v="37814"/>
    <s v="4th of 16"/>
    <n v="146609002"/>
    <n v="105"/>
    <n v="104"/>
    <s v="Wrigley Field"/>
    <n v="258"/>
    <n v="23.4"/>
    <m/>
  </r>
  <r>
    <x v="10"/>
    <x v="2"/>
    <s v="NL Central"/>
    <n v="83"/>
    <n v="78"/>
    <n v="2"/>
    <m/>
    <n v="3168859"/>
    <n v="39611"/>
    <s v="4th of 16"/>
    <n v="139652000"/>
    <n v="106"/>
    <n v="107"/>
    <s v="Wrigley Field"/>
    <n v="246"/>
    <n v="25.5"/>
    <m/>
  </r>
  <r>
    <x v="11"/>
    <x v="2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</r>
  <r>
    <x v="12"/>
    <x v="2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</r>
  <r>
    <x v="13"/>
    <x v="2"/>
    <s v="NL Central"/>
    <n v="66"/>
    <n v="96"/>
    <n v="6"/>
    <m/>
    <n v="3123215"/>
    <n v="38558"/>
    <s v="5th of 16"/>
    <n v="94424499"/>
    <n v="103"/>
    <n v="103"/>
    <s v="Wrigley Field"/>
    <n v="197"/>
    <n v="22.2"/>
    <m/>
  </r>
  <r>
    <x v="14"/>
    <x v="2"/>
    <s v="NL Central"/>
    <n v="79"/>
    <n v="83"/>
    <n v="4"/>
    <m/>
    <n v="3099992"/>
    <n v="38272"/>
    <s v="4th of 16"/>
    <n v="87032933"/>
    <n v="104"/>
    <n v="104"/>
    <s v="Wrigley Field"/>
    <n v="179"/>
    <n v="7.9"/>
    <m/>
  </r>
  <r>
    <x v="15"/>
    <x v="2"/>
    <s v="NL Central"/>
    <n v="89"/>
    <n v="73"/>
    <n v="3"/>
    <m/>
    <n v="3170154"/>
    <n v="38660"/>
    <s v="4th of 16"/>
    <n v="90560000"/>
    <n v="102"/>
    <n v="102"/>
    <s v="Wrigley Field"/>
    <n v="170"/>
    <n v="11.4"/>
    <m/>
  </r>
  <r>
    <x v="16"/>
    <x v="2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</r>
  <r>
    <x v="17"/>
    <x v="2"/>
    <s v="NL Central"/>
    <n v="67"/>
    <n v="95"/>
    <n v="5"/>
    <m/>
    <n v="2693096"/>
    <n v="33248"/>
    <s v="7th of 16"/>
    <n v="75690833"/>
    <n v="98"/>
    <n v="98"/>
    <s v="Wrigley Field"/>
    <n v="143"/>
    <n v="11.9"/>
    <m/>
  </r>
  <r>
    <x v="18"/>
    <x v="2"/>
    <s v="NL Central"/>
    <n v="88"/>
    <n v="74"/>
    <n v="3"/>
    <m/>
    <n v="2779465"/>
    <n v="34314"/>
    <s v="8th of 16"/>
    <n v="64715833"/>
    <n v="95"/>
    <n v="95"/>
    <s v="Wrigley Field"/>
    <n v="131"/>
    <m/>
    <m/>
  </r>
  <r>
    <x v="19"/>
    <x v="2"/>
    <s v="NL Central"/>
    <n v="65"/>
    <n v="97"/>
    <n v="6"/>
    <m/>
    <n v="2789511"/>
    <n v="34438"/>
    <s v="9th of 16"/>
    <n v="60539333"/>
    <n v="98"/>
    <n v="97"/>
    <s v="Wrigley Field, Tokyo Dome"/>
    <m/>
    <m/>
    <m/>
  </r>
  <r>
    <x v="0"/>
    <x v="3"/>
    <s v="NL West"/>
    <n v="162"/>
    <n v="85"/>
    <n v="2"/>
    <m/>
    <n v="2135510"/>
    <n v="26364"/>
    <s v="12th of 15"/>
    <n v="124016266"/>
    <n v="101"/>
    <n v="101"/>
    <s v="Chase Field"/>
    <m/>
    <m/>
    <m/>
  </r>
  <r>
    <x v="1"/>
    <x v="4"/>
    <s v="NL West"/>
    <n v="82"/>
    <n v="80"/>
    <n v="3"/>
    <m/>
    <n v="2242695"/>
    <n v="27688"/>
    <s v="9th of 15"/>
    <n v="134850600"/>
    <n v="104"/>
    <n v="105"/>
    <s v="Chase Field"/>
    <n v="275"/>
    <n v="10"/>
    <m/>
  </r>
  <r>
    <x v="2"/>
    <x v="4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</r>
  <r>
    <x v="3"/>
    <x v="4"/>
    <s v="NL West"/>
    <n v="69"/>
    <n v="93"/>
    <n v="4"/>
    <m/>
    <n v="2036216"/>
    <n v="25138"/>
    <s v="11th of 15"/>
    <n v="78399500"/>
    <n v="107"/>
    <n v="107"/>
    <s v="Chase Field"/>
    <n v="253"/>
    <n v="47.2"/>
    <m/>
  </r>
  <r>
    <x v="4"/>
    <x v="4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</r>
  <r>
    <x v="5"/>
    <x v="4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</r>
  <r>
    <x v="6"/>
    <x v="4"/>
    <s v="NL West"/>
    <n v="81"/>
    <n v="81"/>
    <n v="2"/>
    <m/>
    <n v="2134895"/>
    <n v="26357"/>
    <s v="14th of 15"/>
    <n v="80060500"/>
    <n v="103"/>
    <n v="102"/>
    <s v="Chase Field"/>
    <n v="192"/>
    <n v="-5.8"/>
    <m/>
  </r>
  <r>
    <x v="7"/>
    <x v="4"/>
    <s v="NL West"/>
    <n v="81"/>
    <n v="81"/>
    <n v="3"/>
    <m/>
    <n v="2177617"/>
    <n v="26884"/>
    <s v="13th of 16"/>
    <n v="67069833"/>
    <n v="103"/>
    <n v="103"/>
    <s v="Chase Field"/>
    <n v="195"/>
    <n v="7.6"/>
    <m/>
  </r>
  <r>
    <x v="8"/>
    <x v="4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</r>
  <r>
    <x v="9"/>
    <x v="4"/>
    <s v="NL West"/>
    <n v="65"/>
    <n v="97"/>
    <n v="5"/>
    <m/>
    <n v="2056697"/>
    <n v="25391"/>
    <s v="13th of 16"/>
    <n v="61368166"/>
    <n v="105"/>
    <n v="105"/>
    <s v="Chase Field"/>
    <n v="180"/>
    <n v="6.2"/>
    <m/>
  </r>
  <r>
    <x v="10"/>
    <x v="4"/>
    <s v="NL West"/>
    <n v="70"/>
    <n v="92"/>
    <n v="5"/>
    <m/>
    <n v="2128765"/>
    <n v="26281"/>
    <s v="11th of 16"/>
    <n v="75920666"/>
    <n v="106"/>
    <n v="105"/>
    <s v="Chase Field"/>
    <n v="172"/>
    <n v="-0.6"/>
    <m/>
  </r>
  <r>
    <x v="11"/>
    <x v="4"/>
    <s v="NL West"/>
    <n v="82"/>
    <n v="80"/>
    <n v="2"/>
    <m/>
    <n v="2509924"/>
    <n v="30987"/>
    <s v="11th of 16"/>
    <n v="66202712"/>
    <n v="107"/>
    <n v="107"/>
    <s v="Chase Field"/>
    <n v="177"/>
    <n v="3.9"/>
    <m/>
  </r>
  <r>
    <x v="12"/>
    <x v="4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</r>
  <r>
    <x v="13"/>
    <x v="4"/>
    <s v="NL West"/>
    <n v="76"/>
    <n v="86"/>
    <n v="4"/>
    <m/>
    <n v="2091685"/>
    <n v="25823"/>
    <s v="14th of 16"/>
    <n v="59984226"/>
    <n v="105"/>
    <n v="105"/>
    <s v="Chase Field"/>
    <n v="154"/>
    <n v="6.4"/>
    <m/>
  </r>
  <r>
    <x v="14"/>
    <x v="4"/>
    <s v="NL West"/>
    <n v="77"/>
    <n v="85"/>
    <n v="2"/>
    <m/>
    <n v="2059424"/>
    <n v="25425"/>
    <s v="12th of 16"/>
    <n v="62629166"/>
    <n v="104"/>
    <n v="103"/>
    <s v="Bank One Ballpark"/>
    <n v="145"/>
    <n v="21.8"/>
    <m/>
  </r>
  <r>
    <x v="15"/>
    <x v="4"/>
    <s v="NL West"/>
    <n v="51"/>
    <n v="111"/>
    <n v="5"/>
    <m/>
    <n v="2519560"/>
    <n v="31106"/>
    <s v="8th of 16"/>
    <n v="69780750"/>
    <n v="106"/>
    <n v="105"/>
    <s v="Bank One Ballpark"/>
    <n v="136"/>
    <n v="-18.7"/>
    <m/>
  </r>
  <r>
    <x v="16"/>
    <x v="4"/>
    <s v="NL West"/>
    <n v="84"/>
    <n v="78"/>
    <n v="3"/>
    <m/>
    <n v="2805542"/>
    <n v="34636"/>
    <s v="5th of 16"/>
    <n v="80657000"/>
    <n v="109"/>
    <n v="108"/>
    <s v="Bank One Ballpark"/>
    <n v="126"/>
    <n v="-15.2"/>
    <m/>
  </r>
  <r>
    <x v="17"/>
    <x v="4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</r>
  <r>
    <x v="18"/>
    <x v="4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</r>
  <r>
    <x v="19"/>
    <x v="4"/>
    <s v="NL West"/>
    <n v="85"/>
    <n v="77"/>
    <n v="3"/>
    <m/>
    <n v="2942251"/>
    <n v="36324"/>
    <s v="6th of 16"/>
    <n v="81027833"/>
    <n v="103"/>
    <n v="104"/>
    <s v="Bank One Ballpark"/>
    <m/>
    <m/>
    <m/>
  </r>
  <r>
    <x v="20"/>
    <x v="4"/>
    <s v="NL West"/>
    <n v="100"/>
    <n v="62"/>
    <n v="1"/>
    <s v="Lost LDS (3-1)"/>
    <n v="3019654"/>
    <n v="37280"/>
    <s v="5th of 16"/>
    <n v="68703999"/>
    <n v="100"/>
    <n v="101"/>
    <s v="Bank One Ballpark"/>
    <m/>
    <m/>
    <m/>
  </r>
  <r>
    <x v="21"/>
    <x v="4"/>
    <s v="NL West"/>
    <n v="65"/>
    <n v="97"/>
    <n v="5"/>
    <m/>
    <n v="3610290"/>
    <n v="44571"/>
    <s v="2nd of 16"/>
    <n v="32347000"/>
    <n v="99"/>
    <n v="100"/>
    <s v="Bank One Ballpark"/>
    <m/>
    <m/>
    <m/>
  </r>
  <r>
    <x v="0"/>
    <x v="5"/>
    <s v="AL East"/>
    <n v="84"/>
    <n v="78"/>
    <n v="3"/>
    <m/>
    <n v="2924627"/>
    <n v="36107"/>
    <s v="3rd of 15"/>
    <n v="218978142"/>
    <n v="104"/>
    <n v="105"/>
    <s v="Fenway Park"/>
    <m/>
    <m/>
    <m/>
  </r>
  <r>
    <x v="1"/>
    <x v="5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</r>
  <r>
    <x v="2"/>
    <x v="5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</r>
  <r>
    <x v="3"/>
    <x v="5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</r>
  <r>
    <x v="4"/>
    <x v="5"/>
    <s v="AL East"/>
    <n v="78"/>
    <n v="84"/>
    <n v="5"/>
    <m/>
    <n v="2880694"/>
    <n v="35564"/>
    <s v="3rd of 15"/>
    <n v="183931900"/>
    <n v="107"/>
    <n v="107"/>
    <s v="Fenway Park"/>
    <n v="398"/>
    <n v="43.2"/>
    <m/>
  </r>
  <r>
    <x v="5"/>
    <x v="5"/>
    <s v="AL East"/>
    <n v="71"/>
    <n v="91"/>
    <n v="5"/>
    <m/>
    <n v="2956089"/>
    <n v="36495"/>
    <s v="3rd of 15"/>
    <n v="134628929"/>
    <n v="104"/>
    <n v="104"/>
    <s v="Fenway Park"/>
    <n v="370"/>
    <n v="49.2"/>
    <m/>
  </r>
  <r>
    <x v="6"/>
    <x v="5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</r>
  <r>
    <x v="7"/>
    <x v="5"/>
    <s v="AL East"/>
    <n v="69"/>
    <n v="93"/>
    <n v="5"/>
    <m/>
    <n v="3043003"/>
    <n v="37568"/>
    <s v="4th of 14"/>
    <n v="110386000"/>
    <n v="103"/>
    <n v="104"/>
    <s v="Fenway Park"/>
    <n v="336"/>
    <n v="23.9"/>
    <m/>
  </r>
  <r>
    <x v="8"/>
    <x v="5"/>
    <s v="AL East"/>
    <n v="90"/>
    <n v="72"/>
    <n v="3"/>
    <m/>
    <n v="3054001"/>
    <n v="37704"/>
    <s v="4th of 14"/>
    <n v="166662475"/>
    <n v="105"/>
    <n v="105"/>
    <s v="Fenway Park"/>
    <n v="310"/>
    <n v="25.4"/>
    <m/>
  </r>
  <r>
    <x v="9"/>
    <x v="5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</r>
  <r>
    <x v="10"/>
    <x v="5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</r>
  <r>
    <x v="11"/>
    <x v="5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</r>
  <r>
    <x v="12"/>
    <x v="5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</r>
  <r>
    <x v="13"/>
    <x v="5"/>
    <s v="AL East"/>
    <n v="86"/>
    <n v="76"/>
    <n v="3"/>
    <m/>
    <n v="2930588"/>
    <n v="36180"/>
    <s v="4th of 14"/>
    <n v="120099824"/>
    <n v="104"/>
    <n v="105"/>
    <s v="Fenway Park"/>
    <n v="234"/>
    <n v="19.5"/>
    <m/>
  </r>
  <r>
    <x v="14"/>
    <x v="5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</r>
  <r>
    <x v="15"/>
    <x v="5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</r>
  <r>
    <x v="16"/>
    <x v="5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</r>
  <r>
    <x v="17"/>
    <x v="5"/>
    <s v="AL East"/>
    <n v="93"/>
    <n v="69"/>
    <n v="2"/>
    <m/>
    <n v="2650862"/>
    <n v="32727"/>
    <s v="4th of 14"/>
    <n v="108366060"/>
    <n v="102"/>
    <n v="103"/>
    <s v="Fenway Park"/>
    <n v="171"/>
    <n v="-2.1"/>
    <m/>
  </r>
  <r>
    <x v="18"/>
    <x v="5"/>
    <s v="AL East"/>
    <n v="82"/>
    <n v="79"/>
    <n v="2"/>
    <m/>
    <n v="2625333"/>
    <n v="32412"/>
    <s v="6th of 14"/>
    <n v="110035833"/>
    <n v="100"/>
    <n v="101"/>
    <s v="Fenway Park"/>
    <n v="152"/>
    <m/>
    <m/>
  </r>
  <r>
    <x v="19"/>
    <x v="5"/>
    <s v="AL East"/>
    <n v="85"/>
    <n v="77"/>
    <n v="2"/>
    <m/>
    <n v="2585895"/>
    <n v="31925"/>
    <s v="6th of 14"/>
    <n v="79975333"/>
    <n v="103"/>
    <n v="103"/>
    <s v="Fenway Park"/>
    <m/>
    <m/>
    <m/>
  </r>
  <r>
    <x v="0"/>
    <x v="6"/>
    <s v="AL Central"/>
    <n v="93"/>
    <n v="69"/>
    <n v="2"/>
    <m/>
    <n v="1738642"/>
    <n v="21465"/>
    <s v="9th of 15"/>
    <n v="151257783"/>
    <n v="102"/>
    <n v="104"/>
    <s v="Progressive Field"/>
    <m/>
    <m/>
    <m/>
  </r>
  <r>
    <x v="1"/>
    <x v="6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</r>
  <r>
    <x v="2"/>
    <x v="6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</r>
  <r>
    <x v="3"/>
    <x v="6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</r>
  <r>
    <x v="4"/>
    <x v="6"/>
    <s v="AL Central"/>
    <n v="81"/>
    <n v="80"/>
    <n v="3"/>
    <m/>
    <n v="1388905"/>
    <n v="17361"/>
    <s v="14th of 15"/>
    <n v="59163766"/>
    <n v="107"/>
    <n v="107"/>
    <s v="Progressive Field"/>
    <n v="220"/>
    <n v="18"/>
    <m/>
  </r>
  <r>
    <x v="5"/>
    <x v="6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</r>
  <r>
    <x v="6"/>
    <x v="6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</r>
  <r>
    <x v="7"/>
    <x v="6"/>
    <s v="AL Central"/>
    <n v="68"/>
    <n v="94"/>
    <n v="4"/>
    <m/>
    <n v="1603596"/>
    <n v="19797"/>
    <s v="13th of 14"/>
    <n v="78911300"/>
    <n v="95"/>
    <n v="94"/>
    <s v="Progressive Field"/>
    <n v="186"/>
    <n v="22.9"/>
    <m/>
  </r>
  <r>
    <x v="8"/>
    <x v="6"/>
    <s v="AL Central"/>
    <n v="80"/>
    <n v="82"/>
    <n v="2"/>
    <m/>
    <n v="1840835"/>
    <n v="22726"/>
    <s v="9th of 14"/>
    <n v="49426566"/>
    <n v="96"/>
    <n v="94"/>
    <s v="Progressive Field"/>
    <n v="178"/>
    <n v="30.1"/>
    <m/>
  </r>
  <r>
    <x v="9"/>
    <x v="6"/>
    <s v="AL Central"/>
    <n v="69"/>
    <n v="93"/>
    <n v="4"/>
    <m/>
    <n v="1391644"/>
    <n v="17181"/>
    <s v="14th of 14"/>
    <n v="61203966"/>
    <n v="95"/>
    <n v="94"/>
    <s v="Progressive Field"/>
    <n v="168"/>
    <n v="12.1"/>
    <m/>
  </r>
  <r>
    <x v="10"/>
    <x v="6"/>
    <s v="AL Central"/>
    <n v="65"/>
    <n v="97"/>
    <n v="4"/>
    <m/>
    <n v="1766242"/>
    <n v="21805"/>
    <s v="13th of 14"/>
    <n v="85224866"/>
    <n v="95"/>
    <n v="95"/>
    <s v="Progressive Field"/>
    <n v="170"/>
    <n v="10.1"/>
    <m/>
  </r>
  <r>
    <x v="11"/>
    <x v="6"/>
    <s v="AL Central"/>
    <n v="81"/>
    <n v="81"/>
    <n v="3"/>
    <m/>
    <n v="2169760"/>
    <n v="26787"/>
    <s v="9th of 14"/>
    <n v="78970066"/>
    <n v="97"/>
    <n v="98"/>
    <s v="Progressive Field"/>
    <n v="181"/>
    <n v="19.5"/>
    <m/>
  </r>
  <r>
    <x v="12"/>
    <x v="6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</r>
  <r>
    <x v="13"/>
    <x v="6"/>
    <s v="AL Central"/>
    <n v="78"/>
    <n v="84"/>
    <n v="4"/>
    <m/>
    <n v="1997995"/>
    <n v="24667"/>
    <s v="11th of 14"/>
    <n v="56031500"/>
    <n v="98"/>
    <n v="99"/>
    <s v="Jacobs Field"/>
    <n v="158"/>
    <n v="24.9"/>
    <m/>
  </r>
  <r>
    <x v="14"/>
    <x v="6"/>
    <s v="AL Central"/>
    <n v="93"/>
    <n v="69"/>
    <n v="2"/>
    <m/>
    <n v="2013763"/>
    <n v="24861"/>
    <s v="12th of 14"/>
    <n v="41502500"/>
    <n v="96"/>
    <n v="96"/>
    <s v="Jacobs Field"/>
    <n v="150"/>
    <n v="34.6"/>
    <m/>
  </r>
  <r>
    <x v="15"/>
    <x v="6"/>
    <s v="AL Central"/>
    <n v="80"/>
    <n v="82"/>
    <n v="3"/>
    <m/>
    <n v="1814401"/>
    <n v="22400"/>
    <s v="12th of 14"/>
    <n v="34319300"/>
    <n v="94"/>
    <n v="94"/>
    <s v="Jacobs Field"/>
    <n v="139"/>
    <n v="27.2"/>
    <m/>
  </r>
  <r>
    <x v="16"/>
    <x v="6"/>
    <s v="AL Central"/>
    <n v="68"/>
    <n v="94"/>
    <n v="4"/>
    <m/>
    <n v="1730002"/>
    <n v="21358"/>
    <s v="12th of 14"/>
    <n v="48584834"/>
    <n v="97"/>
    <n v="96"/>
    <s v="Jacobs Field"/>
    <n v="127"/>
    <n v="10.4"/>
    <m/>
  </r>
  <r>
    <x v="17"/>
    <x v="6"/>
    <s v="AL Central"/>
    <n v="74"/>
    <n v="88"/>
    <n v="3"/>
    <m/>
    <n v="2616940"/>
    <n v="32308"/>
    <s v="5th of 14"/>
    <n v="78909449"/>
    <n v="98"/>
    <n v="97"/>
    <s v="Jacobs Field"/>
    <n v="141"/>
    <n v="-1"/>
    <m/>
  </r>
  <r>
    <x v="18"/>
    <x v="6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</r>
  <r>
    <x v="19"/>
    <x v="6"/>
    <s v="AL Central"/>
    <n v="90"/>
    <n v="72"/>
    <n v="2"/>
    <m/>
    <n v="3456278"/>
    <n v="42670"/>
    <s v="1st of 14"/>
    <n v="76972271"/>
    <n v="100"/>
    <n v="101"/>
    <s v="Jacobs Field"/>
    <m/>
    <m/>
    <m/>
  </r>
  <r>
    <x v="0"/>
    <x v="7"/>
    <s v="AL East"/>
    <n v="96"/>
    <n v="66"/>
    <n v="2"/>
    <s v="Lost LDS (3-2)"/>
    <n v="1178735"/>
    <n v="14552"/>
    <s v="15th of 15"/>
    <n v="56071767"/>
    <n v="96"/>
    <n v="97"/>
    <s v="Tropicana Field"/>
    <m/>
    <m/>
    <m/>
  </r>
  <r>
    <x v="1"/>
    <x v="7"/>
    <s v="AL East"/>
    <n v="90"/>
    <n v="72"/>
    <n v="3"/>
    <m/>
    <n v="1154973"/>
    <n v="14259"/>
    <s v="15th of 15"/>
    <n v="46011667"/>
    <n v="96"/>
    <n v="97"/>
    <s v="Tropicana Field"/>
    <n v="228"/>
    <n v="27"/>
    <m/>
  </r>
  <r>
    <x v="2"/>
    <x v="7"/>
    <s v="AL East"/>
    <n v="80"/>
    <n v="82"/>
    <n v="3"/>
    <m/>
    <n v="1253619"/>
    <n v="15477"/>
    <s v="15th of 15"/>
    <n v="79473033"/>
    <n v="96"/>
    <n v="96"/>
    <s v="Tropicana Field"/>
    <n v="219"/>
    <n v="23"/>
    <m/>
  </r>
  <r>
    <x v="3"/>
    <x v="7"/>
    <s v="AL East"/>
    <n v="68"/>
    <n v="94"/>
    <n v="5"/>
    <m/>
    <n v="1286163"/>
    <n v="15879"/>
    <s v="15th of 15"/>
    <n v="48223791"/>
    <n v="95"/>
    <n v="95"/>
    <s v="Tropicana Field"/>
    <n v="205"/>
    <n v="32.1"/>
    <m/>
  </r>
  <r>
    <x v="4"/>
    <x v="7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</r>
  <r>
    <x v="5"/>
    <x v="7"/>
    <s v="AL East"/>
    <n v="77"/>
    <n v="85"/>
    <n v="4"/>
    <m/>
    <n v="1446464"/>
    <n v="17858"/>
    <s v="14th of 15"/>
    <n v="77814300"/>
    <n v="97"/>
    <n v="97"/>
    <s v="Tropicana Field"/>
    <n v="188"/>
    <n v="7.9"/>
    <m/>
  </r>
  <r>
    <x v="6"/>
    <x v="7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</r>
  <r>
    <x v="7"/>
    <x v="7"/>
    <s v="AL East"/>
    <n v="90"/>
    <n v="72"/>
    <n v="3"/>
    <m/>
    <n v="1559681"/>
    <n v="19255"/>
    <s v="14th of 14"/>
    <n v="63368700"/>
    <n v="94"/>
    <n v="95"/>
    <s v="Tropicana Field"/>
    <n v="167"/>
    <n v="10"/>
    <m/>
  </r>
  <r>
    <x v="8"/>
    <x v="7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</r>
  <r>
    <x v="9"/>
    <x v="7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</r>
  <r>
    <x v="10"/>
    <x v="7"/>
    <s v="AL East"/>
    <n v="84"/>
    <n v="78"/>
    <n v="3"/>
    <m/>
    <n v="1874962"/>
    <n v="23148"/>
    <s v="11th of 14"/>
    <n v="67270334"/>
    <n v="97"/>
    <n v="98"/>
    <s v="Tropicana Field"/>
    <n v="156"/>
    <n v="15.7"/>
    <m/>
  </r>
  <r>
    <x v="11"/>
    <x v="7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</r>
  <r>
    <x v="12"/>
    <x v="7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</r>
  <r>
    <x v="13"/>
    <x v="7"/>
    <s v="AL East"/>
    <n v="61"/>
    <n v="101"/>
    <n v="5"/>
    <m/>
    <n v="1368950"/>
    <n v="16901"/>
    <s v="14th of 14"/>
    <n v="34917967"/>
    <n v="100"/>
    <n v="99"/>
    <s v="Tropicana Field"/>
    <n v="134"/>
    <n v="20.2"/>
    <m/>
  </r>
  <r>
    <x v="14"/>
    <x v="7"/>
    <s v="AL East"/>
    <n v="67"/>
    <n v="95"/>
    <n v="5"/>
    <m/>
    <n v="1141669"/>
    <n v="14095"/>
    <s v="14th of 14"/>
    <n v="29679067"/>
    <n v="100"/>
    <n v="98"/>
    <s v="Tropicana Field"/>
    <n v="116"/>
    <n v="20.3"/>
    <m/>
  </r>
  <r>
    <x v="15"/>
    <x v="7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</r>
  <r>
    <x v="16"/>
    <x v="7"/>
    <s v="AL East"/>
    <n v="63"/>
    <n v="99"/>
    <n v="5"/>
    <m/>
    <n v="1058695"/>
    <n v="13070"/>
    <s v="14th of 14"/>
    <n v="19630000"/>
    <n v="97"/>
    <n v="95"/>
    <s v="Tropicana Field"/>
    <n v="101"/>
    <n v="7.5"/>
    <m/>
  </r>
  <r>
    <x v="17"/>
    <x v="7"/>
    <s v="AL East"/>
    <n v="55"/>
    <n v="106"/>
    <n v="5"/>
    <m/>
    <n v="1065742"/>
    <n v="13157"/>
    <s v="14th of 14"/>
    <n v="34380000"/>
    <n v="99"/>
    <n v="97"/>
    <s v="Tropicana Field"/>
    <n v="91"/>
    <n v="1.4"/>
    <m/>
  </r>
  <r>
    <x v="18"/>
    <x v="7"/>
    <s v="AL East"/>
    <n v="62"/>
    <n v="100"/>
    <n v="5"/>
    <m/>
    <n v="1298365"/>
    <n v="16029"/>
    <s v="14th of 14"/>
    <n v="56980000"/>
    <n v="99"/>
    <n v="97"/>
    <s v="Tropicana Field"/>
    <n v="92"/>
    <m/>
    <m/>
  </r>
  <r>
    <x v="19"/>
    <x v="7"/>
    <s v="AL East"/>
    <n v="69"/>
    <n v="92"/>
    <n v="5"/>
    <m/>
    <n v="1449673"/>
    <n v="18121"/>
    <s v="13th of 14"/>
    <n v="63265129"/>
    <n v="100"/>
    <n v="98"/>
    <s v="Tropicana Field"/>
    <m/>
    <m/>
    <m/>
  </r>
  <r>
    <x v="20"/>
    <x v="7"/>
    <s v="AL East"/>
    <n v="69"/>
    <n v="93"/>
    <n v="5"/>
    <m/>
    <n v="1562827"/>
    <n v="19294"/>
    <s v="10th of 14"/>
    <n v="38870000"/>
    <n v="101"/>
    <n v="100"/>
    <s v="Tropicana Field"/>
    <m/>
    <m/>
    <m/>
  </r>
  <r>
    <x v="0"/>
    <x v="8"/>
    <s v="NL East"/>
    <n v="93"/>
    <n v="69"/>
    <n v="2"/>
    <s v="Won WS (4-3)"/>
    <n v="2259781"/>
    <n v="27899"/>
    <s v="11th of 15"/>
    <n v="203016595"/>
    <n v="104"/>
    <n v="106"/>
    <s v="Nationals Park"/>
    <m/>
    <m/>
    <m/>
  </r>
  <r>
    <x v="1"/>
    <x v="8"/>
    <s v="NL East"/>
    <n v="82"/>
    <n v="80"/>
    <n v="2"/>
    <m/>
    <n v="2529604"/>
    <n v="31230"/>
    <s v="8th of 15"/>
    <n v="188886699"/>
    <n v="105"/>
    <n v="106"/>
    <s v="Nationals Park"/>
    <n v="336"/>
    <n v="24"/>
    <m/>
  </r>
  <r>
    <x v="2"/>
    <x v="8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</r>
  <r>
    <x v="3"/>
    <x v="8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</r>
  <r>
    <x v="4"/>
    <x v="8"/>
    <s v="NL East"/>
    <n v="83"/>
    <n v="79"/>
    <n v="2"/>
    <m/>
    <n v="2619843"/>
    <n v="32344"/>
    <s v="5th of 15"/>
    <n v="176496372"/>
    <n v="101"/>
    <n v="102"/>
    <s v="Nationals Park"/>
    <n v="293"/>
    <n v="22.5"/>
    <m/>
  </r>
  <r>
    <x v="5"/>
    <x v="8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</r>
  <r>
    <x v="6"/>
    <x v="8"/>
    <s v="NL East"/>
    <n v="86"/>
    <n v="76"/>
    <n v="2"/>
    <m/>
    <n v="2652422"/>
    <n v="32746"/>
    <s v="6th of 15"/>
    <n v="112493250"/>
    <n v="101"/>
    <n v="103"/>
    <s v="Nationals Park"/>
    <n v="244"/>
    <n v="22.4"/>
    <m/>
  </r>
  <r>
    <x v="7"/>
    <x v="8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</r>
  <r>
    <x v="8"/>
    <x v="8"/>
    <s v="NL East"/>
    <n v="80"/>
    <n v="81"/>
    <n v="3"/>
    <m/>
    <n v="1940478"/>
    <n v="24256"/>
    <s v="14th of 16"/>
    <n v="68492928"/>
    <n v="100"/>
    <n v="100"/>
    <s v="Nationals Park"/>
    <n v="200"/>
    <n v="25.9"/>
    <m/>
  </r>
  <r>
    <x v="9"/>
    <x v="8"/>
    <s v="NL East"/>
    <n v="69"/>
    <n v="93"/>
    <n v="5"/>
    <m/>
    <n v="1828066"/>
    <n v="22569"/>
    <s v="14th of 16"/>
    <n v="67701000"/>
    <n v="100"/>
    <n v="99"/>
    <s v="Nationals Park"/>
    <n v="194"/>
    <n v="36.6"/>
    <m/>
  </r>
  <r>
    <x v="10"/>
    <x v="8"/>
    <s v="NL East"/>
    <n v="59"/>
    <n v="103"/>
    <n v="5"/>
    <m/>
    <n v="1817226"/>
    <n v="22435"/>
    <s v="13th of 16"/>
    <n v="64384000"/>
    <n v="101"/>
    <n v="99"/>
    <s v="Nationals Park"/>
    <n v="184"/>
    <n v="33.5"/>
    <m/>
  </r>
  <r>
    <x v="11"/>
    <x v="8"/>
    <s v="NL East"/>
    <n v="59"/>
    <n v="102"/>
    <n v="5"/>
    <m/>
    <n v="2320400"/>
    <n v="29005"/>
    <s v="13th of 16"/>
    <n v="54961000"/>
    <n v="100"/>
    <n v="98"/>
    <s v="Nationals Park"/>
    <n v="184"/>
    <n v="42.6"/>
    <m/>
  </r>
  <r>
    <x v="12"/>
    <x v="8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</r>
  <r>
    <x v="13"/>
    <x v="8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</r>
  <r>
    <x v="14"/>
    <x v="8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</r>
  <r>
    <x v="15"/>
    <x v="9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</r>
  <r>
    <x v="16"/>
    <x v="9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</r>
  <r>
    <x v="17"/>
    <x v="9"/>
    <s v="NL East"/>
    <n v="83"/>
    <n v="79"/>
    <n v="2"/>
    <m/>
    <n v="812045"/>
    <n v="10025"/>
    <s v="16th of 16"/>
    <n v="38670500"/>
    <n v="103"/>
    <n v="103"/>
    <s v="Stade Olympique"/>
    <n v="66"/>
    <n v="-9.1"/>
    <m/>
  </r>
  <r>
    <x v="18"/>
    <x v="9"/>
    <s v="NL East"/>
    <n v="68"/>
    <n v="94"/>
    <n v="5"/>
    <m/>
    <n v="642745"/>
    <n v="7935"/>
    <s v="16th of 16"/>
    <n v="35159500"/>
    <n v="102"/>
    <n v="101"/>
    <s v="Stade Olympique"/>
    <n v="63"/>
    <m/>
    <m/>
  </r>
  <r>
    <x v="19"/>
    <x v="9"/>
    <s v="NL East"/>
    <n v="67"/>
    <n v="95"/>
    <n v="4"/>
    <m/>
    <n v="926272"/>
    <n v="11435"/>
    <s v="16th of 16"/>
    <n v="32994333"/>
    <n v="104"/>
    <n v="103"/>
    <s v="Stade Olympique"/>
    <m/>
    <m/>
    <m/>
  </r>
  <r>
    <x v="0"/>
    <x v="10"/>
    <s v="AL West"/>
    <n v="78"/>
    <n v="84"/>
    <n v="3"/>
    <m/>
    <n v="2132994"/>
    <n v="26333"/>
    <s v="6th of 15"/>
    <n v="104433499"/>
    <n v="112"/>
    <n v="111"/>
    <s v="Globe Life Park in Arlington"/>
    <m/>
    <m/>
    <m/>
  </r>
  <r>
    <x v="1"/>
    <x v="10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</r>
  <r>
    <x v="2"/>
    <x v="10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</r>
  <r>
    <x v="3"/>
    <x v="10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</r>
  <r>
    <x v="4"/>
    <x v="10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</r>
  <r>
    <x v="5"/>
    <x v="10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</r>
  <r>
    <x v="6"/>
    <x v="10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</r>
  <r>
    <x v="7"/>
    <x v="10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</r>
  <r>
    <x v="8"/>
    <x v="10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</r>
  <r>
    <x v="9"/>
    <x v="10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</r>
  <r>
    <x v="10"/>
    <x v="10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</r>
  <r>
    <x v="11"/>
    <x v="10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</r>
  <r>
    <x v="12"/>
    <x v="10"/>
    <s v="AL West"/>
    <n v="75"/>
    <n v="87"/>
    <n v="4"/>
    <m/>
    <n v="2353862"/>
    <n v="29060"/>
    <s v="8th of 14"/>
    <n v="68643675"/>
    <n v="101"/>
    <n v="101"/>
    <s v="Ameriquest Field"/>
    <n v="172"/>
    <n v="17.2"/>
    <m/>
  </r>
  <r>
    <x v="13"/>
    <x v="10"/>
    <s v="AL West"/>
    <n v="80"/>
    <n v="82"/>
    <n v="3"/>
    <m/>
    <n v="2388757"/>
    <n v="29491"/>
    <s v="7th of 14"/>
    <n v="68228662"/>
    <n v="101"/>
    <n v="101"/>
    <s v="Ameriquest Field"/>
    <n v="155"/>
    <n v="11.2"/>
    <m/>
  </r>
  <r>
    <x v="14"/>
    <x v="10"/>
    <s v="AL West"/>
    <n v="79"/>
    <n v="83"/>
    <n v="3"/>
    <m/>
    <n v="2525221"/>
    <n v="31176"/>
    <s v="6th of 14"/>
    <n v="55849000"/>
    <n v="105"/>
    <n v="106"/>
    <s v="Ameriquest Field"/>
    <n v="153"/>
    <n v="24.7"/>
    <m/>
  </r>
  <r>
    <x v="15"/>
    <x v="10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</r>
  <r>
    <x v="16"/>
    <x v="10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</r>
  <r>
    <x v="17"/>
    <x v="10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</r>
  <r>
    <x v="18"/>
    <x v="10"/>
    <s v="AL West"/>
    <n v="73"/>
    <n v="89"/>
    <n v="4"/>
    <m/>
    <n v="2831021"/>
    <n v="34525"/>
    <s v="5th of 14"/>
    <n v="88633500"/>
    <n v="104"/>
    <n v="104"/>
    <s v="The Ballpark in Arlington"/>
    <n v="134"/>
    <m/>
    <m/>
  </r>
  <r>
    <x v="19"/>
    <x v="10"/>
    <s v="AL West"/>
    <n v="71"/>
    <n v="91"/>
    <n v="4"/>
    <m/>
    <n v="2588401"/>
    <n v="31956"/>
    <s v="5th of 14"/>
    <n v="70795921"/>
    <n v="102"/>
    <n v="101"/>
    <s v="The Ballpark in Arlington"/>
    <m/>
    <m/>
    <m/>
  </r>
  <r>
    <x v="0"/>
    <x v="11"/>
    <s v="AL East"/>
    <n v="67"/>
    <n v="95"/>
    <n v="4"/>
    <m/>
    <n v="1750144"/>
    <n v="21607"/>
    <s v="8th of 15"/>
    <n v="64680671"/>
    <n v="98"/>
    <n v="97"/>
    <s v="Rogers Centre"/>
    <m/>
    <m/>
    <m/>
  </r>
  <r>
    <x v="1"/>
    <x v="11"/>
    <s v="AL East"/>
    <n v="73"/>
    <n v="89"/>
    <n v="4"/>
    <m/>
    <n v="2325281"/>
    <n v="28707"/>
    <s v="5th of 15"/>
    <n v="151670772"/>
    <n v="99"/>
    <n v="98"/>
    <s v="Rogers Centre"/>
    <n v="265"/>
    <n v="-16"/>
    <m/>
  </r>
  <r>
    <x v="2"/>
    <x v="11"/>
    <s v="AL East"/>
    <n v="76"/>
    <n v="86"/>
    <n v="4"/>
    <m/>
    <n v="3203886"/>
    <n v="39554"/>
    <s v="1st of 15"/>
    <n v="158890575"/>
    <n v="102"/>
    <n v="101"/>
    <s v="Rogers Centre"/>
    <n v="274"/>
    <n v="-1.3"/>
    <m/>
  </r>
  <r>
    <x v="3"/>
    <x v="11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</r>
  <r>
    <x v="4"/>
    <x v="11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</r>
  <r>
    <x v="5"/>
    <x v="11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</r>
  <r>
    <x v="6"/>
    <x v="11"/>
    <s v="AL East"/>
    <n v="74"/>
    <n v="88"/>
    <n v="5"/>
    <m/>
    <n v="2536562"/>
    <n v="31316"/>
    <s v="6th of 15"/>
    <n v="124517800"/>
    <n v="103"/>
    <n v="102"/>
    <s v="Rogers Centre"/>
    <n v="218"/>
    <n v="-14.9"/>
    <m/>
  </r>
  <r>
    <x v="7"/>
    <x v="11"/>
    <s v="AL East"/>
    <n v="73"/>
    <n v="89"/>
    <n v="4"/>
    <m/>
    <n v="2099663"/>
    <n v="25922"/>
    <s v="8th of 14"/>
    <n v="82352700"/>
    <n v="103"/>
    <n v="102"/>
    <s v="Rogers Centre"/>
    <n v="203"/>
    <n v="-4.8"/>
    <m/>
  </r>
  <r>
    <x v="8"/>
    <x v="11"/>
    <s v="AL East"/>
    <n v="81"/>
    <n v="81"/>
    <n v="4"/>
    <m/>
    <n v="1818103"/>
    <n v="22446"/>
    <s v="10th of 14"/>
    <n v="64567800"/>
    <n v="104"/>
    <n v="104"/>
    <s v="Rogers Centre"/>
    <n v="188"/>
    <n v="24.9"/>
    <m/>
  </r>
  <r>
    <x v="9"/>
    <x v="11"/>
    <s v="AL East"/>
    <n v="85"/>
    <n v="77"/>
    <n v="4"/>
    <m/>
    <n v="1495482"/>
    <n v="19173"/>
    <s v="12th of 14"/>
    <n v="62734000"/>
    <n v="101"/>
    <n v="102"/>
    <s v="Rogers Centre"/>
    <n v="168"/>
    <n v="3.6"/>
    <m/>
  </r>
  <r>
    <x v="10"/>
    <x v="11"/>
    <s v="AL East"/>
    <n v="75"/>
    <n v="87"/>
    <n v="4"/>
    <m/>
    <n v="1876129"/>
    <n v="23162"/>
    <s v="10th of 14"/>
    <n v="83964500"/>
    <n v="99"/>
    <n v="100"/>
    <s v="Rogers Centre"/>
    <n v="163"/>
    <n v="13.1"/>
    <m/>
  </r>
  <r>
    <x v="11"/>
    <x v="11"/>
    <s v="AL East"/>
    <n v="86"/>
    <n v="76"/>
    <n v="4"/>
    <m/>
    <n v="2399786"/>
    <n v="29627"/>
    <s v="6th of 14"/>
    <n v="97793900"/>
    <n v="97"/>
    <n v="97"/>
    <s v="Rogers Centre"/>
    <n v="172"/>
    <n v="3"/>
    <m/>
  </r>
  <r>
    <x v="12"/>
    <x v="11"/>
    <s v="AL East"/>
    <n v="83"/>
    <n v="79"/>
    <n v="3"/>
    <m/>
    <n v="2360644"/>
    <n v="29144"/>
    <s v="7th of 14"/>
    <n v="81942800"/>
    <n v="99"/>
    <n v="100"/>
    <s v="Rogers Centre"/>
    <n v="160"/>
    <n v="-1.8"/>
    <m/>
  </r>
  <r>
    <x v="13"/>
    <x v="11"/>
    <s v="AL East"/>
    <n v="87"/>
    <n v="75"/>
    <n v="2"/>
    <m/>
    <n v="2302212"/>
    <n v="28422"/>
    <s v="8th of 14"/>
    <n v="71365000"/>
    <n v="100"/>
    <n v="100"/>
    <s v="Rogers Centre"/>
    <n v="157"/>
    <n v="11"/>
    <m/>
  </r>
  <r>
    <x v="14"/>
    <x v="11"/>
    <s v="AL East"/>
    <n v="80"/>
    <n v="82"/>
    <n v="3"/>
    <m/>
    <n v="2014995"/>
    <n v="24876"/>
    <s v="11th of 14"/>
    <n v="45719500"/>
    <n v="102"/>
    <n v="102"/>
    <s v="Rogers Centre"/>
    <n v="136"/>
    <n v="29.7"/>
    <m/>
  </r>
  <r>
    <x v="15"/>
    <x v="11"/>
    <s v="AL East"/>
    <n v="67"/>
    <n v="94"/>
    <n v="5"/>
    <m/>
    <n v="1900041"/>
    <n v="23457"/>
    <s v="11th of 14"/>
    <n v="50017000"/>
    <n v="104"/>
    <n v="104"/>
    <s v="SkyDome"/>
    <n v="107"/>
    <n v="7.8"/>
    <m/>
  </r>
  <r>
    <x v="16"/>
    <x v="11"/>
    <s v="AL East"/>
    <n v="86"/>
    <n v="76"/>
    <n v="3"/>
    <m/>
    <n v="1799458"/>
    <n v="22216"/>
    <s v="11th of 14"/>
    <n v="51269000"/>
    <n v="104"/>
    <n v="104"/>
    <s v="SkyDome"/>
    <n v="99"/>
    <m/>
    <m/>
  </r>
  <r>
    <x v="17"/>
    <x v="11"/>
    <s v="AL East"/>
    <n v="78"/>
    <n v="84"/>
    <n v="3"/>
    <m/>
    <n v="1637900"/>
    <n v="20221"/>
    <s v="11th of 14"/>
    <n v="76864333"/>
    <n v="103"/>
    <n v="104"/>
    <s v="SkyDome"/>
    <n v="90"/>
    <n v="-23.9"/>
    <m/>
  </r>
  <r>
    <x v="18"/>
    <x v="11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</r>
  <r>
    <x v="19"/>
    <x v="11"/>
    <s v="AL East"/>
    <n v="83"/>
    <n v="79"/>
    <n v="3"/>
    <m/>
    <n v="1705712"/>
    <n v="21058"/>
    <s v="10th of 14"/>
    <n v="46038332"/>
    <n v="103"/>
    <n v="103"/>
    <s v="SkyDome"/>
    <m/>
    <m/>
    <m/>
  </r>
  <r>
    <x v="0"/>
    <x v="12"/>
    <s v="NL Central"/>
    <n v="75"/>
    <n v="87"/>
    <n v="4"/>
    <m/>
    <n v="1808685"/>
    <n v="22329"/>
    <s v="13th of 15"/>
    <n v="109737499"/>
    <n v="103"/>
    <n v="103"/>
    <s v="Great American Ball Park"/>
    <m/>
    <m/>
    <m/>
  </r>
  <r>
    <x v="1"/>
    <x v="12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</r>
  <r>
    <x v="2"/>
    <x v="12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</r>
  <r>
    <x v="3"/>
    <x v="12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</r>
  <r>
    <x v="4"/>
    <x v="12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</r>
  <r>
    <x v="5"/>
    <x v="12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</r>
  <r>
    <x v="6"/>
    <x v="12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</r>
  <r>
    <x v="7"/>
    <x v="12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</r>
  <r>
    <x v="8"/>
    <x v="12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</r>
  <r>
    <x v="9"/>
    <x v="12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</r>
  <r>
    <x v="10"/>
    <x v="12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</r>
  <r>
    <x v="11"/>
    <x v="12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</r>
  <r>
    <x v="12"/>
    <x v="12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</r>
  <r>
    <x v="13"/>
    <x v="12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</r>
  <r>
    <x v="14"/>
    <x v="12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</r>
  <r>
    <x v="15"/>
    <x v="12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</r>
  <r>
    <x v="16"/>
    <x v="12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</r>
  <r>
    <x v="17"/>
    <x v="12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</r>
  <r>
    <x v="18"/>
    <x v="12"/>
    <s v="NL Central"/>
    <n v="66"/>
    <n v="96"/>
    <n v="5"/>
    <m/>
    <n v="1879757"/>
    <n v="23207"/>
    <s v="13th of 16"/>
    <n v="48986000"/>
    <n v="105"/>
    <n v="105"/>
    <s v="Cinergy Field"/>
    <n v="87"/>
    <m/>
    <m/>
  </r>
  <r>
    <x v="19"/>
    <x v="12"/>
    <s v="NL Central"/>
    <n v="85"/>
    <n v="77"/>
    <n v="2"/>
    <m/>
    <n v="2577371"/>
    <n v="31431"/>
    <s v="10th of 16"/>
    <n v="46867200"/>
    <n v="102"/>
    <n v="102"/>
    <s v="Cinergy Field"/>
    <m/>
    <m/>
    <m/>
  </r>
  <r>
    <x v="0"/>
    <x v="13"/>
    <s v="NL Central"/>
    <n v="91"/>
    <n v="71"/>
    <n v="1"/>
    <s v="Lost NLCS (4-0)"/>
    <n v="3480393"/>
    <n v="42968"/>
    <s v="2nd of 15"/>
    <n v="161120267"/>
    <n v="97"/>
    <n v="98"/>
    <s v="Busch Stadium III"/>
    <m/>
    <m/>
    <m/>
  </r>
  <r>
    <x v="1"/>
    <x v="13"/>
    <s v="NL Central"/>
    <n v="88"/>
    <n v="74"/>
    <n v="3"/>
    <m/>
    <n v="3403587"/>
    <n v="42020"/>
    <s v="2nd of 15"/>
    <n v="157713667"/>
    <n v="96"/>
    <n v="97"/>
    <s v="Busch Stadium III"/>
    <n v="356"/>
    <n v="65"/>
    <m/>
  </r>
  <r>
    <x v="2"/>
    <x v="13"/>
    <s v="NL Central"/>
    <n v="83"/>
    <n v="79"/>
    <n v="3"/>
    <m/>
    <n v="3448337"/>
    <n v="42572"/>
    <s v="2nd of 15"/>
    <n v="129652933"/>
    <n v="97"/>
    <n v="98"/>
    <s v="Busch Stadium III"/>
    <n v="319"/>
    <n v="40"/>
    <m/>
  </r>
  <r>
    <x v="3"/>
    <x v="13"/>
    <s v="NL Central"/>
    <n v="86"/>
    <n v="76"/>
    <n v="2"/>
    <m/>
    <n v="3444490"/>
    <n v="42525"/>
    <s v="2nd of 15"/>
    <n v="150353500"/>
    <n v="97"/>
    <n v="98"/>
    <s v="Busch Stadium III"/>
    <n v="310"/>
    <n v="40.5"/>
    <m/>
  </r>
  <r>
    <x v="4"/>
    <x v="13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</r>
  <r>
    <x v="5"/>
    <x v="13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</r>
  <r>
    <x v="6"/>
    <x v="13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</r>
  <r>
    <x v="7"/>
    <x v="13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</r>
  <r>
    <x v="8"/>
    <x v="13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</r>
  <r>
    <x v="9"/>
    <x v="13"/>
    <s v="NL Central"/>
    <n v="86"/>
    <n v="76"/>
    <n v="2"/>
    <m/>
    <n v="3301218"/>
    <n v="40756"/>
    <s v="3rd of 16"/>
    <n v="93540751"/>
    <n v="96"/>
    <n v="97"/>
    <s v="Busch Stadium III"/>
    <n v="207"/>
    <n v="19.8"/>
    <m/>
  </r>
  <r>
    <x v="10"/>
    <x v="13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</r>
  <r>
    <x v="11"/>
    <x v="13"/>
    <s v="NL Central"/>
    <n v="86"/>
    <n v="76"/>
    <n v="4"/>
    <m/>
    <n v="3432917"/>
    <n v="42382"/>
    <s v="3rd of 16"/>
    <n v="99624449"/>
    <n v="98"/>
    <n v="98"/>
    <s v="Busch Stadium III"/>
    <n v="195"/>
    <n v="6.6"/>
    <m/>
  </r>
  <r>
    <x v="12"/>
    <x v="13"/>
    <s v="NL Central"/>
    <n v="78"/>
    <n v="84"/>
    <n v="3"/>
    <m/>
    <n v="3552180"/>
    <n v="43854"/>
    <s v="3rd of 16"/>
    <n v="90286823"/>
    <n v="99"/>
    <n v="99"/>
    <s v="Busch Stadium III"/>
    <n v="194"/>
    <n v="21.5"/>
    <m/>
  </r>
  <r>
    <x v="13"/>
    <x v="13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</r>
  <r>
    <x v="14"/>
    <x v="13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</r>
  <r>
    <x v="15"/>
    <x v="13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</r>
  <r>
    <x v="16"/>
    <x v="13"/>
    <s v="NL Central"/>
    <n v="85"/>
    <n v="77"/>
    <n v="3"/>
    <m/>
    <n v="2910386"/>
    <n v="35931"/>
    <s v="4th of 16"/>
    <n v="83786666"/>
    <n v="96"/>
    <n v="97"/>
    <s v="Busch Stadium II"/>
    <n v="131"/>
    <n v="-11.1"/>
    <m/>
  </r>
  <r>
    <x v="17"/>
    <x v="13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</r>
  <r>
    <x v="18"/>
    <x v="13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</r>
  <r>
    <x v="19"/>
    <x v="13"/>
    <s v="NL Central"/>
    <n v="95"/>
    <n v="67"/>
    <n v="1"/>
    <s v="Lost NLCS (4-1)"/>
    <n v="3336493"/>
    <n v="41191"/>
    <s v="1st of 16"/>
    <n v="61653863"/>
    <n v="101"/>
    <n v="101"/>
    <s v="Busch Stadium II"/>
    <m/>
    <m/>
    <m/>
  </r>
  <r>
    <x v="0"/>
    <x v="14"/>
    <s v="NL West"/>
    <n v="77"/>
    <n v="85"/>
    <n v="3"/>
    <m/>
    <n v="2707760"/>
    <n v="33429"/>
    <s v="7th of 15"/>
    <n v="175550753"/>
    <n v="95"/>
    <n v="94"/>
    <s v="Oracle Park"/>
    <m/>
    <m/>
    <m/>
  </r>
  <r>
    <x v="1"/>
    <x v="14"/>
    <s v="NL West"/>
    <n v="73"/>
    <n v="89"/>
    <n v="4"/>
    <m/>
    <n v="3156185"/>
    <n v="38965"/>
    <s v="3rd of 15"/>
    <n v="202060277"/>
    <n v="94"/>
    <n v="93"/>
    <s v="AT&amp;T Park"/>
    <n v="462"/>
    <n v="84"/>
    <m/>
  </r>
  <r>
    <x v="2"/>
    <x v="14"/>
    <s v="NL West"/>
    <n v="64"/>
    <n v="98"/>
    <n v="5"/>
    <m/>
    <n v="3303652"/>
    <n v="40786"/>
    <s v="3rd of 15"/>
    <n v="177399833"/>
    <n v="98"/>
    <n v="98"/>
    <s v="AT&amp;T Park"/>
    <n v="445"/>
    <n v="84"/>
    <m/>
  </r>
  <r>
    <x v="3"/>
    <x v="14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</r>
  <r>
    <x v="4"/>
    <x v="14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</r>
  <r>
    <x v="5"/>
    <x v="14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</r>
  <r>
    <x v="6"/>
    <x v="14"/>
    <s v="NL West"/>
    <n v="76"/>
    <n v="86"/>
    <n v="3"/>
    <m/>
    <n v="3369106"/>
    <n v="41087"/>
    <s v="3rd of 15"/>
    <n v="139845667"/>
    <n v="92"/>
    <n v="93"/>
    <s v="AT&amp;T Park"/>
    <n v="316"/>
    <n v="53.3"/>
    <m/>
  </r>
  <r>
    <x v="7"/>
    <x v="14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</r>
  <r>
    <x v="8"/>
    <x v="14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</r>
  <r>
    <x v="9"/>
    <x v="14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</r>
  <r>
    <x v="10"/>
    <x v="14"/>
    <s v="NL West"/>
    <n v="88"/>
    <n v="74"/>
    <n v="3"/>
    <m/>
    <n v="2862110"/>
    <n v="35335"/>
    <s v="7th of 16"/>
    <n v="91944450"/>
    <n v="101"/>
    <n v="102"/>
    <s v="AT&amp;T Park"/>
    <n v="201"/>
    <n v="23.5"/>
    <m/>
  </r>
  <r>
    <x v="11"/>
    <x v="14"/>
    <s v="NL West"/>
    <n v="72"/>
    <n v="90"/>
    <n v="4"/>
    <m/>
    <n v="2863837"/>
    <n v="35356"/>
    <s v="7th of 16"/>
    <n v="76594500"/>
    <n v="102"/>
    <n v="102"/>
    <s v="AT&amp;T Park"/>
    <n v="196"/>
    <n v="22.4"/>
    <m/>
  </r>
  <r>
    <x v="12"/>
    <x v="14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</r>
  <r>
    <x v="13"/>
    <x v="14"/>
    <s v="NL West"/>
    <n v="76"/>
    <n v="85"/>
    <n v="3"/>
    <m/>
    <n v="3130313"/>
    <n v="38646"/>
    <s v="4th of 16"/>
    <n v="90056419"/>
    <n v="100"/>
    <n v="100"/>
    <s v="AT&amp;T Park"/>
    <n v="184"/>
    <n v="18.5"/>
    <m/>
  </r>
  <r>
    <x v="14"/>
    <x v="14"/>
    <s v="NL West"/>
    <n v="75"/>
    <n v="87"/>
    <n v="3"/>
    <m/>
    <n v="3181023"/>
    <n v="39272"/>
    <s v="3rd of 16"/>
    <n v="90199500"/>
    <n v="101"/>
    <n v="101"/>
    <s v="SBC Park"/>
    <n v="171"/>
    <n v="11.2"/>
    <m/>
  </r>
  <r>
    <x v="15"/>
    <x v="14"/>
    <s v="NL West"/>
    <n v="91"/>
    <n v="71"/>
    <n v="2"/>
    <m/>
    <n v="3256854"/>
    <n v="39718"/>
    <s v="3rd of 16"/>
    <n v="82019166"/>
    <n v="101"/>
    <n v="101"/>
    <s v="SBC Park"/>
    <n v="159"/>
    <n v="6.9"/>
    <m/>
  </r>
  <r>
    <x v="16"/>
    <x v="14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</r>
  <r>
    <x v="17"/>
    <x v="14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</r>
  <r>
    <x v="18"/>
    <x v="14"/>
    <s v="NL West"/>
    <n v="90"/>
    <n v="72"/>
    <n v="2"/>
    <m/>
    <n v="3311958"/>
    <n v="40888"/>
    <s v="1st of 16"/>
    <n v="63280167"/>
    <n v="91"/>
    <n v="93"/>
    <s v="Pacific Bell Park"/>
    <n v="142"/>
    <m/>
    <m/>
  </r>
  <r>
    <x v="19"/>
    <x v="14"/>
    <s v="NL West"/>
    <n v="97"/>
    <n v="65"/>
    <n v="1"/>
    <s v="Lost LDS (3-1)"/>
    <n v="3318800"/>
    <n v="40973"/>
    <s v="2nd of 16"/>
    <n v="53737826"/>
    <n v="92"/>
    <n v="93"/>
    <s v="Pacific Bell Park"/>
    <m/>
    <m/>
    <m/>
  </r>
  <r>
    <x v="0"/>
    <x v="15"/>
    <s v="AL West"/>
    <n v="68"/>
    <n v="94"/>
    <n v="5"/>
    <m/>
    <n v="1791863"/>
    <n v="22122"/>
    <s v="7th of 15"/>
    <n v="126874600"/>
    <n v="94"/>
    <n v="93"/>
    <s v="T-Mobile Park"/>
    <m/>
    <m/>
    <m/>
  </r>
  <r>
    <x v="1"/>
    <x v="15"/>
    <s v="AL West"/>
    <n v="89"/>
    <n v="73"/>
    <n v="3"/>
    <m/>
    <n v="2299489"/>
    <n v="28389"/>
    <s v="6th of 15"/>
    <n v="157090065"/>
    <n v="95"/>
    <n v="94"/>
    <s v="Safeco Field"/>
    <n v="320"/>
    <n v="31"/>
    <m/>
  </r>
  <r>
    <x v="2"/>
    <x v="15"/>
    <s v="AL West"/>
    <n v="78"/>
    <n v="84"/>
    <n v="3"/>
    <m/>
    <n v="2135445"/>
    <n v="26364"/>
    <s v="9th of 15"/>
    <n v="172438700"/>
    <n v="95"/>
    <n v="95"/>
    <s v="Safeco Field"/>
    <n v="288"/>
    <n v="-2.4"/>
    <m/>
  </r>
  <r>
    <x v="3"/>
    <x v="15"/>
    <s v="AL West"/>
    <n v="86"/>
    <n v="76"/>
    <n v="2"/>
    <m/>
    <n v="2267928"/>
    <n v="27999"/>
    <s v="9th of 15"/>
    <n v="137169100"/>
    <n v="96"/>
    <n v="96"/>
    <s v="Safeco Field"/>
    <n v="289"/>
    <n v="11.6"/>
    <m/>
  </r>
  <r>
    <x v="4"/>
    <x v="15"/>
    <s v="AL West"/>
    <n v="76"/>
    <n v="86"/>
    <n v="4"/>
    <m/>
    <n v="2193581"/>
    <n v="27081"/>
    <s v="10th of 15"/>
    <n v="130681400"/>
    <n v="95"/>
    <n v="95"/>
    <s v="Safeco Field"/>
    <n v="271"/>
    <n v="16.8"/>
    <m/>
  </r>
  <r>
    <x v="5"/>
    <x v="15"/>
    <s v="AL West"/>
    <n v="87"/>
    <n v="75"/>
    <n v="3"/>
    <m/>
    <n v="2064334"/>
    <n v="25486"/>
    <s v="9th of 15"/>
    <n v="95471000"/>
    <n v="95"/>
    <n v="95"/>
    <s v="Safeco Field"/>
    <n v="250"/>
    <n v="26.4"/>
    <m/>
  </r>
  <r>
    <x v="6"/>
    <x v="15"/>
    <s v="AL West"/>
    <n v="71"/>
    <n v="91"/>
    <n v="4"/>
    <m/>
    <n v="1761546"/>
    <n v="21747"/>
    <s v="11th of 15"/>
    <n v="78887000"/>
    <n v="92"/>
    <n v="92"/>
    <s v="Safeco Field"/>
    <n v="210"/>
    <n v="5.3"/>
    <m/>
  </r>
  <r>
    <x v="7"/>
    <x v="15"/>
    <s v="AL West"/>
    <n v="75"/>
    <n v="87"/>
    <n v="4"/>
    <m/>
    <n v="1721920"/>
    <n v="21258"/>
    <s v="11th of 14"/>
    <n v="78235600"/>
    <n v="93"/>
    <n v="92"/>
    <s v="Safeco Field"/>
    <n v="215"/>
    <n v="12.9"/>
    <m/>
  </r>
  <r>
    <x v="8"/>
    <x v="15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</r>
  <r>
    <x v="9"/>
    <x v="15"/>
    <s v="AL West"/>
    <n v="61"/>
    <n v="101"/>
    <n v="4"/>
    <m/>
    <n v="2085630"/>
    <n v="25749"/>
    <s v="8th of 14"/>
    <n v="86510000"/>
    <n v="95"/>
    <n v="93"/>
    <s v="Safeco Field"/>
    <n v="204"/>
    <n v="9.9"/>
    <m/>
  </r>
  <r>
    <x v="10"/>
    <x v="15"/>
    <s v="AL West"/>
    <n v="85"/>
    <n v="77"/>
    <n v="3"/>
    <m/>
    <n v="2195533"/>
    <n v="27105"/>
    <s v="7th of 14"/>
    <n v="100134166"/>
    <n v="95"/>
    <n v="94"/>
    <s v="Safeco Field"/>
    <n v="191"/>
    <n v="10.5"/>
    <m/>
  </r>
  <r>
    <x v="11"/>
    <x v="15"/>
    <s v="AL West"/>
    <n v="61"/>
    <n v="101"/>
    <n v="4"/>
    <m/>
    <n v="2329702"/>
    <n v="28762"/>
    <s v="7th of 14"/>
    <n v="117666482"/>
    <n v="97"/>
    <n v="96"/>
    <s v="Safeco Field"/>
    <n v="189"/>
    <n v="3.8"/>
    <m/>
  </r>
  <r>
    <x v="12"/>
    <x v="15"/>
    <s v="AL West"/>
    <n v="88"/>
    <n v="74"/>
    <n v="2"/>
    <m/>
    <n v="2672223"/>
    <n v="32588"/>
    <s v="6th of 14"/>
    <n v="106460833"/>
    <n v="97"/>
    <n v="96"/>
    <s v="Safeco Field"/>
    <n v="194"/>
    <n v="10.1"/>
    <m/>
  </r>
  <r>
    <x v="13"/>
    <x v="15"/>
    <s v="AL West"/>
    <n v="78"/>
    <n v="84"/>
    <n v="4"/>
    <m/>
    <n v="2481165"/>
    <n v="30632"/>
    <s v="6th of 14"/>
    <n v="87959833"/>
    <n v="97"/>
    <n v="97"/>
    <s v="Safeco Field"/>
    <n v="182"/>
    <n v="21.5"/>
    <m/>
  </r>
  <r>
    <x v="14"/>
    <x v="15"/>
    <s v="AL West"/>
    <n v="69"/>
    <n v="93"/>
    <n v="4"/>
    <m/>
    <n v="2725459"/>
    <n v="33648"/>
    <s v="4th of 14"/>
    <n v="87754334"/>
    <n v="96"/>
    <n v="95"/>
    <s v="Safeco Field"/>
    <n v="179"/>
    <n v="7.3"/>
    <m/>
  </r>
  <r>
    <x v="15"/>
    <x v="15"/>
    <s v="AL West"/>
    <n v="63"/>
    <n v="99"/>
    <n v="4"/>
    <m/>
    <n v="2940731"/>
    <n v="35863"/>
    <s v="3rd of 14"/>
    <n v="81515834"/>
    <n v="97"/>
    <n v="97"/>
    <s v="Safeco Field"/>
    <n v="173"/>
    <n v="10.8"/>
    <m/>
  </r>
  <r>
    <x v="16"/>
    <x v="15"/>
    <s v="AL West"/>
    <n v="93"/>
    <n v="69"/>
    <n v="2"/>
    <m/>
    <n v="3268509"/>
    <n v="40352"/>
    <s v="2nd of 14"/>
    <n v="86959167"/>
    <n v="95"/>
    <n v="95"/>
    <s v="Safeco Field"/>
    <n v="169"/>
    <n v="17"/>
    <m/>
  </r>
  <r>
    <x v="17"/>
    <x v="15"/>
    <s v="AL West"/>
    <n v="93"/>
    <n v="69"/>
    <n v="3"/>
    <m/>
    <n v="3542938"/>
    <n v="43740"/>
    <s v="1st of 14"/>
    <n v="80282668"/>
    <n v="95"/>
    <n v="97"/>
    <s v="Safeco Field"/>
    <n v="167"/>
    <n v="23.3"/>
    <m/>
  </r>
  <r>
    <x v="18"/>
    <x v="15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</r>
  <r>
    <x v="19"/>
    <x v="15"/>
    <s v="AL West"/>
    <n v="91"/>
    <n v="71"/>
    <n v="2"/>
    <s v="Lost ALCS (4-2)"/>
    <n v="2914624"/>
    <n v="35983"/>
    <s v="4th of 14"/>
    <n v="60495000"/>
    <n v="93"/>
    <n v="94"/>
    <s v="Safeco Field"/>
    <m/>
    <m/>
    <m/>
  </r>
  <r>
    <x v="1"/>
    <x v="16"/>
    <s v="NL East"/>
    <n v="81"/>
    <n v="81"/>
    <n v="4"/>
    <m/>
    <n v="2727421"/>
    <n v="33672"/>
    <s v="6th of 15"/>
    <n v="141786962"/>
    <n v="102"/>
    <n v="102"/>
    <s v="Citizens Bank Park"/>
    <n v="341"/>
    <n v="94"/>
    <m/>
  </r>
  <r>
    <x v="2"/>
    <x v="16"/>
    <s v="NL East"/>
    <n v="66"/>
    <n v="96"/>
    <n v="5"/>
    <m/>
    <n v="1905354"/>
    <n v="23523"/>
    <s v="13th of 15"/>
    <n v="86276000"/>
    <n v="99"/>
    <n v="98"/>
    <s v="Citizens Bank Park"/>
    <n v="329"/>
    <n v="91"/>
    <m/>
  </r>
  <r>
    <x v="3"/>
    <x v="16"/>
    <s v="NL East"/>
    <n v="71"/>
    <n v="91"/>
    <n v="4"/>
    <m/>
    <n v="1915144"/>
    <n v="23644"/>
    <s v="13th of 15"/>
    <n v="84846666"/>
    <n v="100"/>
    <n v="99"/>
    <s v="Citizens Bank Park"/>
    <n v="325"/>
    <n v="87.7"/>
    <m/>
  </r>
  <r>
    <x v="4"/>
    <x v="16"/>
    <s v="NL East"/>
    <n v="63"/>
    <n v="99"/>
    <n v="5"/>
    <m/>
    <n v="1831080"/>
    <n v="22606"/>
    <s v="14th of 15"/>
    <n v="103082167"/>
    <n v="98"/>
    <n v="97"/>
    <s v="Citizens Bank Park"/>
    <n v="263"/>
    <n v="-8.9"/>
    <m/>
  </r>
  <r>
    <x v="5"/>
    <x v="16"/>
    <s v="NL East"/>
    <n v="73"/>
    <n v="89"/>
    <n v="5"/>
    <m/>
    <n v="2423852"/>
    <n v="29924"/>
    <s v="10th of 15"/>
    <n v="176444967"/>
    <n v="102"/>
    <n v="101"/>
    <s v="Citizens Bank Park"/>
    <n v="265"/>
    <n v="-39"/>
    <m/>
  </r>
  <r>
    <x v="6"/>
    <x v="16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</r>
  <r>
    <x v="7"/>
    <x v="16"/>
    <s v="NL East"/>
    <n v="81"/>
    <n v="81"/>
    <n v="3"/>
    <m/>
    <n v="3565718"/>
    <n v="44021"/>
    <s v="1st of 16"/>
    <n v="171501558"/>
    <n v="102"/>
    <n v="102"/>
    <s v="Citizens Bank Park"/>
    <n v="279"/>
    <n v="0.6"/>
    <m/>
  </r>
  <r>
    <x v="8"/>
    <x v="16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</r>
  <r>
    <x v="9"/>
    <x v="16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</r>
  <r>
    <x v="10"/>
    <x v="16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</r>
  <r>
    <x v="11"/>
    <x v="16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</r>
  <r>
    <x v="12"/>
    <x v="16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</r>
  <r>
    <x v="13"/>
    <x v="16"/>
    <s v="NL East"/>
    <n v="85"/>
    <n v="77"/>
    <n v="2"/>
    <m/>
    <n v="2701815"/>
    <n v="33356"/>
    <s v="7th of 16"/>
    <n v="88273333"/>
    <n v="104"/>
    <n v="105"/>
    <s v="Citizens Bank Park"/>
    <n v="183"/>
    <n v="11.3"/>
    <m/>
  </r>
  <r>
    <x v="14"/>
    <x v="16"/>
    <s v="NL East"/>
    <n v="88"/>
    <n v="74"/>
    <n v="2"/>
    <m/>
    <n v="2665304"/>
    <n v="32905"/>
    <s v="9th of 16"/>
    <n v="95522000"/>
    <n v="104"/>
    <n v="105"/>
    <s v="Citizens Bank Park"/>
    <n v="176"/>
    <n v="14.7"/>
    <m/>
  </r>
  <r>
    <x v="15"/>
    <x v="16"/>
    <s v="NL East"/>
    <n v="86"/>
    <n v="76"/>
    <n v="2"/>
    <m/>
    <n v="3250092"/>
    <n v="40125"/>
    <s v="2nd of 16"/>
    <n v="93219167"/>
    <n v="104"/>
    <n v="105"/>
    <s v="Citizens Bank Park"/>
    <n v="167"/>
    <n v="6.1"/>
    <m/>
  </r>
  <r>
    <x v="16"/>
    <x v="16"/>
    <s v="NL East"/>
    <n v="86"/>
    <n v="76"/>
    <n v="3"/>
    <m/>
    <n v="2259948"/>
    <n v="27901"/>
    <s v="10th of 16"/>
    <n v="70780000"/>
    <n v="93"/>
    <n v="93"/>
    <s v="Veterans Stadium"/>
    <n v="115"/>
    <n v="-12.5"/>
    <m/>
  </r>
  <r>
    <x v="17"/>
    <x v="16"/>
    <s v="NL East"/>
    <n v="80"/>
    <n v="81"/>
    <n v="3"/>
    <m/>
    <n v="1618467"/>
    <n v="20231"/>
    <s v="14th of 16"/>
    <n v="57954999"/>
    <n v="94"/>
    <n v="94"/>
    <s v="Veterans Stadium"/>
    <n v="97"/>
    <n v="-11.9"/>
    <m/>
  </r>
  <r>
    <x v="18"/>
    <x v="16"/>
    <s v="NL East"/>
    <n v="86"/>
    <n v="76"/>
    <n v="2"/>
    <m/>
    <n v="1782054"/>
    <n v="22001"/>
    <s v="14th of 16"/>
    <n v="41663833"/>
    <n v="97"/>
    <n v="97"/>
    <s v="Veterans Stadium"/>
    <n v="94"/>
    <m/>
    <m/>
  </r>
  <r>
    <x v="0"/>
    <x v="17"/>
    <s v="NL Central"/>
    <n v="69"/>
    <n v="93"/>
    <n v="5"/>
    <m/>
    <n v="1491439"/>
    <n v="18413"/>
    <s v="14th of 15"/>
    <n v="72915501"/>
    <n v="97"/>
    <n v="96"/>
    <s v="PNC Park"/>
    <m/>
    <m/>
    <m/>
  </r>
  <r>
    <x v="1"/>
    <x v="17"/>
    <s v="NL Central"/>
    <n v="82"/>
    <n v="79"/>
    <n v="4"/>
    <m/>
    <n v="1465316"/>
    <n v="18316"/>
    <s v="14th of 15"/>
    <n v="88141000"/>
    <n v="97"/>
    <n v="96"/>
    <s v="PNC Park"/>
    <n v="254"/>
    <n v="39"/>
    <m/>
  </r>
  <r>
    <x v="2"/>
    <x v="17"/>
    <s v="NL Central"/>
    <n v="75"/>
    <n v="87"/>
    <n v="4"/>
    <m/>
    <n v="1919447"/>
    <n v="23697"/>
    <s v="12th of 15"/>
    <n v="102953333"/>
    <n v="98"/>
    <n v="97"/>
    <s v="PNC Park"/>
    <n v="258"/>
    <n v="35"/>
    <m/>
  </r>
  <r>
    <x v="3"/>
    <x v="17"/>
    <s v="NL Central"/>
    <n v="78"/>
    <n v="83"/>
    <n v="3"/>
    <m/>
    <n v="2249201"/>
    <n v="27768"/>
    <s v="10th of 15"/>
    <n v="81187933"/>
    <n v="99"/>
    <n v="99"/>
    <s v="PNC Park"/>
    <n v="265"/>
    <n v="51"/>
    <m/>
  </r>
  <r>
    <x v="4"/>
    <x v="17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</r>
  <r>
    <x v="5"/>
    <x v="17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</r>
  <r>
    <x v="6"/>
    <x v="17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</r>
  <r>
    <x v="7"/>
    <x v="17"/>
    <s v="NL Central"/>
    <n v="79"/>
    <n v="83"/>
    <n v="4"/>
    <m/>
    <n v="2091918"/>
    <n v="25826"/>
    <s v="15th of 16"/>
    <n v="70077000"/>
    <n v="95"/>
    <n v="95"/>
    <s v="PNC Park"/>
    <n v="178"/>
    <n v="26.8"/>
    <m/>
  </r>
  <r>
    <x v="8"/>
    <x v="17"/>
    <s v="NL Central"/>
    <n v="72"/>
    <n v="90"/>
    <n v="4"/>
    <m/>
    <n v="1940429"/>
    <n v="23956"/>
    <s v="15th of 16"/>
    <n v="45047000"/>
    <n v="97"/>
    <n v="95"/>
    <s v="PNC Park"/>
    <n v="168"/>
    <n v="15.9"/>
    <m/>
  </r>
  <r>
    <x v="9"/>
    <x v="17"/>
    <s v="NL Central"/>
    <n v="57"/>
    <n v="105"/>
    <n v="6"/>
    <m/>
    <n v="1613399"/>
    <n v="19919"/>
    <s v="15th of 16"/>
    <n v="37443000"/>
    <n v="100"/>
    <n v="98"/>
    <s v="PNC Park"/>
    <n v="160"/>
    <n v="24.6"/>
    <m/>
  </r>
  <r>
    <x v="10"/>
    <x v="17"/>
    <s v="NL Central"/>
    <n v="62"/>
    <n v="99"/>
    <n v="6"/>
    <m/>
    <n v="1577853"/>
    <n v="19480"/>
    <s v="15th of 16"/>
    <n v="51912500"/>
    <n v="99"/>
    <n v="98"/>
    <s v="PNC Park"/>
    <n v="145"/>
    <n v="15.6"/>
    <m/>
  </r>
  <r>
    <x v="11"/>
    <x v="17"/>
    <s v="NL Central"/>
    <n v="67"/>
    <n v="95"/>
    <n v="6"/>
    <m/>
    <n v="1609076"/>
    <n v="19865"/>
    <s v="15th of 16"/>
    <n v="48689783"/>
    <n v="97"/>
    <n v="96"/>
    <s v="PNC Park"/>
    <n v="144"/>
    <n v="15.9"/>
    <m/>
  </r>
  <r>
    <x v="12"/>
    <x v="17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</r>
  <r>
    <x v="13"/>
    <x v="17"/>
    <s v="NL Central"/>
    <n v="67"/>
    <n v="95"/>
    <n v="5"/>
    <m/>
    <n v="1861549"/>
    <n v="22982"/>
    <s v="15th of 16"/>
    <n v="46717750"/>
    <n v="99"/>
    <n v="98"/>
    <s v="PNC Park"/>
    <n v="137"/>
    <n v="25.3"/>
    <m/>
  </r>
  <r>
    <x v="14"/>
    <x v="17"/>
    <s v="NL Central"/>
    <n v="67"/>
    <n v="95"/>
    <n v="6"/>
    <m/>
    <n v="1817245"/>
    <n v="22435"/>
    <s v="16th of 16"/>
    <n v="38133000"/>
    <n v="99"/>
    <n v="99"/>
    <s v="PNC Park"/>
    <n v="125"/>
    <n v="21.9"/>
    <m/>
  </r>
  <r>
    <x v="15"/>
    <x v="17"/>
    <s v="NL Central"/>
    <n v="72"/>
    <n v="89"/>
    <n v="5"/>
    <m/>
    <n v="1580031"/>
    <n v="19750"/>
    <s v="15th of 16"/>
    <n v="32227929"/>
    <n v="99"/>
    <n v="99"/>
    <s v="PNC Park"/>
    <n v="109"/>
    <n v="12.2"/>
    <m/>
  </r>
  <r>
    <x v="16"/>
    <x v="17"/>
    <s v="NL Central"/>
    <n v="75"/>
    <n v="87"/>
    <n v="4"/>
    <m/>
    <n v="1636751"/>
    <n v="20207"/>
    <s v="14th of 16"/>
    <n v="54812429"/>
    <n v="102"/>
    <n v="102"/>
    <s v="PNC Park"/>
    <n v="109"/>
    <n v="-0.3"/>
    <m/>
  </r>
  <r>
    <x v="17"/>
    <x v="17"/>
    <s v="NL Central"/>
    <n v="72"/>
    <n v="89"/>
    <n v="4"/>
    <m/>
    <n v="1784988"/>
    <n v="22312"/>
    <s v="13th of 16"/>
    <n v="42323599"/>
    <n v="103"/>
    <n v="102"/>
    <s v="PNC Park"/>
    <n v="101"/>
    <n v="-1.6"/>
    <m/>
  </r>
  <r>
    <x v="18"/>
    <x v="17"/>
    <s v="NL Central"/>
    <n v="62"/>
    <n v="100"/>
    <n v="6"/>
    <m/>
    <n v="2464870"/>
    <n v="30430"/>
    <s v="11th of 16"/>
    <n v="57760833"/>
    <n v="104"/>
    <n v="103"/>
    <s v="PNC Park"/>
    <n v="108"/>
    <m/>
    <m/>
  </r>
  <r>
    <x v="19"/>
    <x v="17"/>
    <s v="NL Central"/>
    <n v="69"/>
    <n v="93"/>
    <n v="5"/>
    <m/>
    <n v="1748908"/>
    <n v="21591"/>
    <s v="12th of 16"/>
    <n v="31328334"/>
    <n v="100"/>
    <n v="99"/>
    <s v="Three Rivers Stadium"/>
    <m/>
    <m/>
    <m/>
  </r>
  <r>
    <x v="0"/>
    <x v="18"/>
    <s v="NL West"/>
    <n v="71"/>
    <n v="91"/>
    <n v="4"/>
    <m/>
    <n v="2993244"/>
    <n v="36954"/>
    <s v="4th of 15"/>
    <n v="145348500"/>
    <n v="118"/>
    <n v="118"/>
    <s v="Coors Field"/>
    <m/>
    <m/>
    <m/>
  </r>
  <r>
    <x v="1"/>
    <x v="18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</r>
  <r>
    <x v="2"/>
    <x v="18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</r>
  <r>
    <x v="3"/>
    <x v="18"/>
    <s v="NL West"/>
    <n v="75"/>
    <n v="87"/>
    <n v="3"/>
    <m/>
    <n v="2602524"/>
    <n v="32130"/>
    <s v="6th of 15"/>
    <n v="89707000"/>
    <n v="116"/>
    <n v="116"/>
    <s v="Coors Field"/>
    <n v="248"/>
    <n v="26.6"/>
    <m/>
  </r>
  <r>
    <x v="4"/>
    <x v="18"/>
    <s v="NL West"/>
    <n v="68"/>
    <n v="94"/>
    <n v="5"/>
    <m/>
    <n v="2506789"/>
    <n v="30948"/>
    <s v="8th of 15"/>
    <n v="96438600"/>
    <n v="118"/>
    <n v="118"/>
    <s v="Coors Field"/>
    <n v="227"/>
    <n v="5.5"/>
    <m/>
  </r>
  <r>
    <x v="5"/>
    <x v="18"/>
    <s v="NL West"/>
    <n v="66"/>
    <n v="96"/>
    <n v="4"/>
    <m/>
    <n v="2680329"/>
    <n v="33090"/>
    <s v="5th of 15"/>
    <n v="95403500"/>
    <n v="116"/>
    <n v="116"/>
    <s v="Coors Field"/>
    <n v="214"/>
    <n v="12.6"/>
    <m/>
  </r>
  <r>
    <x v="6"/>
    <x v="18"/>
    <s v="NL West"/>
    <n v="74"/>
    <n v="88"/>
    <n v="5"/>
    <m/>
    <n v="2793828"/>
    <n v="34492"/>
    <s v="5th of 15"/>
    <n v="73768000"/>
    <n v="119"/>
    <n v="118"/>
    <s v="Coors Field"/>
    <n v="197"/>
    <n v="13.7"/>
    <m/>
  </r>
  <r>
    <x v="7"/>
    <x v="18"/>
    <s v="NL West"/>
    <n v="64"/>
    <n v="98"/>
    <n v="5"/>
    <m/>
    <n v="2630458"/>
    <n v="32475"/>
    <s v="7th of 16"/>
    <n v="75485000"/>
    <n v="117"/>
    <n v="117"/>
    <s v="Coors Field"/>
    <n v="199"/>
    <n v="18.7"/>
    <m/>
  </r>
  <r>
    <x v="8"/>
    <x v="18"/>
    <s v="NL West"/>
    <n v="73"/>
    <n v="89"/>
    <n v="4"/>
    <m/>
    <n v="2909777"/>
    <n v="35923"/>
    <s v="7th of 16"/>
    <n v="91648071"/>
    <n v="119"/>
    <n v="119"/>
    <s v="Coors Field"/>
    <n v="193"/>
    <n v="14.4"/>
    <m/>
  </r>
  <r>
    <x v="9"/>
    <x v="18"/>
    <s v="NL West"/>
    <n v="83"/>
    <n v="79"/>
    <n v="3"/>
    <m/>
    <n v="2875245"/>
    <n v="35497"/>
    <s v="6th of 16"/>
    <n v="90677000"/>
    <n v="115"/>
    <n v="115"/>
    <s v="Coors Field"/>
    <n v="188"/>
    <n v="16.3"/>
    <m/>
  </r>
  <r>
    <x v="10"/>
    <x v="18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</r>
  <r>
    <x v="11"/>
    <x v="18"/>
    <s v="NL West"/>
    <n v="74"/>
    <n v="88"/>
    <n v="3"/>
    <m/>
    <n v="2650218"/>
    <n v="32719"/>
    <s v="9th of 16"/>
    <n v="68655500"/>
    <n v="109"/>
    <n v="109"/>
    <s v="Coors Field"/>
    <n v="178"/>
    <n v="24.5"/>
    <m/>
  </r>
  <r>
    <x v="12"/>
    <x v="18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</r>
  <r>
    <x v="13"/>
    <x v="18"/>
    <s v="NL West"/>
    <n v="76"/>
    <n v="86"/>
    <n v="4"/>
    <m/>
    <n v="2104362"/>
    <n v="25980"/>
    <s v="13th of 16"/>
    <n v="41233000"/>
    <n v="109"/>
    <n v="109"/>
    <s v="Coors Field"/>
    <n v="151"/>
    <n v="23.9"/>
    <m/>
  </r>
  <r>
    <x v="14"/>
    <x v="18"/>
    <s v="NL West"/>
    <n v="67"/>
    <n v="95"/>
    <n v="5"/>
    <m/>
    <n v="1914389"/>
    <n v="23634"/>
    <s v="14th of 16"/>
    <n v="47839000"/>
    <n v="113"/>
    <n v="112"/>
    <s v="Coors Field"/>
    <n v="145"/>
    <n v="16.3"/>
    <m/>
  </r>
  <r>
    <x v="15"/>
    <x v="18"/>
    <s v="NL West"/>
    <n v="68"/>
    <n v="94"/>
    <n v="4"/>
    <m/>
    <n v="2338069"/>
    <n v="28865"/>
    <s v="9th of 16"/>
    <n v="65445167"/>
    <n v="114"/>
    <n v="113"/>
    <s v="Coors Field"/>
    <n v="132"/>
    <n v="-7.8"/>
    <m/>
  </r>
  <r>
    <x v="16"/>
    <x v="18"/>
    <s v="NL West"/>
    <n v="74"/>
    <n v="88"/>
    <n v="4"/>
    <m/>
    <n v="2334085"/>
    <n v="28816"/>
    <s v="9th of 16"/>
    <n v="67179667"/>
    <n v="116"/>
    <n v="115"/>
    <s v="Coors Field"/>
    <n v="124"/>
    <n v="-6.3"/>
    <m/>
  </r>
  <r>
    <x v="17"/>
    <x v="18"/>
    <s v="NL West"/>
    <n v="73"/>
    <n v="89"/>
    <n v="4"/>
    <m/>
    <n v="2737838"/>
    <n v="33800"/>
    <s v="6th of 16"/>
    <n v="56851043"/>
    <n v="116"/>
    <n v="115"/>
    <s v="Coors Field"/>
    <n v="121"/>
    <n v="7.1"/>
    <m/>
  </r>
  <r>
    <x v="18"/>
    <x v="18"/>
    <s v="NL West"/>
    <n v="73"/>
    <n v="89"/>
    <n v="5"/>
    <m/>
    <n v="3166821"/>
    <n v="39097"/>
    <s v="2nd of 16"/>
    <n v="71541334"/>
    <n v="122"/>
    <n v="122"/>
    <s v="Coors Field"/>
    <n v="129"/>
    <m/>
    <m/>
  </r>
  <r>
    <x v="19"/>
    <x v="18"/>
    <s v="NL West"/>
    <n v="82"/>
    <n v="80"/>
    <n v="4"/>
    <m/>
    <n v="3295129"/>
    <n v="40681"/>
    <s v="3rd of 16"/>
    <n v="61111190"/>
    <n v="125"/>
    <n v="125"/>
    <s v="Coors Field"/>
    <m/>
    <m/>
    <m/>
  </r>
  <r>
    <x v="0"/>
    <x v="19"/>
    <s v="AL West"/>
    <n v="97"/>
    <n v="65"/>
    <n v="2"/>
    <s v="Lost ALWC (1-0)"/>
    <n v="1662211"/>
    <n v="20521"/>
    <s v="11th of 15"/>
    <n v="102935833"/>
    <n v="93"/>
    <n v="95"/>
    <s v="Oakland-Alameda County Coliseum"/>
    <m/>
    <m/>
    <m/>
  </r>
  <r>
    <x v="1"/>
    <x v="19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</r>
  <r>
    <x v="2"/>
    <x v="19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</r>
  <r>
    <x v="3"/>
    <x v="19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</r>
  <r>
    <x v="4"/>
    <x v="19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</r>
  <r>
    <x v="5"/>
    <x v="19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</r>
  <r>
    <x v="6"/>
    <x v="19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</r>
  <r>
    <x v="7"/>
    <x v="19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</r>
  <r>
    <x v="8"/>
    <x v="19"/>
    <s v="AL West"/>
    <n v="74"/>
    <n v="88"/>
    <n v="3"/>
    <m/>
    <n v="1476791"/>
    <n v="18232"/>
    <s v="14th of 14"/>
    <n v="67094000"/>
    <n v="98"/>
    <n v="98"/>
    <s v="O.co Coliseum"/>
    <n v="160"/>
    <n v="14.6"/>
    <m/>
  </r>
  <r>
    <x v="9"/>
    <x v="19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</r>
  <r>
    <x v="10"/>
    <x v="19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</r>
  <r>
    <x v="11"/>
    <x v="19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</r>
  <r>
    <x v="12"/>
    <x v="19"/>
    <s v="AL West"/>
    <n v="76"/>
    <n v="86"/>
    <n v="3"/>
    <m/>
    <n v="1921844"/>
    <n v="23726"/>
    <s v="12th of 14"/>
    <n v="79366940"/>
    <n v="94"/>
    <n v="94"/>
    <s v="McAfee Coliseum"/>
    <n v="154"/>
    <n v="15.4"/>
    <m/>
  </r>
  <r>
    <x v="13"/>
    <x v="19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</r>
  <r>
    <x v="14"/>
    <x v="19"/>
    <s v="AL West"/>
    <n v="88"/>
    <n v="74"/>
    <n v="2"/>
    <m/>
    <n v="2109118"/>
    <n v="26038"/>
    <s v="8th of 14"/>
    <n v="55425762"/>
    <n v="100"/>
    <n v="100"/>
    <s v="McAfee Coliseum"/>
    <n v="134"/>
    <n v="16"/>
    <m/>
  </r>
  <r>
    <x v="15"/>
    <x v="19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</r>
  <r>
    <x v="16"/>
    <x v="19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</r>
  <r>
    <x v="17"/>
    <x v="19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</r>
  <r>
    <x v="18"/>
    <x v="19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</r>
  <r>
    <x v="19"/>
    <x v="19"/>
    <s v="AL West"/>
    <n v="91"/>
    <n v="70"/>
    <n v="1"/>
    <s v="Lost LDS (3-2)"/>
    <n v="1603744"/>
    <n v="19799"/>
    <s v="11th of 14"/>
    <n v="33172333"/>
    <n v="95"/>
    <n v="96"/>
    <s v="Network Associates Coliseum"/>
    <m/>
    <m/>
    <m/>
  </r>
  <r>
    <x v="0"/>
    <x v="20"/>
    <s v="AL East"/>
    <n v="103"/>
    <n v="59"/>
    <n v="1"/>
    <s v="Lost ALCS (4-2)"/>
    <n v="3304404"/>
    <n v="40795"/>
    <s v="1st of 15"/>
    <n v="228442421"/>
    <n v="96"/>
    <n v="98"/>
    <s v="Yankee Stadium III"/>
    <m/>
    <m/>
    <m/>
  </r>
  <r>
    <x v="1"/>
    <x v="20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</r>
  <r>
    <x v="2"/>
    <x v="20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</r>
  <r>
    <x v="3"/>
    <x v="20"/>
    <s v="AL East"/>
    <n v="84"/>
    <n v="78"/>
    <n v="4"/>
    <m/>
    <n v="3063405"/>
    <n v="37820"/>
    <s v="2nd of 15"/>
    <n v="193229350"/>
    <n v="102"/>
    <n v="103"/>
    <s v="Yankee Stadium III"/>
    <n v="526"/>
    <n v="39"/>
    <m/>
  </r>
  <r>
    <x v="4"/>
    <x v="20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</r>
  <r>
    <x v="5"/>
    <x v="20"/>
    <s v="AL East"/>
    <n v="84"/>
    <n v="78"/>
    <n v="2"/>
    <m/>
    <n v="3401624"/>
    <n v="41995"/>
    <s v="1st of 15"/>
    <n v="258118959"/>
    <n v="100"/>
    <n v="100"/>
    <s v="Yankee Stadium III"/>
    <n v="508"/>
    <n v="8.1"/>
    <m/>
  </r>
  <r>
    <x v="6"/>
    <x v="20"/>
    <s v="AL East"/>
    <n v="85"/>
    <n v="77"/>
    <n v="3"/>
    <m/>
    <n v="3279589"/>
    <n v="40489"/>
    <s v="1st of 15"/>
    <n v="246534750"/>
    <n v="100"/>
    <n v="100"/>
    <s v="Yankee Stadium III"/>
    <n v="461"/>
    <n v="-9.1"/>
    <m/>
  </r>
  <r>
    <x v="7"/>
    <x v="20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</r>
  <r>
    <x v="8"/>
    <x v="20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</r>
  <r>
    <x v="9"/>
    <x v="20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</r>
  <r>
    <x v="10"/>
    <x v="20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</r>
  <r>
    <x v="11"/>
    <x v="20"/>
    <s v="AL East"/>
    <n v="89"/>
    <n v="73"/>
    <n v="3"/>
    <m/>
    <n v="4298655"/>
    <n v="53070"/>
    <s v="1st of 14"/>
    <n v="212286789"/>
    <n v="101"/>
    <n v="103"/>
    <s v="Yankee Stadium II"/>
    <n v="375"/>
    <n v="-3.7"/>
    <m/>
  </r>
  <r>
    <x v="12"/>
    <x v="20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</r>
  <r>
    <x v="13"/>
    <x v="20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</r>
  <r>
    <x v="14"/>
    <x v="20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</r>
  <r>
    <x v="15"/>
    <x v="20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</r>
  <r>
    <x v="16"/>
    <x v="20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</r>
  <r>
    <x v="17"/>
    <x v="20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</r>
  <r>
    <x v="18"/>
    <x v="20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</r>
  <r>
    <x v="19"/>
    <x v="20"/>
    <s v="AL East"/>
    <n v="87"/>
    <n v="74"/>
    <n v="1"/>
    <s v="Won WS (4-1)"/>
    <n v="3055435"/>
    <n v="38193"/>
    <s v="3rd of 14"/>
    <n v="93113260"/>
    <n v="98"/>
    <n v="99"/>
    <s v="Yankee Stadium II"/>
    <m/>
    <m/>
    <m/>
  </r>
  <r>
    <x v="0"/>
    <x v="21"/>
    <s v="NL East"/>
    <n v="86"/>
    <n v="76"/>
    <n v="3"/>
    <m/>
    <n v="2442532"/>
    <n v="30155"/>
    <s v="9th of 15"/>
    <n v="154837230"/>
    <n v="92"/>
    <n v="92"/>
    <s v="Citi Field"/>
    <m/>
    <m/>
    <n v="65.099999999999994"/>
  </r>
  <r>
    <x v="1"/>
    <x v="21"/>
    <s v="NL East"/>
    <n v="77"/>
    <n v="85"/>
    <n v="4"/>
    <m/>
    <n v="2224995"/>
    <n v="27469"/>
    <s v="10th of 15"/>
    <n v="161403844"/>
    <n v="92"/>
    <n v="92"/>
    <s v="Citi Field"/>
    <n v="340"/>
    <n v="30"/>
    <n v="54.5"/>
  </r>
  <r>
    <x v="2"/>
    <x v="21"/>
    <s v="NL East"/>
    <n v="70"/>
    <n v="92"/>
    <n v="4"/>
    <m/>
    <n v="2460622"/>
    <n v="30378"/>
    <s v="9th of 15"/>
    <n v="176615252"/>
    <n v="95"/>
    <n v="94"/>
    <s v="Citi Field"/>
    <n v="336"/>
    <n v="17"/>
    <n v="96.6"/>
  </r>
  <r>
    <x v="3"/>
    <x v="21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</r>
  <r>
    <x v="4"/>
    <x v="21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</r>
  <r>
    <x v="5"/>
    <x v="21"/>
    <s v="NL East"/>
    <n v="79"/>
    <n v="83"/>
    <n v="2"/>
    <m/>
    <n v="2148808"/>
    <n v="26528"/>
    <s v="13th of 15"/>
    <n v="82663615"/>
    <n v="94"/>
    <n v="94"/>
    <s v="Citi Field"/>
    <n v="263"/>
    <n v="25"/>
    <n v="29.7"/>
  </r>
  <r>
    <x v="6"/>
    <x v="21"/>
    <s v="NL East"/>
    <n v="74"/>
    <n v="88"/>
    <n v="3"/>
    <m/>
    <n v="2135657"/>
    <n v="26366"/>
    <s v="13th of 15"/>
    <n v="69425860"/>
    <n v="95"/>
    <n v="94"/>
    <s v="Citi Field"/>
    <n v="238"/>
    <n v="1.6"/>
    <n v="26.6"/>
  </r>
  <r>
    <x v="7"/>
    <x v="21"/>
    <s v="NL East"/>
    <n v="74"/>
    <n v="88"/>
    <n v="4"/>
    <m/>
    <n v="2242803"/>
    <n v="27689"/>
    <s v="11th of 16"/>
    <n v="91621424"/>
    <n v="96"/>
    <n v="95"/>
    <s v="Citi Field"/>
    <n v="232"/>
    <n v="-2.4"/>
    <n v="33.6"/>
  </r>
  <r>
    <x v="8"/>
    <x v="21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</r>
  <r>
    <x v="9"/>
    <x v="21"/>
    <s v="NL East"/>
    <n v="79"/>
    <n v="83"/>
    <n v="4"/>
    <m/>
    <n v="2559738"/>
    <n v="31602"/>
    <s v="8th of 16"/>
    <n v="134422942"/>
    <n v="97"/>
    <n v="97"/>
    <s v="Citi Field"/>
    <n v="233"/>
    <n v="-6.2"/>
    <n v="52.5"/>
  </r>
  <r>
    <x v="10"/>
    <x v="21"/>
    <s v="NL East"/>
    <n v="70"/>
    <n v="92"/>
    <n v="4"/>
    <m/>
    <n v="3168571"/>
    <n v="39118"/>
    <s v="5th of 16"/>
    <n v="151994237"/>
    <n v="97"/>
    <n v="97"/>
    <s v="Citi Field"/>
    <n v="268"/>
    <n v="26.2"/>
    <n v="98.9"/>
  </r>
  <r>
    <x v="11"/>
    <x v="21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</r>
  <r>
    <x v="12"/>
    <x v="21"/>
    <s v="NL East"/>
    <n v="88"/>
    <n v="74"/>
    <n v="2"/>
    <m/>
    <n v="3853955"/>
    <n v="47580"/>
    <s v="2nd of 16"/>
    <n v="116181663"/>
    <n v="97"/>
    <n v="98"/>
    <s v="Shea Stadium"/>
    <n v="235"/>
    <n v="32.9"/>
    <m/>
  </r>
  <r>
    <x v="13"/>
    <x v="21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</r>
  <r>
    <x v="14"/>
    <x v="21"/>
    <s v="NL East"/>
    <n v="83"/>
    <n v="79"/>
    <n v="3"/>
    <m/>
    <n v="2829929"/>
    <n v="34937"/>
    <s v="6th of 16"/>
    <n v="101305821"/>
    <n v="97"/>
    <n v="97"/>
    <s v="Shea Stadium"/>
    <n v="195"/>
    <n v="-16.2"/>
    <m/>
  </r>
  <r>
    <x v="15"/>
    <x v="21"/>
    <s v="NL East"/>
    <n v="71"/>
    <n v="91"/>
    <n v="4"/>
    <m/>
    <n v="2318951"/>
    <n v="28629"/>
    <s v="11th of 16"/>
    <n v="102035970"/>
    <n v="99"/>
    <n v="98"/>
    <s v="Shea Stadium"/>
    <n v="180"/>
    <n v="-11.2"/>
    <m/>
  </r>
  <r>
    <x v="16"/>
    <x v="21"/>
    <s v="NL East"/>
    <n v="66"/>
    <n v="95"/>
    <n v="5"/>
    <m/>
    <n v="2140599"/>
    <n v="26757"/>
    <s v="11th of 16"/>
    <n v="117176429"/>
    <n v="98"/>
    <n v="97"/>
    <s v="Shea Stadium"/>
    <n v="158"/>
    <n v="-19.3"/>
    <m/>
  </r>
  <r>
    <x v="17"/>
    <x v="21"/>
    <s v="NL East"/>
    <n v="75"/>
    <n v="86"/>
    <n v="5"/>
    <m/>
    <n v="2804838"/>
    <n v="34628"/>
    <s v="5th of 16"/>
    <n v="94633593"/>
    <n v="97"/>
    <n v="96"/>
    <s v="Shea Stadium"/>
    <n v="175"/>
    <n v="11.6"/>
    <m/>
  </r>
  <r>
    <x v="18"/>
    <x v="21"/>
    <s v="NL East"/>
    <n v="82"/>
    <n v="80"/>
    <n v="3"/>
    <m/>
    <n v="2658330"/>
    <n v="32819"/>
    <s v="10th of 16"/>
    <n v="93174428"/>
    <n v="95"/>
    <n v="95"/>
    <s v="Shea Stadium"/>
    <n v="169"/>
    <m/>
    <m/>
  </r>
  <r>
    <x v="19"/>
    <x v="21"/>
    <s v="NL East"/>
    <n v="94"/>
    <n v="68"/>
    <n v="2"/>
    <s v="Lost WS (4-1)"/>
    <n v="2820530"/>
    <n v="34821"/>
    <s v="8th of 16"/>
    <n v="79509776"/>
    <n v="96"/>
    <n v="96"/>
    <s v="Shea Stadium, Tokyo Dom"/>
    <m/>
    <m/>
    <m/>
  </r>
  <r>
    <x v="0"/>
    <x v="22"/>
    <s v="NL East"/>
    <n v="57"/>
    <n v="105"/>
    <n v="5"/>
    <m/>
    <n v="811302"/>
    <n v="10016"/>
    <s v="15th of 15"/>
    <n v="74683643"/>
    <n v="96"/>
    <n v="94"/>
    <s v="Marlins Park"/>
    <m/>
    <m/>
    <m/>
  </r>
  <r>
    <x v="1"/>
    <x v="22"/>
    <s v="NL East"/>
    <n v="63"/>
    <n v="98"/>
    <n v="5"/>
    <m/>
    <n v="811104"/>
    <n v="10014"/>
    <s v="15th of 15"/>
    <n v="86515143"/>
    <n v="95"/>
    <n v="94"/>
    <s v="Marlins Park"/>
    <n v="224"/>
    <n v="-5.9"/>
    <m/>
  </r>
  <r>
    <x v="2"/>
    <x v="22"/>
    <s v="NL East"/>
    <n v="77"/>
    <n v="85"/>
    <n v="2"/>
    <m/>
    <n v="1583014"/>
    <n v="20295"/>
    <s v="15th of 15"/>
    <n v="111591100"/>
    <n v="91"/>
    <n v="90"/>
    <s v="Marlins Park"/>
    <n v="219"/>
    <n v="-22"/>
    <m/>
  </r>
  <r>
    <x v="3"/>
    <x v="22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</r>
  <r>
    <x v="4"/>
    <x v="22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</r>
  <r>
    <x v="5"/>
    <x v="22"/>
    <s v="NL East"/>
    <n v="77"/>
    <n v="85"/>
    <n v="4"/>
    <m/>
    <n v="1732283"/>
    <n v="21386"/>
    <s v="15th of 15"/>
    <n v="42365400"/>
    <n v="101"/>
    <n v="100"/>
    <s v="Marlins Park"/>
    <n v="188"/>
    <n v="15.8"/>
    <m/>
  </r>
  <r>
    <x v="6"/>
    <x v="22"/>
    <s v="NL East"/>
    <n v="62"/>
    <n v="100"/>
    <n v="5"/>
    <m/>
    <n v="1586322"/>
    <n v="19584"/>
    <s v="15th of 15"/>
    <n v="24761900"/>
    <n v="103"/>
    <n v="102"/>
    <s v="Marlins Park"/>
    <n v="159"/>
    <n v="15.4"/>
    <m/>
  </r>
  <r>
    <x v="7"/>
    <x v="22"/>
    <s v="NL East"/>
    <n v="69"/>
    <n v="93"/>
    <n v="5"/>
    <m/>
    <n v="2219444"/>
    <n v="27401"/>
    <s v="12th of 16"/>
    <n v="107678000"/>
    <n v="103"/>
    <n v="102"/>
    <s v="Marlins Park"/>
    <n v="195"/>
    <n v="-8"/>
    <m/>
  </r>
  <r>
    <x v="8"/>
    <x v="22"/>
    <s v="NL East"/>
    <n v="72"/>
    <n v="90"/>
    <n v="5"/>
    <m/>
    <n v="1520562"/>
    <n v="18772"/>
    <s v="16th of 16"/>
    <n v="57694000"/>
    <n v="102"/>
    <n v="101"/>
    <s v="Sun Life Stadium"/>
    <n v="148"/>
    <n v="-7.1"/>
    <m/>
  </r>
  <r>
    <x v="9"/>
    <x v="22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</r>
  <r>
    <x v="10"/>
    <x v="22"/>
    <s v="NL East"/>
    <n v="87"/>
    <n v="75"/>
    <n v="2"/>
    <m/>
    <n v="1464109"/>
    <n v="18075"/>
    <s v="16th of 16"/>
    <n v="40029000"/>
    <n v="102"/>
    <n v="102"/>
    <s v="Land Shark Stadium"/>
    <n v="144"/>
    <n v="20.2"/>
    <m/>
  </r>
  <r>
    <x v="11"/>
    <x v="22"/>
    <s v="NL East"/>
    <n v="84"/>
    <n v="77"/>
    <n v="3"/>
    <m/>
    <n v="1335076"/>
    <n v="16482"/>
    <s v="16th of 16"/>
    <n v="21811500"/>
    <n v="101"/>
    <n v="101"/>
    <s v="Dolphin Stadium"/>
    <n v="139"/>
    <n v="46.1"/>
    <m/>
  </r>
  <r>
    <x v="12"/>
    <x v="22"/>
    <s v="NL East"/>
    <n v="71"/>
    <n v="91"/>
    <n v="5"/>
    <m/>
    <n v="1370511"/>
    <n v="16920"/>
    <s v="16th of 16"/>
    <n v="30507000"/>
    <n v="98"/>
    <n v="97"/>
    <s v="Dolphin Stadium"/>
    <n v="128"/>
    <n v="43.7"/>
    <m/>
  </r>
  <r>
    <x v="13"/>
    <x v="22"/>
    <s v="NL East"/>
    <n v="78"/>
    <n v="84"/>
    <n v="4"/>
    <m/>
    <n v="1164134"/>
    <n v="14372"/>
    <s v="16th of 16"/>
    <n v="14671500"/>
    <n v="96"/>
    <n v="95"/>
    <s v="Dolphins Stadium"/>
    <n v="122"/>
    <n v="35.6"/>
    <m/>
  </r>
  <r>
    <x v="14"/>
    <x v="22"/>
    <s v="NL East"/>
    <n v="83"/>
    <n v="79"/>
    <n v="3"/>
    <m/>
    <n v="1852608"/>
    <n v="22872"/>
    <s v="15th of 16"/>
    <n v="60408834"/>
    <n v="94"/>
    <n v="94"/>
    <s v="Dolphins Stadium"/>
    <n v="119"/>
    <n v="43.3"/>
    <m/>
  </r>
  <r>
    <x v="15"/>
    <x v="22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</r>
  <r>
    <x v="16"/>
    <x v="22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</r>
  <r>
    <x v="17"/>
    <x v="22"/>
    <s v="NL East"/>
    <n v="79"/>
    <n v="83"/>
    <n v="4"/>
    <m/>
    <n v="813118"/>
    <n v="10038"/>
    <s v="15th of 16"/>
    <n v="41979917"/>
    <n v="97"/>
    <n v="97"/>
    <s v="Pro Player Stadium"/>
    <n v="76"/>
    <n v="-11.6"/>
    <m/>
  </r>
  <r>
    <x v="18"/>
    <x v="22"/>
    <s v="NL East"/>
    <n v="76"/>
    <n v="86"/>
    <n v="4"/>
    <m/>
    <n v="1261226"/>
    <n v="15765"/>
    <s v="15th of 16"/>
    <n v="35762500"/>
    <n v="97"/>
    <n v="96"/>
    <s v="Pro Player Stadium"/>
    <n v="81"/>
    <n v="-14"/>
    <m/>
  </r>
  <r>
    <x v="19"/>
    <x v="22"/>
    <s v="NL East"/>
    <n v="79"/>
    <n v="82"/>
    <n v="3"/>
    <m/>
    <n v="1218326"/>
    <n v="15041"/>
    <s v="15th of 16"/>
    <n v="20347000"/>
    <n v="95"/>
    <n v="94"/>
    <s v="Pro Player Stadium"/>
    <m/>
    <m/>
    <m/>
  </r>
  <r>
    <x v="0"/>
    <x v="23"/>
    <s v="AL Central"/>
    <n v="101"/>
    <n v="61"/>
    <n v="1"/>
    <s v="Lost LDS (3-0)"/>
    <n v="2294152"/>
    <n v="28323"/>
    <s v="5th of 15"/>
    <n v="113758333"/>
    <n v="99"/>
    <n v="100"/>
    <s v="Target Field"/>
    <m/>
    <m/>
    <m/>
  </r>
  <r>
    <x v="1"/>
    <x v="23"/>
    <s v="AL Central"/>
    <n v="78"/>
    <n v="84"/>
    <n v="2"/>
    <m/>
    <n v="1959197"/>
    <n v="24188"/>
    <s v="8th of 15"/>
    <n v="110275000"/>
    <n v="100"/>
    <n v="101"/>
    <s v="Target Field"/>
    <n v="269"/>
    <n v="43"/>
    <m/>
  </r>
  <r>
    <x v="2"/>
    <x v="23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</r>
  <r>
    <x v="3"/>
    <x v="23"/>
    <s v="AL Central"/>
    <n v="59"/>
    <n v="103"/>
    <n v="5"/>
    <m/>
    <n v="1963912"/>
    <n v="24246"/>
    <s v="11th of 15"/>
    <n v="93333700"/>
    <n v="100"/>
    <n v="100"/>
    <s v="Target Field"/>
    <n v="249"/>
    <n v="23"/>
    <m/>
  </r>
  <r>
    <x v="4"/>
    <x v="23"/>
    <s v="AL Central"/>
    <n v="83"/>
    <n v="79"/>
    <n v="2"/>
    <m/>
    <n v="2220054"/>
    <n v="27408"/>
    <s v="9th of 15"/>
    <n v="107755000"/>
    <n v="101"/>
    <n v="100"/>
    <s v="Target Field"/>
    <n v="240"/>
    <n v="29.9"/>
    <m/>
  </r>
  <r>
    <x v="5"/>
    <x v="23"/>
    <s v="AL Central"/>
    <n v="70"/>
    <n v="92"/>
    <n v="5"/>
    <m/>
    <n v="2250606"/>
    <n v="27785"/>
    <s v="8th of 15"/>
    <n v="87044000"/>
    <n v="102"/>
    <n v="102"/>
    <s v="Target Field"/>
    <n v="223"/>
    <n v="18.5"/>
    <m/>
  </r>
  <r>
    <x v="6"/>
    <x v="23"/>
    <s v="AL Central"/>
    <n v="66"/>
    <n v="96"/>
    <n v="4"/>
    <m/>
    <n v="2477644"/>
    <n v="30588"/>
    <s v="7th of 15"/>
    <n v="63042500"/>
    <n v="102"/>
    <n v="101"/>
    <s v="Target Field"/>
    <n v="221"/>
    <n v="21.3"/>
    <m/>
  </r>
  <r>
    <x v="7"/>
    <x v="23"/>
    <s v="AL Central"/>
    <n v="66"/>
    <n v="96"/>
    <n v="5"/>
    <m/>
    <n v="2776354"/>
    <n v="34276"/>
    <s v="6th of 14"/>
    <n v="99066000"/>
    <n v="100"/>
    <n v="98"/>
    <s v="Target Field"/>
    <n v="214"/>
    <n v="30.2"/>
    <m/>
  </r>
  <r>
    <x v="8"/>
    <x v="23"/>
    <s v="AL Central"/>
    <n v="63"/>
    <n v="99"/>
    <n v="5"/>
    <m/>
    <n v="3168116"/>
    <n v="39113"/>
    <s v="2nd of 14"/>
    <n v="112737000"/>
    <n v="99"/>
    <n v="99"/>
    <s v="Target Field"/>
    <n v="213"/>
    <n v="10.8"/>
    <m/>
  </r>
  <r>
    <x v="9"/>
    <x v="23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</r>
  <r>
    <x v="10"/>
    <x v="23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</r>
  <r>
    <x v="11"/>
    <x v="23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</r>
  <r>
    <x v="12"/>
    <x v="23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</r>
  <r>
    <x v="13"/>
    <x v="23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</r>
  <r>
    <x v="14"/>
    <x v="23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</r>
  <r>
    <x v="15"/>
    <x v="23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</r>
  <r>
    <x v="16"/>
    <x v="23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</r>
  <r>
    <x v="17"/>
    <x v="23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</r>
  <r>
    <x v="18"/>
    <x v="23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</r>
  <r>
    <x v="19"/>
    <x v="23"/>
    <s v="AL Central"/>
    <n v="69"/>
    <n v="93"/>
    <n v="5"/>
    <m/>
    <n v="1000760"/>
    <n v="12355"/>
    <s v="14th of 14"/>
    <n v="17529500"/>
    <n v="105"/>
    <n v="104"/>
    <s v="Hubert H. Humphrey Metrodom"/>
    <m/>
    <m/>
    <m/>
  </r>
  <r>
    <x v="0"/>
    <x v="24"/>
    <s v="AL Central"/>
    <n v="47"/>
    <n v="114"/>
    <n v="5"/>
    <m/>
    <n v="1501430"/>
    <n v="18536"/>
    <s v="12th of 15"/>
    <n v="100618500"/>
    <n v="104"/>
    <n v="102"/>
    <s v="Comerica Park"/>
    <m/>
    <m/>
    <m/>
  </r>
  <r>
    <x v="1"/>
    <x v="24"/>
    <s v="AL Central"/>
    <n v="64"/>
    <n v="98"/>
    <n v="3"/>
    <m/>
    <n v="1856970"/>
    <n v="22926"/>
    <s v="10th of 15"/>
    <n v="111531000"/>
    <n v="105"/>
    <n v="103"/>
    <s v="Comerica Park"/>
    <n v="276"/>
    <n v="30"/>
    <m/>
  </r>
  <r>
    <x v="2"/>
    <x v="24"/>
    <s v="AL Central"/>
    <n v="64"/>
    <n v="98"/>
    <n v="5"/>
    <m/>
    <n v="2321599"/>
    <n v="28662"/>
    <s v="7th of 15"/>
    <n v="118375600"/>
    <n v="102"/>
    <n v="101"/>
    <s v="Comerica Park"/>
    <n v="277"/>
    <n v="19"/>
    <m/>
  </r>
  <r>
    <x v="3"/>
    <x v="24"/>
    <s v="AL Central"/>
    <n v="86"/>
    <n v="75"/>
    <n v="2"/>
    <m/>
    <n v="2493859"/>
    <n v="31173"/>
    <s v="7th of 15"/>
    <n v="199902000"/>
    <n v="101"/>
    <n v="100"/>
    <s v="Comerica Park"/>
    <n v="275"/>
    <n v="-46"/>
    <m/>
  </r>
  <r>
    <x v="4"/>
    <x v="24"/>
    <s v="AL Central"/>
    <n v="74"/>
    <n v="87"/>
    <n v="5"/>
    <m/>
    <n v="2726048"/>
    <n v="33655"/>
    <s v="5th of 15"/>
    <n v="172284750"/>
    <n v="99"/>
    <n v="99"/>
    <s v="Comerica Park"/>
    <n v="268"/>
    <n v="-36.4"/>
    <m/>
  </r>
  <r>
    <x v="5"/>
    <x v="24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</r>
  <r>
    <x v="6"/>
    <x v="24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</r>
  <r>
    <x v="7"/>
    <x v="24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</r>
  <r>
    <x v="8"/>
    <x v="24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</r>
  <r>
    <x v="9"/>
    <x v="24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</r>
  <r>
    <x v="10"/>
    <x v="24"/>
    <s v="AL Central"/>
    <n v="86"/>
    <n v="77"/>
    <n v="2"/>
    <m/>
    <n v="2567165"/>
    <n v="31693"/>
    <s v="4th of 14"/>
    <n v="119510145"/>
    <n v="101"/>
    <n v="101"/>
    <s v="Comerica Park"/>
    <n v="188"/>
    <n v="-29.1"/>
    <m/>
  </r>
  <r>
    <x v="11"/>
    <x v="24"/>
    <s v="AL Central"/>
    <n v="74"/>
    <n v="88"/>
    <n v="5"/>
    <m/>
    <n v="3202645"/>
    <n v="39539"/>
    <s v="3rd of 14"/>
    <n v="138785196"/>
    <n v="102"/>
    <n v="102"/>
    <s v="Comerica Park"/>
    <n v="186"/>
    <n v="-29.5"/>
    <m/>
  </r>
  <r>
    <x v="12"/>
    <x v="24"/>
    <s v="AL Central"/>
    <n v="88"/>
    <n v="74"/>
    <n v="2"/>
    <m/>
    <n v="3047133"/>
    <n v="37619"/>
    <s v="3rd of 14"/>
    <n v="95180369"/>
    <n v="101"/>
    <n v="102"/>
    <s v="Comerica Park"/>
    <n v="173"/>
    <n v="-26.3"/>
    <m/>
  </r>
  <r>
    <x v="13"/>
    <x v="24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</r>
  <r>
    <x v="14"/>
    <x v="24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</r>
  <r>
    <x v="15"/>
    <x v="24"/>
    <s v="AL Central"/>
    <n v="72"/>
    <n v="90"/>
    <n v="4"/>
    <m/>
    <n v="1917004"/>
    <n v="23667"/>
    <s v="9th of 14"/>
    <n v="46832000"/>
    <n v="96"/>
    <n v="94"/>
    <s v="Comerica Park"/>
    <n v="126"/>
    <n v="3.5"/>
    <m/>
  </r>
  <r>
    <x v="16"/>
    <x v="24"/>
    <s v="AL Central"/>
    <n v="43"/>
    <n v="119"/>
    <n v="5"/>
    <m/>
    <n v="1368245"/>
    <n v="16892"/>
    <s v="13th of 14"/>
    <n v="49168000"/>
    <n v="95"/>
    <n v="93"/>
    <s v="Comerica Park"/>
    <n v="117"/>
    <n v="7.9"/>
    <m/>
  </r>
  <r>
    <x v="17"/>
    <x v="24"/>
    <s v="AL Central"/>
    <n v="55"/>
    <n v="106"/>
    <n v="5"/>
    <m/>
    <n v="1503623"/>
    <n v="18795"/>
    <s v="12th of 14"/>
    <n v="55048000"/>
    <n v="95"/>
    <n v="92"/>
    <s v="Comerica Park"/>
    <n v="108"/>
    <n v="0.3"/>
    <m/>
  </r>
  <r>
    <x v="18"/>
    <x v="24"/>
    <s v="AL Central"/>
    <n v="66"/>
    <n v="96"/>
    <n v="4"/>
    <m/>
    <n v="1921305"/>
    <n v="23720"/>
    <s v="9th of 14"/>
    <n v="53416167"/>
    <n v="95"/>
    <n v="93"/>
    <s v="Comerica Park"/>
    <n v="114"/>
    <n v="-5.3"/>
    <m/>
  </r>
  <r>
    <x v="19"/>
    <x v="24"/>
    <s v="AL Central"/>
    <n v="79"/>
    <n v="83"/>
    <n v="3"/>
    <m/>
    <n v="2438617"/>
    <n v="30106"/>
    <s v="7th of 14"/>
    <n v="59645167"/>
    <n v="95"/>
    <n v="94"/>
    <s v="Comerica Park"/>
    <m/>
    <m/>
    <m/>
  </r>
  <r>
    <x v="0"/>
    <x v="25"/>
    <s v="NL Central"/>
    <n v="89"/>
    <n v="73"/>
    <n v="2"/>
    <s v="Lost NLWC (1-0)"/>
    <n v="2923333"/>
    <n v="36091"/>
    <s v="5th of 15"/>
    <n v="128842900"/>
    <n v="101"/>
    <n v="101"/>
    <s v="Miller Park"/>
    <m/>
    <m/>
    <m/>
  </r>
  <r>
    <x v="1"/>
    <x v="25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</r>
  <r>
    <x v="2"/>
    <x v="25"/>
    <s v="NL Central"/>
    <n v="86"/>
    <n v="76"/>
    <n v="2"/>
    <m/>
    <n v="2627705"/>
    <n v="31282"/>
    <s v="6th of 15"/>
    <n v="68439300"/>
    <n v="101"/>
    <n v="101"/>
    <s v="Miller Park"/>
    <n v="255"/>
    <n v="66"/>
    <m/>
  </r>
  <r>
    <x v="3"/>
    <x v="25"/>
    <s v="NL Central"/>
    <n v="73"/>
    <n v="89"/>
    <n v="4"/>
    <m/>
    <n v="2314614"/>
    <n v="28575"/>
    <s v="9th of 15"/>
    <n v="52077500"/>
    <n v="102"/>
    <n v="102"/>
    <s v="Miller Park"/>
    <n v="239"/>
    <n v="67"/>
    <m/>
  </r>
  <r>
    <x v="4"/>
    <x v="25"/>
    <s v="NL Central"/>
    <n v="68"/>
    <n v="94"/>
    <n v="4"/>
    <m/>
    <n v="2542558"/>
    <n v="31390"/>
    <s v="7th of 15"/>
    <n v="70869500"/>
    <n v="101"/>
    <n v="100"/>
    <s v="Miller Park"/>
    <n v="234"/>
    <n v="58.2"/>
    <m/>
  </r>
  <r>
    <x v="5"/>
    <x v="25"/>
    <s v="NL Central"/>
    <n v="82"/>
    <n v="80"/>
    <n v="3"/>
    <m/>
    <n v="2797384"/>
    <n v="34536"/>
    <s v="4th of 15"/>
    <n v="109567000"/>
    <n v="103"/>
    <n v="103"/>
    <s v="Miller Park"/>
    <n v="226"/>
    <n v="27"/>
    <m/>
  </r>
  <r>
    <x v="6"/>
    <x v="25"/>
    <s v="NL Central"/>
    <n v="74"/>
    <n v="88"/>
    <n v="4"/>
    <m/>
    <n v="2531105"/>
    <n v="31248"/>
    <s v="9th of 15"/>
    <n v="86945000"/>
    <n v="103"/>
    <n v="103"/>
    <s v="Miller Park"/>
    <n v="197"/>
    <n v="11.3"/>
    <m/>
  </r>
  <r>
    <x v="7"/>
    <x v="25"/>
    <s v="NL Central"/>
    <n v="83"/>
    <n v="79"/>
    <n v="3"/>
    <m/>
    <n v="2831385"/>
    <n v="34955"/>
    <s v="6th of 16"/>
    <n v="95717000"/>
    <n v="104"/>
    <n v="105"/>
    <s v="Miller Park"/>
    <n v="201"/>
    <n v="6.8"/>
    <m/>
  </r>
  <r>
    <x v="8"/>
    <x v="25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</r>
  <r>
    <x v="9"/>
    <x v="25"/>
    <s v="NL Central"/>
    <n v="77"/>
    <n v="85"/>
    <n v="3"/>
    <m/>
    <n v="2776531"/>
    <n v="34278"/>
    <s v="7th of 16"/>
    <n v="81108278"/>
    <n v="100"/>
    <n v="100"/>
    <s v="Miller Park"/>
    <n v="179"/>
    <n v="19.2"/>
    <m/>
  </r>
  <r>
    <x v="10"/>
    <x v="25"/>
    <s v="NL Central"/>
    <n v="80"/>
    <n v="82"/>
    <n v="3"/>
    <m/>
    <n v="3037451"/>
    <n v="37499"/>
    <s v="6th of 16"/>
    <n v="81384502"/>
    <n v="98"/>
    <n v="98"/>
    <s v="Miller Park"/>
    <n v="171"/>
    <n v="12.4"/>
    <m/>
  </r>
  <r>
    <x v="11"/>
    <x v="25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</r>
  <r>
    <x v="12"/>
    <x v="25"/>
    <s v="NL Central"/>
    <n v="83"/>
    <n v="79"/>
    <n v="2"/>
    <m/>
    <n v="2869144"/>
    <n v="35422"/>
    <s v="8th of 16"/>
    <n v="70986500"/>
    <n v="100"/>
    <n v="100"/>
    <s v="Miller Park"/>
    <n v="158"/>
    <n v="11.8"/>
    <m/>
  </r>
  <r>
    <x v="13"/>
    <x v="25"/>
    <s v="NL Central"/>
    <n v="75"/>
    <n v="87"/>
    <n v="4"/>
    <m/>
    <n v="2335643"/>
    <n v="28835"/>
    <s v="10th of 16"/>
    <n v="57970333"/>
    <n v="101"/>
    <n v="101"/>
    <s v="Miller Park"/>
    <n v="144"/>
    <n v="19.2"/>
    <m/>
  </r>
  <r>
    <x v="14"/>
    <x v="25"/>
    <s v="NL Central"/>
    <n v="81"/>
    <n v="81"/>
    <n v="3"/>
    <m/>
    <n v="2211023"/>
    <n v="27297"/>
    <s v="11th of 16"/>
    <n v="39934833"/>
    <n v="101"/>
    <n v="100"/>
    <s v="Miller Park"/>
    <n v="131"/>
    <n v="20.8"/>
    <m/>
  </r>
  <r>
    <x v="15"/>
    <x v="25"/>
    <s v="NL Central"/>
    <n v="67"/>
    <n v="94"/>
    <n v="6"/>
    <m/>
    <n v="2062382"/>
    <n v="25462"/>
    <s v="13th of 16"/>
    <n v="27528500"/>
    <n v="101"/>
    <n v="100"/>
    <s v="Miller Park"/>
    <n v="112"/>
    <n v="22.4"/>
    <m/>
  </r>
  <r>
    <x v="16"/>
    <x v="25"/>
    <s v="NL Central"/>
    <n v="68"/>
    <n v="94"/>
    <n v="6"/>
    <m/>
    <n v="1700354"/>
    <n v="20992"/>
    <s v="13th of 16"/>
    <n v="40627000"/>
    <n v="100"/>
    <n v="98"/>
    <s v="Miller Park"/>
    <n v="102"/>
    <n v="24.2"/>
    <m/>
  </r>
  <r>
    <x v="17"/>
    <x v="25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</r>
  <r>
    <x v="18"/>
    <x v="25"/>
    <s v="NL Central"/>
    <n v="68"/>
    <n v="94"/>
    <n v="4"/>
    <m/>
    <n v="2811041"/>
    <n v="34704"/>
    <s v="7th of 16"/>
    <n v="43886833"/>
    <n v="98"/>
    <n v="97"/>
    <s v="Miller Park"/>
    <n v="108"/>
    <n v="-6.1"/>
    <m/>
  </r>
  <r>
    <x v="19"/>
    <x v="25"/>
    <s v="NL Central"/>
    <n v="73"/>
    <n v="89"/>
    <n v="3"/>
    <m/>
    <n v="1573621"/>
    <n v="19427"/>
    <s v="14th of 16"/>
    <n v="37305333"/>
    <n v="98"/>
    <n v="97"/>
    <s v="County Stadium"/>
    <m/>
    <m/>
    <m/>
  </r>
  <r>
    <x v="0"/>
    <x v="26"/>
    <s v="AL West"/>
    <n v="72"/>
    <n v="90"/>
    <n v="4"/>
    <m/>
    <n v="3019012"/>
    <n v="37272"/>
    <s v="2nd of 15"/>
    <n v="177345250"/>
    <n v="98"/>
    <n v="98"/>
    <s v="Angel Stadium of Anaheim"/>
    <m/>
    <m/>
    <m/>
  </r>
  <r>
    <x v="1"/>
    <x v="26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</r>
  <r>
    <x v="2"/>
    <x v="26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</r>
  <r>
    <x v="3"/>
    <x v="26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</r>
  <r>
    <x v="4"/>
    <x v="26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</r>
  <r>
    <x v="5"/>
    <x v="26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</r>
  <r>
    <x v="6"/>
    <x v="26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</r>
  <r>
    <x v="7"/>
    <x v="26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</r>
  <r>
    <x v="8"/>
    <x v="26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</r>
  <r>
    <x v="9"/>
    <x v="26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</r>
  <r>
    <x v="10"/>
    <x v="26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</r>
  <r>
    <x v="11"/>
    <x v="26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</r>
  <r>
    <x v="12"/>
    <x v="26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</r>
  <r>
    <x v="13"/>
    <x v="26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</r>
  <r>
    <x v="14"/>
    <x v="26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</r>
  <r>
    <x v="15"/>
    <x v="26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</r>
  <r>
    <x v="16"/>
    <x v="26"/>
    <s v="AL West"/>
    <n v="77"/>
    <n v="85"/>
    <n v="3"/>
    <m/>
    <n v="3061094"/>
    <n v="37330"/>
    <s v="3rd of 14"/>
    <n v="79031667"/>
    <n v="97"/>
    <n v="98"/>
    <s v="Edison Field"/>
    <n v="127"/>
    <n v="-30"/>
    <m/>
  </r>
  <r>
    <x v="17"/>
    <x v="26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</r>
  <r>
    <x v="18"/>
    <x v="26"/>
    <s v="AL West"/>
    <n v="75"/>
    <n v="87"/>
    <n v="3"/>
    <m/>
    <n v="2000919"/>
    <n v="24703"/>
    <s v="8th of 14"/>
    <n v="47735167"/>
    <n v="100"/>
    <n v="101"/>
    <s v="Edison Field"/>
    <n v="103"/>
    <n v="-3.7"/>
    <m/>
  </r>
  <r>
    <x v="19"/>
    <x v="26"/>
    <s v="AL West"/>
    <n v="82"/>
    <n v="80"/>
    <n v="3"/>
    <m/>
    <n v="2066982"/>
    <n v="25518"/>
    <s v="8th of 14"/>
    <n v="52664167"/>
    <n v="102"/>
    <n v="102"/>
    <s v="Edison Field"/>
    <m/>
    <m/>
    <m/>
  </r>
  <r>
    <x v="0"/>
    <x v="27"/>
    <s v="AL West"/>
    <n v="107"/>
    <n v="55"/>
    <n v="1"/>
    <s v="Lost WS (4-3)"/>
    <n v="2857367"/>
    <n v="35276"/>
    <s v="4th of 15"/>
    <n v="166042500"/>
    <n v="100"/>
    <n v="103"/>
    <s v="Minute Maid Park"/>
    <m/>
    <m/>
    <m/>
  </r>
  <r>
    <x v="1"/>
    <x v="27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</r>
  <r>
    <x v="2"/>
    <x v="27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</r>
  <r>
    <x v="3"/>
    <x v="27"/>
    <s v="AL West"/>
    <n v="84"/>
    <n v="78"/>
    <n v="3"/>
    <m/>
    <n v="2306623"/>
    <n v="28477"/>
    <s v="8th of 15"/>
    <n v="89498000"/>
    <n v="93"/>
    <n v="94"/>
    <s v="Minute Maid Park"/>
    <n v="299"/>
    <n v="77"/>
    <m/>
  </r>
  <r>
    <x v="4"/>
    <x v="27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</r>
  <r>
    <x v="5"/>
    <x v="27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</r>
  <r>
    <x v="6"/>
    <x v="27"/>
    <s v="AL West"/>
    <n v="51"/>
    <n v="111"/>
    <n v="5"/>
    <m/>
    <n v="1651883"/>
    <n v="20394"/>
    <s v="13th of 15"/>
    <n v="14672300"/>
    <n v="101"/>
    <n v="99"/>
    <s v="Minute Maid Park"/>
    <n v="186"/>
    <n v="21.6"/>
    <m/>
  </r>
  <r>
    <x v="7"/>
    <x v="27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</r>
  <r>
    <x v="8"/>
    <x v="27"/>
    <s v="NL Central"/>
    <n v="56"/>
    <n v="106"/>
    <n v="6"/>
    <m/>
    <n v="2067016"/>
    <n v="25519"/>
    <s v="13th of 16"/>
    <n v="71110500"/>
    <n v="99"/>
    <n v="98"/>
    <s v="Minute Maid Park"/>
    <n v="196"/>
    <n v="24.7"/>
    <m/>
  </r>
  <r>
    <x v="9"/>
    <x v="27"/>
    <s v="NL Central"/>
    <n v="76"/>
    <n v="86"/>
    <n v="4"/>
    <m/>
    <n v="2331490"/>
    <n v="28784"/>
    <s v="10th of 16"/>
    <n v="93216000"/>
    <n v="98"/>
    <n v="97"/>
    <s v="Minute Maid Park"/>
    <n v="197"/>
    <n v="24.3"/>
    <m/>
  </r>
  <r>
    <x v="10"/>
    <x v="27"/>
    <s v="NL Central"/>
    <n v="74"/>
    <n v="88"/>
    <n v="5"/>
    <m/>
    <n v="2521076"/>
    <n v="31124"/>
    <s v="9th of 16"/>
    <n v="105804414"/>
    <n v="98"/>
    <n v="98"/>
    <s v="Minute Maid Park"/>
    <n v="189"/>
    <n v="14.4"/>
    <m/>
  </r>
  <r>
    <x v="11"/>
    <x v="27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</r>
  <r>
    <x v="12"/>
    <x v="27"/>
    <s v="NL Central"/>
    <n v="73"/>
    <n v="89"/>
    <n v="4"/>
    <m/>
    <n v="3020405"/>
    <n v="37289"/>
    <s v="7th of 16"/>
    <n v="87759000"/>
    <n v="100"/>
    <n v="100"/>
    <s v="Minute Maid Park"/>
    <n v="193"/>
    <n v="17"/>
    <m/>
  </r>
  <r>
    <x v="13"/>
    <x v="27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</r>
  <r>
    <x v="14"/>
    <x v="27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</r>
  <r>
    <x v="15"/>
    <x v="27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</r>
  <r>
    <x v="16"/>
    <x v="27"/>
    <s v="NL Central"/>
    <n v="87"/>
    <n v="75"/>
    <n v="2"/>
    <m/>
    <n v="2454241"/>
    <n v="30299"/>
    <s v="6th of 16"/>
    <n v="71040000"/>
    <n v="102"/>
    <n v="103"/>
    <s v="Minute Maid Park"/>
    <n v="128"/>
    <n v="9.6"/>
    <m/>
  </r>
  <r>
    <x v="17"/>
    <x v="27"/>
    <s v="NL Central"/>
    <n v="84"/>
    <n v="78"/>
    <n v="2"/>
    <m/>
    <n v="2517357"/>
    <n v="31078"/>
    <s v="9th of 16"/>
    <n v="63448417"/>
    <n v="105"/>
    <n v="106"/>
    <s v="Minute Maid Park"/>
    <n v="121"/>
    <n v="-1.9"/>
    <m/>
  </r>
  <r>
    <x v="18"/>
    <x v="27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</r>
  <r>
    <x v="19"/>
    <x v="27"/>
    <s v="NL Central"/>
    <n v="72"/>
    <n v="90"/>
    <n v="4"/>
    <m/>
    <n v="3056139"/>
    <n v="37730"/>
    <s v="5th of 16"/>
    <n v="51289111"/>
    <n v="107"/>
    <n v="107"/>
    <s v="Enron Field"/>
    <m/>
    <m/>
    <m/>
  </r>
  <r>
    <x v="0"/>
    <x v="28"/>
    <s v="NL West"/>
    <n v="106"/>
    <n v="56"/>
    <n v="1"/>
    <s v="Lost LDS (3-2)"/>
    <n v="3974309"/>
    <n v="49066"/>
    <s v="1st of 15"/>
    <n v="193553333"/>
    <n v="94"/>
    <n v="96"/>
    <s v="Dodger Stadium"/>
    <m/>
    <m/>
    <m/>
  </r>
  <r>
    <x v="1"/>
    <x v="28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</r>
  <r>
    <x v="2"/>
    <x v="28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</r>
  <r>
    <x v="3"/>
    <x v="28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</r>
  <r>
    <x v="4"/>
    <x v="28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</r>
  <r>
    <x v="5"/>
    <x v="28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</r>
  <r>
    <x v="6"/>
    <x v="28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</r>
  <r>
    <x v="7"/>
    <x v="28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</r>
  <r>
    <x v="8"/>
    <x v="28"/>
    <s v="NL West"/>
    <n v="82"/>
    <n v="79"/>
    <n v="3"/>
    <m/>
    <n v="2935139"/>
    <n v="36236"/>
    <s v="6th of 16"/>
    <n v="103785477"/>
    <n v="96"/>
    <n v="96"/>
    <s v="Dodger Stadium"/>
    <n v="230"/>
    <n v="3.2"/>
    <m/>
  </r>
  <r>
    <x v="9"/>
    <x v="28"/>
    <s v="NL West"/>
    <n v="80"/>
    <n v="82"/>
    <n v="4"/>
    <m/>
    <n v="3562320"/>
    <n v="43979"/>
    <s v="2nd of 16"/>
    <n v="95358016"/>
    <n v="96"/>
    <n v="96"/>
    <s v="Dodger Stadium"/>
    <n v="246"/>
    <n v="1.2"/>
    <m/>
  </r>
  <r>
    <x v="10"/>
    <x v="28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</r>
  <r>
    <x v="11"/>
    <x v="28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</r>
  <r>
    <x v="12"/>
    <x v="28"/>
    <s v="NL West"/>
    <n v="82"/>
    <n v="80"/>
    <n v="4"/>
    <m/>
    <n v="3857036"/>
    <n v="47618"/>
    <s v="1st of 16"/>
    <n v="108454524"/>
    <n v="100"/>
    <n v="101"/>
    <s v="Dodger Stadium"/>
    <n v="224"/>
    <n v="16.5"/>
    <m/>
  </r>
  <r>
    <x v="13"/>
    <x v="28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</r>
  <r>
    <x v="14"/>
    <x v="28"/>
    <s v="NL West"/>
    <n v="71"/>
    <n v="91"/>
    <n v="4"/>
    <m/>
    <n v="3603646"/>
    <n v="44489"/>
    <s v="1st of 16"/>
    <n v="83039000"/>
    <n v="97"/>
    <n v="98"/>
    <s v="Dodger Stadium"/>
    <n v="189"/>
    <n v="27.5"/>
    <m/>
  </r>
  <r>
    <x v="15"/>
    <x v="28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</r>
  <r>
    <x v="16"/>
    <x v="28"/>
    <s v="NL West"/>
    <n v="85"/>
    <n v="77"/>
    <n v="2"/>
    <m/>
    <n v="3138626"/>
    <n v="38748"/>
    <s v="2nd of 16"/>
    <n v="105872620"/>
    <n v="94"/>
    <n v="94"/>
    <s v="Dodger Stadium"/>
    <n v="154"/>
    <n v="-7.4"/>
    <m/>
  </r>
  <r>
    <x v="17"/>
    <x v="28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</r>
  <r>
    <x v="18"/>
    <x v="28"/>
    <s v="NL West"/>
    <n v="86"/>
    <n v="76"/>
    <n v="3"/>
    <m/>
    <n v="3017143"/>
    <n v="37249"/>
    <s v="4th of 16"/>
    <n v="109105953"/>
    <n v="91"/>
    <n v="92"/>
    <s v="Dodger Stadium"/>
    <n v="143"/>
    <n v="-25"/>
    <m/>
  </r>
  <r>
    <x v="19"/>
    <x v="28"/>
    <s v="NL West"/>
    <n v="86"/>
    <n v="76"/>
    <n v="2"/>
    <m/>
    <n v="2880242"/>
    <n v="35559"/>
    <s v="7th of 16"/>
    <n v="88124286"/>
    <n v="93"/>
    <n v="94"/>
    <s v="Dodger Stadium"/>
    <m/>
    <m/>
    <m/>
  </r>
  <r>
    <x v="0"/>
    <x v="29"/>
    <s v="AL Central"/>
    <n v="59"/>
    <n v="103"/>
    <n v="4"/>
    <m/>
    <n v="1479659"/>
    <n v="18267"/>
    <s v="13th of 15"/>
    <n v="98183242"/>
    <n v="102"/>
    <n v="101"/>
    <s v="Kauffman Stadium"/>
    <m/>
    <m/>
    <m/>
  </r>
  <r>
    <x v="1"/>
    <x v="29"/>
    <s v="AL Central"/>
    <n v="58"/>
    <n v="104"/>
    <n v="5"/>
    <m/>
    <n v="1665107"/>
    <n v="20557"/>
    <s v="11th of 15"/>
    <n v="95199167"/>
    <n v="101"/>
    <n v="100"/>
    <s v="Kauffman Stadium"/>
    <n v="244"/>
    <n v="27"/>
    <m/>
  </r>
  <r>
    <x v="2"/>
    <x v="29"/>
    <s v="AL Central"/>
    <n v="80"/>
    <n v="82"/>
    <n v="3"/>
    <m/>
    <n v="2220370"/>
    <n v="27412"/>
    <s v="8th of 15"/>
    <n v="127555817"/>
    <n v="102"/>
    <n v="101"/>
    <s v="Kauffman Stadium"/>
    <n v="245"/>
    <n v="5.3"/>
    <m/>
  </r>
  <r>
    <x v="3"/>
    <x v="29"/>
    <s v="AL Central"/>
    <n v="81"/>
    <n v="81"/>
    <n v="3"/>
    <m/>
    <n v="2557712"/>
    <n v="31577"/>
    <s v="6th of 15"/>
    <n v="125132675"/>
    <n v="102"/>
    <n v="102"/>
    <s v="Kauffman Stadium"/>
    <n v="246"/>
    <n v="-17"/>
    <m/>
  </r>
  <r>
    <x v="4"/>
    <x v="29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</r>
  <r>
    <x v="5"/>
    <x v="29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</r>
  <r>
    <x v="6"/>
    <x v="29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</r>
  <r>
    <x v="7"/>
    <x v="29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</r>
  <r>
    <x v="8"/>
    <x v="29"/>
    <s v="AL Central"/>
    <n v="71"/>
    <n v="91"/>
    <n v="4"/>
    <m/>
    <n v="1724450"/>
    <n v="21290"/>
    <s v="12th of 14"/>
    <n v="35712000"/>
    <n v="100"/>
    <n v="99"/>
    <s v="Kauffman Stadium"/>
    <n v="161"/>
    <n v="16.3"/>
    <m/>
  </r>
  <r>
    <x v="9"/>
    <x v="29"/>
    <s v="AL Central"/>
    <n v="67"/>
    <n v="95"/>
    <n v="5"/>
    <m/>
    <n v="1615327"/>
    <n v="19942"/>
    <s v="11th of 14"/>
    <n v="73105210"/>
    <n v="101"/>
    <n v="99"/>
    <s v="Kauffman Stadium"/>
    <n v="160"/>
    <n v="28.5"/>
    <m/>
  </r>
  <r>
    <x v="10"/>
    <x v="29"/>
    <s v="AL Central"/>
    <n v="65"/>
    <n v="97"/>
    <n v="4"/>
    <m/>
    <n v="1797891"/>
    <n v="22196"/>
    <s v="12th of 14"/>
    <n v="76817333"/>
    <n v="99"/>
    <n v="97"/>
    <s v="Kauffman Stadium"/>
    <n v="155"/>
    <n v="10.3"/>
    <m/>
  </r>
  <r>
    <x v="11"/>
    <x v="29"/>
    <s v="AL Central"/>
    <n v="75"/>
    <n v="87"/>
    <n v="4"/>
    <m/>
    <n v="1578922"/>
    <n v="19493"/>
    <s v="14th of 14"/>
    <n v="59445500"/>
    <n v="99"/>
    <n v="98"/>
    <s v="Kauffman Stadium"/>
    <n v="143"/>
    <n v="8.9"/>
    <m/>
  </r>
  <r>
    <x v="12"/>
    <x v="29"/>
    <s v="AL Central"/>
    <n v="69"/>
    <n v="93"/>
    <n v="5"/>
    <m/>
    <n v="1616867"/>
    <n v="19961"/>
    <s v="13th of 14"/>
    <n v="67691500"/>
    <n v="101"/>
    <n v="100"/>
    <s v="Kauffman Stadium"/>
    <n v="131"/>
    <n v="9"/>
    <m/>
  </r>
  <r>
    <x v="13"/>
    <x v="29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</r>
  <r>
    <x v="14"/>
    <x v="29"/>
    <s v="AL Central"/>
    <n v="56"/>
    <n v="106"/>
    <n v="5"/>
    <m/>
    <n v="1371181"/>
    <n v="16928"/>
    <s v="13th of 14"/>
    <n v="36881000"/>
    <n v="101"/>
    <n v="99"/>
    <s v="Kauffman Stadium"/>
    <n v="117"/>
    <n v="8.4"/>
    <m/>
  </r>
  <r>
    <x v="15"/>
    <x v="29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</r>
  <r>
    <x v="16"/>
    <x v="29"/>
    <s v="AL Central"/>
    <n v="83"/>
    <n v="79"/>
    <n v="3"/>
    <m/>
    <n v="1779895"/>
    <n v="22249"/>
    <s v="10th of 14"/>
    <n v="40518000"/>
    <n v="108"/>
    <n v="107"/>
    <s v="Kauffman Stadium"/>
    <n v="98"/>
    <n v="3"/>
    <m/>
  </r>
  <r>
    <x v="17"/>
    <x v="29"/>
    <s v="AL Central"/>
    <n v="62"/>
    <n v="100"/>
    <n v="4"/>
    <m/>
    <n v="1323036"/>
    <n v="16334"/>
    <s v="13th of 14"/>
    <n v="47257000"/>
    <n v="111"/>
    <n v="110"/>
    <s v="Kauffman Stadium"/>
    <n v="85"/>
    <n v="6.6"/>
    <m/>
  </r>
  <r>
    <x v="18"/>
    <x v="29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</r>
  <r>
    <x v="19"/>
    <x v="29"/>
    <s v="AL Central"/>
    <n v="77"/>
    <n v="85"/>
    <n v="4"/>
    <m/>
    <n v="1564847"/>
    <n v="19319"/>
    <s v="12th of 14"/>
    <n v="24903000"/>
    <n v="103"/>
    <n v="103"/>
    <s v="Kauffman Stadium"/>
    <m/>
    <m/>
    <m/>
  </r>
  <r>
    <x v="0"/>
    <x v="30"/>
    <s v="NL East"/>
    <n v="97"/>
    <n v="65"/>
    <n v="1"/>
    <s v="Lost LDS (3-2)"/>
    <n v="2655100"/>
    <n v="32779"/>
    <s v="8th of 15"/>
    <n v="133186667"/>
    <n v="103"/>
    <n v="105"/>
    <s v="SunTrust Park"/>
    <m/>
    <m/>
    <m/>
  </r>
  <r>
    <x v="1"/>
    <x v="30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</r>
  <r>
    <x v="2"/>
    <x v="30"/>
    <s v="NL East"/>
    <n v="72"/>
    <n v="90"/>
    <n v="3"/>
    <m/>
    <n v="2505252"/>
    <n v="30929"/>
    <s v="8th of 15"/>
    <n v="119705250"/>
    <n v="100"/>
    <n v="100"/>
    <s v="SunTrust Park"/>
    <n v="336"/>
    <n v="71"/>
    <m/>
  </r>
  <r>
    <x v="3"/>
    <x v="30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</r>
  <r>
    <x v="4"/>
    <x v="30"/>
    <s v="NL East"/>
    <n v="67"/>
    <n v="95"/>
    <n v="4"/>
    <m/>
    <n v="2001392"/>
    <n v="24709"/>
    <s v="13th of 15"/>
    <n v="104037500"/>
    <n v="98"/>
    <n v="97"/>
    <s v="Turner Field"/>
    <n v="266"/>
    <n v="15.1"/>
    <m/>
  </r>
  <r>
    <x v="5"/>
    <x v="30"/>
    <s v="NL East"/>
    <n v="79"/>
    <n v="83"/>
    <n v="2"/>
    <m/>
    <n v="2354305"/>
    <n v="29065"/>
    <s v="11th of 15"/>
    <n v="108081500"/>
    <n v="97"/>
    <n v="98"/>
    <s v="Turner Field"/>
    <n v="267"/>
    <n v="27.8"/>
    <m/>
  </r>
  <r>
    <x v="6"/>
    <x v="30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</r>
  <r>
    <x v="7"/>
    <x v="30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</r>
  <r>
    <x v="8"/>
    <x v="30"/>
    <s v="NL East"/>
    <n v="89"/>
    <n v="73"/>
    <n v="2"/>
    <m/>
    <n v="2372940"/>
    <n v="29296"/>
    <s v="8th of 16"/>
    <n v="93855132"/>
    <n v="100"/>
    <n v="101"/>
    <s v="Turner Field"/>
    <n v="203"/>
    <n v="12.4"/>
    <m/>
  </r>
  <r>
    <x v="9"/>
    <x v="30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</r>
  <r>
    <x v="10"/>
    <x v="30"/>
    <s v="NL East"/>
    <n v="86"/>
    <n v="76"/>
    <n v="3"/>
    <m/>
    <n v="2373631"/>
    <n v="29304"/>
    <s v="10th of 16"/>
    <n v="99593166"/>
    <n v="98"/>
    <n v="99"/>
    <s v="Turner Field"/>
    <n v="188"/>
    <n v="22.2"/>
    <m/>
  </r>
  <r>
    <x v="11"/>
    <x v="30"/>
    <s v="NL East"/>
    <n v="72"/>
    <n v="90"/>
    <n v="4"/>
    <m/>
    <n v="2532834"/>
    <n v="31270"/>
    <s v="10th of 16"/>
    <n v="102365683"/>
    <n v="97"/>
    <n v="98"/>
    <s v="Turner Field"/>
    <n v="186"/>
    <n v="1.5"/>
    <m/>
  </r>
  <r>
    <x v="12"/>
    <x v="30"/>
    <s v="NL East"/>
    <n v="84"/>
    <n v="78"/>
    <n v="3"/>
    <m/>
    <n v="2745207"/>
    <n v="33891"/>
    <s v="10th of 16"/>
    <n v="87290833"/>
    <n v="98"/>
    <n v="98"/>
    <s v="Turner Field"/>
    <n v="199"/>
    <n v="4.7"/>
    <m/>
  </r>
  <r>
    <x v="13"/>
    <x v="30"/>
    <s v="NL East"/>
    <n v="79"/>
    <n v="83"/>
    <n v="3"/>
    <m/>
    <n v="2550524"/>
    <n v="31488"/>
    <s v="9th of 16"/>
    <n v="90156876"/>
    <n v="99"/>
    <n v="100"/>
    <s v="Turner Field"/>
    <n v="183"/>
    <n v="28.1"/>
    <m/>
  </r>
  <r>
    <x v="14"/>
    <x v="30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</r>
  <r>
    <x v="15"/>
    <x v="30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</r>
  <r>
    <x v="16"/>
    <x v="30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</r>
  <r>
    <x v="17"/>
    <x v="30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</r>
  <r>
    <x v="18"/>
    <x v="30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</r>
  <r>
    <x v="19"/>
    <x v="30"/>
    <s v="NL East"/>
    <n v="95"/>
    <n v="67"/>
    <n v="1"/>
    <s v="Lost LDS (3-0)"/>
    <n v="3234304"/>
    <n v="39930"/>
    <s v="4th of 16"/>
    <n v="84737836"/>
    <n v="99"/>
    <n v="100"/>
    <s v="Turner Field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0">
  <r>
    <x v="0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  <n v="0.49036581818181818"/>
    <n v="3.6363636363636362E-2"/>
    <n v="1644519.512195122"/>
    <n v="3353658.5365853659"/>
  </r>
  <r>
    <x v="1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  <n v="0.41310155038759688"/>
    <n v="0.13178294573643412"/>
    <n v="1146023.6559139786"/>
    <n v="2956989.2473118277"/>
  </r>
  <r>
    <x v="2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  <n v="0.30987944664031619"/>
    <n v="0.18656126482213439"/>
    <n v="1136224.6376811594"/>
    <n v="3985507.2463768115"/>
  </r>
  <r>
    <x v="3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  <n v="0.28894170403587444"/>
    <n v="7.8026905829596413E-2"/>
    <n v="815620.25316455693"/>
    <n v="3481012.6582278479"/>
  </r>
  <r>
    <x v="4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  <n v="0.4261919431279621"/>
    <n v="-1.042654028436019E-2"/>
    <n v="1405101.5625"/>
    <n v="4296875"/>
  </r>
  <r>
    <x v="5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  <n v="0.41698177083333332"/>
    <n v="-3.0208333333333334E-2"/>
    <n v="988401.23456790124"/>
    <n v="3395061.7283950616"/>
  </r>
  <r>
    <x v="6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  <n v="0.34394786153846152"/>
    <n v="3.8974358974358969E-2"/>
    <n v="828022.62962962966"/>
    <n v="3395061.7283950616"/>
  </r>
  <r>
    <x v="7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  <n v="0.29474820430107529"/>
    <n v="0.14623655913978495"/>
    <n v="583225.17021276592"/>
    <n v="2925531.9148936169"/>
  </r>
  <r>
    <x v="8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  <n v="0.34093425555555557"/>
    <n v="3.4444444444444444E-2"/>
    <n v="944125.63076923077"/>
    <n v="4230769.230769231"/>
  </r>
  <r>
    <x v="9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  <n v="0.44139922093023254"/>
    <n v="-3.4883720930232558E-3"/>
    <n v="1084580.9428571428"/>
    <n v="3928571.4285714286"/>
  </r>
  <r>
    <x v="10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  <n v="0.37402662146892657"/>
    <n v="2.2033898305084745E-2"/>
    <n v="807350.14634146343"/>
    <n v="3353658.5365853659"/>
  </r>
  <r>
    <x v="11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  <n v="0.31556088484848482"/>
    <n v="3.5757575757575759E-2"/>
    <n v="578528.2888888889"/>
    <n v="3055555.5555555555"/>
  </r>
  <r>
    <x v="12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  <n v="0.38950796103896101"/>
    <n v="4.1558441558441558E-2"/>
    <n v="789266.13157894742"/>
    <n v="3618421.0526315789"/>
  </r>
  <r>
    <x v="13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  <n v="0.43192528275862069"/>
    <n v="0.1503448275862069"/>
    <n v="813365.79220779217"/>
    <n v="3571428.5714285714"/>
  </r>
  <r>
    <x v="14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  <n v="0.51309375000000002"/>
    <n v="-0.13749999999999998"/>
    <n v="1368250"/>
    <n v="5392156.8627450978"/>
  </r>
  <r>
    <x v="15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  <n v="0.64013492063492061"/>
    <n v="-0.12063492063492062"/>
    <n v="960202.38095238095"/>
    <n v="3273809.5238095238"/>
  </r>
  <r>
    <x v="16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  <n v="0.84278687704918032"/>
    <n v="-0.18196721311475408"/>
    <n v="1049183.663265306"/>
    <n v="2806122.448979592"/>
  </r>
  <r>
    <x v="17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  <n v="0.66994487401574798"/>
    <n v="0"/>
    <n v="924815.20652173914"/>
    <n v="2989130.4347826089"/>
  </r>
  <r>
    <x v="18"/>
    <x v="0"/>
    <s v="NL West"/>
    <n v="85"/>
    <n v="77"/>
    <n v="3"/>
    <m/>
    <n v="2942251"/>
    <n v="36324"/>
    <s v="6th of 16"/>
    <n v="81027833"/>
    <n v="103"/>
    <n v="104"/>
    <s v="Bank One Ballpark"/>
    <m/>
    <m/>
    <m/>
    <s v=""/>
    <s v=""/>
    <n v="953268.62352941174"/>
    <n v="3235294.1176470588"/>
  </r>
  <r>
    <x v="19"/>
    <x v="0"/>
    <s v="NL West"/>
    <n v="100"/>
    <n v="62"/>
    <n v="1"/>
    <s v="Lost LDS (3-1)"/>
    <n v="3019654"/>
    <n v="37280"/>
    <s v="5th of 16"/>
    <n v="68703999"/>
    <n v="100"/>
    <n v="101"/>
    <s v="Bank One Ballpark"/>
    <m/>
    <m/>
    <m/>
    <s v=""/>
    <s v=""/>
    <n v="687039.99"/>
    <n v="2750000"/>
  </r>
  <r>
    <x v="20"/>
    <x v="0"/>
    <s v="NL West"/>
    <n v="65"/>
    <n v="97"/>
    <n v="5"/>
    <m/>
    <n v="3610290"/>
    <n v="44571"/>
    <s v="2nd of 16"/>
    <n v="32347000"/>
    <n v="99"/>
    <n v="100"/>
    <s v="Bank One Ballpark"/>
    <m/>
    <m/>
    <m/>
    <s v=""/>
    <s v=""/>
    <n v="497646.15384615387"/>
    <n v="4230769.230769231"/>
  </r>
  <r>
    <x v="21"/>
    <x v="1"/>
    <s v="NL West"/>
    <n v="162"/>
    <n v="85"/>
    <n v="2"/>
    <m/>
    <n v="2135510"/>
    <n v="26364"/>
    <s v="12th of 15"/>
    <n v="124016266"/>
    <n v="101"/>
    <n v="101"/>
    <s v="Chase Field"/>
    <m/>
    <m/>
    <m/>
    <s v=""/>
    <s v=""/>
    <n v="765532.50617283955"/>
    <n v="1697530.8641975308"/>
  </r>
  <r>
    <x v="21"/>
    <x v="2"/>
    <s v="NL East"/>
    <n v="97"/>
    <n v="65"/>
    <n v="1"/>
    <s v="Lost LDS (3-2)"/>
    <n v="2655100"/>
    <n v="32779"/>
    <s v="8th of 15"/>
    <n v="133186667"/>
    <n v="103"/>
    <n v="105"/>
    <s v="SunTrust Park"/>
    <m/>
    <m/>
    <m/>
    <s v=""/>
    <s v=""/>
    <n v="1373058.4226804124"/>
    <n v="2835051.5463917525"/>
  </r>
  <r>
    <x v="0"/>
    <x v="2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  <n v="0.33676938081395347"/>
    <n v="0.26744186046511625"/>
    <n v="1287207.4111111111"/>
    <n v="3055555.5555555555"/>
  </r>
  <r>
    <x v="1"/>
    <x v="2"/>
    <s v="NL East"/>
    <n v="72"/>
    <n v="90"/>
    <n v="3"/>
    <m/>
    <n v="2505252"/>
    <n v="30929"/>
    <s v="8th of 15"/>
    <n v="119705250"/>
    <n v="100"/>
    <n v="100"/>
    <s v="SunTrust Park"/>
    <n v="336"/>
    <n v="71"/>
    <m/>
    <n v="0.35626562499999997"/>
    <n v="0.21130952380952381"/>
    <n v="1662572.9166666667"/>
    <n v="3819444.4444444445"/>
  </r>
  <r>
    <x v="2"/>
    <x v="2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  <n v="0.27272636363636366"/>
    <n v="0.16727272727272727"/>
    <n v="1102937.5"/>
    <n v="4044117.6470588236"/>
  </r>
  <r>
    <x v="3"/>
    <x v="2"/>
    <s v="NL East"/>
    <n v="67"/>
    <n v="95"/>
    <n v="4"/>
    <m/>
    <n v="2001392"/>
    <n v="24709"/>
    <s v="13th of 15"/>
    <n v="104037500"/>
    <n v="98"/>
    <n v="97"/>
    <s v="Turner Field"/>
    <n v="266"/>
    <n v="15.1"/>
    <m/>
    <n v="0.39111842105263156"/>
    <n v="5.6766917293233084E-2"/>
    <n v="1552798.5074626866"/>
    <n v="4104477.6119402987"/>
  </r>
  <r>
    <x v="4"/>
    <x v="2"/>
    <s v="NL East"/>
    <n v="79"/>
    <n v="83"/>
    <n v="2"/>
    <m/>
    <n v="2354305"/>
    <n v="29065"/>
    <s v="11th of 15"/>
    <n v="108081500"/>
    <n v="97"/>
    <n v="98"/>
    <s v="Turner Field"/>
    <n v="267"/>
    <n v="27.8"/>
    <m/>
    <n v="0.40479962546816478"/>
    <n v="0.10411985018726592"/>
    <n v="1368120.253164557"/>
    <n v="3481012.6582278479"/>
  </r>
  <r>
    <x v="5"/>
    <x v="2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  <n v="0.37793972332015813"/>
    <n v="0.13122529644268777"/>
    <n v="996028.64583333337"/>
    <n v="2864583.3333333335"/>
  </r>
  <r>
    <x v="6"/>
    <x v="2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  <n v="0.38314666666666669"/>
    <n v="0.17066666666666666"/>
    <n v="917106.38297872338"/>
    <n v="2925531.9148936169"/>
  </r>
  <r>
    <x v="7"/>
    <x v="2"/>
    <s v="NL East"/>
    <n v="89"/>
    <n v="73"/>
    <n v="2"/>
    <m/>
    <n v="2372940"/>
    <n v="29296"/>
    <s v="8th of 16"/>
    <n v="93855132"/>
    <n v="100"/>
    <n v="101"/>
    <s v="Turner Field"/>
    <n v="203"/>
    <n v="12.4"/>
    <m/>
    <n v="0.4623405517241379"/>
    <n v="6.1083743842364535E-2"/>
    <n v="1054552.0449438202"/>
    <n v="3089887.6404494382"/>
  </r>
  <r>
    <x v="8"/>
    <x v="2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  <n v="0.42001823880597017"/>
    <n v="0.10298507462686567"/>
    <n v="927732.59340659343"/>
    <n v="3021978.0219780221"/>
  </r>
  <r>
    <x v="9"/>
    <x v="2"/>
    <s v="NL East"/>
    <n v="86"/>
    <n v="76"/>
    <n v="3"/>
    <m/>
    <n v="2373631"/>
    <n v="29304"/>
    <s v="10th of 16"/>
    <n v="99593166"/>
    <n v="98"/>
    <n v="99"/>
    <s v="Turner Field"/>
    <n v="188"/>
    <n v="22.2"/>
    <m/>
    <n v="0.52975088297872341"/>
    <n v="0.11808510638297871"/>
    <n v="1158060.0697674418"/>
    <n v="3197674.418604651"/>
  </r>
  <r>
    <x v="10"/>
    <x v="2"/>
    <s v="NL East"/>
    <n v="72"/>
    <n v="90"/>
    <n v="4"/>
    <m/>
    <n v="2532834"/>
    <n v="31270"/>
    <s v="10th of 16"/>
    <n v="102365683"/>
    <n v="97"/>
    <n v="98"/>
    <s v="Turner Field"/>
    <n v="186"/>
    <n v="1.5"/>
    <m/>
    <n v="0.55035313440860212"/>
    <n v="8.0645161290322578E-3"/>
    <n v="1421745.5972222222"/>
    <n v="3819444.4444444445"/>
  </r>
  <r>
    <x v="11"/>
    <x v="2"/>
    <s v="NL East"/>
    <n v="84"/>
    <n v="78"/>
    <n v="3"/>
    <m/>
    <n v="2745207"/>
    <n v="33891"/>
    <s v="10th of 16"/>
    <n v="87290833"/>
    <n v="98"/>
    <n v="98"/>
    <s v="Turner Field"/>
    <n v="199"/>
    <n v="4.7"/>
    <m/>
    <n v="0.43864740201005026"/>
    <n v="2.3618090452261306E-2"/>
    <n v="1039176.5833333334"/>
    <n v="3273809.5238095238"/>
  </r>
  <r>
    <x v="12"/>
    <x v="2"/>
    <s v="NL East"/>
    <n v="79"/>
    <n v="83"/>
    <n v="3"/>
    <m/>
    <n v="2550524"/>
    <n v="31488"/>
    <s v="9th of 16"/>
    <n v="90156876"/>
    <n v="99"/>
    <n v="100"/>
    <s v="Turner Field"/>
    <n v="183"/>
    <n v="28.1"/>
    <m/>
    <n v="0.49266052459016396"/>
    <n v="0.15355191256830603"/>
    <n v="1141226.2784810127"/>
    <n v="3481012.6582278479"/>
  </r>
  <r>
    <x v="13"/>
    <x v="2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  <n v="0.50265873255813953"/>
    <n v="8.6046511627906982E-2"/>
    <n v="960636.68888888892"/>
    <n v="3055555.5555555555"/>
  </r>
  <r>
    <x v="14"/>
    <x v="2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  <n v="0.55668209876543207"/>
    <n v="0.17037037037037037"/>
    <n v="939401.04166666663"/>
    <n v="2864583.3333333335"/>
  </r>
  <r>
    <x v="15"/>
    <x v="2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  <n v="0.6810491474358974"/>
    <n v="9.8717948717948714E-2"/>
    <n v="1051917.495049505"/>
    <n v="2722772.2772277226"/>
  </r>
  <r>
    <x v="16"/>
    <x v="2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  <n v="0.57343783435582818"/>
    <n v="-1.8404907975460123E-3"/>
    <n v="925449.17821782175"/>
    <n v="2722772.2772277226"/>
  </r>
  <r>
    <x v="17"/>
    <x v="2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  <n v="0.57460103750000002"/>
    <n v="5.9374999999999997E-2"/>
    <n v="1044729.1590909091"/>
    <n v="3125000"/>
  </r>
  <r>
    <x v="18"/>
    <x v="2"/>
    <s v="NL East"/>
    <n v="95"/>
    <n v="67"/>
    <n v="1"/>
    <s v="Lost LDS (3-0)"/>
    <n v="3234304"/>
    <n v="39930"/>
    <s v="4th of 16"/>
    <n v="84737836"/>
    <n v="99"/>
    <n v="100"/>
    <s v="Turner Field"/>
    <m/>
    <m/>
    <m/>
    <s v=""/>
    <s v=""/>
    <n v="891977.22105263162"/>
    <n v="2894736.8421052634"/>
  </r>
  <r>
    <x v="21"/>
    <x v="3"/>
    <s v="AL East"/>
    <n v="54"/>
    <n v="108"/>
    <n v="5"/>
    <m/>
    <n v="1307807"/>
    <n v="16146"/>
    <s v="14th of 15"/>
    <n v="82696100"/>
    <n v="102"/>
    <n v="99"/>
    <s v="Oriole Park at Camden Yards"/>
    <m/>
    <m/>
    <m/>
    <s v=""/>
    <s v=""/>
    <n v="1531409.2592592593"/>
    <n v="5092592.5925925924"/>
  </r>
  <r>
    <x v="0"/>
    <x v="3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  <n v="0.56396746215139437"/>
    <n v="-2.5896414342629483E-2"/>
    <n v="3011826.2340425532"/>
    <n v="5851063.8297872338"/>
  </r>
  <r>
    <x v="1"/>
    <x v="3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  <n v="0.64135568650793651"/>
    <n v="-0.10317460317460317"/>
    <n v="2154955.1066666665"/>
    <n v="3666666.6666666665"/>
  </r>
  <r>
    <x v="2"/>
    <x v="3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  <n v="0.60768708695652174"/>
    <n v="-8.3003952569169967E-3"/>
    <n v="1727470.0337078653"/>
    <n v="3089887.6404494382"/>
  </r>
  <r>
    <x v="3"/>
    <x v="3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  <n v="0.47276080753138078"/>
    <n v="3.682008368200837E-2"/>
    <n v="1394936.2098765431"/>
    <n v="3395061.7283950616"/>
  </r>
  <r>
    <x v="4"/>
    <x v="3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  <n v="0.44529591836734694"/>
    <n v="0.12816326530612243"/>
    <n v="1136432.2916666667"/>
    <n v="2864583.3333333335"/>
  </r>
  <r>
    <x v="5"/>
    <x v="3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  <n v="0.50925252525252529"/>
    <n v="8.0808080808080808E-3"/>
    <n v="1186258.8235294118"/>
    <n v="3235294.1176470588"/>
  </r>
  <r>
    <x v="6"/>
    <x v="3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  <n v="0.37839320388349512"/>
    <n v="0.14611650485436894"/>
    <n v="838161.29032258061"/>
    <n v="2956989.2473118277"/>
  </r>
  <r>
    <x v="7"/>
    <x v="3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  <n v="0.4932907150837989"/>
    <n v="7.2067039106145259E-2"/>
    <n v="1279696.2028985508"/>
    <n v="3985507.2463768115"/>
  </r>
  <r>
    <x v="8"/>
    <x v="3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  <n v="0.46635714285714286"/>
    <n v="0.14571428571428571"/>
    <n v="1236553.0303030303"/>
    <n v="4166666.6666666665"/>
  </r>
  <r>
    <x v="9"/>
    <x v="3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  <n v="0.4087962923976608"/>
    <n v="0.11345029239766082"/>
    <n v="1092252.59375"/>
    <n v="4296875"/>
  </r>
  <r>
    <x v="10"/>
    <x v="3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  <n v="0.38618532183908044"/>
    <n v="0.15632183908045977"/>
    <n v="988180.0882352941"/>
    <n v="4044117.6470588236"/>
  </r>
  <r>
    <x v="11"/>
    <x v="3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  <n v="0.56129402409638551"/>
    <n v="4.6385542168674701E-2"/>
    <n v="1350359.536231884"/>
    <n v="3985507.2463768115"/>
  </r>
  <r>
    <x v="12"/>
    <x v="3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  <n v="0.45940241772151896"/>
    <n v="0.10822784810126583"/>
    <n v="1036936.8857142857"/>
    <n v="3928571.4285714286"/>
  </r>
  <r>
    <x v="13"/>
    <x v="3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  <n v="0.47380982692307694"/>
    <n v="0.13461538461538461"/>
    <n v="998842.33783783787"/>
    <n v="3716216.2162162163"/>
  </r>
  <r>
    <x v="14"/>
    <x v="3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  <n v="0.34880630405405405"/>
    <n v="0.22972972972972974"/>
    <n v="661837.60256410262"/>
    <n v="3525641.0256410255"/>
  </r>
  <r>
    <x v="15"/>
    <x v="3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  <n v="0.57269379844961243"/>
    <n v="7.0542635658914721E-2"/>
    <n v="1040528.1690140845"/>
    <n v="3873239.4366197181"/>
  </r>
  <r>
    <x v="16"/>
    <x v="3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  <n v="0.49994951162790696"/>
    <n v="9.6124031007751937E-2"/>
    <n v="962589.35820895527"/>
    <n v="4104477.6119402987"/>
  </r>
  <r>
    <x v="17"/>
    <x v="3"/>
    <s v="AL East"/>
    <n v="63"/>
    <n v="98"/>
    <n v="4"/>
    <m/>
    <n v="3094841"/>
    <n v="38686"/>
    <s v="4th of 14"/>
    <n v="74279540"/>
    <n v="96"/>
    <n v="95"/>
    <s v="Oriole Park at Camden Yards"/>
    <n v="133"/>
    <m/>
    <m/>
    <n v="0.55849278195488716"/>
    <n v="0"/>
    <n v="1179040.3174603174"/>
    <n v="4365079.3650793647"/>
  </r>
  <r>
    <x v="18"/>
    <x v="3"/>
    <s v="AL East"/>
    <n v="74"/>
    <n v="88"/>
    <n v="4"/>
    <m/>
    <n v="3297031"/>
    <n v="40704"/>
    <s v="2nd of 14"/>
    <n v="82347435"/>
    <n v="96"/>
    <n v="95"/>
    <s v="Oriole Park at Camden Yards"/>
    <m/>
    <m/>
    <m/>
    <s v=""/>
    <s v=""/>
    <n v="1112803.1756756757"/>
    <n v="3716216.2162162163"/>
  </r>
  <r>
    <x v="21"/>
    <x v="4"/>
    <s v="AL East"/>
    <n v="84"/>
    <n v="78"/>
    <n v="3"/>
    <m/>
    <n v="2924627"/>
    <n v="36107"/>
    <s v="3rd of 15"/>
    <n v="218978142"/>
    <n v="104"/>
    <n v="105"/>
    <s v="Fenway Park"/>
    <m/>
    <m/>
    <m/>
    <s v=""/>
    <s v=""/>
    <n v="2606882.6428571427"/>
    <n v="3273809.5238095238"/>
  </r>
  <r>
    <x v="0"/>
    <x v="4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  <n v="0.43062984496124029"/>
    <n v="0.16279069767441862"/>
    <n v="2057453.7037037036"/>
    <n v="2546296.2962962962"/>
  </r>
  <r>
    <x v="1"/>
    <x v="4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  <n v="0.44271688741721854"/>
    <n v="0.18984547461368653"/>
    <n v="2156459.6774193547"/>
    <n v="2956989.2473118277"/>
  </r>
  <r>
    <x v="2"/>
    <x v="4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  <n v="0.50387730414746545"/>
    <n v="0.18110599078341014"/>
    <n v="2351427.4193548388"/>
    <n v="2956989.2473118277"/>
  </r>
  <r>
    <x v="3"/>
    <x v="4"/>
    <s v="AL East"/>
    <n v="78"/>
    <n v="84"/>
    <n v="5"/>
    <m/>
    <n v="2880694"/>
    <n v="35564"/>
    <s v="3rd of 15"/>
    <n v="183931900"/>
    <n v="107"/>
    <n v="107"/>
    <s v="Fenway Park"/>
    <n v="398"/>
    <n v="43.2"/>
    <m/>
    <n v="0.46214045226130651"/>
    <n v="0.10854271356783921"/>
    <n v="2358101.282051282"/>
    <n v="3525641.0256410255"/>
  </r>
  <r>
    <x v="4"/>
    <x v="4"/>
    <s v="AL East"/>
    <n v="71"/>
    <n v="91"/>
    <n v="5"/>
    <m/>
    <n v="2956089"/>
    <n v="36495"/>
    <s v="3rd of 15"/>
    <n v="134628929"/>
    <n v="104"/>
    <n v="104"/>
    <s v="Fenway Park"/>
    <n v="370"/>
    <n v="49.2"/>
    <m/>
    <n v="0.36386197027027029"/>
    <n v="0.13297297297297297"/>
    <n v="1896182.0985915493"/>
    <n v="3873239.4366197181"/>
  </r>
  <r>
    <x v="5"/>
    <x v="4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  <n v="0.49130392156862746"/>
    <n v="7.0868347338935572E-2"/>
    <n v="1808201.030927835"/>
    <n v="2835051.5463917525"/>
  </r>
  <r>
    <x v="6"/>
    <x v="4"/>
    <s v="AL East"/>
    <n v="69"/>
    <n v="93"/>
    <n v="5"/>
    <m/>
    <n v="3043003"/>
    <n v="37568"/>
    <s v="4th of 14"/>
    <n v="110386000"/>
    <n v="103"/>
    <n v="104"/>
    <s v="Fenway Park"/>
    <n v="336"/>
    <n v="23.9"/>
    <m/>
    <n v="0.32852976190476191"/>
    <n v="7.1130952380952378E-2"/>
    <n v="1599797.1014492754"/>
    <n v="3985507.2463768115"/>
  </r>
  <r>
    <x v="7"/>
    <x v="4"/>
    <s v="AL East"/>
    <n v="90"/>
    <n v="72"/>
    <n v="3"/>
    <m/>
    <n v="3054001"/>
    <n v="37704"/>
    <s v="4th of 14"/>
    <n v="166662475"/>
    <n v="105"/>
    <n v="105"/>
    <s v="Fenway Park"/>
    <n v="310"/>
    <n v="25.4"/>
    <m/>
    <n v="0.53762088709677425"/>
    <n v="8.1935483870967732E-2"/>
    <n v="1851805.2777777778"/>
    <n v="3055555.5555555555"/>
  </r>
  <r>
    <x v="8"/>
    <x v="4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  <n v="0.60480637132352943"/>
    <n v="-4.0441176470588239E-3"/>
    <n v="1848397"/>
    <n v="3089887.6404494382"/>
  </r>
  <r>
    <x v="9"/>
    <x v="4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  <n v="0.47157706390977444"/>
    <n v="0.15037593984962405"/>
    <n v="1320415.7789473685"/>
    <n v="2894736.8421052634"/>
  </r>
  <r>
    <x v="10"/>
    <x v="4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  <n v="0.49587373605947954"/>
    <n v="9.5539033457249067E-2"/>
    <n v="1404105.6315789474"/>
    <n v="2894736.8421052634"/>
  </r>
  <r>
    <x v="11"/>
    <x v="4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  <n v="0.54382590874524717"/>
    <n v="-7.2623574144486697E-2"/>
    <n v="1489856.3958333333"/>
    <n v="2864583.3333333335"/>
  </r>
  <r>
    <x v="12"/>
    <x v="4"/>
    <s v="AL East"/>
    <n v="86"/>
    <n v="76"/>
    <n v="3"/>
    <m/>
    <n v="2930588"/>
    <n v="36180"/>
    <s v="4th of 14"/>
    <n v="120099824"/>
    <n v="104"/>
    <n v="105"/>
    <s v="Fenway Park"/>
    <n v="234"/>
    <n v="19.5"/>
    <m/>
    <n v="0.5132471111111111"/>
    <n v="8.3333333333333329E-2"/>
    <n v="1396509.5813953488"/>
    <n v="3197674.418604651"/>
  </r>
  <r>
    <x v="13"/>
    <x v="4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  <n v="0.59953944174757279"/>
    <n v="-8.9805825242718448E-2"/>
    <n v="1300053.9473684211"/>
    <n v="2894736.8421052634"/>
  </r>
  <r>
    <x v="14"/>
    <x v="4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  <n v="0.63332587064676615"/>
    <n v="-5.6218905472636818E-2"/>
    <n v="1298964.2857142857"/>
    <n v="2806122.448979592"/>
  </r>
  <r>
    <x v="15"/>
    <x v="4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  <n v="0.52603421052631583"/>
    <n v="6.0000000000000005E-2"/>
    <n v="1052068.4210526317"/>
    <n v="2894736.8421052634"/>
  </r>
  <r>
    <x v="16"/>
    <x v="4"/>
    <s v="AL East"/>
    <n v="93"/>
    <n v="69"/>
    <n v="2"/>
    <m/>
    <n v="2650862"/>
    <n v="32727"/>
    <s v="4th of 14"/>
    <n v="108366060"/>
    <n v="102"/>
    <n v="103"/>
    <s v="Fenway Park"/>
    <n v="171"/>
    <n v="-2.1"/>
    <m/>
    <n v="0.63371964912280698"/>
    <n v="-1.2280701754385965E-2"/>
    <n v="1165226.4516129033"/>
    <n v="2956989.2473118277"/>
  </r>
  <r>
    <x v="17"/>
    <x v="4"/>
    <s v="AL East"/>
    <n v="82"/>
    <n v="79"/>
    <n v="2"/>
    <m/>
    <n v="2625333"/>
    <n v="32412"/>
    <s v="6th of 14"/>
    <n v="110035833"/>
    <n v="100"/>
    <n v="101"/>
    <s v="Fenway Park"/>
    <n v="152"/>
    <m/>
    <m/>
    <n v="0.72391995394736841"/>
    <n v="0"/>
    <n v="1341900.4024390243"/>
    <n v="3353658.5365853659"/>
  </r>
  <r>
    <x v="18"/>
    <x v="4"/>
    <s v="AL East"/>
    <n v="85"/>
    <n v="77"/>
    <n v="2"/>
    <m/>
    <n v="2585895"/>
    <n v="31925"/>
    <s v="6th of 14"/>
    <n v="79975333"/>
    <n v="103"/>
    <n v="103"/>
    <s v="Fenway Park"/>
    <m/>
    <m/>
    <m/>
    <s v=""/>
    <s v=""/>
    <n v="940886.27058823535"/>
    <n v="3235294.1176470588"/>
  </r>
  <r>
    <x v="21"/>
    <x v="5"/>
    <s v="NL Central"/>
    <n v="84"/>
    <n v="78"/>
    <n v="3"/>
    <m/>
    <n v="3094865"/>
    <n v="38208"/>
    <s v="3rd of 15"/>
    <n v="217805215"/>
    <n v="101"/>
    <n v="102"/>
    <s v="Wrigley Field"/>
    <m/>
    <m/>
    <m/>
    <s v=""/>
    <s v=""/>
    <n v="2592919.2261904762"/>
    <n v="3273809.5238095238"/>
  </r>
  <r>
    <x v="0"/>
    <x v="5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  <n v="0.45436699336283187"/>
    <n v="0.19247787610619468"/>
    <n v="2161830.3263157895"/>
    <n v="2894736.8421052634"/>
  </r>
  <r>
    <x v="1"/>
    <x v="5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  <n v="0.38776951203501092"/>
    <n v="0.22319474835886213"/>
    <n v="1926202.9021739131"/>
    <n v="2989130.4347826089"/>
  </r>
  <r>
    <x v="2"/>
    <x v="5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  <n v="0.40575422350230417"/>
    <n v="0.19308755760368662"/>
    <n v="1709682.8446601941"/>
    <n v="2669902.9126213593"/>
  </r>
  <r>
    <x v="3"/>
    <x v="5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  <n v="0.33913708823529409"/>
    <n v="0.14941176470588236"/>
    <n v="1188727.9381443299"/>
    <n v="2835051.5463917525"/>
  </r>
  <r>
    <x v="4"/>
    <x v="5"/>
    <s v="NL Central"/>
    <n v="73"/>
    <n v="89"/>
    <n v="5"/>
    <m/>
    <n v="2652113"/>
    <n v="32742"/>
    <s v="6th of 15"/>
    <n v="59800500"/>
    <n v="103"/>
    <n v="102"/>
    <s v="Wrigley Field"/>
    <n v="302"/>
    <n v="73.3"/>
    <m/>
    <n v="0.19801490066225166"/>
    <n v="0.24271523178807947"/>
    <n v="819184.93150684936"/>
    <n v="3767123.2876712331"/>
  </r>
  <r>
    <x v="5"/>
    <x v="5"/>
    <s v="NL Central"/>
    <n v="66"/>
    <n v="96"/>
    <n v="5"/>
    <m/>
    <n v="2642682"/>
    <n v="32626"/>
    <s v="7th of 15"/>
    <n v="67874166"/>
    <n v="103"/>
    <n v="102"/>
    <s v="Wrigley Field"/>
    <n v="266"/>
    <n v="27.3"/>
    <m/>
    <n v="0.25516603759398498"/>
    <n v="0.10263157894736842"/>
    <n v="1028396.4545454546"/>
    <n v="4166666.6666666665"/>
  </r>
  <r>
    <x v="6"/>
    <x v="5"/>
    <s v="NL Central"/>
    <n v="61"/>
    <n v="101"/>
    <n v="5"/>
    <m/>
    <n v="2882756"/>
    <n v="35590"/>
    <s v="5th of 16"/>
    <n v="86159366"/>
    <n v="103"/>
    <n v="101"/>
    <s v="Wrigley Field"/>
    <n v="274"/>
    <n v="32.1"/>
    <m/>
    <n v="0.31445024087591239"/>
    <n v="0.11715328467153285"/>
    <n v="1412448.6229508198"/>
    <n v="4508196.7213114752"/>
  </r>
  <r>
    <x v="7"/>
    <x v="5"/>
    <s v="NL Central"/>
    <n v="71"/>
    <n v="91"/>
    <n v="5"/>
    <m/>
    <n v="3017966"/>
    <n v="37259"/>
    <s v="5th of 16"/>
    <n v="136547329"/>
    <n v="102"/>
    <n v="101"/>
    <s v="Wrigley Field"/>
    <n v="266"/>
    <n v="28.1"/>
    <m/>
    <n v="0.51333582330827066"/>
    <n v="0.10563909774436091"/>
    <n v="1923201.8169014084"/>
    <n v="3873239.4366197181"/>
  </r>
  <r>
    <x v="8"/>
    <x v="5"/>
    <s v="NL Central"/>
    <n v="75"/>
    <n v="87"/>
    <n v="5"/>
    <m/>
    <n v="3062973"/>
    <n v="37814"/>
    <s v="4th of 16"/>
    <n v="146609002"/>
    <n v="105"/>
    <n v="104"/>
    <s v="Wrigley Field"/>
    <n v="258"/>
    <n v="23.4"/>
    <m/>
    <n v="0.56825194573643412"/>
    <n v="9.0697674418604643E-2"/>
    <n v="1954786.6933333334"/>
    <n v="3666666.6666666665"/>
  </r>
  <r>
    <x v="9"/>
    <x v="5"/>
    <s v="NL Central"/>
    <n v="83"/>
    <n v="78"/>
    <n v="2"/>
    <m/>
    <n v="3168859"/>
    <n v="39611"/>
    <s v="4th of 16"/>
    <n v="139652000"/>
    <n v="106"/>
    <n v="107"/>
    <s v="Wrigley Field"/>
    <n v="246"/>
    <n v="25.5"/>
    <m/>
    <n v="0.56769105691056909"/>
    <n v="0.10365853658536585"/>
    <n v="1682554.2168674699"/>
    <n v="3313253.0120481928"/>
  </r>
  <r>
    <x v="10"/>
    <x v="5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  <n v="0.50353905020920497"/>
    <n v="0.12426778242677824"/>
    <n v="1240678.6907216494"/>
    <n v="2835051.5463917525"/>
  </r>
  <r>
    <x v="11"/>
    <x v="5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  <n v="0.47509500934579441"/>
    <n v="9.9999999999999992E-2"/>
    <n v="1196121.5529411766"/>
    <n v="3235294.1176470588"/>
  </r>
  <r>
    <x v="12"/>
    <x v="5"/>
    <s v="NL Central"/>
    <n v="66"/>
    <n v="96"/>
    <n v="6"/>
    <m/>
    <n v="3123215"/>
    <n v="38558"/>
    <s v="5th of 16"/>
    <n v="94424499"/>
    <n v="103"/>
    <n v="103"/>
    <s v="Wrigley Field"/>
    <n v="197"/>
    <n v="22.2"/>
    <m/>
    <n v="0.47931217766497464"/>
    <n v="0.11269035532994924"/>
    <n v="1430674.2272727273"/>
    <n v="4166666.6666666665"/>
  </r>
  <r>
    <x v="13"/>
    <x v="5"/>
    <s v="NL Central"/>
    <n v="79"/>
    <n v="83"/>
    <n v="4"/>
    <m/>
    <n v="3099992"/>
    <n v="38272"/>
    <s v="4th of 16"/>
    <n v="87032933"/>
    <n v="104"/>
    <n v="104"/>
    <s v="Wrigley Field"/>
    <n v="179"/>
    <n v="7.9"/>
    <m/>
    <n v="0.48621750279329606"/>
    <n v="4.4134078212290505E-2"/>
    <n v="1101682.6962025317"/>
    <n v="3481012.6582278479"/>
  </r>
  <r>
    <x v="14"/>
    <x v="5"/>
    <s v="NL Central"/>
    <n v="89"/>
    <n v="73"/>
    <n v="3"/>
    <m/>
    <n v="3170154"/>
    <n v="38660"/>
    <s v="4th of 16"/>
    <n v="90560000"/>
    <n v="102"/>
    <n v="102"/>
    <s v="Wrigley Field"/>
    <n v="170"/>
    <n v="11.4"/>
    <m/>
    <n v="0.53270588235294114"/>
    <n v="6.7058823529411768E-2"/>
    <n v="1017528.0898876404"/>
    <n v="3089887.6404494382"/>
  </r>
  <r>
    <x v="15"/>
    <x v="5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  <n v="0.51197649358974362"/>
    <n v="5.320512820512821E-2"/>
    <n v="907594.69318181823"/>
    <n v="3125000"/>
  </r>
  <r>
    <x v="16"/>
    <x v="5"/>
    <s v="NL Central"/>
    <n v="67"/>
    <n v="95"/>
    <n v="5"/>
    <m/>
    <n v="2693096"/>
    <n v="33248"/>
    <s v="7th of 16"/>
    <n v="75690833"/>
    <n v="98"/>
    <n v="98"/>
    <s v="Wrigley Field"/>
    <n v="143"/>
    <n v="11.9"/>
    <m/>
    <n v="0.52930652447552451"/>
    <n v="8.3216783216783219E-2"/>
    <n v="1129713.9253731344"/>
    <n v="4104477.6119402987"/>
  </r>
  <r>
    <x v="17"/>
    <x v="5"/>
    <s v="NL Central"/>
    <n v="88"/>
    <n v="74"/>
    <n v="3"/>
    <m/>
    <n v="2779465"/>
    <n v="34314"/>
    <s v="8th of 16"/>
    <n v="64715833"/>
    <n v="95"/>
    <n v="95"/>
    <s v="Wrigley Field"/>
    <n v="131"/>
    <m/>
    <m/>
    <n v="0.49401399236641219"/>
    <n v="0"/>
    <n v="735407.19318181823"/>
    <n v="3125000"/>
  </r>
  <r>
    <x v="18"/>
    <x v="5"/>
    <s v="NL Central"/>
    <n v="65"/>
    <n v="97"/>
    <n v="6"/>
    <m/>
    <n v="2789511"/>
    <n v="34438"/>
    <s v="9th of 16"/>
    <n v="60539333"/>
    <n v="98"/>
    <n v="97"/>
    <s v="Wrigley Field, Tokyo Dome"/>
    <m/>
    <m/>
    <m/>
    <s v=""/>
    <s v=""/>
    <n v="931374.35384615383"/>
    <n v="4230769.230769231"/>
  </r>
  <r>
    <x v="21"/>
    <x v="6"/>
    <s v="AL Central"/>
    <n v="72"/>
    <n v="89"/>
    <n v="3"/>
    <m/>
    <n v="1649775"/>
    <n v="20622"/>
    <s v="10th of 15"/>
    <n v="80846333"/>
    <n v="99"/>
    <n v="97"/>
    <s v="Guaranteed Rate Field"/>
    <m/>
    <m/>
    <m/>
    <s v=""/>
    <s v=""/>
    <n v="1122865.736111111"/>
    <n v="3819444.4444444445"/>
  </r>
  <r>
    <x v="0"/>
    <x v="6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  <n v="0.27607352941176472"/>
    <n v="0.27941176470588236"/>
    <n v="1211161.2903225806"/>
    <n v="4435483.8709677421"/>
  </r>
  <r>
    <x v="1"/>
    <x v="6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  <n v="0.36782706766917295"/>
    <n v="0.11278195488721804"/>
    <n v="1460328.3582089553"/>
    <n v="4104477.6119402987"/>
  </r>
  <r>
    <x v="2"/>
    <x v="6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  <n v="0.42162081784386618"/>
    <n v="0.15576208178438661"/>
    <n v="1454051.282051282"/>
    <n v="3525641.0256410255"/>
  </r>
  <r>
    <x v="3"/>
    <x v="6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  <n v="0.47037374999999998"/>
    <n v="8.4166666666666667E-2"/>
    <n v="1485390.7894736843"/>
    <n v="3618421.0526315789"/>
  </r>
  <r>
    <x v="4"/>
    <x v="6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  <n v="0.3853546255506608"/>
    <n v="0.14052863436123347"/>
    <n v="1198294.5205479453"/>
    <n v="3767123.2876712331"/>
  </r>
  <r>
    <x v="5"/>
    <x v="6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  <n v="0.38762809523809522"/>
    <n v="-1.2857142857142859E-2"/>
    <n v="1292093.6507936509"/>
    <n v="4365079.3650793647"/>
  </r>
  <r>
    <x v="6"/>
    <x v="6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  <n v="0.54725925925925922"/>
    <n v="0.10601851851851851"/>
    <n v="1390682.3529411764"/>
    <n v="3235294.1176470588"/>
  </r>
  <r>
    <x v="7"/>
    <x v="6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  <n v="0.59714485981308407"/>
    <n v="4.9999999999999996E-2"/>
    <n v="1617582.2784810127"/>
    <n v="3481012.6582278479"/>
  </r>
  <r>
    <x v="8"/>
    <x v="6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  <n v="0.51045238095238099"/>
    <n v="0.13142857142857142"/>
    <n v="1218125"/>
    <n v="3125000"/>
  </r>
  <r>
    <x v="9"/>
    <x v="6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  <n v="0.52103608247422684"/>
    <n v="0.13608247422680411"/>
    <n v="1279506.3291139239"/>
    <n v="3481012.6582278479"/>
  </r>
  <r>
    <x v="10"/>
    <x v="6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  <n v="0.61831291836734692"/>
    <n v="7.040816326530612E-2"/>
    <n v="1361677.8876404495"/>
    <n v="3089887.6404494382"/>
  </r>
  <r>
    <x v="11"/>
    <x v="6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  <n v="0.56306649222797922"/>
    <n v="0.15854922279792746"/>
    <n v="1509331.013888889"/>
    <n v="3819444.4444444445"/>
  </r>
  <r>
    <x v="12"/>
    <x v="6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  <n v="0.59393449132947973"/>
    <n v="0.11271676300578035"/>
    <n v="1141674.0777777778"/>
    <n v="3055555.5555555555"/>
  </r>
  <r>
    <x v="13"/>
    <x v="6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  <n v="0.4788407643312102"/>
    <n v="0.13821656050955414"/>
    <n v="759373.73737373739"/>
    <n v="2777777.777777778"/>
  </r>
  <r>
    <x v="14"/>
    <x v="6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  <n v="0.49780534351145039"/>
    <n v="6.1832061068702288E-2"/>
    <n v="785692.77108433738"/>
    <n v="3313253.0120481928"/>
  </r>
  <r>
    <x v="15"/>
    <x v="6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  <n v="0.41137096774193549"/>
    <n v="0.1032258064516129"/>
    <n v="593139.53488372092"/>
    <n v="3197674.418604651"/>
  </r>
  <r>
    <x v="16"/>
    <x v="6"/>
    <s v="AL Central"/>
    <n v="81"/>
    <n v="81"/>
    <n v="2"/>
    <m/>
    <n v="1676911"/>
    <n v="20703"/>
    <s v="10th of 14"/>
    <n v="57052833"/>
    <n v="101"/>
    <n v="101"/>
    <s v="Comiskey Park II"/>
    <n v="106"/>
    <n v="1.2"/>
    <m/>
    <n v="0.53823427358490561"/>
    <n v="1.1320754716981131E-2"/>
    <n v="704355.96296296292"/>
    <n v="3395061.7283950616"/>
  </r>
  <r>
    <x v="17"/>
    <x v="6"/>
    <s v="AL Central"/>
    <n v="83"/>
    <n v="79"/>
    <n v="3"/>
    <m/>
    <n v="1766172"/>
    <n v="21805"/>
    <s v="12th of 14"/>
    <n v="65653667"/>
    <n v="103"/>
    <n v="104"/>
    <s v="Comiskey Park II"/>
    <n v="101"/>
    <m/>
    <m/>
    <n v="0.65003630693069303"/>
    <n v="0"/>
    <n v="791008.03614457836"/>
    <n v="3313253.0120481928"/>
  </r>
  <r>
    <x v="21"/>
    <x v="7"/>
    <s v="NL Central"/>
    <n v="75"/>
    <n v="87"/>
    <n v="4"/>
    <m/>
    <n v="1808685"/>
    <n v="22329"/>
    <s v="13th of 15"/>
    <n v="109737499"/>
    <n v="103"/>
    <n v="103"/>
    <s v="Great American Ball Park"/>
    <m/>
    <m/>
    <m/>
    <s v=""/>
    <s v=""/>
    <n v="1463166.6533333333"/>
    <n v="3666666.6666666665"/>
  </r>
  <r>
    <x v="0"/>
    <x v="7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  <n v="0.36804474708171209"/>
    <n v="0.14396887159533073"/>
    <n v="1411753.7313432836"/>
    <n v="4104477.6119402987"/>
  </r>
  <r>
    <x v="1"/>
    <x v="7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  <n v="0.32640241152263372"/>
    <n v="5.7613168724279837E-2"/>
    <n v="1166408.6176470588"/>
    <n v="4044117.6470588236"/>
  </r>
  <r>
    <x v="2"/>
    <x v="7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  <n v="0.33768367248908299"/>
    <n v="6.9432314410480353E-2"/>
    <n v="1137199.4264705882"/>
    <n v="4044117.6470588236"/>
  </r>
  <r>
    <x v="3"/>
    <x v="7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  <n v="0.47076913924050634"/>
    <n v="3.7974683544303799E-2"/>
    <n v="1743316.96875"/>
    <n v="4296875"/>
  </r>
  <r>
    <x v="4"/>
    <x v="7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  <n v="0.450352422907489"/>
    <n v="9.6916299559471376E-3"/>
    <n v="1345131.5789473683"/>
    <n v="3618421.0526315789"/>
  </r>
  <r>
    <x v="5"/>
    <x v="7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  <n v="0.50839968899521526"/>
    <n v="-5.5502392344497609E-2"/>
    <n v="1180617.0555555555"/>
    <n v="3055555.5555555555"/>
  </r>
  <r>
    <x v="6"/>
    <x v="7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  <n v="0.39757178217821781"/>
    <n v="0.10346534653465346"/>
    <n v="827932.98969072162"/>
    <n v="2835051.5463917525"/>
  </r>
  <r>
    <x v="7"/>
    <x v="7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  <n v="0.41782234594594597"/>
    <n v="9.2432432432432446E-2"/>
    <n v="978444.73417721514"/>
    <n v="3481012.6582278479"/>
  </r>
  <r>
    <x v="8"/>
    <x v="7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  <n v="0.42079073743016759"/>
    <n v="0.1122905027932961"/>
    <n v="827709.2527472527"/>
    <n v="3021978.0219780221"/>
  </r>
  <r>
    <x v="9"/>
    <x v="7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  <n v="0.47577710843373494"/>
    <n v="0.10722891566265061"/>
    <n v="1012551.282051282"/>
    <n v="3525641.0256410255"/>
  </r>
  <r>
    <x v="10"/>
    <x v="7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  <n v="0.4337292105263158"/>
    <n v="9.9415204678362568E-2"/>
    <n v="1002266.1486486486"/>
    <n v="3716216.2162162163"/>
  </r>
  <r>
    <x v="11"/>
    <x v="7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  <n v="0.4256209937888199"/>
    <n v="0.11987577639751554"/>
    <n v="951735.83333333337"/>
    <n v="3819444.4444444445"/>
  </r>
  <r>
    <x v="12"/>
    <x v="7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  <n v="0.41718848630136984"/>
    <n v="0.15342465753424656"/>
    <n v="761368.98750000005"/>
    <n v="3437500"/>
  </r>
  <r>
    <x v="13"/>
    <x v="7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  <n v="0.4517706788321168"/>
    <n v="0.13065693430656933"/>
    <n v="847843.60273972608"/>
    <n v="3767123.2876712331"/>
  </r>
  <r>
    <x v="14"/>
    <x v="7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  <n v="0.36941141732283467"/>
    <n v="0.17795275590551182"/>
    <n v="617305.92105263157"/>
    <n v="3618421.0526315789"/>
  </r>
  <r>
    <x v="15"/>
    <x v="7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  <n v="0.48256639837398374"/>
    <n v="9.5121951219512182E-2"/>
    <n v="860227.05797101452"/>
    <n v="3985507.2463768115"/>
  </r>
  <r>
    <x v="16"/>
    <x v="7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  <n v="0.49505923076923075"/>
    <n v="5.3846153846153849E-2"/>
    <n v="577569.10256410262"/>
    <n v="3525641.0256410255"/>
  </r>
  <r>
    <x v="17"/>
    <x v="7"/>
    <s v="NL Central"/>
    <n v="66"/>
    <n v="96"/>
    <n v="5"/>
    <m/>
    <n v="1879757"/>
    <n v="23207"/>
    <s v="13th of 16"/>
    <n v="48986000"/>
    <n v="105"/>
    <n v="105"/>
    <s v="Cinergy Field"/>
    <n v="87"/>
    <m/>
    <m/>
    <n v="0.56305747126436778"/>
    <n v="0"/>
    <n v="742212.12121212122"/>
    <n v="4166666.6666666665"/>
  </r>
  <r>
    <x v="18"/>
    <x v="7"/>
    <s v="NL Central"/>
    <n v="85"/>
    <n v="77"/>
    <n v="2"/>
    <m/>
    <n v="2577371"/>
    <n v="31431"/>
    <s v="10th of 16"/>
    <n v="46867200"/>
    <n v="102"/>
    <n v="102"/>
    <s v="Cinergy Field"/>
    <m/>
    <m/>
    <m/>
    <s v=""/>
    <s v=""/>
    <n v="551378.82352941181"/>
    <n v="3235294.1176470588"/>
  </r>
  <r>
    <x v="21"/>
    <x v="8"/>
    <s v="AL Central"/>
    <n v="93"/>
    <n v="69"/>
    <n v="2"/>
    <m/>
    <n v="1738642"/>
    <n v="21465"/>
    <s v="9th of 15"/>
    <n v="151257783"/>
    <n v="102"/>
    <n v="104"/>
    <s v="Progressive Field"/>
    <m/>
    <m/>
    <m/>
    <s v=""/>
    <s v=""/>
    <n v="1626427.7741935484"/>
    <n v="2956989.2473118277"/>
  </r>
  <r>
    <x v="0"/>
    <x v="8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  <n v="0.50842281205673756"/>
    <n v="5.6737588652482268E-2"/>
    <n v="1575552.010989011"/>
    <n v="3021978.0219780221"/>
  </r>
  <r>
    <x v="1"/>
    <x v="8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  <n v="0.40291255985915492"/>
    <n v="0.10915492957746478"/>
    <n v="1121834.9705882352"/>
    <n v="2696078.4313725489"/>
  </r>
  <r>
    <x v="2"/>
    <x v="8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  <n v="0.34874932472324721"/>
    <n v="0.17306273062730626"/>
    <n v="1005436.8829787234"/>
    <n v="2925531.9148936169"/>
  </r>
  <r>
    <x v="3"/>
    <x v="8"/>
    <s v="AL Central"/>
    <n v="81"/>
    <n v="80"/>
    <n v="3"/>
    <m/>
    <n v="1388905"/>
    <n v="17361"/>
    <s v="14th of 15"/>
    <n v="59163766"/>
    <n v="107"/>
    <n v="107"/>
    <s v="Progressive Field"/>
    <n v="220"/>
    <n v="18"/>
    <m/>
    <n v="0.26892620909090909"/>
    <n v="8.1818181818181818E-2"/>
    <n v="730416.8641975309"/>
    <n v="3395061.7283950616"/>
  </r>
  <r>
    <x v="4"/>
    <x v="8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  <n v="0.3551178695652174"/>
    <n v="4.2995169082125605E-2"/>
    <n v="864816.45882352942"/>
    <n v="3235294.1176470588"/>
  </r>
  <r>
    <x v="5"/>
    <x v="8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  <n v="0.4456246581632653"/>
    <n v="-9.6938775510204082E-3"/>
    <n v="949374.27173913049"/>
    <n v="2989130.4347826089"/>
  </r>
  <r>
    <x v="6"/>
    <x v="8"/>
    <s v="AL Central"/>
    <n v="68"/>
    <n v="94"/>
    <n v="4"/>
    <m/>
    <n v="1603596"/>
    <n v="19797"/>
    <s v="13th of 14"/>
    <n v="78911300"/>
    <n v="95"/>
    <n v="94"/>
    <s v="Progressive Field"/>
    <n v="186"/>
    <n v="22.9"/>
    <m/>
    <n v="0.42425430107526879"/>
    <n v="0.12311827956989246"/>
    <n v="1160460.294117647"/>
    <n v="4044117.6470588236"/>
  </r>
  <r>
    <x v="7"/>
    <x v="8"/>
    <s v="AL Central"/>
    <n v="80"/>
    <n v="82"/>
    <n v="2"/>
    <m/>
    <n v="1840835"/>
    <n v="22726"/>
    <s v="9th of 14"/>
    <n v="49426566"/>
    <n v="96"/>
    <n v="94"/>
    <s v="Progressive Field"/>
    <n v="178"/>
    <n v="30.1"/>
    <m/>
    <n v="0.27767733707865166"/>
    <n v="0.16910112359550564"/>
    <n v="617832.07499999995"/>
    <n v="3437500"/>
  </r>
  <r>
    <x v="8"/>
    <x v="8"/>
    <s v="AL Central"/>
    <n v="69"/>
    <n v="93"/>
    <n v="4"/>
    <m/>
    <n v="1391644"/>
    <n v="17181"/>
    <s v="14th of 14"/>
    <n v="61203966"/>
    <n v="95"/>
    <n v="94"/>
    <s v="Progressive Field"/>
    <n v="168"/>
    <n v="12.1"/>
    <m/>
    <n v="0.36430932142857142"/>
    <n v="7.2023809523809518E-2"/>
    <n v="887014"/>
    <n v="3985507.2463768115"/>
  </r>
  <r>
    <x v="9"/>
    <x v="8"/>
    <s v="AL Central"/>
    <n v="65"/>
    <n v="97"/>
    <n v="4"/>
    <m/>
    <n v="1766242"/>
    <n v="21805"/>
    <s v="13th of 14"/>
    <n v="85224866"/>
    <n v="95"/>
    <n v="95"/>
    <s v="Progressive Field"/>
    <n v="170"/>
    <n v="10.1"/>
    <m/>
    <n v="0.50132274117647058"/>
    <n v="5.9411764705882351E-2"/>
    <n v="1311151.7846153846"/>
    <n v="4230769.230769231"/>
  </r>
  <r>
    <x v="10"/>
    <x v="8"/>
    <s v="AL Central"/>
    <n v="81"/>
    <n v="81"/>
    <n v="3"/>
    <m/>
    <n v="2169760"/>
    <n v="26787"/>
    <s v="9th of 14"/>
    <n v="78970066"/>
    <n v="97"/>
    <n v="98"/>
    <s v="Progressive Field"/>
    <n v="181"/>
    <n v="19.5"/>
    <m/>
    <n v="0.43629870718232044"/>
    <n v="0.10773480662983426"/>
    <n v="974939.08641975303"/>
    <n v="3395061.7283950616"/>
  </r>
  <r>
    <x v="11"/>
    <x v="8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  <n v="0.34073628176795578"/>
    <n v="0.16132596685082873"/>
    <n v="642429.86458333337"/>
    <n v="2864583.3333333335"/>
  </r>
  <r>
    <x v="12"/>
    <x v="8"/>
    <s v="AL Central"/>
    <n v="78"/>
    <n v="84"/>
    <n v="4"/>
    <m/>
    <n v="1997995"/>
    <n v="24667"/>
    <s v="11th of 14"/>
    <n v="56031500"/>
    <n v="98"/>
    <n v="99"/>
    <s v="Jacobs Field"/>
    <n v="158"/>
    <n v="24.9"/>
    <m/>
    <n v="0.35462974683544302"/>
    <n v="0.15759493670886074"/>
    <n v="718352.56410256412"/>
    <n v="3525641.0256410255"/>
  </r>
  <r>
    <x v="13"/>
    <x v="8"/>
    <s v="AL Central"/>
    <n v="93"/>
    <n v="69"/>
    <n v="2"/>
    <m/>
    <n v="2013763"/>
    <n v="24861"/>
    <s v="12th of 14"/>
    <n v="41502500"/>
    <n v="96"/>
    <n v="96"/>
    <s v="Jacobs Field"/>
    <n v="150"/>
    <n v="34.6"/>
    <m/>
    <n v="0.27668333333333334"/>
    <n v="0.23066666666666669"/>
    <n v="446263.44086021505"/>
    <n v="2956989.2473118277"/>
  </r>
  <r>
    <x v="14"/>
    <x v="8"/>
    <s v="AL Central"/>
    <n v="80"/>
    <n v="82"/>
    <n v="3"/>
    <m/>
    <n v="1814401"/>
    <n v="22400"/>
    <s v="12th of 14"/>
    <n v="34319300"/>
    <n v="94"/>
    <n v="94"/>
    <s v="Jacobs Field"/>
    <n v="139"/>
    <n v="27.2"/>
    <m/>
    <n v="0.24690143884892085"/>
    <n v="0.19568345323741007"/>
    <n v="428991.25"/>
    <n v="3437500"/>
  </r>
  <r>
    <x v="15"/>
    <x v="8"/>
    <s v="AL Central"/>
    <n v="68"/>
    <n v="94"/>
    <n v="4"/>
    <m/>
    <n v="1730002"/>
    <n v="21358"/>
    <s v="12th of 14"/>
    <n v="48584834"/>
    <n v="97"/>
    <n v="96"/>
    <s v="Jacobs Field"/>
    <n v="127"/>
    <n v="10.4"/>
    <m/>
    <n v="0.38255774803149606"/>
    <n v="8.1889763779527558E-2"/>
    <n v="714482.8529411765"/>
    <n v="4044117.6470588236"/>
  </r>
  <r>
    <x v="16"/>
    <x v="8"/>
    <s v="AL Central"/>
    <n v="74"/>
    <n v="88"/>
    <n v="3"/>
    <m/>
    <n v="2616940"/>
    <n v="32308"/>
    <s v="5th of 14"/>
    <n v="78909449"/>
    <n v="98"/>
    <n v="97"/>
    <s v="Jacobs Field"/>
    <n v="141"/>
    <n v="-1"/>
    <m/>
    <n v="0.5596414822695035"/>
    <n v="-7.0921985815602835E-3"/>
    <n v="1066343.9054054054"/>
    <n v="3716216.2162162163"/>
  </r>
  <r>
    <x v="17"/>
    <x v="8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  <n v="0.62240000666666662"/>
    <n v="0"/>
    <n v="1025934.0769230769"/>
    <n v="3021978.0219780221"/>
  </r>
  <r>
    <x v="18"/>
    <x v="8"/>
    <s v="AL Central"/>
    <n v="90"/>
    <n v="72"/>
    <n v="2"/>
    <m/>
    <n v="3456278"/>
    <n v="42670"/>
    <s v="1st of 14"/>
    <n v="76972271"/>
    <n v="100"/>
    <n v="101"/>
    <s v="Jacobs Field"/>
    <m/>
    <m/>
    <m/>
    <s v=""/>
    <s v=""/>
    <n v="855247.45555555553"/>
    <n v="3055555.5555555555"/>
  </r>
  <r>
    <x v="21"/>
    <x v="9"/>
    <s v="NL West"/>
    <n v="71"/>
    <n v="91"/>
    <n v="4"/>
    <m/>
    <n v="2993244"/>
    <n v="36954"/>
    <s v="4th of 15"/>
    <n v="145348500"/>
    <n v="118"/>
    <n v="118"/>
    <s v="Coors Field"/>
    <m/>
    <m/>
    <m/>
    <s v=""/>
    <s v=""/>
    <n v="2047161.971830986"/>
    <n v="3873239.4366197181"/>
  </r>
  <r>
    <x v="0"/>
    <x v="9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  <n v="0.46961683848797253"/>
    <n v="7.903780068728522E-2"/>
    <n v="1501741.7582417582"/>
    <n v="3021978.0219780221"/>
  </r>
  <r>
    <x v="1"/>
    <x v="9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  <n v="0.40093984962406015"/>
    <n v="5.6390977443609019E-2"/>
    <n v="1225862.0689655172"/>
    <n v="3160919.5402298849"/>
  </r>
  <r>
    <x v="2"/>
    <x v="9"/>
    <s v="NL West"/>
    <n v="75"/>
    <n v="87"/>
    <n v="3"/>
    <m/>
    <n v="2602524"/>
    <n v="32130"/>
    <s v="6th of 15"/>
    <n v="89707000"/>
    <n v="116"/>
    <n v="116"/>
    <s v="Coors Field"/>
    <n v="248"/>
    <n v="26.6"/>
    <m/>
    <n v="0.3617217741935484"/>
    <n v="0.10725806451612904"/>
    <n v="1196093.3333333333"/>
    <n v="3666666.6666666665"/>
  </r>
  <r>
    <x v="3"/>
    <x v="9"/>
    <s v="NL West"/>
    <n v="68"/>
    <n v="94"/>
    <n v="5"/>
    <m/>
    <n v="2506789"/>
    <n v="30948"/>
    <s v="8th of 15"/>
    <n v="96438600"/>
    <n v="118"/>
    <n v="118"/>
    <s v="Coors Field"/>
    <n v="227"/>
    <n v="5.5"/>
    <m/>
    <n v="0.42483964757709253"/>
    <n v="2.4229074889867842E-2"/>
    <n v="1418214.705882353"/>
    <n v="4044117.6470588236"/>
  </r>
  <r>
    <x v="4"/>
    <x v="9"/>
    <s v="NL West"/>
    <n v="66"/>
    <n v="96"/>
    <n v="4"/>
    <m/>
    <n v="2680329"/>
    <n v="33090"/>
    <s v="5th of 15"/>
    <n v="95403500"/>
    <n v="116"/>
    <n v="116"/>
    <s v="Coors Field"/>
    <n v="214"/>
    <n v="12.6"/>
    <m/>
    <n v="0.44581074766355139"/>
    <n v="5.8878504672897194E-2"/>
    <n v="1445507.5757575757"/>
    <n v="4166666.6666666665"/>
  </r>
  <r>
    <x v="5"/>
    <x v="9"/>
    <s v="NL West"/>
    <n v="74"/>
    <n v="88"/>
    <n v="5"/>
    <m/>
    <n v="2793828"/>
    <n v="34492"/>
    <s v="5th of 15"/>
    <n v="73768000"/>
    <n v="119"/>
    <n v="118"/>
    <s v="Coors Field"/>
    <n v="197"/>
    <n v="13.7"/>
    <m/>
    <n v="0.37445685279187818"/>
    <n v="6.9543147208121825E-2"/>
    <n v="996864.86486486485"/>
    <n v="3716216.2162162163"/>
  </r>
  <r>
    <x v="6"/>
    <x v="9"/>
    <s v="NL West"/>
    <n v="64"/>
    <n v="98"/>
    <n v="5"/>
    <m/>
    <n v="2630458"/>
    <n v="32475"/>
    <s v="7th of 16"/>
    <n v="75485000"/>
    <n v="117"/>
    <n v="117"/>
    <s v="Coors Field"/>
    <n v="199"/>
    <n v="18.7"/>
    <m/>
    <n v="0.37932160804020099"/>
    <n v="9.3969849246231155E-2"/>
    <n v="1179453.125"/>
    <n v="4296875"/>
  </r>
  <r>
    <x v="7"/>
    <x v="9"/>
    <s v="NL West"/>
    <n v="73"/>
    <n v="89"/>
    <n v="4"/>
    <m/>
    <n v="2909777"/>
    <n v="35923"/>
    <s v="7th of 16"/>
    <n v="91648071"/>
    <n v="119"/>
    <n v="119"/>
    <s v="Coors Field"/>
    <n v="193"/>
    <n v="14.4"/>
    <m/>
    <n v="0.4748604715025907"/>
    <n v="7.4611398963730577E-2"/>
    <n v="1255453.0273972603"/>
    <n v="3767123.2876712331"/>
  </r>
  <r>
    <x v="8"/>
    <x v="9"/>
    <s v="NL West"/>
    <n v="83"/>
    <n v="79"/>
    <n v="3"/>
    <m/>
    <n v="2875245"/>
    <n v="35497"/>
    <s v="6th of 16"/>
    <n v="90677000"/>
    <n v="115"/>
    <n v="115"/>
    <s v="Coors Field"/>
    <n v="188"/>
    <n v="16.3"/>
    <m/>
    <n v="0.48232446808510637"/>
    <n v="8.6702127659574468E-2"/>
    <n v="1092493.9759036144"/>
    <n v="3313253.0120481928"/>
  </r>
  <r>
    <x v="9"/>
    <x v="9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  <n v="0.43306120218579236"/>
    <n v="0.1098360655737705"/>
    <n v="861415.21739130432"/>
    <n v="2989130.4347826089"/>
  </r>
  <r>
    <x v="10"/>
    <x v="9"/>
    <s v="NL West"/>
    <n v="74"/>
    <n v="88"/>
    <n v="3"/>
    <m/>
    <n v="2650218"/>
    <n v="32719"/>
    <s v="9th of 16"/>
    <n v="68655500"/>
    <n v="109"/>
    <n v="109"/>
    <s v="Coors Field"/>
    <n v="178"/>
    <n v="24.5"/>
    <m/>
    <n v="0.3857050561797753"/>
    <n v="0.13764044943820225"/>
    <n v="927777.02702702698"/>
    <n v="3716216.2162162163"/>
  </r>
  <r>
    <x v="11"/>
    <x v="9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  <n v="0.31976923076923075"/>
    <n v="0.15502958579881657"/>
    <n v="600455.5555555555"/>
    <n v="3055555.5555555555"/>
  </r>
  <r>
    <x v="12"/>
    <x v="9"/>
    <s v="NL West"/>
    <n v="76"/>
    <n v="86"/>
    <n v="4"/>
    <m/>
    <n v="2104362"/>
    <n v="25980"/>
    <s v="13th of 16"/>
    <n v="41233000"/>
    <n v="109"/>
    <n v="109"/>
    <s v="Coors Field"/>
    <n v="151"/>
    <n v="23.9"/>
    <m/>
    <n v="0.27306622516556289"/>
    <n v="0.15827814569536422"/>
    <n v="542539.47368421056"/>
    <n v="3618421.0526315789"/>
  </r>
  <r>
    <x v="13"/>
    <x v="9"/>
    <s v="NL West"/>
    <n v="67"/>
    <n v="95"/>
    <n v="5"/>
    <m/>
    <n v="1914389"/>
    <n v="23634"/>
    <s v="14th of 16"/>
    <n v="47839000"/>
    <n v="113"/>
    <n v="112"/>
    <s v="Coors Field"/>
    <n v="145"/>
    <n v="16.3"/>
    <m/>
    <n v="0.32992413793103448"/>
    <n v="0.11241379310344828"/>
    <n v="714014.92537313432"/>
    <n v="4104477.6119402987"/>
  </r>
  <r>
    <x v="14"/>
    <x v="9"/>
    <s v="NL West"/>
    <n v="68"/>
    <n v="94"/>
    <n v="4"/>
    <m/>
    <n v="2338069"/>
    <n v="28865"/>
    <s v="9th of 16"/>
    <n v="65445167"/>
    <n v="114"/>
    <n v="113"/>
    <s v="Coors Field"/>
    <n v="132"/>
    <n v="-7.8"/>
    <m/>
    <n v="0.4957967196969697"/>
    <n v="-5.909090909090909E-2"/>
    <n v="962428.92647058819"/>
    <n v="4044117.6470588236"/>
  </r>
  <r>
    <x v="15"/>
    <x v="9"/>
    <s v="NL West"/>
    <n v="74"/>
    <n v="88"/>
    <n v="4"/>
    <m/>
    <n v="2334085"/>
    <n v="28816"/>
    <s v="9th of 16"/>
    <n v="67179667"/>
    <n v="116"/>
    <n v="115"/>
    <s v="Coors Field"/>
    <n v="124"/>
    <n v="-6.3"/>
    <m/>
    <n v="0.54177150806451613"/>
    <n v="-5.0806451612903224E-2"/>
    <n v="907833.33783783787"/>
    <n v="3716216.2162162163"/>
  </r>
  <r>
    <x v="16"/>
    <x v="9"/>
    <s v="NL West"/>
    <n v="73"/>
    <n v="89"/>
    <n v="4"/>
    <m/>
    <n v="2737838"/>
    <n v="33800"/>
    <s v="6th of 16"/>
    <n v="56851043"/>
    <n v="116"/>
    <n v="115"/>
    <s v="Coors Field"/>
    <n v="121"/>
    <n v="7.1"/>
    <m/>
    <n v="0.46984333057851241"/>
    <n v="5.8677685950413221E-2"/>
    <n v="778781.41095890407"/>
    <n v="3767123.2876712331"/>
  </r>
  <r>
    <x v="17"/>
    <x v="9"/>
    <s v="NL West"/>
    <n v="73"/>
    <n v="89"/>
    <n v="5"/>
    <m/>
    <n v="3166821"/>
    <n v="39097"/>
    <s v="2nd of 16"/>
    <n v="71541334"/>
    <n v="122"/>
    <n v="122"/>
    <s v="Coors Field"/>
    <n v="129"/>
    <m/>
    <m/>
    <n v="0.55458398449612401"/>
    <n v="0"/>
    <n v="980018.27397260279"/>
    <n v="3767123.2876712331"/>
  </r>
  <r>
    <x v="18"/>
    <x v="9"/>
    <s v="NL West"/>
    <n v="82"/>
    <n v="80"/>
    <n v="4"/>
    <m/>
    <n v="3295129"/>
    <n v="40681"/>
    <s v="3rd of 16"/>
    <n v="61111190"/>
    <n v="125"/>
    <n v="125"/>
    <s v="Coors Field"/>
    <m/>
    <m/>
    <m/>
    <s v=""/>
    <s v=""/>
    <n v="745258.41463414638"/>
    <n v="3353658.5365853659"/>
  </r>
  <r>
    <x v="21"/>
    <x v="10"/>
    <s v="AL Central"/>
    <n v="47"/>
    <n v="114"/>
    <n v="5"/>
    <m/>
    <n v="1501430"/>
    <n v="18536"/>
    <s v="12th of 15"/>
    <n v="100618500"/>
    <n v="104"/>
    <n v="102"/>
    <s v="Comerica Park"/>
    <m/>
    <m/>
    <m/>
    <s v=""/>
    <s v=""/>
    <n v="2140819.1489361702"/>
    <n v="5851063.8297872338"/>
  </r>
  <r>
    <x v="0"/>
    <x v="10"/>
    <s v="AL Central"/>
    <n v="64"/>
    <n v="98"/>
    <n v="3"/>
    <m/>
    <n v="1856970"/>
    <n v="22926"/>
    <s v="10th of 15"/>
    <n v="111531000"/>
    <n v="105"/>
    <n v="103"/>
    <s v="Comerica Park"/>
    <n v="276"/>
    <n v="30"/>
    <m/>
    <n v="0.40409782608695655"/>
    <n v="0.10869565217391304"/>
    <n v="1742671.875"/>
    <n v="4296875"/>
  </r>
  <r>
    <x v="1"/>
    <x v="10"/>
    <s v="AL Central"/>
    <n v="64"/>
    <n v="98"/>
    <n v="5"/>
    <m/>
    <n v="2321599"/>
    <n v="28662"/>
    <s v="7th of 15"/>
    <n v="118375600"/>
    <n v="102"/>
    <n v="101"/>
    <s v="Comerica Park"/>
    <n v="277"/>
    <n v="19"/>
    <m/>
    <n v="0.42734873646209387"/>
    <n v="6.8592057761732855E-2"/>
    <n v="1849618.75"/>
    <n v="4296875"/>
  </r>
  <r>
    <x v="2"/>
    <x v="10"/>
    <s v="AL Central"/>
    <n v="86"/>
    <n v="75"/>
    <n v="2"/>
    <m/>
    <n v="2493859"/>
    <n v="31173"/>
    <s v="7th of 15"/>
    <n v="199902000"/>
    <n v="101"/>
    <n v="100"/>
    <s v="Comerica Park"/>
    <n v="275"/>
    <n v="-46"/>
    <m/>
    <n v="0.72691636363636358"/>
    <n v="-0.16727272727272727"/>
    <n v="2324441.8604651163"/>
    <n v="3197674.418604651"/>
  </r>
  <r>
    <x v="3"/>
    <x v="10"/>
    <s v="AL Central"/>
    <n v="74"/>
    <n v="87"/>
    <n v="5"/>
    <m/>
    <n v="2726048"/>
    <n v="33655"/>
    <s v="5th of 15"/>
    <n v="172284750"/>
    <n v="99"/>
    <n v="99"/>
    <s v="Comerica Park"/>
    <n v="268"/>
    <n v="-36.4"/>
    <m/>
    <n v="0.64285354477611945"/>
    <n v="-0.13582089552238805"/>
    <n v="2328172.2972972975"/>
    <n v="3716216.2162162163"/>
  </r>
  <r>
    <x v="4"/>
    <x v="10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  <n v="0.6658877952755905"/>
    <n v="4.3307086614173228E-2"/>
    <n v="1879283.3333333333"/>
    <n v="3055555.5555555555"/>
  </r>
  <r>
    <x v="5"/>
    <x v="10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  <n v="0.5893396946564885"/>
    <n v="-7.9007633587786258E-2"/>
    <n v="1660290.3225806451"/>
    <n v="2956989.2473118277"/>
  </r>
  <r>
    <x v="6"/>
    <x v="10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  <n v="0.55207563025210082"/>
    <n v="3.1512605042016806E-2"/>
    <n v="1493113.6363636365"/>
    <n v="3125000"/>
  </r>
  <r>
    <x v="7"/>
    <x v="10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  <n v="0.4925125852534562"/>
    <n v="-1.8433179723502304E-3"/>
    <n v="1125002.4315789475"/>
    <n v="2894736.8421052634"/>
  </r>
  <r>
    <x v="8"/>
    <x v="10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  <n v="0.64604129166666668"/>
    <n v="4.2708333333333327E-2"/>
    <n v="1531357.1358024692"/>
    <n v="3395061.7283950616"/>
  </r>
  <r>
    <x v="9"/>
    <x v="10"/>
    <s v="AL Central"/>
    <n v="86"/>
    <n v="77"/>
    <n v="2"/>
    <m/>
    <n v="2567165"/>
    <n v="31693"/>
    <s v="4th of 14"/>
    <n v="119510145"/>
    <n v="101"/>
    <n v="101"/>
    <s v="Comerica Park"/>
    <n v="188"/>
    <n v="-29.1"/>
    <m/>
    <n v="0.63569226063829787"/>
    <n v="-0.15478723404255321"/>
    <n v="1389652.8488372094"/>
    <n v="3197674.418604651"/>
  </r>
  <r>
    <x v="10"/>
    <x v="10"/>
    <s v="AL Central"/>
    <n v="74"/>
    <n v="88"/>
    <n v="5"/>
    <m/>
    <n v="3202645"/>
    <n v="39539"/>
    <s v="3rd of 14"/>
    <n v="138785196"/>
    <n v="102"/>
    <n v="102"/>
    <s v="Comerica Park"/>
    <n v="186"/>
    <n v="-29.5"/>
    <m/>
    <n v="0.74615696774193552"/>
    <n v="-0.15860215053763441"/>
    <n v="1875475.6216216215"/>
    <n v="3716216.2162162163"/>
  </r>
  <r>
    <x v="11"/>
    <x v="10"/>
    <s v="AL Central"/>
    <n v="88"/>
    <n v="74"/>
    <n v="2"/>
    <m/>
    <n v="3047133"/>
    <n v="37619"/>
    <s v="3rd of 14"/>
    <n v="95180369"/>
    <n v="101"/>
    <n v="102"/>
    <s v="Comerica Park"/>
    <n v="173"/>
    <n v="-26.3"/>
    <m/>
    <n v="0.5501755433526011"/>
    <n v="-0.15202312138728324"/>
    <n v="1081595.1022727273"/>
    <n v="3125000"/>
  </r>
  <r>
    <x v="12"/>
    <x v="10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  <n v="0.48595803529411763"/>
    <n v="2.7058823529411764E-2"/>
    <n v="869609.11578947364"/>
    <n v="2894736.8421052634"/>
  </r>
  <r>
    <x v="13"/>
    <x v="10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  <n v="0.47323287671232878"/>
    <n v="5.9589041095890409E-2"/>
    <n v="973126.76056338032"/>
    <n v="3873239.4366197181"/>
  </r>
  <r>
    <x v="14"/>
    <x v="10"/>
    <s v="AL Central"/>
    <n v="72"/>
    <n v="90"/>
    <n v="4"/>
    <m/>
    <n v="1917004"/>
    <n v="23667"/>
    <s v="9th of 14"/>
    <n v="46832000"/>
    <n v="96"/>
    <n v="94"/>
    <s v="Comerica Park"/>
    <n v="126"/>
    <n v="3.5"/>
    <m/>
    <n v="0.37168253968253967"/>
    <n v="2.7777777777777776E-2"/>
    <n v="650444.4444444445"/>
    <n v="3819444.4444444445"/>
  </r>
  <r>
    <x v="15"/>
    <x v="10"/>
    <s v="AL Central"/>
    <n v="43"/>
    <n v="119"/>
    <n v="5"/>
    <m/>
    <n v="1368245"/>
    <n v="16892"/>
    <s v="13th of 14"/>
    <n v="49168000"/>
    <n v="95"/>
    <n v="93"/>
    <s v="Comerica Park"/>
    <n v="117"/>
    <n v="7.9"/>
    <m/>
    <n v="0.42023931623931626"/>
    <n v="6.7521367521367531E-2"/>
    <n v="1143441.8604651163"/>
    <n v="6395348.837209302"/>
  </r>
  <r>
    <x v="16"/>
    <x v="10"/>
    <s v="AL Central"/>
    <n v="55"/>
    <n v="106"/>
    <n v="5"/>
    <m/>
    <n v="1503623"/>
    <n v="18795"/>
    <s v="12th of 14"/>
    <n v="55048000"/>
    <n v="95"/>
    <n v="92"/>
    <s v="Comerica Park"/>
    <n v="108"/>
    <n v="0.3"/>
    <m/>
    <n v="0.50970370370370366"/>
    <n v="2.7777777777777779E-3"/>
    <n v="1000872.7272727273"/>
    <n v="5000000"/>
  </r>
  <r>
    <x v="17"/>
    <x v="10"/>
    <s v="AL Central"/>
    <n v="66"/>
    <n v="96"/>
    <n v="4"/>
    <m/>
    <n v="1921305"/>
    <n v="23720"/>
    <s v="9th of 14"/>
    <n v="53416167"/>
    <n v="95"/>
    <n v="93"/>
    <s v="Comerica Park"/>
    <n v="114"/>
    <n v="-5.3"/>
    <m/>
    <n v="0.46856286842105266"/>
    <n v="-4.6491228070175437E-2"/>
    <n v="809335.86363636365"/>
    <n v="4166666.6666666665"/>
  </r>
  <r>
    <x v="18"/>
    <x v="10"/>
    <s v="AL Central"/>
    <n v="79"/>
    <n v="83"/>
    <n v="3"/>
    <m/>
    <n v="2438617"/>
    <n v="30106"/>
    <s v="7th of 14"/>
    <n v="59645167"/>
    <n v="95"/>
    <n v="94"/>
    <s v="Comerica Park"/>
    <m/>
    <m/>
    <m/>
    <s v=""/>
    <s v=""/>
    <n v="755002.11392405059"/>
    <n v="3481012.6582278479"/>
  </r>
  <r>
    <x v="21"/>
    <x v="11"/>
    <s v="AL West"/>
    <n v="107"/>
    <n v="55"/>
    <n v="1"/>
    <s v="Lost WS (4-3)"/>
    <n v="2857367"/>
    <n v="35276"/>
    <s v="4th of 15"/>
    <n v="166042500"/>
    <n v="100"/>
    <n v="103"/>
    <s v="Minute Maid Park"/>
    <m/>
    <m/>
    <m/>
    <s v=""/>
    <s v=""/>
    <n v="1551799.0654205608"/>
    <n v="2570093.4579439252"/>
  </r>
  <r>
    <x v="0"/>
    <x v="11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  <n v="0.46951413043478263"/>
    <n v="0.26902173913043476"/>
    <n v="1677487.3786407767"/>
    <n v="2669902.9126213593"/>
  </r>
  <r>
    <x v="1"/>
    <x v="11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  <n v="0.45434121037463976"/>
    <n v="0.19020172910662825"/>
    <n v="1560954.4554455446"/>
    <n v="2722772.2772277226"/>
  </r>
  <r>
    <x v="2"/>
    <x v="11"/>
    <s v="AL West"/>
    <n v="84"/>
    <n v="78"/>
    <n v="3"/>
    <m/>
    <n v="2306623"/>
    <n v="28477"/>
    <s v="8th of 15"/>
    <n v="89498000"/>
    <n v="93"/>
    <n v="94"/>
    <s v="Minute Maid Park"/>
    <n v="299"/>
    <n v="77"/>
    <m/>
    <n v="0.29932441471571908"/>
    <n v="0.25752508361204013"/>
    <n v="1065452.3809523811"/>
    <n v="3273809.5238095238"/>
  </r>
  <r>
    <x v="3"/>
    <x v="11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  <n v="0.34539333333333333"/>
    <n v="0.28111111111111114"/>
    <n v="1084374.4186046512"/>
    <n v="3197674.418604651"/>
  </r>
  <r>
    <x v="4"/>
    <x v="11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  <n v="0.25563885714285717"/>
    <n v="0.38057142857142856"/>
    <n v="639097.14285714284"/>
    <n v="3928571.4285714286"/>
  </r>
  <r>
    <x v="5"/>
    <x v="11"/>
    <s v="AL West"/>
    <n v="51"/>
    <n v="111"/>
    <n v="5"/>
    <m/>
    <n v="1651883"/>
    <n v="20394"/>
    <s v="13th of 15"/>
    <n v="14672300"/>
    <n v="101"/>
    <n v="99"/>
    <s v="Minute Maid Park"/>
    <n v="186"/>
    <n v="21.6"/>
    <m/>
    <n v="7.8883333333333333E-2"/>
    <n v="0.11612903225806452"/>
    <n v="287692.15686274512"/>
    <n v="5392156.8627450978"/>
  </r>
  <r>
    <x v="6"/>
    <x v="11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  <n v="0.19209693877551021"/>
    <n v="0.28520408163265304"/>
    <n v="684563.63636363635"/>
    <n v="5000000"/>
  </r>
  <r>
    <x v="7"/>
    <x v="11"/>
    <s v="NL Central"/>
    <n v="56"/>
    <n v="106"/>
    <n v="6"/>
    <m/>
    <n v="2067016"/>
    <n v="25519"/>
    <s v="13th of 16"/>
    <n v="71110500"/>
    <n v="99"/>
    <n v="98"/>
    <s v="Minute Maid Park"/>
    <n v="196"/>
    <n v="24.7"/>
    <m/>
    <n v="0.36280867346938778"/>
    <n v="0.12602040816326529"/>
    <n v="1269830.357142857"/>
    <n v="4910714.2857142854"/>
  </r>
  <r>
    <x v="8"/>
    <x v="11"/>
    <s v="NL Central"/>
    <n v="76"/>
    <n v="86"/>
    <n v="4"/>
    <m/>
    <n v="2331490"/>
    <n v="28784"/>
    <s v="10th of 16"/>
    <n v="93216000"/>
    <n v="98"/>
    <n v="97"/>
    <s v="Minute Maid Park"/>
    <n v="197"/>
    <n v="24.3"/>
    <m/>
    <n v="0.47317766497461927"/>
    <n v="0.1233502538071066"/>
    <n v="1226526.3157894737"/>
    <n v="3618421.0526315789"/>
  </r>
  <r>
    <x v="9"/>
    <x v="11"/>
    <s v="NL Central"/>
    <n v="74"/>
    <n v="88"/>
    <n v="5"/>
    <m/>
    <n v="2521076"/>
    <n v="31124"/>
    <s v="9th of 16"/>
    <n v="105804414"/>
    <n v="98"/>
    <n v="98"/>
    <s v="Minute Maid Park"/>
    <n v="189"/>
    <n v="14.4"/>
    <m/>
    <n v="0.5598117142857143"/>
    <n v="7.6190476190476197E-2"/>
    <n v="1429789.3783783785"/>
    <n v="3716216.2162162163"/>
  </r>
  <r>
    <x v="10"/>
    <x v="11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  <n v="0.45333405670103094"/>
    <n v="3.6597938144329892E-2"/>
    <n v="1022637.2906976744"/>
    <n v="3197674.418604651"/>
  </r>
  <r>
    <x v="11"/>
    <x v="11"/>
    <s v="NL Central"/>
    <n v="73"/>
    <n v="89"/>
    <n v="4"/>
    <m/>
    <n v="3020405"/>
    <n v="37289"/>
    <s v="7th of 16"/>
    <n v="87759000"/>
    <n v="100"/>
    <n v="100"/>
    <s v="Minute Maid Park"/>
    <n v="193"/>
    <n v="17"/>
    <m/>
    <n v="0.45470984455958552"/>
    <n v="8.8082901554404139E-2"/>
    <n v="1202178.0821917809"/>
    <n v="3767123.2876712331"/>
  </r>
  <r>
    <x v="12"/>
    <x v="11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  <n v="0.54833932065217394"/>
    <n v="0.1108695652173913"/>
    <n v="1230419.9390243902"/>
    <n v="3353658.5365853659"/>
  </r>
  <r>
    <x v="13"/>
    <x v="11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  <n v="0.44380924855491327"/>
    <n v="0.10635838150289016"/>
    <n v="862685.39325842692"/>
    <n v="3089887.6404494382"/>
  </r>
  <r>
    <x v="14"/>
    <x v="11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  <n v="0.48643225806451612"/>
    <n v="0.19483870967741934"/>
    <n v="819532.60869565222"/>
    <n v="2989130.4347826089"/>
  </r>
  <r>
    <x v="15"/>
    <x v="11"/>
    <s v="NL Central"/>
    <n v="87"/>
    <n v="75"/>
    <n v="2"/>
    <m/>
    <n v="2454241"/>
    <n v="30299"/>
    <s v="6th of 16"/>
    <n v="71040000"/>
    <n v="102"/>
    <n v="103"/>
    <s v="Minute Maid Park"/>
    <n v="128"/>
    <n v="9.6"/>
    <m/>
    <n v="0.55500000000000005"/>
    <n v="7.4999999999999997E-2"/>
    <n v="816551.72413793101"/>
    <n v="3160919.5402298849"/>
  </r>
  <r>
    <x v="16"/>
    <x v="11"/>
    <s v="NL Central"/>
    <n v="84"/>
    <n v="78"/>
    <n v="2"/>
    <m/>
    <n v="2517357"/>
    <n v="31078"/>
    <s v="9th of 16"/>
    <n v="63448417"/>
    <n v="105"/>
    <n v="106"/>
    <s v="Minute Maid Park"/>
    <n v="121"/>
    <n v="-1.9"/>
    <m/>
    <n v="0.52436708264462806"/>
    <n v="-1.5702479338842973E-2"/>
    <n v="755338.29761904757"/>
    <n v="3273809.5238095238"/>
  </r>
  <r>
    <x v="17"/>
    <x v="11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  <n v="0.48490133600000002"/>
    <n v="-6.4000000000000003E-3"/>
    <n v="651749.10752688174"/>
    <n v="2956989.2473118277"/>
  </r>
  <r>
    <x v="18"/>
    <x v="11"/>
    <s v="NL Central"/>
    <n v="72"/>
    <n v="90"/>
    <n v="4"/>
    <m/>
    <n v="3056139"/>
    <n v="37730"/>
    <s v="5th of 16"/>
    <n v="51289111"/>
    <n v="107"/>
    <n v="107"/>
    <s v="Enron Field"/>
    <m/>
    <m/>
    <m/>
    <s v=""/>
    <s v=""/>
    <n v="712348.76388888888"/>
    <n v="3819444.4444444445"/>
  </r>
  <r>
    <x v="21"/>
    <x v="12"/>
    <s v="AL Central"/>
    <n v="59"/>
    <n v="103"/>
    <n v="4"/>
    <m/>
    <n v="1479659"/>
    <n v="18267"/>
    <s v="13th of 15"/>
    <n v="98183242"/>
    <n v="102"/>
    <n v="101"/>
    <s v="Kauffman Stadium"/>
    <m/>
    <m/>
    <m/>
    <s v=""/>
    <s v=""/>
    <n v="1664122.7457627119"/>
    <n v="4661016.9491525423"/>
  </r>
  <r>
    <x v="0"/>
    <x v="12"/>
    <s v="AL Central"/>
    <n v="58"/>
    <n v="104"/>
    <n v="5"/>
    <m/>
    <n v="1665107"/>
    <n v="20557"/>
    <s v="11th of 15"/>
    <n v="95199167"/>
    <n v="101"/>
    <n v="100"/>
    <s v="Kauffman Stadium"/>
    <n v="244"/>
    <n v="27"/>
    <m/>
    <n v="0.39016052049180328"/>
    <n v="0.11065573770491803"/>
    <n v="1641364.948275862"/>
    <n v="4741379.3103448274"/>
  </r>
  <r>
    <x v="1"/>
    <x v="12"/>
    <s v="AL Central"/>
    <n v="80"/>
    <n v="82"/>
    <n v="3"/>
    <m/>
    <n v="2220370"/>
    <n v="27412"/>
    <s v="8th of 15"/>
    <n v="127555817"/>
    <n v="102"/>
    <n v="101"/>
    <s v="Kauffman Stadium"/>
    <n v="245"/>
    <n v="5.3"/>
    <m/>
    <n v="0.520635987755102"/>
    <n v="2.1632653061224489E-2"/>
    <n v="1594447.7124999999"/>
    <n v="3437500"/>
  </r>
  <r>
    <x v="2"/>
    <x v="12"/>
    <s v="AL Central"/>
    <n v="81"/>
    <n v="81"/>
    <n v="3"/>
    <m/>
    <n v="2557712"/>
    <n v="31577"/>
    <s v="6th of 15"/>
    <n v="125132675"/>
    <n v="102"/>
    <n v="102"/>
    <s v="Kauffman Stadium"/>
    <n v="246"/>
    <n v="-17"/>
    <m/>
    <n v="0.50866941056910564"/>
    <n v="-6.910569105691057E-2"/>
    <n v="1544847.8395061728"/>
    <n v="3395061.7283950616"/>
  </r>
  <r>
    <x v="3"/>
    <x v="12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  <n v="0.44538635531135529"/>
    <n v="-3.2967032967032967E-3"/>
    <n v="1279899.7368421052"/>
    <n v="2894736.8421052634"/>
  </r>
  <r>
    <x v="4"/>
    <x v="12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  <n v="0.38876222943722943"/>
    <n v="0.16883116883116883"/>
    <n v="1009034.5505617978"/>
    <n v="3089887.6404494382"/>
  </r>
  <r>
    <x v="5"/>
    <x v="12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  <n v="0.49115870786516852"/>
    <n v="0.14943820224719101"/>
    <n v="1016584.3023255814"/>
    <n v="3197674.418604651"/>
  </r>
  <r>
    <x v="6"/>
    <x v="12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  <n v="0.36536730769230769"/>
    <n v="-3.8461538461538464E-2"/>
    <n v="857598.26388888888"/>
    <n v="3819444.4444444445"/>
  </r>
  <r>
    <x v="7"/>
    <x v="12"/>
    <s v="AL Central"/>
    <n v="71"/>
    <n v="91"/>
    <n v="4"/>
    <m/>
    <n v="1724450"/>
    <n v="21290"/>
    <s v="12th of 14"/>
    <n v="35712000"/>
    <n v="100"/>
    <n v="99"/>
    <s v="Kauffman Stadium"/>
    <n v="161"/>
    <n v="16.3"/>
    <m/>
    <n v="0.2218136645962733"/>
    <n v="0.10124223602484472"/>
    <n v="502985.91549295775"/>
    <n v="3873239.4366197181"/>
  </r>
  <r>
    <x v="8"/>
    <x v="12"/>
    <s v="AL Central"/>
    <n v="67"/>
    <n v="95"/>
    <n v="5"/>
    <m/>
    <n v="1615327"/>
    <n v="19942"/>
    <s v="11th of 14"/>
    <n v="73105210"/>
    <n v="101"/>
    <n v="99"/>
    <s v="Kauffman Stadium"/>
    <n v="160"/>
    <n v="28.5"/>
    <m/>
    <n v="0.45690756249999998"/>
    <n v="0.17812500000000001"/>
    <n v="1091122.5373134329"/>
    <n v="4104477.6119402987"/>
  </r>
  <r>
    <x v="9"/>
    <x v="12"/>
    <s v="AL Central"/>
    <n v="65"/>
    <n v="97"/>
    <n v="4"/>
    <m/>
    <n v="1797891"/>
    <n v="22196"/>
    <s v="12th of 14"/>
    <n v="76817333"/>
    <n v="99"/>
    <n v="97"/>
    <s v="Kauffman Stadium"/>
    <n v="155"/>
    <n v="10.3"/>
    <m/>
    <n v="0.49559569677419357"/>
    <n v="6.6451612903225807E-2"/>
    <n v="1181805.1230769232"/>
    <n v="4230769.230769231"/>
  </r>
  <r>
    <x v="10"/>
    <x v="12"/>
    <s v="AL Central"/>
    <n v="75"/>
    <n v="87"/>
    <n v="4"/>
    <m/>
    <n v="1578922"/>
    <n v="19493"/>
    <s v="14th of 14"/>
    <n v="59445500"/>
    <n v="99"/>
    <n v="98"/>
    <s v="Kauffman Stadium"/>
    <n v="143"/>
    <n v="8.9"/>
    <m/>
    <n v="0.41570279720279718"/>
    <n v="6.2237762237762242E-2"/>
    <n v="792606.66666666663"/>
    <n v="3666666.6666666665"/>
  </r>
  <r>
    <x v="11"/>
    <x v="12"/>
    <s v="AL Central"/>
    <n v="69"/>
    <n v="93"/>
    <n v="5"/>
    <m/>
    <n v="1616867"/>
    <n v="19961"/>
    <s v="13th of 14"/>
    <n v="67691500"/>
    <n v="101"/>
    <n v="100"/>
    <s v="Kauffman Stadium"/>
    <n v="131"/>
    <n v="9"/>
    <m/>
    <n v="0.51672900763358776"/>
    <n v="6.8702290076335881E-2"/>
    <n v="981036.23188405798"/>
    <n v="3985507.2463768115"/>
  </r>
  <r>
    <x v="12"/>
    <x v="12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  <n v="0.38775609756097562"/>
    <n v="6.0162601626016263E-2"/>
    <n v="769258.06451612909"/>
    <n v="4435483.8709677421"/>
  </r>
  <r>
    <x v="13"/>
    <x v="12"/>
    <s v="AL Central"/>
    <n v="56"/>
    <n v="106"/>
    <n v="5"/>
    <m/>
    <n v="1371181"/>
    <n v="16928"/>
    <s v="13th of 14"/>
    <n v="36881000"/>
    <n v="101"/>
    <n v="99"/>
    <s v="Kauffman Stadium"/>
    <n v="117"/>
    <n v="8.4"/>
    <m/>
    <n v="0.31522222222222224"/>
    <n v="7.1794871794871803E-2"/>
    <n v="658589.28571428568"/>
    <n v="4910714.2857142854"/>
  </r>
  <r>
    <x v="14"/>
    <x v="12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  <n v="0.45777884615384618"/>
    <n v="0.2"/>
    <n v="820844.82758620684"/>
    <n v="4741379.3103448274"/>
  </r>
  <r>
    <x v="15"/>
    <x v="12"/>
    <s v="AL Central"/>
    <n v="83"/>
    <n v="79"/>
    <n v="3"/>
    <m/>
    <n v="1779895"/>
    <n v="22249"/>
    <s v="10th of 14"/>
    <n v="40518000"/>
    <n v="108"/>
    <n v="107"/>
    <s v="Kauffman Stadium"/>
    <n v="98"/>
    <n v="3"/>
    <m/>
    <n v="0.41344897959183674"/>
    <n v="3.0612244897959183E-2"/>
    <n v="488168.67469879519"/>
    <n v="3313253.0120481928"/>
  </r>
  <r>
    <x v="16"/>
    <x v="12"/>
    <s v="AL Central"/>
    <n v="62"/>
    <n v="100"/>
    <n v="4"/>
    <m/>
    <n v="1323036"/>
    <n v="16334"/>
    <s v="13th of 14"/>
    <n v="47257000"/>
    <n v="111"/>
    <n v="110"/>
    <s v="Kauffman Stadium"/>
    <n v="85"/>
    <n v="6.6"/>
    <m/>
    <n v="0.55596470588235292"/>
    <n v="7.7647058823529402E-2"/>
    <n v="762209.67741935479"/>
    <n v="4435483.8709677421"/>
  </r>
  <r>
    <x v="17"/>
    <x v="12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  <n v="0.41673529411764704"/>
    <n v="-0.13176470588235292"/>
    <n v="544961.5384615385"/>
    <n v="4230769.230769231"/>
  </r>
  <r>
    <x v="18"/>
    <x v="12"/>
    <s v="AL Central"/>
    <n v="77"/>
    <n v="85"/>
    <n v="4"/>
    <m/>
    <n v="1564847"/>
    <n v="19319"/>
    <s v="12th of 14"/>
    <n v="24903000"/>
    <n v="103"/>
    <n v="103"/>
    <s v="Kauffman Stadium"/>
    <m/>
    <m/>
    <m/>
    <s v=""/>
    <s v=""/>
    <n v="323415.5844155844"/>
    <n v="3571428.5714285714"/>
  </r>
  <r>
    <x v="21"/>
    <x v="13"/>
    <s v="AL West"/>
    <n v="72"/>
    <n v="90"/>
    <n v="4"/>
    <m/>
    <n v="3019012"/>
    <n v="37272"/>
    <s v="2nd of 15"/>
    <n v="177345250"/>
    <n v="98"/>
    <n v="98"/>
    <s v="Angel Stadium of Anaheim"/>
    <m/>
    <m/>
    <m/>
    <s v=""/>
    <s v=""/>
    <n v="2463128.472222222"/>
    <n v="3819444.4444444445"/>
  </r>
  <r>
    <x v="0"/>
    <x v="13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  <n v="0.47945306321839082"/>
    <n v="0.17528735632183909"/>
    <n v="2085620.825"/>
    <n v="3437500"/>
  </r>
  <r>
    <x v="1"/>
    <x v="13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  <n v="0.5422919161676647"/>
    <n v="5.6886227544910177E-2"/>
    <n v="2264068.75"/>
    <n v="3437500"/>
  </r>
  <r>
    <x v="2"/>
    <x v="13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  <n v="0.39917714285714284"/>
    <n v="7.1428571428571425E-2"/>
    <n v="1888000"/>
    <n v="3716216.2162162163"/>
  </r>
  <r>
    <x v="3"/>
    <x v="13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  <n v="0.42154647435897435"/>
    <n v="0.21826923076923074"/>
    <n v="1547323.5294117648"/>
    <n v="3235294.1176470588"/>
  </r>
  <r>
    <x v="4"/>
    <x v="13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  <n v="0.42324671052631579"/>
    <n v="0.13717105263157894"/>
    <n v="1312928.5714285714"/>
    <n v="2806122.448979592"/>
  </r>
  <r>
    <x v="5"/>
    <x v="13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  <n v="0.46060276679841899"/>
    <n v="6.6007905138339915E-2"/>
    <n v="1494006.4102564103"/>
    <n v="3525641.0256410255"/>
  </r>
  <r>
    <x v="6"/>
    <x v="13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  <n v="0.59026569037656906"/>
    <n v="2.4267782426778243E-2"/>
    <n v="1585095.5056179776"/>
    <n v="3089887.6404494382"/>
  </r>
  <r>
    <x v="7"/>
    <x v="13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  <n v="0.6130228584070796"/>
    <n v="-5.7079646017699118E-2"/>
    <n v="1610967.046511628"/>
    <n v="3197674.418604651"/>
  </r>
  <r>
    <x v="8"/>
    <x v="13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  <n v="0.47281020720720723"/>
    <n v="-5.4054054054054048E-3"/>
    <n v="1312048.325"/>
    <n v="3437500"/>
  </r>
  <r>
    <x v="9"/>
    <x v="13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  <n v="0.54455760368663597"/>
    <n v="5.4377880184331803E-2"/>
    <n v="1218237.1134020619"/>
    <n v="2835051.5463917525"/>
  </r>
  <r>
    <x v="10"/>
    <x v="13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  <n v="0.56234119339622646"/>
    <n v="5.6603773584905662E-2"/>
    <n v="1192163.33"/>
    <n v="2750000"/>
  </r>
  <r>
    <x v="11"/>
    <x v="13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  <n v="0.54625666500000003"/>
    <n v="5.1500000000000004E-2"/>
    <n v="1162248.2234042552"/>
    <n v="2925531.9148936169"/>
  </r>
  <r>
    <x v="12"/>
    <x v="13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  <n v="0.55332620320855619"/>
    <n v="8.1283422459893048E-2"/>
    <n v="1162606.7415730336"/>
    <n v="3089887.6404494382"/>
  </r>
  <r>
    <x v="13"/>
    <x v="13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  <n v="0.56807079041916164"/>
    <n v="6.8862275449101798E-2"/>
    <n v="998608.65263157897"/>
    <n v="2894736.8421052634"/>
  </r>
  <r>
    <x v="14"/>
    <x v="13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  <n v="0.68390929931972788"/>
    <n v="-1.7687074829931974E-2"/>
    <n v="1092768.1195652173"/>
    <n v="2989130.4347826089"/>
  </r>
  <r>
    <x v="15"/>
    <x v="13"/>
    <s v="AL West"/>
    <n v="77"/>
    <n v="85"/>
    <n v="3"/>
    <m/>
    <n v="3061094"/>
    <n v="37330"/>
    <s v="3rd of 14"/>
    <n v="79031667"/>
    <n v="97"/>
    <n v="98"/>
    <s v="Edison Field"/>
    <n v="127"/>
    <n v="-30"/>
    <m/>
    <n v="0.62229659055118114"/>
    <n v="-0.23622047244094488"/>
    <n v="1026385.2857142857"/>
    <n v="3571428.5714285714"/>
  </r>
  <r>
    <x v="16"/>
    <x v="13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  <n v="0.52306497457627121"/>
    <n v="-4.6610169491525424E-2"/>
    <n v="623451.18181818177"/>
    <n v="2777777.777777778"/>
  </r>
  <r>
    <x v="17"/>
    <x v="13"/>
    <s v="AL West"/>
    <n v="75"/>
    <n v="87"/>
    <n v="3"/>
    <m/>
    <n v="2000919"/>
    <n v="24703"/>
    <s v="8th of 14"/>
    <n v="47735167"/>
    <n v="100"/>
    <n v="101"/>
    <s v="Edison Field"/>
    <n v="103"/>
    <n v="-3.7"/>
    <m/>
    <n v="0.46344822330097085"/>
    <n v="-3.5922330097087382E-2"/>
    <n v="636468.89333333331"/>
    <n v="3666666.6666666665"/>
  </r>
  <r>
    <x v="18"/>
    <x v="13"/>
    <s v="AL West"/>
    <n v="82"/>
    <n v="80"/>
    <n v="3"/>
    <m/>
    <n v="2066982"/>
    <n v="25518"/>
    <s v="8th of 14"/>
    <n v="52664167"/>
    <n v="102"/>
    <n v="102"/>
    <s v="Edison Field"/>
    <m/>
    <m/>
    <m/>
    <s v=""/>
    <s v=""/>
    <n v="642245.93902439019"/>
    <n v="3353658.5365853659"/>
  </r>
  <r>
    <x v="21"/>
    <x v="14"/>
    <s v="NL West"/>
    <n v="106"/>
    <n v="56"/>
    <n v="1"/>
    <s v="Lost LDS (3-2)"/>
    <n v="3974309"/>
    <n v="49066"/>
    <s v="1st of 15"/>
    <n v="193553333"/>
    <n v="94"/>
    <n v="96"/>
    <s v="Dodger Stadium"/>
    <m/>
    <m/>
    <m/>
    <s v=""/>
    <s v=""/>
    <n v="1825974.8396226414"/>
    <n v="2594339.6226415094"/>
  </r>
  <r>
    <x v="0"/>
    <x v="14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  <n v="0.30000624590163932"/>
    <n v="0.17486338797814208"/>
    <n v="1790254.6630434783"/>
    <n v="2989130.4347826089"/>
  </r>
  <r>
    <x v="1"/>
    <x v="14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  <n v="0.38595069540229887"/>
    <n v="0.18199233716475097"/>
    <n v="1937175.6057692308"/>
    <n v="2644230.769230769"/>
  </r>
  <r>
    <x v="2"/>
    <x v="14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  <n v="0.50074046753246748"/>
    <n v="0.1471861471861472"/>
    <n v="2542220.8351648352"/>
    <n v="3021978.0219780221"/>
  </r>
  <r>
    <x v="3"/>
    <x v="14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  <n v="0.60534344520547945"/>
    <n v="-4.6803652968036527E-2"/>
    <n v="2881961.1847826089"/>
    <n v="2989130.4347826089"/>
  </r>
  <r>
    <x v="4"/>
    <x v="14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  <n v="0.579121652605459"/>
    <n v="-0.1816377171215881"/>
    <n v="2482830.0638297871"/>
    <n v="2925531.9148936169"/>
  </r>
  <r>
    <x v="5"/>
    <x v="14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  <n v="0.86744368600682598"/>
    <n v="-4.1638225255972695E-2"/>
    <n v="2762619.5652173911"/>
    <n v="2989130.4347826089"/>
  </r>
  <r>
    <x v="6"/>
    <x v="14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  <n v="0.72258612244897957"/>
    <n v="-0.33020408163265308"/>
    <n v="2058530.2325581396"/>
    <n v="3197674.418604651"/>
  </r>
  <r>
    <x v="7"/>
    <x v="14"/>
    <s v="NL West"/>
    <n v="82"/>
    <n v="79"/>
    <n v="3"/>
    <m/>
    <n v="2935139"/>
    <n v="36236"/>
    <s v="6th of 16"/>
    <n v="103785477"/>
    <n v="96"/>
    <n v="96"/>
    <s v="Dodger Stadium"/>
    <n v="230"/>
    <n v="3.2"/>
    <m/>
    <n v="0.45124120434782611"/>
    <n v="1.391304347826087E-2"/>
    <n v="1265676.5487804879"/>
    <n v="3353658.5365853659"/>
  </r>
  <r>
    <x v="8"/>
    <x v="14"/>
    <s v="NL West"/>
    <n v="80"/>
    <n v="82"/>
    <n v="4"/>
    <m/>
    <n v="3562320"/>
    <n v="43979"/>
    <s v="2nd of 16"/>
    <n v="95358016"/>
    <n v="96"/>
    <n v="96"/>
    <s v="Dodger Stadium"/>
    <n v="246"/>
    <n v="1.2"/>
    <m/>
    <n v="0.38763421138211385"/>
    <n v="4.8780487804878049E-3"/>
    <n v="1191975.2"/>
    <n v="3437500"/>
  </r>
  <r>
    <x v="9"/>
    <x v="14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  <n v="0.41343154655870445"/>
    <n v="0.13279352226720648"/>
    <n v="1074922.0210526315"/>
    <n v="2894736.8421052634"/>
  </r>
  <r>
    <x v="10"/>
    <x v="14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  <n v="0.49206861410788383"/>
    <n v="0.13734439834024897"/>
    <n v="1411768.2857142857"/>
    <n v="3273809.5238095238"/>
  </r>
  <r>
    <x v="11"/>
    <x v="14"/>
    <s v="NL West"/>
    <n v="82"/>
    <n v="80"/>
    <n v="4"/>
    <m/>
    <n v="3857036"/>
    <n v="47618"/>
    <s v="1st of 16"/>
    <n v="108454524"/>
    <n v="100"/>
    <n v="101"/>
    <s v="Dodger Stadium"/>
    <n v="224"/>
    <n v="16.5"/>
    <m/>
    <n v="0.48417198214285712"/>
    <n v="7.3660714285714288E-2"/>
    <n v="1322616.1463414633"/>
    <n v="3353658.5365853659"/>
  </r>
  <r>
    <x v="12"/>
    <x v="14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  <n v="0.466574345971564"/>
    <n v="9.4786729857819899E-2"/>
    <n v="1118718.0340909092"/>
    <n v="3125000"/>
  </r>
  <r>
    <x v="13"/>
    <x v="14"/>
    <s v="NL West"/>
    <n v="71"/>
    <n v="91"/>
    <n v="4"/>
    <m/>
    <n v="3603646"/>
    <n v="44489"/>
    <s v="1st of 16"/>
    <n v="83039000"/>
    <n v="97"/>
    <n v="98"/>
    <s v="Dodger Stadium"/>
    <n v="189"/>
    <n v="27.5"/>
    <m/>
    <n v="0.43935978835978834"/>
    <n v="0.14550264550264549"/>
    <n v="1169563.38028169"/>
    <n v="3873239.4366197181"/>
  </r>
  <r>
    <x v="14"/>
    <x v="14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  <n v="0.55965060843373493"/>
    <n v="8.0722891566265068E-2"/>
    <n v="998946.24731182796"/>
    <n v="2956989.2473118277"/>
  </r>
  <r>
    <x v="15"/>
    <x v="14"/>
    <s v="NL West"/>
    <n v="85"/>
    <n v="77"/>
    <n v="2"/>
    <m/>
    <n v="3138626"/>
    <n v="38748"/>
    <s v="2nd of 16"/>
    <n v="105872620"/>
    <n v="94"/>
    <n v="94"/>
    <s v="Dodger Stadium"/>
    <n v="154"/>
    <n v="-7.4"/>
    <m/>
    <n v="0.6874845454545454"/>
    <n v="-4.8051948051948054E-2"/>
    <n v="1245560.2352941176"/>
    <n v="3235294.1176470588"/>
  </r>
  <r>
    <x v="16"/>
    <x v="14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  <n v="0.63233968666666662"/>
    <n v="-0.12733333333333335"/>
    <n v="1030988.6195652174"/>
    <n v="2989130.4347826089"/>
  </r>
  <r>
    <x v="17"/>
    <x v="14"/>
    <s v="NL West"/>
    <n v="86"/>
    <n v="76"/>
    <n v="3"/>
    <m/>
    <n v="3017143"/>
    <n v="37249"/>
    <s v="4th of 16"/>
    <n v="109105953"/>
    <n v="91"/>
    <n v="92"/>
    <s v="Dodger Stadium"/>
    <n v="143"/>
    <n v="-25"/>
    <m/>
    <n v="0.76297869230769233"/>
    <n v="-0.17482517482517482"/>
    <n v="1268673.8720930233"/>
    <n v="3197674.418604651"/>
  </r>
  <r>
    <x v="18"/>
    <x v="14"/>
    <s v="NL West"/>
    <n v="86"/>
    <n v="76"/>
    <n v="2"/>
    <m/>
    <n v="2880242"/>
    <n v="35559"/>
    <s v="7th of 16"/>
    <n v="88124286"/>
    <n v="93"/>
    <n v="94"/>
    <s v="Dodger Stadium"/>
    <m/>
    <m/>
    <m/>
    <s v=""/>
    <s v=""/>
    <n v="1024701"/>
    <n v="3197674.418604651"/>
  </r>
  <r>
    <x v="21"/>
    <x v="15"/>
    <s v="NL East"/>
    <n v="57"/>
    <n v="105"/>
    <n v="5"/>
    <m/>
    <n v="811302"/>
    <n v="10016"/>
    <s v="15th of 15"/>
    <n v="74683643"/>
    <n v="96"/>
    <n v="94"/>
    <s v="Marlins Park"/>
    <m/>
    <m/>
    <m/>
    <s v=""/>
    <s v=""/>
    <n v="1310239.350877193"/>
    <n v="4824561.4035087721"/>
  </r>
  <r>
    <x v="0"/>
    <x v="15"/>
    <s v="NL East"/>
    <n v="63"/>
    <n v="98"/>
    <n v="5"/>
    <m/>
    <n v="811104"/>
    <n v="10014"/>
    <s v="15th of 15"/>
    <n v="86515143"/>
    <n v="95"/>
    <n v="94"/>
    <s v="Marlins Park"/>
    <n v="224"/>
    <n v="-5.9"/>
    <m/>
    <n v="0.38622831696428572"/>
    <n v="-2.6339285714285714E-2"/>
    <n v="1373256.2380952381"/>
    <n v="4365079.3650793647"/>
  </r>
  <r>
    <x v="1"/>
    <x v="15"/>
    <s v="NL East"/>
    <n v="77"/>
    <n v="85"/>
    <n v="2"/>
    <m/>
    <n v="1583014"/>
    <n v="20295"/>
    <s v="15th of 15"/>
    <n v="111591100"/>
    <n v="91"/>
    <n v="90"/>
    <s v="Marlins Park"/>
    <n v="219"/>
    <n v="-22"/>
    <m/>
    <n v="0.50954840182648398"/>
    <n v="-0.1004566210045662"/>
    <n v="1449235.0649350649"/>
    <n v="3571428.5714285714"/>
  </r>
  <r>
    <x v="2"/>
    <x v="15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  <n v="0.35180582524271847"/>
    <n v="-0.25728155339805825"/>
    <n v="917367.08860759495"/>
    <n v="3481012.6582278479"/>
  </r>
  <r>
    <x v="3"/>
    <x v="15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  <n v="0.35794723618090452"/>
    <n v="-1.1055276381909548E-2"/>
    <n v="1003260.5633802817"/>
    <n v="3873239.4366197181"/>
  </r>
  <r>
    <x v="4"/>
    <x v="15"/>
    <s v="NL East"/>
    <n v="77"/>
    <n v="85"/>
    <n v="4"/>
    <m/>
    <n v="1732283"/>
    <n v="21386"/>
    <s v="15th of 15"/>
    <n v="42365400"/>
    <n v="101"/>
    <n v="100"/>
    <s v="Marlins Park"/>
    <n v="188"/>
    <n v="15.8"/>
    <m/>
    <n v="0.22534787234042553"/>
    <n v="8.4042553191489372E-2"/>
    <n v="550200"/>
    <n v="3571428.5714285714"/>
  </r>
  <r>
    <x v="5"/>
    <x v="15"/>
    <s v="NL East"/>
    <n v="62"/>
    <n v="100"/>
    <n v="5"/>
    <m/>
    <n v="1586322"/>
    <n v="19584"/>
    <s v="15th of 15"/>
    <n v="24761900"/>
    <n v="103"/>
    <n v="102"/>
    <s v="Marlins Park"/>
    <n v="159"/>
    <n v="15.4"/>
    <m/>
    <n v="0.15573522012578617"/>
    <n v="9.6855345911949692E-2"/>
    <n v="399385.48387096776"/>
    <n v="4435483.8709677421"/>
  </r>
  <r>
    <x v="6"/>
    <x v="15"/>
    <s v="NL East"/>
    <n v="69"/>
    <n v="93"/>
    <n v="5"/>
    <m/>
    <n v="2219444"/>
    <n v="27401"/>
    <s v="12th of 16"/>
    <n v="107678000"/>
    <n v="103"/>
    <n v="102"/>
    <s v="Marlins Park"/>
    <n v="195"/>
    <n v="-8"/>
    <m/>
    <n v="0.55219487179487181"/>
    <n v="-4.1025641025641026E-2"/>
    <n v="1560550.7246376812"/>
    <n v="3985507.2463768115"/>
  </r>
  <r>
    <x v="7"/>
    <x v="15"/>
    <s v="NL East"/>
    <n v="72"/>
    <n v="90"/>
    <n v="5"/>
    <m/>
    <n v="1520562"/>
    <n v="18772"/>
    <s v="16th of 16"/>
    <n v="57694000"/>
    <n v="102"/>
    <n v="101"/>
    <s v="Sun Life Stadium"/>
    <n v="148"/>
    <n v="-7.1"/>
    <m/>
    <n v="0.38982432432432434"/>
    <n v="-4.7972972972972969E-2"/>
    <n v="801305.5555555555"/>
    <n v="3819444.4444444445"/>
  </r>
  <r>
    <x v="8"/>
    <x v="15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  <n v="0.40178125174825174"/>
    <n v="6.2237762237762242E-2"/>
    <n v="718183.98750000005"/>
    <n v="3437500"/>
  </r>
  <r>
    <x v="9"/>
    <x v="15"/>
    <s v="NL East"/>
    <n v="87"/>
    <n v="75"/>
    <n v="2"/>
    <m/>
    <n v="1464109"/>
    <n v="18075"/>
    <s v="16th of 16"/>
    <n v="40029000"/>
    <n v="102"/>
    <n v="102"/>
    <s v="Land Shark Stadium"/>
    <n v="144"/>
    <n v="20.2"/>
    <m/>
    <n v="0.27797916666666667"/>
    <n v="0.14027777777777778"/>
    <n v="460103.44827586209"/>
    <n v="3160919.5402298849"/>
  </r>
  <r>
    <x v="10"/>
    <x v="15"/>
    <s v="NL East"/>
    <n v="84"/>
    <n v="77"/>
    <n v="3"/>
    <m/>
    <n v="1335076"/>
    <n v="16482"/>
    <s v="16th of 16"/>
    <n v="21811500"/>
    <n v="101"/>
    <n v="101"/>
    <s v="Dolphin Stadium"/>
    <n v="139"/>
    <n v="46.1"/>
    <m/>
    <n v="0.15691726618705035"/>
    <n v="0.33165467625899281"/>
    <n v="259660.71428571429"/>
    <n v="3273809.5238095238"/>
  </r>
  <r>
    <x v="11"/>
    <x v="15"/>
    <s v="NL East"/>
    <n v="71"/>
    <n v="91"/>
    <n v="5"/>
    <m/>
    <n v="1370511"/>
    <n v="16920"/>
    <s v="16th of 16"/>
    <n v="30507000"/>
    <n v="98"/>
    <n v="97"/>
    <s v="Dolphin Stadium"/>
    <n v="128"/>
    <n v="43.7"/>
    <m/>
    <n v="0.23833593750000001"/>
    <n v="0.34140625000000002"/>
    <n v="429676.05633802817"/>
    <n v="3873239.4366197181"/>
  </r>
  <r>
    <x v="12"/>
    <x v="15"/>
    <s v="NL East"/>
    <n v="78"/>
    <n v="84"/>
    <n v="4"/>
    <m/>
    <n v="1164134"/>
    <n v="14372"/>
    <s v="16th of 16"/>
    <n v="14671500"/>
    <n v="96"/>
    <n v="95"/>
    <s v="Dolphins Stadium"/>
    <n v="122"/>
    <n v="35.6"/>
    <m/>
    <n v="0.12025819672131148"/>
    <n v="0.29180327868852463"/>
    <n v="188096.15384615384"/>
    <n v="3525641.0256410255"/>
  </r>
  <r>
    <x v="13"/>
    <x v="15"/>
    <s v="NL East"/>
    <n v="83"/>
    <n v="79"/>
    <n v="3"/>
    <m/>
    <n v="1852608"/>
    <n v="22872"/>
    <s v="15th of 16"/>
    <n v="60408834"/>
    <n v="94"/>
    <n v="94"/>
    <s v="Dolphins Stadium"/>
    <n v="119"/>
    <n v="43.3"/>
    <m/>
    <n v="0.50763726050420166"/>
    <n v="0.36386554621848738"/>
    <n v="727817.27710843377"/>
    <n v="3313253.0120481928"/>
  </r>
  <r>
    <x v="14"/>
    <x v="15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  <n v="0.40915574757281553"/>
    <n v="-0.11553398058252427"/>
    <n v="507747.49397590361"/>
    <n v="3313253.0120481928"/>
  </r>
  <r>
    <x v="15"/>
    <x v="15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  <n v="0.48960396039603959"/>
    <n v="2.9702970297029702E-2"/>
    <n v="543406.59340659343"/>
    <n v="3021978.0219780221"/>
  </r>
  <r>
    <x v="16"/>
    <x v="15"/>
    <s v="NL East"/>
    <n v="79"/>
    <n v="83"/>
    <n v="4"/>
    <m/>
    <n v="813118"/>
    <n v="10038"/>
    <s v="15th of 16"/>
    <n v="41979917"/>
    <n v="97"/>
    <n v="97"/>
    <s v="Pro Player Stadium"/>
    <n v="76"/>
    <n v="-11.6"/>
    <m/>
    <n v="0.5523673289473684"/>
    <n v="-0.15263157894736842"/>
    <n v="531391.3544303797"/>
    <n v="3481012.6582278479"/>
  </r>
  <r>
    <x v="17"/>
    <x v="15"/>
    <s v="NL East"/>
    <n v="76"/>
    <n v="86"/>
    <n v="4"/>
    <m/>
    <n v="1261226"/>
    <n v="15765"/>
    <s v="15th of 16"/>
    <n v="35762500"/>
    <n v="97"/>
    <n v="96"/>
    <s v="Pro Player Stadium"/>
    <n v="81"/>
    <n v="-14"/>
    <m/>
    <n v="0.44151234567901232"/>
    <n v="-0.1728395061728395"/>
    <n v="470559.21052631579"/>
    <n v="3618421.0526315789"/>
  </r>
  <r>
    <x v="18"/>
    <x v="15"/>
    <s v="NL East"/>
    <n v="79"/>
    <n v="82"/>
    <n v="3"/>
    <m/>
    <n v="1218326"/>
    <n v="15041"/>
    <s v="15th of 16"/>
    <n v="20347000"/>
    <n v="95"/>
    <n v="94"/>
    <s v="Pro Player Stadium"/>
    <m/>
    <m/>
    <m/>
    <s v=""/>
    <s v=""/>
    <n v="257556.96202531646"/>
    <n v="3481012.6582278479"/>
  </r>
  <r>
    <x v="21"/>
    <x v="16"/>
    <s v="NL Central"/>
    <n v="89"/>
    <n v="73"/>
    <n v="2"/>
    <s v="Lost NLWC (1-0)"/>
    <n v="2923333"/>
    <n v="36091"/>
    <s v="5th of 15"/>
    <n v="128842900"/>
    <n v="101"/>
    <n v="101"/>
    <s v="Miller Park"/>
    <m/>
    <m/>
    <m/>
    <s v=""/>
    <s v=""/>
    <n v="1447673.0337078653"/>
    <n v="3089887.6404494382"/>
  </r>
  <r>
    <x v="0"/>
    <x v="16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  <n v="0.37949895833333336"/>
    <n v="0.14930555555555555"/>
    <n v="1138496.875"/>
    <n v="2864583.3333333335"/>
  </r>
  <r>
    <x v="1"/>
    <x v="16"/>
    <s v="NL Central"/>
    <n v="86"/>
    <n v="76"/>
    <n v="2"/>
    <m/>
    <n v="2627705"/>
    <n v="31282"/>
    <s v="6th of 15"/>
    <n v="68439300"/>
    <n v="101"/>
    <n v="101"/>
    <s v="Miller Park"/>
    <n v="255"/>
    <n v="66"/>
    <m/>
    <n v="0.26838941176470588"/>
    <n v="0.25882352941176473"/>
    <n v="795805.81395348837"/>
    <n v="3197674.418604651"/>
  </r>
  <r>
    <x v="2"/>
    <x v="16"/>
    <s v="NL Central"/>
    <n v="73"/>
    <n v="89"/>
    <n v="4"/>
    <m/>
    <n v="2314614"/>
    <n v="28575"/>
    <s v="9th of 15"/>
    <n v="52077500"/>
    <n v="102"/>
    <n v="102"/>
    <s v="Miller Park"/>
    <n v="239"/>
    <n v="67"/>
    <m/>
    <n v="0.21789748953974897"/>
    <n v="0.28033472803347281"/>
    <n v="713390.41095890407"/>
    <n v="3767123.2876712331"/>
  </r>
  <r>
    <x v="3"/>
    <x v="16"/>
    <s v="NL Central"/>
    <n v="68"/>
    <n v="94"/>
    <n v="4"/>
    <m/>
    <n v="2542558"/>
    <n v="31390"/>
    <s v="7th of 15"/>
    <n v="70869500"/>
    <n v="101"/>
    <n v="100"/>
    <s v="Miller Park"/>
    <n v="234"/>
    <n v="58.2"/>
    <m/>
    <n v="0.30286111111111114"/>
    <n v="0.24871794871794872"/>
    <n v="1042198.5294117647"/>
    <n v="4044117.6470588236"/>
  </r>
  <r>
    <x v="4"/>
    <x v="16"/>
    <s v="NL Central"/>
    <n v="82"/>
    <n v="80"/>
    <n v="3"/>
    <m/>
    <n v="2797384"/>
    <n v="34536"/>
    <s v="4th of 15"/>
    <n v="109567000"/>
    <n v="103"/>
    <n v="103"/>
    <s v="Miller Park"/>
    <n v="226"/>
    <n v="27"/>
    <m/>
    <n v="0.48480973451327436"/>
    <n v="0.11946902654867257"/>
    <n v="1336182.9268292682"/>
    <n v="3353658.5365853659"/>
  </r>
  <r>
    <x v="5"/>
    <x v="16"/>
    <s v="NL Central"/>
    <n v="74"/>
    <n v="88"/>
    <n v="4"/>
    <m/>
    <n v="2531105"/>
    <n v="31248"/>
    <s v="9th of 15"/>
    <n v="86945000"/>
    <n v="103"/>
    <n v="103"/>
    <s v="Miller Park"/>
    <n v="197"/>
    <n v="11.3"/>
    <m/>
    <n v="0.44134517766497461"/>
    <n v="5.736040609137056E-2"/>
    <n v="1174932.4324324324"/>
    <n v="3716216.2162162163"/>
  </r>
  <r>
    <x v="6"/>
    <x v="16"/>
    <s v="NL Central"/>
    <n v="83"/>
    <n v="79"/>
    <n v="3"/>
    <m/>
    <n v="2831385"/>
    <n v="34955"/>
    <s v="6th of 16"/>
    <n v="95717000"/>
    <n v="104"/>
    <n v="105"/>
    <s v="Miller Park"/>
    <n v="201"/>
    <n v="6.8"/>
    <m/>
    <n v="0.47620398009950249"/>
    <n v="3.3830845771144279E-2"/>
    <n v="1153216.8674698796"/>
    <n v="3313253.0120481928"/>
  </r>
  <r>
    <x v="7"/>
    <x v="16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  <n v="0.44428888717948717"/>
    <n v="4.6153846153846156E-2"/>
    <n v="902461.80208333337"/>
    <n v="2864583.3333333335"/>
  </r>
  <r>
    <x v="8"/>
    <x v="16"/>
    <s v="NL Central"/>
    <n v="77"/>
    <n v="85"/>
    <n v="3"/>
    <m/>
    <n v="2776531"/>
    <n v="34278"/>
    <s v="7th of 16"/>
    <n v="81108278"/>
    <n v="100"/>
    <n v="100"/>
    <s v="Miller Park"/>
    <n v="179"/>
    <n v="19.2"/>
    <m/>
    <n v="0.45311887150837987"/>
    <n v="0.10726256983240223"/>
    <n v="1053354.2597402597"/>
    <n v="3571428.5714285714"/>
  </r>
  <r>
    <x v="9"/>
    <x v="16"/>
    <s v="NL Central"/>
    <n v="80"/>
    <n v="82"/>
    <n v="3"/>
    <m/>
    <n v="3037451"/>
    <n v="37499"/>
    <s v="6th of 16"/>
    <n v="81384502"/>
    <n v="98"/>
    <n v="98"/>
    <s v="Miller Park"/>
    <n v="171"/>
    <n v="12.4"/>
    <m/>
    <n v="0.47593276023391812"/>
    <n v="7.2514619883040934E-2"/>
    <n v="1017306.275"/>
    <n v="3437500"/>
  </r>
  <r>
    <x v="10"/>
    <x v="16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  <n v="0.46784681502890174"/>
    <n v="5.8959537572254334E-2"/>
    <n v="899305.54444444447"/>
    <n v="3055555.5555555555"/>
  </r>
  <r>
    <x v="11"/>
    <x v="16"/>
    <s v="NL Central"/>
    <n v="83"/>
    <n v="79"/>
    <n v="2"/>
    <m/>
    <n v="2869144"/>
    <n v="35422"/>
    <s v="8th of 16"/>
    <n v="70986500"/>
    <n v="100"/>
    <n v="100"/>
    <s v="Miller Park"/>
    <n v="158"/>
    <n v="11.8"/>
    <m/>
    <n v="0.44928164556962025"/>
    <n v="7.4683544303797478E-2"/>
    <n v="855259.03614457836"/>
    <n v="3313253.0120481928"/>
  </r>
  <r>
    <x v="12"/>
    <x v="16"/>
    <s v="NL Central"/>
    <n v="75"/>
    <n v="87"/>
    <n v="4"/>
    <m/>
    <n v="2335643"/>
    <n v="28835"/>
    <s v="10th of 16"/>
    <n v="57970333"/>
    <n v="101"/>
    <n v="101"/>
    <s v="Miller Park"/>
    <n v="144"/>
    <n v="19.2"/>
    <m/>
    <n v="0.40257175694444447"/>
    <n v="0.13333333333333333"/>
    <n v="772937.77333333332"/>
    <n v="3666666.6666666665"/>
  </r>
  <r>
    <x v="13"/>
    <x v="16"/>
    <s v="NL Central"/>
    <n v="81"/>
    <n v="81"/>
    <n v="3"/>
    <m/>
    <n v="2211023"/>
    <n v="27297"/>
    <s v="11th of 16"/>
    <n v="39934833"/>
    <n v="101"/>
    <n v="100"/>
    <s v="Miller Park"/>
    <n v="131"/>
    <n v="20.8"/>
    <m/>
    <n v="0.30484605343511451"/>
    <n v="0.15877862595419848"/>
    <n v="493022.62962962961"/>
    <n v="3395061.7283950616"/>
  </r>
  <r>
    <x v="14"/>
    <x v="16"/>
    <s v="NL Central"/>
    <n v="67"/>
    <n v="94"/>
    <n v="6"/>
    <m/>
    <n v="2062382"/>
    <n v="25462"/>
    <s v="13th of 16"/>
    <n v="27528500"/>
    <n v="101"/>
    <n v="100"/>
    <s v="Miller Park"/>
    <n v="112"/>
    <n v="22.4"/>
    <m/>
    <n v="0.24579017857142857"/>
    <n v="0.19999999999999998"/>
    <n v="410873.13432835822"/>
    <n v="4104477.6119402987"/>
  </r>
  <r>
    <x v="15"/>
    <x v="16"/>
    <s v="NL Central"/>
    <n v="68"/>
    <n v="94"/>
    <n v="6"/>
    <m/>
    <n v="1700354"/>
    <n v="20992"/>
    <s v="13th of 16"/>
    <n v="40627000"/>
    <n v="100"/>
    <n v="98"/>
    <s v="Miller Park"/>
    <n v="102"/>
    <n v="24.2"/>
    <m/>
    <n v="0.39830392156862743"/>
    <n v="0.2372549019607843"/>
    <n v="597455.8823529412"/>
    <n v="4044117.6470588236"/>
  </r>
  <r>
    <x v="16"/>
    <x v="16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  <n v="0.51314115306122454"/>
    <n v="5.2040816326530612E-2"/>
    <n v="897997.01785714284"/>
    <n v="4910714.2857142854"/>
  </r>
  <r>
    <x v="17"/>
    <x v="16"/>
    <s v="NL Central"/>
    <n v="68"/>
    <n v="94"/>
    <n v="4"/>
    <m/>
    <n v="2811041"/>
    <n v="34704"/>
    <s v="7th of 16"/>
    <n v="43886833"/>
    <n v="98"/>
    <n v="97"/>
    <s v="Miller Park"/>
    <n v="108"/>
    <n v="-6.1"/>
    <m/>
    <n v="0.40635956481481483"/>
    <n v="-5.648148148148148E-2"/>
    <n v="645394.6029411765"/>
    <n v="4044117.6470588236"/>
  </r>
  <r>
    <x v="18"/>
    <x v="16"/>
    <s v="NL Central"/>
    <n v="73"/>
    <n v="89"/>
    <n v="3"/>
    <m/>
    <n v="1573621"/>
    <n v="19427"/>
    <s v="14th of 16"/>
    <n v="37305333"/>
    <n v="98"/>
    <n v="97"/>
    <s v="County Stadium"/>
    <m/>
    <m/>
    <m/>
    <s v=""/>
    <s v=""/>
    <n v="511031.9589041096"/>
    <n v="3767123.2876712331"/>
  </r>
  <r>
    <x v="21"/>
    <x v="17"/>
    <s v="AL Central"/>
    <n v="101"/>
    <n v="61"/>
    <n v="1"/>
    <s v="Lost LDS (3-0)"/>
    <n v="2294152"/>
    <n v="28323"/>
    <s v="5th of 15"/>
    <n v="113758333"/>
    <n v="99"/>
    <n v="100"/>
    <s v="Target Field"/>
    <m/>
    <m/>
    <m/>
    <s v=""/>
    <s v=""/>
    <n v="1126320.1287128713"/>
    <n v="2722772.2772277226"/>
  </r>
  <r>
    <x v="0"/>
    <x v="17"/>
    <s v="AL Central"/>
    <n v="78"/>
    <n v="84"/>
    <n v="2"/>
    <m/>
    <n v="1959197"/>
    <n v="24188"/>
    <s v="8th of 15"/>
    <n v="110275000"/>
    <n v="100"/>
    <n v="101"/>
    <s v="Target Field"/>
    <n v="269"/>
    <n v="43"/>
    <m/>
    <n v="0.4099442379182156"/>
    <n v="0.15985130111524162"/>
    <n v="1413782.0512820513"/>
    <n v="3525641.0256410255"/>
  </r>
  <r>
    <x v="1"/>
    <x v="17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  <n v="0.39820881226053639"/>
    <n v="5.3639846743295021E-2"/>
    <n v="1222735.294117647"/>
    <n v="3235294.1176470588"/>
  </r>
  <r>
    <x v="2"/>
    <x v="17"/>
    <s v="AL Central"/>
    <n v="59"/>
    <n v="103"/>
    <n v="5"/>
    <m/>
    <n v="1963912"/>
    <n v="24246"/>
    <s v="11th of 15"/>
    <n v="93333700"/>
    <n v="100"/>
    <n v="100"/>
    <s v="Target Field"/>
    <n v="249"/>
    <n v="23"/>
    <m/>
    <n v="0.37483413654618475"/>
    <n v="9.2369477911646583E-2"/>
    <n v="1581927.1186440678"/>
    <n v="4661016.9491525423"/>
  </r>
  <r>
    <x v="3"/>
    <x v="17"/>
    <s v="AL Central"/>
    <n v="83"/>
    <n v="79"/>
    <n v="2"/>
    <m/>
    <n v="2220054"/>
    <n v="27408"/>
    <s v="9th of 15"/>
    <n v="107755000"/>
    <n v="101"/>
    <n v="100"/>
    <s v="Target Field"/>
    <n v="240"/>
    <n v="29.9"/>
    <m/>
    <n v="0.44897916666666665"/>
    <n v="0.12458333333333332"/>
    <n v="1298253.0120481928"/>
    <n v="3313253.0120481928"/>
  </r>
  <r>
    <x v="4"/>
    <x v="17"/>
    <s v="AL Central"/>
    <n v="70"/>
    <n v="92"/>
    <n v="5"/>
    <m/>
    <n v="2250606"/>
    <n v="27785"/>
    <s v="8th of 15"/>
    <n v="87044000"/>
    <n v="102"/>
    <n v="102"/>
    <s v="Target Field"/>
    <n v="223"/>
    <n v="18.5"/>
    <m/>
    <n v="0.3903318385650224"/>
    <n v="8.2959641255605385E-2"/>
    <n v="1243485.7142857143"/>
    <n v="3928571.4285714286"/>
  </r>
  <r>
    <x v="5"/>
    <x v="17"/>
    <s v="AL Central"/>
    <n v="66"/>
    <n v="96"/>
    <n v="4"/>
    <m/>
    <n v="2477644"/>
    <n v="30588"/>
    <s v="7th of 15"/>
    <n v="63042500"/>
    <n v="102"/>
    <n v="101"/>
    <s v="Target Field"/>
    <n v="221"/>
    <n v="21.3"/>
    <m/>
    <n v="0.28526018099547512"/>
    <n v="9.6380090497737561E-2"/>
    <n v="955189.39393939392"/>
    <n v="4166666.6666666665"/>
  </r>
  <r>
    <x v="6"/>
    <x v="17"/>
    <s v="AL Central"/>
    <n v="66"/>
    <n v="96"/>
    <n v="5"/>
    <m/>
    <n v="2776354"/>
    <n v="34276"/>
    <s v="6th of 14"/>
    <n v="99066000"/>
    <n v="100"/>
    <n v="98"/>
    <s v="Target Field"/>
    <n v="214"/>
    <n v="30.2"/>
    <m/>
    <n v="0.46292523364485982"/>
    <n v="0.1411214953271028"/>
    <n v="1501000"/>
    <n v="4166666.6666666665"/>
  </r>
  <r>
    <x v="7"/>
    <x v="17"/>
    <s v="AL Central"/>
    <n v="63"/>
    <n v="99"/>
    <n v="5"/>
    <m/>
    <n v="3168116"/>
    <n v="39113"/>
    <s v="2nd of 14"/>
    <n v="112737000"/>
    <n v="99"/>
    <n v="99"/>
    <s v="Target Field"/>
    <n v="213"/>
    <n v="10.8"/>
    <m/>
    <n v="0.52928169014084503"/>
    <n v="5.0704225352112678E-2"/>
    <n v="1789476.1904761905"/>
    <n v="4365079.3650793647"/>
  </r>
  <r>
    <x v="8"/>
    <x v="17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  <n v="0.45802425352112675"/>
    <n v="7.7934272300469495E-2"/>
    <n v="1037863.4680851063"/>
    <n v="2925531.9148936169"/>
  </r>
  <r>
    <x v="9"/>
    <x v="17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  <n v="0.41854485185185186"/>
    <n v="0.16358024691358025"/>
    <n v="779359.37931034481"/>
    <n v="3160919.5402298849"/>
  </r>
  <r>
    <x v="10"/>
    <x v="17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  <n v="0.36033396202531648"/>
    <n v="0.15822784810126583"/>
    <n v="646963.25"/>
    <n v="3125000"/>
  </r>
  <r>
    <x v="11"/>
    <x v="17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  <n v="0.47945973154362415"/>
    <n v="0.17986577181208055"/>
    <n v="904297.4683544304"/>
    <n v="3481012.6582278479"/>
  </r>
  <r>
    <x v="12"/>
    <x v="17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  <n v="0.48393897709923667"/>
    <n v="0.18167938931297711"/>
    <n v="660375.0625"/>
    <n v="2864583.3333333335"/>
  </r>
  <r>
    <x v="13"/>
    <x v="17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  <n v="0.492859649122807"/>
    <n v="0.12982456140350879"/>
    <n v="676939.75903614459"/>
    <n v="3313253.0120481928"/>
  </r>
  <r>
    <x v="14"/>
    <x v="17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  <n v="0.52833333333333332"/>
    <n v="6.7647058823529421E-2"/>
    <n v="585760.86956521741"/>
    <n v="2989130.4347826089"/>
  </r>
  <r>
    <x v="15"/>
    <x v="17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  <n v="0.56065656565656563"/>
    <n v="-5.0505050505050509E-3"/>
    <n v="616722.22222222225"/>
    <n v="3055555.5555555555"/>
  </r>
  <r>
    <x v="16"/>
    <x v="17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  <n v="0.46465517241379312"/>
    <n v="-8.1609195402298843E-2"/>
    <n v="430053.19148936169"/>
    <n v="2925531.9148936169"/>
  </r>
  <r>
    <x v="17"/>
    <x v="17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  <n v="0.32173333333333332"/>
    <n v="5.333333333333334E-3"/>
    <n v="283882.35294117645"/>
    <n v="3235294.1176470588"/>
  </r>
  <r>
    <x v="18"/>
    <x v="17"/>
    <s v="AL Central"/>
    <n v="69"/>
    <n v="93"/>
    <n v="5"/>
    <m/>
    <n v="1000760"/>
    <n v="12355"/>
    <s v="14th of 14"/>
    <n v="17529500"/>
    <n v="105"/>
    <n v="104"/>
    <s v="Hubert H. Humphrey Metrodom"/>
    <m/>
    <m/>
    <m/>
    <s v=""/>
    <s v=""/>
    <n v="254050.72463768115"/>
    <n v="3985507.2463768115"/>
  </r>
  <r>
    <x v="14"/>
    <x v="18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  <n v="0.51496874999999998"/>
    <n v="-3.7499999999999999E-2"/>
    <n v="614888.05970149254"/>
    <n v="4104477.6119402987"/>
  </r>
  <r>
    <x v="15"/>
    <x v="18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  <n v="0.64133950617283952"/>
    <n v="-0.10246913580246915"/>
    <n v="625885.54216867464"/>
    <n v="3313253.0120481928"/>
  </r>
  <r>
    <x v="16"/>
    <x v="18"/>
    <s v="NL East"/>
    <n v="83"/>
    <n v="79"/>
    <n v="2"/>
    <m/>
    <n v="812045"/>
    <n v="10025"/>
    <s v="16th of 16"/>
    <n v="38670500"/>
    <n v="103"/>
    <n v="103"/>
    <s v="Stade Olympique"/>
    <n v="66"/>
    <n v="-9.1"/>
    <m/>
    <n v="0.58591666666666664"/>
    <n v="-0.13787878787878788"/>
    <n v="465909.63855421689"/>
    <n v="3313253.0120481928"/>
  </r>
  <r>
    <x v="17"/>
    <x v="18"/>
    <s v="NL East"/>
    <n v="68"/>
    <n v="94"/>
    <n v="5"/>
    <m/>
    <n v="642745"/>
    <n v="7935"/>
    <s v="16th of 16"/>
    <n v="35159500"/>
    <n v="102"/>
    <n v="101"/>
    <s v="Stade Olympique"/>
    <n v="63"/>
    <m/>
    <m/>
    <n v="0.55808730158730158"/>
    <n v="0"/>
    <n v="517051.4705882353"/>
    <n v="4044117.6470588236"/>
  </r>
  <r>
    <x v="18"/>
    <x v="18"/>
    <s v="NL East"/>
    <n v="67"/>
    <n v="95"/>
    <n v="4"/>
    <m/>
    <n v="926272"/>
    <n v="11435"/>
    <s v="16th of 16"/>
    <n v="32994333"/>
    <n v="104"/>
    <n v="103"/>
    <s v="Stade Olympique"/>
    <m/>
    <m/>
    <m/>
    <s v=""/>
    <s v=""/>
    <n v="492452.73134328361"/>
    <n v="4104477.6119402987"/>
  </r>
  <r>
    <x v="21"/>
    <x v="19"/>
    <s v="NL East"/>
    <n v="86"/>
    <n v="76"/>
    <n v="3"/>
    <m/>
    <n v="2442532"/>
    <n v="30155"/>
    <s v="9th of 15"/>
    <n v="154837230"/>
    <n v="92"/>
    <n v="92"/>
    <s v="Citi Field"/>
    <m/>
    <m/>
    <n v="65.099999999999994"/>
    <s v=""/>
    <s v=""/>
    <n v="1800432.9069767443"/>
    <n v="3197674.418604651"/>
  </r>
  <r>
    <x v="0"/>
    <x v="19"/>
    <s v="NL East"/>
    <n v="77"/>
    <n v="85"/>
    <n v="4"/>
    <m/>
    <n v="2224995"/>
    <n v="27469"/>
    <s v="10th of 15"/>
    <n v="161403844"/>
    <n v="92"/>
    <n v="92"/>
    <s v="Citi Field"/>
    <n v="340"/>
    <n v="30"/>
    <n v="54.5"/>
    <n v="0.47471718823529413"/>
    <n v="8.8235294117647065E-2"/>
    <n v="2096153.8181818181"/>
    <n v="3571428.5714285714"/>
  </r>
  <r>
    <x v="1"/>
    <x v="19"/>
    <s v="NL East"/>
    <n v="70"/>
    <n v="92"/>
    <n v="4"/>
    <m/>
    <n v="2460622"/>
    <n v="30378"/>
    <s v="9th of 15"/>
    <n v="176615252"/>
    <n v="95"/>
    <n v="94"/>
    <s v="Citi Field"/>
    <n v="336"/>
    <n v="17"/>
    <n v="96.6"/>
    <n v="0.525640630952381"/>
    <n v="5.0595238095238096E-2"/>
    <n v="2523075.0285714287"/>
    <n v="3928571.4285714286"/>
  </r>
  <r>
    <x v="2"/>
    <x v="19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  <n v="0.46753398192771084"/>
    <n v="9.5481927710843364E-2"/>
    <n v="1784152.6666666667"/>
    <n v="3160919.5402298849"/>
  </r>
  <r>
    <x v="3"/>
    <x v="19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  <n v="0.31589288498402557"/>
    <n v="0.14952076677316292"/>
    <n v="1098605.2555555555"/>
    <n v="3055555.5555555555"/>
  </r>
  <r>
    <x v="4"/>
    <x v="19"/>
    <s v="NL East"/>
    <n v="79"/>
    <n v="83"/>
    <n v="2"/>
    <m/>
    <n v="2148808"/>
    <n v="26528"/>
    <s v="13th of 15"/>
    <n v="82663615"/>
    <n v="94"/>
    <n v="94"/>
    <s v="Citi Field"/>
    <n v="263"/>
    <n v="25"/>
    <n v="29.7"/>
    <n v="0.31431032319391633"/>
    <n v="9.5057034220532313E-2"/>
    <n v="1046374.8734177215"/>
    <n v="3481012.6582278479"/>
  </r>
  <r>
    <x v="5"/>
    <x v="19"/>
    <s v="NL East"/>
    <n v="74"/>
    <n v="88"/>
    <n v="3"/>
    <m/>
    <n v="2135657"/>
    <n v="26366"/>
    <s v="13th of 15"/>
    <n v="69425860"/>
    <n v="95"/>
    <n v="94"/>
    <s v="Citi Field"/>
    <n v="238"/>
    <n v="1.6"/>
    <n v="26.6"/>
    <n v="0.29170529411764706"/>
    <n v="6.7226890756302525E-3"/>
    <n v="938187.29729729728"/>
    <n v="3716216.2162162163"/>
  </r>
  <r>
    <x v="6"/>
    <x v="19"/>
    <s v="NL East"/>
    <n v="74"/>
    <n v="88"/>
    <n v="4"/>
    <m/>
    <n v="2242803"/>
    <n v="27689"/>
    <s v="11th of 16"/>
    <n v="91621424"/>
    <n v="96"/>
    <n v="95"/>
    <s v="Citi Field"/>
    <n v="232"/>
    <n v="-2.4"/>
    <n v="33.6"/>
    <n v="0.39491993103448275"/>
    <n v="-1.0344827586206896E-2"/>
    <n v="1238127.3513513512"/>
    <n v="3716216.2162162163"/>
  </r>
  <r>
    <x v="7"/>
    <x v="19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  <n v="0.67509915111111107"/>
    <n v="-0.18133333333333332"/>
    <n v="1972692.3246753246"/>
    <n v="3571428.5714285714"/>
  </r>
  <r>
    <x v="8"/>
    <x v="19"/>
    <s v="NL East"/>
    <n v="79"/>
    <n v="83"/>
    <n v="4"/>
    <m/>
    <n v="2559738"/>
    <n v="31602"/>
    <s v="8th of 16"/>
    <n v="134422942"/>
    <n v="97"/>
    <n v="97"/>
    <s v="Citi Field"/>
    <n v="233"/>
    <n v="-6.2"/>
    <n v="52.5"/>
    <n v="0.57692249785407723"/>
    <n v="-2.6609442060085836E-2"/>
    <n v="1701556.2278481012"/>
    <n v="3481012.6582278479"/>
  </r>
  <r>
    <x v="9"/>
    <x v="19"/>
    <s v="NL East"/>
    <n v="70"/>
    <n v="92"/>
    <n v="4"/>
    <m/>
    <n v="3168571"/>
    <n v="39118"/>
    <s v="5th of 16"/>
    <n v="151994237"/>
    <n v="97"/>
    <n v="97"/>
    <s v="Citi Field"/>
    <n v="268"/>
    <n v="26.2"/>
    <n v="98.9"/>
    <n v="0.56714267537313434"/>
    <n v="9.7761194029850743E-2"/>
    <n v="2171346.2428571428"/>
    <n v="3928571.4285714286"/>
  </r>
  <r>
    <x v="10"/>
    <x v="19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  <n v="0.52794396934865906"/>
    <n v="9.0038314176245207E-2"/>
    <n v="1548240.1797752809"/>
    <n v="3089887.6404494382"/>
  </r>
  <r>
    <x v="11"/>
    <x v="19"/>
    <s v="NL East"/>
    <n v="88"/>
    <n v="74"/>
    <n v="2"/>
    <m/>
    <n v="3853955"/>
    <n v="47580"/>
    <s v="2nd of 16"/>
    <n v="116181663"/>
    <n v="97"/>
    <n v="98"/>
    <s v="Shea Stadium"/>
    <n v="235"/>
    <n v="32.9"/>
    <m/>
    <n v="0.49439005531914892"/>
    <n v="0.13999999999999999"/>
    <n v="1320246.1704545454"/>
    <n v="3125000"/>
  </r>
  <r>
    <x v="12"/>
    <x v="19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  <n v="0.46813347004608297"/>
    <n v="0.11244239631336404"/>
    <n v="1047267.6597938144"/>
    <n v="2835051.5463917525"/>
  </r>
  <r>
    <x v="13"/>
    <x v="19"/>
    <s v="NL East"/>
    <n v="83"/>
    <n v="79"/>
    <n v="3"/>
    <m/>
    <n v="2829929"/>
    <n v="34937"/>
    <s v="6th of 16"/>
    <n v="101305821"/>
    <n v="97"/>
    <n v="97"/>
    <s v="Shea Stadium"/>
    <n v="195"/>
    <n v="-16.2"/>
    <m/>
    <n v="0.51951703076923073"/>
    <n v="-8.3076923076923076E-2"/>
    <n v="1220552.0602409639"/>
    <n v="3313253.0120481928"/>
  </r>
  <r>
    <x v="14"/>
    <x v="19"/>
    <s v="NL East"/>
    <n v="71"/>
    <n v="91"/>
    <n v="4"/>
    <m/>
    <n v="2318951"/>
    <n v="28629"/>
    <s v="11th of 16"/>
    <n v="102035970"/>
    <n v="99"/>
    <n v="98"/>
    <s v="Shea Stadium"/>
    <n v="180"/>
    <n v="-11.2"/>
    <m/>
    <n v="0.56686650000000005"/>
    <n v="-6.222222222222222E-2"/>
    <n v="1437126.338028169"/>
    <n v="3873239.4366197181"/>
  </r>
  <r>
    <x v="15"/>
    <x v="19"/>
    <s v="NL East"/>
    <n v="66"/>
    <n v="95"/>
    <n v="5"/>
    <m/>
    <n v="2140599"/>
    <n v="26757"/>
    <s v="11th of 16"/>
    <n v="117176429"/>
    <n v="98"/>
    <n v="97"/>
    <s v="Shea Stadium"/>
    <n v="158"/>
    <n v="-19.3"/>
    <m/>
    <n v="0.74162296835443042"/>
    <n v="-0.12215189873417721"/>
    <n v="1775400.4393939395"/>
    <n v="4166666.6666666665"/>
  </r>
  <r>
    <x v="16"/>
    <x v="19"/>
    <s v="NL East"/>
    <n v="75"/>
    <n v="86"/>
    <n v="5"/>
    <m/>
    <n v="2804838"/>
    <n v="34628"/>
    <s v="5th of 16"/>
    <n v="94633593"/>
    <n v="97"/>
    <n v="96"/>
    <s v="Shea Stadium"/>
    <n v="175"/>
    <n v="11.6"/>
    <m/>
    <n v="0.54076338857142858"/>
    <n v="6.6285714285714281E-2"/>
    <n v="1261781.24"/>
    <n v="3666666.6666666665"/>
  </r>
  <r>
    <x v="17"/>
    <x v="19"/>
    <s v="NL East"/>
    <n v="82"/>
    <n v="80"/>
    <n v="3"/>
    <m/>
    <n v="2658330"/>
    <n v="32819"/>
    <s v="10th of 16"/>
    <n v="93174428"/>
    <n v="95"/>
    <n v="95"/>
    <s v="Shea Stadium"/>
    <n v="169"/>
    <m/>
    <m/>
    <n v="0.55132797633136099"/>
    <n v="0"/>
    <n v="1136273.512195122"/>
    <n v="3353658.5365853659"/>
  </r>
  <r>
    <x v="18"/>
    <x v="19"/>
    <s v="NL East"/>
    <n v="94"/>
    <n v="68"/>
    <n v="2"/>
    <s v="Lost WS (4-1)"/>
    <n v="2820530"/>
    <n v="34821"/>
    <s v="8th of 16"/>
    <n v="79509776"/>
    <n v="96"/>
    <n v="96"/>
    <s v="Shea Stadium, Tokyo Dom"/>
    <m/>
    <m/>
    <m/>
    <s v=""/>
    <s v=""/>
    <n v="845848.68085106381"/>
    <n v="2925531.9148936169"/>
  </r>
  <r>
    <x v="21"/>
    <x v="20"/>
    <s v="AL East"/>
    <n v="103"/>
    <n v="59"/>
    <n v="1"/>
    <s v="Lost ALCS (4-2)"/>
    <n v="3304404"/>
    <n v="40795"/>
    <s v="1st of 15"/>
    <n v="228442421"/>
    <n v="96"/>
    <n v="98"/>
    <s v="Yankee Stadium III"/>
    <m/>
    <m/>
    <m/>
    <s v=""/>
    <s v=""/>
    <n v="2217887.5825242717"/>
    <n v="2669902.9126213593"/>
  </r>
  <r>
    <x v="0"/>
    <x v="20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  <n v="0.24063328143712576"/>
    <n v="4.3413173652694613E-2"/>
    <n v="1607430.32"/>
    <n v="2750000"/>
  </r>
  <r>
    <x v="1"/>
    <x v="20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  <n v="0.29470872374798063"/>
    <n v="2.2617124394184167E-2"/>
    <n v="2004667.0329670329"/>
    <n v="3021978.0219780221"/>
  </r>
  <r>
    <x v="2"/>
    <x v="20"/>
    <s v="AL East"/>
    <n v="84"/>
    <n v="78"/>
    <n v="4"/>
    <m/>
    <n v="3063405"/>
    <n v="37820"/>
    <s v="2nd of 15"/>
    <n v="193229350"/>
    <n v="102"/>
    <n v="103"/>
    <s v="Yankee Stadium III"/>
    <n v="526"/>
    <n v="39"/>
    <m/>
    <n v="0.36735617870722431"/>
    <n v="7.4144486692015205E-2"/>
    <n v="2300349.4047619049"/>
    <n v="3273809.5238095238"/>
  </r>
  <r>
    <x v="3"/>
    <x v="20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  <n v="0.41482937403100772"/>
    <n v="2.5193798449612403E-2"/>
    <n v="2460367.3218390807"/>
    <n v="3160919.5402298849"/>
  </r>
  <r>
    <x v="4"/>
    <x v="20"/>
    <s v="AL East"/>
    <n v="84"/>
    <n v="78"/>
    <n v="2"/>
    <m/>
    <n v="3401624"/>
    <n v="41995"/>
    <s v="1st of 15"/>
    <n v="258118959"/>
    <n v="100"/>
    <n v="100"/>
    <s v="Yankee Stadium III"/>
    <n v="508"/>
    <n v="8.1"/>
    <m/>
    <n v="0.50810818700787397"/>
    <n v="1.5944881889763778E-2"/>
    <n v="3072844.75"/>
    <n v="3273809.5238095238"/>
  </r>
  <r>
    <x v="5"/>
    <x v="20"/>
    <s v="AL East"/>
    <n v="85"/>
    <n v="77"/>
    <n v="3"/>
    <m/>
    <n v="3279589"/>
    <n v="40489"/>
    <s v="1st of 15"/>
    <n v="246534750"/>
    <n v="100"/>
    <n v="100"/>
    <s v="Yankee Stadium III"/>
    <n v="461"/>
    <n v="-9.1"/>
    <m/>
    <n v="0.53478253796095443"/>
    <n v="-1.9739696312364424E-2"/>
    <n v="2900408.8235294116"/>
    <n v="3235294.1176470588"/>
  </r>
  <r>
    <x v="6"/>
    <x v="20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  <n v="0.42033524416135881"/>
    <n v="2.9723991507430996E-3"/>
    <n v="2083977.894736842"/>
    <n v="2894736.8421052634"/>
  </r>
  <r>
    <x v="7"/>
    <x v="20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  <n v="0.46987477904328018"/>
    <n v="2.2779043280182234E-2"/>
    <n v="2126546.6804123712"/>
    <n v="2835051.5463917525"/>
  </r>
  <r>
    <x v="8"/>
    <x v="20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  <n v="0.49352081733021075"/>
    <n v="6.0187353629976577E-2"/>
    <n v="2218246.2000000002"/>
    <n v="2894736.8421052634"/>
  </r>
  <r>
    <x v="9"/>
    <x v="20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  <n v="0.47693886394557822"/>
    <n v="5.64625850340136E-2"/>
    <n v="2042039.2135922329"/>
    <n v="2669902.9126213593"/>
  </r>
  <r>
    <x v="10"/>
    <x v="20"/>
    <s v="AL East"/>
    <n v="89"/>
    <n v="73"/>
    <n v="3"/>
    <m/>
    <n v="4298655"/>
    <n v="53070"/>
    <s v="1st of 14"/>
    <n v="212286789"/>
    <n v="101"/>
    <n v="103"/>
    <s v="Yankee Stadium II"/>
    <n v="375"/>
    <n v="-3.7"/>
    <m/>
    <n v="0.56609810400000005"/>
    <n v="-9.8666666666666677E-3"/>
    <n v="2385244.8202247191"/>
    <n v="3089887.6404494382"/>
  </r>
  <r>
    <x v="11"/>
    <x v="20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  <n v="0.63314692660550453"/>
    <n v="-0.14464831804281345"/>
    <n v="2202543.0319148935"/>
    <n v="2925531.9148936169"/>
  </r>
  <r>
    <x v="12"/>
    <x v="20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  <n v="0.64457973178807948"/>
    <n v="-8.3443708609271527E-2"/>
    <n v="2006835.8659793814"/>
    <n v="2835051.5463917525"/>
  </r>
  <r>
    <x v="13"/>
    <x v="20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  <n v="0.75201016967509027"/>
    <n v="-0.18050541516245489"/>
    <n v="2192703.3368421053"/>
    <n v="2894736.8421052634"/>
  </r>
  <r>
    <x v="14"/>
    <x v="20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  <n v="0.6977043560606061"/>
    <n v="-0.14053030303030303"/>
    <n v="1823702.4752475247"/>
    <n v="2722772.2772277226"/>
  </r>
  <r>
    <x v="15"/>
    <x v="20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  <n v="0.64180594117647061"/>
    <n v="-0.11050420168067228"/>
    <n v="1512374.396039604"/>
    <n v="2722772.2772277226"/>
  </r>
  <r>
    <x v="16"/>
    <x v="20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  <n v="0.56470216591928246"/>
    <n v="7.2197309417040362E-2"/>
    <n v="1222607.6019417476"/>
    <n v="2669902.9126213593"/>
  </r>
  <r>
    <x v="17"/>
    <x v="20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  <n v="0.52459136279069762"/>
    <n v="0"/>
    <n v="1187233.0842105264"/>
    <n v="2894736.8421052634"/>
  </r>
  <r>
    <x v="18"/>
    <x v="20"/>
    <s v="AL East"/>
    <n v="87"/>
    <n v="74"/>
    <n v="1"/>
    <s v="Won WS (4-1)"/>
    <n v="3055435"/>
    <n v="38193"/>
    <s v="3rd of 14"/>
    <n v="93113260"/>
    <n v="98"/>
    <n v="99"/>
    <s v="Yankee Stadium II"/>
    <m/>
    <m/>
    <m/>
    <s v=""/>
    <s v=""/>
    <n v="1070267.3563218392"/>
    <n v="3160919.5402298849"/>
  </r>
  <r>
    <x v="21"/>
    <x v="21"/>
    <s v="AL West"/>
    <n v="97"/>
    <n v="65"/>
    <n v="2"/>
    <s v="Lost ALWC (1-0)"/>
    <n v="1662211"/>
    <n v="20521"/>
    <s v="11th of 15"/>
    <n v="102935833"/>
    <n v="93"/>
    <n v="95"/>
    <s v="Oakland-Alameda County Coliseum"/>
    <m/>
    <m/>
    <m/>
    <s v=""/>
    <s v=""/>
    <n v="1061194.1546391752"/>
    <n v="2835051.5463917525"/>
  </r>
  <r>
    <x v="0"/>
    <x v="21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  <n v="0.32056574770642204"/>
    <n v="0.15137614678899083"/>
    <n v="720446.73195876286"/>
    <n v="2835051.5463917525"/>
  </r>
  <r>
    <x v="1"/>
    <x v="21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  <n v="0.24552380952380953"/>
    <n v="7.1428571428571425E-2"/>
    <n v="687466.66666666663"/>
    <n v="3666666.6666666665"/>
  </r>
  <r>
    <x v="2"/>
    <x v="21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  <n v="0.25448642129629628"/>
    <n v="0.11805555555555555"/>
    <n v="796653.14492753625"/>
    <n v="3985507.2463768115"/>
  </r>
  <r>
    <x v="3"/>
    <x v="21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  <n v="0.30776923557692309"/>
    <n v="0.15721153846153849"/>
    <n v="941411.7794117647"/>
    <n v="4044117.6470588236"/>
  </r>
  <r>
    <x v="4"/>
    <x v="21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  <n v="0.44139059405940595"/>
    <n v="0.10297029702970298"/>
    <n v="1013192.0454545454"/>
    <n v="3125000"/>
  </r>
  <r>
    <x v="5"/>
    <x v="21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  <n v="0.37133689839572193"/>
    <n v="0.14652406417112299"/>
    <n v="723333.33333333337"/>
    <n v="2864583.3333333335"/>
  </r>
  <r>
    <x v="6"/>
    <x v="21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  <n v="0.35377167630057804"/>
    <n v="0.15895953757225434"/>
    <n v="651090.42553191492"/>
    <n v="2925531.9148936169"/>
  </r>
  <r>
    <x v="7"/>
    <x v="21"/>
    <s v="AL West"/>
    <n v="74"/>
    <n v="88"/>
    <n v="3"/>
    <m/>
    <n v="1476791"/>
    <n v="18232"/>
    <s v="14th of 14"/>
    <n v="67094000"/>
    <n v="98"/>
    <n v="98"/>
    <s v="O.co Coliseum"/>
    <n v="160"/>
    <n v="14.6"/>
    <m/>
    <n v="0.41933749999999997"/>
    <n v="9.1249999999999998E-2"/>
    <n v="906675.67567567562"/>
    <n v="3716216.2162162163"/>
  </r>
  <r>
    <x v="8"/>
    <x v="21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  <n v="0.35965776397515525"/>
    <n v="0.14409937888198757"/>
    <n v="714875.30864197528"/>
    <n v="3395061.7283950616"/>
  </r>
  <r>
    <x v="9"/>
    <x v="21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  <n v="0.42545161290322581"/>
    <n v="0.14258064516129032"/>
    <n v="879266.66666666663"/>
    <n v="3666666.6666666665"/>
  </r>
  <r>
    <x v="10"/>
    <x v="21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  <n v="0.29979453750000001"/>
    <n v="0.16375000000000001"/>
    <n v="639561.68000000005"/>
    <n v="3666666.6666666665"/>
  </r>
  <r>
    <x v="11"/>
    <x v="21"/>
    <s v="AL West"/>
    <n v="76"/>
    <n v="86"/>
    <n v="3"/>
    <m/>
    <n v="1921844"/>
    <n v="23726"/>
    <s v="12th of 14"/>
    <n v="79366940"/>
    <n v="94"/>
    <n v="94"/>
    <s v="McAfee Coliseum"/>
    <n v="154"/>
    <n v="15.4"/>
    <m/>
    <n v="0.51536974025974025"/>
    <n v="0.1"/>
    <n v="1044301.8421052631"/>
    <n v="3618421.0526315789"/>
  </r>
  <r>
    <x v="12"/>
    <x v="21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  <n v="0.44413067808219175"/>
    <n v="9.9315068493150679E-2"/>
    <n v="697237.40860215051"/>
    <n v="2956989.2473118277"/>
  </r>
  <r>
    <x v="13"/>
    <x v="21"/>
    <s v="AL West"/>
    <n v="88"/>
    <n v="74"/>
    <n v="2"/>
    <m/>
    <n v="2109118"/>
    <n v="26038"/>
    <s v="8th of 14"/>
    <n v="55425762"/>
    <n v="100"/>
    <n v="100"/>
    <s v="McAfee Coliseum"/>
    <n v="134"/>
    <n v="16"/>
    <m/>
    <n v="0.41362508955223881"/>
    <n v="0.11940298507462686"/>
    <n v="629838.20454545459"/>
    <n v="3125000"/>
  </r>
  <r>
    <x v="14"/>
    <x v="21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  <n v="0.51229023275862073"/>
    <n v="5.0862068965517246E-2"/>
    <n v="653029.30769230775"/>
    <n v="3021978.0219780221"/>
  </r>
  <r>
    <x v="15"/>
    <x v="21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  <n v="0.45691667272727271"/>
    <n v="0.10181818181818181"/>
    <n v="523550.35416666669"/>
    <n v="2864583.3333333335"/>
  </r>
  <r>
    <x v="16"/>
    <x v="21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  <n v="0.41671007291666667"/>
    <n v="6.8749999999999992E-2"/>
    <n v="388389.97087378643"/>
    <n v="2669902.9126213593"/>
  </r>
  <r>
    <x v="17"/>
    <x v="21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  <n v="0.37567499999999998"/>
    <n v="0"/>
    <n v="331477.9411764706"/>
    <n v="2696078.4313725489"/>
  </r>
  <r>
    <x v="18"/>
    <x v="21"/>
    <s v="AL West"/>
    <n v="91"/>
    <n v="70"/>
    <n v="1"/>
    <s v="Lost LDS (3-2)"/>
    <n v="1603744"/>
    <n v="19799"/>
    <s v="11th of 14"/>
    <n v="33172333"/>
    <n v="95"/>
    <n v="96"/>
    <s v="Network Associates Coliseum"/>
    <m/>
    <m/>
    <m/>
    <s v=""/>
    <s v=""/>
    <n v="364531.13186813187"/>
    <n v="3021978.0219780221"/>
  </r>
  <r>
    <x v="0"/>
    <x v="22"/>
    <s v="NL East"/>
    <n v="81"/>
    <n v="81"/>
    <n v="4"/>
    <m/>
    <n v="2727421"/>
    <n v="33672"/>
    <s v="6th of 15"/>
    <n v="141786962"/>
    <n v="102"/>
    <n v="102"/>
    <s v="Citizens Bank Park"/>
    <n v="341"/>
    <n v="94"/>
    <m/>
    <n v="0.41579754252199413"/>
    <n v="0.2756598240469208"/>
    <n v="1750456.3209876544"/>
    <n v="3395061.7283950616"/>
  </r>
  <r>
    <x v="1"/>
    <x v="22"/>
    <s v="NL East"/>
    <n v="66"/>
    <n v="96"/>
    <n v="5"/>
    <m/>
    <n v="1905354"/>
    <n v="23523"/>
    <s v="13th of 15"/>
    <n v="86276000"/>
    <n v="99"/>
    <n v="98"/>
    <s v="Citizens Bank Park"/>
    <n v="329"/>
    <n v="91"/>
    <m/>
    <n v="0.2622370820668693"/>
    <n v="0.27659574468085107"/>
    <n v="1307212.1212121211"/>
    <n v="4166666.6666666665"/>
  </r>
  <r>
    <x v="2"/>
    <x v="22"/>
    <s v="NL East"/>
    <n v="71"/>
    <n v="91"/>
    <n v="4"/>
    <m/>
    <n v="1915144"/>
    <n v="23644"/>
    <s v="13th of 15"/>
    <n v="84846666"/>
    <n v="100"/>
    <n v="99"/>
    <s v="Citizens Bank Park"/>
    <n v="325"/>
    <n v="87.7"/>
    <m/>
    <n v="0.26106666461538464"/>
    <n v="0.26984615384615385"/>
    <n v="1195023.4647887324"/>
    <n v="3873239.4366197181"/>
  </r>
  <r>
    <x v="3"/>
    <x v="22"/>
    <s v="NL East"/>
    <n v="63"/>
    <n v="99"/>
    <n v="5"/>
    <m/>
    <n v="1831080"/>
    <n v="22606"/>
    <s v="14th of 15"/>
    <n v="103082167"/>
    <n v="98"/>
    <n v="97"/>
    <s v="Citizens Bank Park"/>
    <n v="263"/>
    <n v="-8.9"/>
    <m/>
    <n v="0.39194740304182507"/>
    <n v="-3.3840304182509509E-2"/>
    <n v="1636224.8730158729"/>
    <n v="4365079.3650793647"/>
  </r>
  <r>
    <x v="4"/>
    <x v="22"/>
    <s v="NL East"/>
    <n v="73"/>
    <n v="89"/>
    <n v="5"/>
    <m/>
    <n v="2423852"/>
    <n v="29924"/>
    <s v="10th of 15"/>
    <n v="176444967"/>
    <n v="102"/>
    <n v="101"/>
    <s v="Citizens Bank Park"/>
    <n v="265"/>
    <n v="-39"/>
    <m/>
    <n v="0.66583006415094337"/>
    <n v="-0.14716981132075471"/>
    <n v="2417054.3424657532"/>
    <n v="3767123.2876712331"/>
  </r>
  <r>
    <x v="5"/>
    <x v="22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  <n v="0.56928301886792454"/>
    <n v="-7.886792452830188E-2"/>
    <n v="2066575.3424657534"/>
    <n v="3767123.2876712331"/>
  </r>
  <r>
    <x v="6"/>
    <x v="22"/>
    <s v="NL East"/>
    <n v="81"/>
    <n v="81"/>
    <n v="3"/>
    <m/>
    <n v="3565718"/>
    <n v="44021"/>
    <s v="1st of 16"/>
    <n v="171501558"/>
    <n v="102"/>
    <n v="102"/>
    <s v="Citizens Bank Park"/>
    <n v="279"/>
    <n v="0.6"/>
    <m/>
    <n v="0.61470092473118276"/>
    <n v="2.1505376344086021E-3"/>
    <n v="2117303.1851851852"/>
    <n v="3395061.7283950616"/>
  </r>
  <r>
    <x v="7"/>
    <x v="22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  <n v="0.69468425301204817"/>
    <n v="-4.6586345381526104E-2"/>
    <n v="1695846.8529411764"/>
    <n v="2696078.4313725489"/>
  </r>
  <r>
    <x v="8"/>
    <x v="22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  <n v="0.59384258995815897"/>
    <n v="3.7238493723849374E-2"/>
    <n v="1463179.1649484537"/>
    <n v="2835051.5463917525"/>
  </r>
  <r>
    <x v="9"/>
    <x v="22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  <n v="0.49561822317596566"/>
    <n v="6.2231759656652362E-2"/>
    <n v="1241710.1720430108"/>
    <n v="2956989.2473118277"/>
  </r>
  <r>
    <x v="10"/>
    <x v="22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  <n v="0.45314759259259257"/>
    <n v="7.5462962962962968E-2"/>
    <n v="1063911.7391304348"/>
    <n v="2989130.4347826089"/>
  </r>
  <r>
    <x v="11"/>
    <x v="22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  <n v="0.46577194270833333"/>
    <n v="7.4479166666666666E-2"/>
    <n v="1004811.3820224719"/>
    <n v="3089887.6404494382"/>
  </r>
  <r>
    <x v="12"/>
    <x v="22"/>
    <s v="NL East"/>
    <n v="85"/>
    <n v="77"/>
    <n v="2"/>
    <m/>
    <n v="2701815"/>
    <n v="33356"/>
    <s v="7th of 16"/>
    <n v="88273333"/>
    <n v="104"/>
    <n v="105"/>
    <s v="Citizens Bank Park"/>
    <n v="183"/>
    <n v="11.3"/>
    <m/>
    <n v="0.48236793989071036"/>
    <n v="6.1748633879781425E-2"/>
    <n v="1038509.8"/>
    <n v="3235294.1176470588"/>
  </r>
  <r>
    <x v="13"/>
    <x v="22"/>
    <s v="NL East"/>
    <n v="88"/>
    <n v="74"/>
    <n v="2"/>
    <m/>
    <n v="2665304"/>
    <n v="32905"/>
    <s v="9th of 16"/>
    <n v="95522000"/>
    <n v="104"/>
    <n v="105"/>
    <s v="Citizens Bank Park"/>
    <n v="176"/>
    <n v="14.7"/>
    <m/>
    <n v="0.5427386363636364"/>
    <n v="8.3522727272727262E-2"/>
    <n v="1085477.2727272727"/>
    <n v="3125000"/>
  </r>
  <r>
    <x v="14"/>
    <x v="22"/>
    <s v="NL East"/>
    <n v="86"/>
    <n v="76"/>
    <n v="2"/>
    <m/>
    <n v="3250092"/>
    <n v="40125"/>
    <s v="2nd of 16"/>
    <n v="93219167"/>
    <n v="104"/>
    <n v="105"/>
    <s v="Citizens Bank Park"/>
    <n v="167"/>
    <n v="6.1"/>
    <m/>
    <n v="0.55819860479041916"/>
    <n v="3.6526946107784432E-2"/>
    <n v="1083943.8023255814"/>
    <n v="3197674.418604651"/>
  </r>
  <r>
    <x v="15"/>
    <x v="22"/>
    <s v="NL East"/>
    <n v="86"/>
    <n v="76"/>
    <n v="3"/>
    <m/>
    <n v="2259948"/>
    <n v="27901"/>
    <s v="10th of 16"/>
    <n v="70780000"/>
    <n v="93"/>
    <n v="93"/>
    <s v="Veterans Stadium"/>
    <n v="115"/>
    <n v="-12.5"/>
    <m/>
    <n v="0.61547826086956525"/>
    <n v="-0.10869565217391304"/>
    <n v="823023.25581395347"/>
    <n v="3197674.418604651"/>
  </r>
  <r>
    <x v="16"/>
    <x v="22"/>
    <s v="NL East"/>
    <n v="80"/>
    <n v="81"/>
    <n v="3"/>
    <m/>
    <n v="1618467"/>
    <n v="20231"/>
    <s v="14th of 16"/>
    <n v="57954999"/>
    <n v="94"/>
    <n v="94"/>
    <s v="Veterans Stadium"/>
    <n v="97"/>
    <n v="-11.9"/>
    <m/>
    <n v="0.59747421649484533"/>
    <n v="-0.12268041237113403"/>
    <n v="724437.48750000005"/>
    <n v="3437500"/>
  </r>
  <r>
    <x v="17"/>
    <x v="22"/>
    <s v="NL East"/>
    <n v="86"/>
    <n v="76"/>
    <n v="2"/>
    <m/>
    <n v="1782054"/>
    <n v="22001"/>
    <s v="14th of 16"/>
    <n v="41663833"/>
    <n v="97"/>
    <n v="97"/>
    <s v="Veterans Stadium"/>
    <n v="94"/>
    <m/>
    <m/>
    <n v="0.4432322659574468"/>
    <n v="0"/>
    <n v="484463.17441860464"/>
    <n v="3197674.418604651"/>
  </r>
  <r>
    <x v="21"/>
    <x v="23"/>
    <s v="NL Central"/>
    <n v="69"/>
    <n v="93"/>
    <n v="5"/>
    <m/>
    <n v="1491439"/>
    <n v="18413"/>
    <s v="14th of 15"/>
    <n v="72915501"/>
    <n v="97"/>
    <n v="96"/>
    <s v="PNC Park"/>
    <m/>
    <m/>
    <m/>
    <s v=""/>
    <s v=""/>
    <n v="1056746.3913043479"/>
    <n v="3985507.2463768115"/>
  </r>
  <r>
    <x v="0"/>
    <x v="23"/>
    <s v="NL Central"/>
    <n v="82"/>
    <n v="79"/>
    <n v="4"/>
    <m/>
    <n v="1465316"/>
    <n v="18316"/>
    <s v="14th of 15"/>
    <n v="88141000"/>
    <n v="97"/>
    <n v="96"/>
    <s v="PNC Park"/>
    <n v="254"/>
    <n v="39"/>
    <m/>
    <n v="0.34701181102362205"/>
    <n v="0.15354330708661418"/>
    <n v="1074890.243902439"/>
    <n v="3353658.5365853659"/>
  </r>
  <r>
    <x v="1"/>
    <x v="23"/>
    <s v="NL Central"/>
    <n v="75"/>
    <n v="87"/>
    <n v="4"/>
    <m/>
    <n v="1919447"/>
    <n v="23697"/>
    <s v="12th of 15"/>
    <n v="102953333"/>
    <n v="98"/>
    <n v="97"/>
    <s v="PNC Park"/>
    <n v="258"/>
    <n v="35"/>
    <m/>
    <n v="0.39904392635658914"/>
    <n v="0.13565891472868216"/>
    <n v="1372711.1066666667"/>
    <n v="3666666.6666666665"/>
  </r>
  <r>
    <x v="2"/>
    <x v="23"/>
    <s v="NL Central"/>
    <n v="78"/>
    <n v="83"/>
    <n v="3"/>
    <m/>
    <n v="2249201"/>
    <n v="27768"/>
    <s v="10th of 15"/>
    <n v="81187933"/>
    <n v="99"/>
    <n v="99"/>
    <s v="PNC Park"/>
    <n v="265"/>
    <n v="51"/>
    <m/>
    <n v="0.30636955849056602"/>
    <n v="0.19245283018867926"/>
    <n v="1040870.9358974359"/>
    <n v="3525641.0256410255"/>
  </r>
  <r>
    <x v="3"/>
    <x v="23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  <n v="0.42810450409836065"/>
    <n v="0.14467213114754096"/>
    <n v="1065892.8469387756"/>
    <n v="2806122.448979592"/>
  </r>
  <r>
    <x v="4"/>
    <x v="23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  <n v="0.35252838427947597"/>
    <n v="0.19039301310043669"/>
    <n v="917375"/>
    <n v="3125000"/>
  </r>
  <r>
    <x v="5"/>
    <x v="23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  <n v="0.48642156862745101"/>
    <n v="0.10686274509803922"/>
    <n v="1055638.2978723405"/>
    <n v="2925531.9148936169"/>
  </r>
  <r>
    <x v="6"/>
    <x v="23"/>
    <s v="NL Central"/>
    <n v="79"/>
    <n v="83"/>
    <n v="4"/>
    <m/>
    <n v="2091918"/>
    <n v="25826"/>
    <s v="15th of 16"/>
    <n v="70077000"/>
    <n v="95"/>
    <n v="95"/>
    <s v="PNC Park"/>
    <n v="178"/>
    <n v="26.8"/>
    <m/>
    <n v="0.39369101123595507"/>
    <n v="0.15056179775280898"/>
    <n v="887050.63291139237"/>
    <n v="3481012.6582278479"/>
  </r>
  <r>
    <x v="7"/>
    <x v="23"/>
    <s v="NL Central"/>
    <n v="72"/>
    <n v="90"/>
    <n v="4"/>
    <m/>
    <n v="1940429"/>
    <n v="23956"/>
    <s v="15th of 16"/>
    <n v="45047000"/>
    <n v="97"/>
    <n v="95"/>
    <s v="PNC Park"/>
    <n v="168"/>
    <n v="15.9"/>
    <m/>
    <n v="0.26813690476190477"/>
    <n v="9.464285714285714E-2"/>
    <n v="625652.77777777775"/>
    <n v="3819444.4444444445"/>
  </r>
  <r>
    <x v="8"/>
    <x v="23"/>
    <s v="NL Central"/>
    <n v="57"/>
    <n v="105"/>
    <n v="6"/>
    <m/>
    <n v="1613399"/>
    <n v="19919"/>
    <s v="15th of 16"/>
    <n v="37443000"/>
    <n v="100"/>
    <n v="98"/>
    <s v="PNC Park"/>
    <n v="160"/>
    <n v="24.6"/>
    <m/>
    <n v="0.23401875"/>
    <n v="0.15375"/>
    <n v="656894.73684210528"/>
    <n v="4824561.4035087721"/>
  </r>
  <r>
    <x v="9"/>
    <x v="23"/>
    <s v="NL Central"/>
    <n v="62"/>
    <n v="99"/>
    <n v="6"/>
    <m/>
    <n v="1577853"/>
    <n v="19480"/>
    <s v="15th of 16"/>
    <n v="51912500"/>
    <n v="99"/>
    <n v="98"/>
    <s v="PNC Park"/>
    <n v="145"/>
    <n v="15.6"/>
    <m/>
    <n v="0.35801724137931035"/>
    <n v="0.10758620689655173"/>
    <n v="837298.38709677418"/>
    <n v="4435483.8709677421"/>
  </r>
  <r>
    <x v="10"/>
    <x v="23"/>
    <s v="NL Central"/>
    <n v="67"/>
    <n v="95"/>
    <n v="6"/>
    <m/>
    <n v="1609076"/>
    <n v="19865"/>
    <s v="15th of 16"/>
    <n v="48689783"/>
    <n v="97"/>
    <n v="96"/>
    <s v="PNC Park"/>
    <n v="144"/>
    <n v="15.9"/>
    <m/>
    <n v="0.33812349305555556"/>
    <n v="0.11041666666666666"/>
    <n v="726713.17910447763"/>
    <n v="4104477.6119402987"/>
  </r>
  <r>
    <x v="11"/>
    <x v="23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  <n v="0.27725059712230216"/>
    <n v="0.12661870503597122"/>
    <n v="566732.8382352941"/>
    <n v="4044117.6470588236"/>
  </r>
  <r>
    <x v="12"/>
    <x v="23"/>
    <s v="NL Central"/>
    <n v="67"/>
    <n v="95"/>
    <n v="5"/>
    <m/>
    <n v="1861549"/>
    <n v="22982"/>
    <s v="15th of 16"/>
    <n v="46717750"/>
    <n v="99"/>
    <n v="98"/>
    <s v="PNC Park"/>
    <n v="137"/>
    <n v="25.3"/>
    <m/>
    <n v="0.34100547445255475"/>
    <n v="0.18467153284671534"/>
    <n v="697279.85074626864"/>
    <n v="4104477.6119402987"/>
  </r>
  <r>
    <x v="13"/>
    <x v="23"/>
    <s v="NL Central"/>
    <n v="67"/>
    <n v="95"/>
    <n v="6"/>
    <m/>
    <n v="1817245"/>
    <n v="22435"/>
    <s v="16th of 16"/>
    <n v="38133000"/>
    <n v="99"/>
    <n v="99"/>
    <s v="PNC Park"/>
    <n v="125"/>
    <n v="21.9"/>
    <m/>
    <n v="0.305064"/>
    <n v="0.17519999999999999"/>
    <n v="569149.25373134331"/>
    <n v="4104477.6119402987"/>
  </r>
  <r>
    <x v="14"/>
    <x v="23"/>
    <s v="NL Central"/>
    <n v="72"/>
    <n v="89"/>
    <n v="5"/>
    <m/>
    <n v="1580031"/>
    <n v="19750"/>
    <s v="15th of 16"/>
    <n v="32227929"/>
    <n v="99"/>
    <n v="99"/>
    <s v="PNC Park"/>
    <n v="109"/>
    <n v="12.2"/>
    <m/>
    <n v="0.29566907339449539"/>
    <n v="0.11192660550458715"/>
    <n v="447610.125"/>
    <n v="3819444.4444444445"/>
  </r>
  <r>
    <x v="15"/>
    <x v="23"/>
    <s v="NL Central"/>
    <n v="75"/>
    <n v="87"/>
    <n v="4"/>
    <m/>
    <n v="1636751"/>
    <n v="20207"/>
    <s v="14th of 16"/>
    <n v="54812429"/>
    <n v="102"/>
    <n v="102"/>
    <s v="PNC Park"/>
    <n v="109"/>
    <n v="-0.3"/>
    <m/>
    <n v="0.50286632110091745"/>
    <n v="-2.7522935779816511E-3"/>
    <n v="730832.38666666672"/>
    <n v="3666666.6666666665"/>
  </r>
  <r>
    <x v="16"/>
    <x v="23"/>
    <s v="NL Central"/>
    <n v="72"/>
    <n v="89"/>
    <n v="4"/>
    <m/>
    <n v="1784988"/>
    <n v="22312"/>
    <s v="13th of 16"/>
    <n v="42323599"/>
    <n v="103"/>
    <n v="102"/>
    <s v="PNC Park"/>
    <n v="101"/>
    <n v="-1.6"/>
    <m/>
    <n v="0.41904553465346533"/>
    <n v="-1.5841584158415842E-2"/>
    <n v="587827.76388888888"/>
    <n v="3819444.4444444445"/>
  </r>
  <r>
    <x v="17"/>
    <x v="23"/>
    <s v="NL Central"/>
    <n v="62"/>
    <n v="100"/>
    <n v="6"/>
    <m/>
    <n v="2464870"/>
    <n v="30430"/>
    <s v="11th of 16"/>
    <n v="57760833"/>
    <n v="104"/>
    <n v="103"/>
    <s v="PNC Park"/>
    <n v="108"/>
    <m/>
    <m/>
    <n v="0.53482252777777772"/>
    <n v="0"/>
    <n v="931626.33870967745"/>
    <n v="4435483.8709677421"/>
  </r>
  <r>
    <x v="18"/>
    <x v="23"/>
    <s v="NL Central"/>
    <n v="69"/>
    <n v="93"/>
    <n v="5"/>
    <m/>
    <n v="1748908"/>
    <n v="21591"/>
    <s v="12th of 16"/>
    <n v="31328334"/>
    <n v="100"/>
    <n v="99"/>
    <s v="Three Rivers Stadium"/>
    <m/>
    <m/>
    <m/>
    <s v=""/>
    <s v=""/>
    <n v="454033.82608695654"/>
    <n v="3985507.2463768115"/>
  </r>
  <r>
    <x v="21"/>
    <x v="24"/>
    <s v="NL West"/>
    <n v="77"/>
    <n v="85"/>
    <n v="3"/>
    <m/>
    <n v="2707760"/>
    <n v="33429"/>
    <s v="7th of 15"/>
    <n v="175550753"/>
    <n v="95"/>
    <n v="94"/>
    <s v="Oracle Park"/>
    <m/>
    <m/>
    <m/>
    <s v=""/>
    <s v=""/>
    <n v="2279879.9090909092"/>
    <n v="3571428.5714285714"/>
  </r>
  <r>
    <x v="0"/>
    <x v="24"/>
    <s v="NL West"/>
    <n v="73"/>
    <n v="89"/>
    <n v="4"/>
    <m/>
    <n v="3156185"/>
    <n v="38965"/>
    <s v="3rd of 15"/>
    <n v="202060277"/>
    <n v="94"/>
    <n v="93"/>
    <s v="AT&amp;T Park"/>
    <n v="462"/>
    <n v="84"/>
    <m/>
    <n v="0.43735990692640692"/>
    <n v="0.18181818181818182"/>
    <n v="2767949"/>
    <n v="3767123.2876712331"/>
  </r>
  <r>
    <x v="1"/>
    <x v="24"/>
    <s v="NL West"/>
    <n v="64"/>
    <n v="98"/>
    <n v="5"/>
    <m/>
    <n v="3303652"/>
    <n v="40786"/>
    <s v="3rd of 15"/>
    <n v="177399833"/>
    <n v="98"/>
    <n v="98"/>
    <s v="AT&amp;T Park"/>
    <n v="445"/>
    <n v="84"/>
    <m/>
    <n v="0.39865131011235955"/>
    <n v="0.18876404494382024"/>
    <n v="2771872.390625"/>
    <n v="4296875"/>
  </r>
  <r>
    <x v="2"/>
    <x v="24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  <n v="0.4136012453271028"/>
    <n v="0.18247663551401869"/>
    <n v="2034727.9655172413"/>
    <n v="3160919.5402298849"/>
  </r>
  <r>
    <x v="3"/>
    <x v="24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  <n v="0.44014221515892421"/>
    <n v="0.17750611246943765"/>
    <n v="2143073.4047619049"/>
    <n v="3273809.5238095238"/>
  </r>
  <r>
    <x v="4"/>
    <x v="24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  <n v="0.42250689147286824"/>
    <n v="0.17674418604651165"/>
    <n v="1858070.0795454546"/>
    <n v="3125000"/>
  </r>
  <r>
    <x v="5"/>
    <x v="24"/>
    <s v="NL West"/>
    <n v="76"/>
    <n v="86"/>
    <n v="3"/>
    <m/>
    <n v="3369106"/>
    <n v="41087"/>
    <s v="3rd of 15"/>
    <n v="139845667"/>
    <n v="92"/>
    <n v="93"/>
    <s v="AT&amp;T Park"/>
    <n v="316"/>
    <n v="53.3"/>
    <m/>
    <n v="0.44254957911392406"/>
    <n v="0.16867088607594935"/>
    <n v="1840074.5657894737"/>
    <n v="3618421.0526315789"/>
  </r>
  <r>
    <x v="6"/>
    <x v="24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  <n v="0.44899751908396945"/>
    <n v="6.7175572519083973E-2"/>
    <n v="1251461.1702127659"/>
    <n v="2925531.9148936169"/>
  </r>
  <r>
    <x v="7"/>
    <x v="24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  <n v="0.53999275217391307"/>
    <n v="3.8260869565217397E-2"/>
    <n v="1444166.6627906978"/>
    <n v="3197674.418604651"/>
  </r>
  <r>
    <x v="8"/>
    <x v="24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  <n v="0.42887536086956524"/>
    <n v="0.13"/>
    <n v="1072188.4021739131"/>
    <n v="2989130.4347826089"/>
  </r>
  <r>
    <x v="9"/>
    <x v="24"/>
    <s v="NL West"/>
    <n v="88"/>
    <n v="74"/>
    <n v="3"/>
    <m/>
    <n v="2862110"/>
    <n v="35335"/>
    <s v="7th of 16"/>
    <n v="91944450"/>
    <n v="101"/>
    <n v="102"/>
    <s v="AT&amp;T Park"/>
    <n v="201"/>
    <n v="23.5"/>
    <m/>
    <n v="0.45743507462686567"/>
    <n v="0.11691542288557213"/>
    <n v="1044823.2954545454"/>
    <n v="3125000"/>
  </r>
  <r>
    <x v="10"/>
    <x v="24"/>
    <s v="NL West"/>
    <n v="72"/>
    <n v="90"/>
    <n v="4"/>
    <m/>
    <n v="2863837"/>
    <n v="35356"/>
    <s v="7th of 16"/>
    <n v="76594500"/>
    <n v="102"/>
    <n v="102"/>
    <s v="AT&amp;T Park"/>
    <n v="196"/>
    <n v="22.4"/>
    <m/>
    <n v="0.39078826530612243"/>
    <n v="0.11428571428571428"/>
    <n v="1063812.5"/>
    <n v="3819444.4444444445"/>
  </r>
  <r>
    <x v="11"/>
    <x v="24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  <n v="0.45796475126903552"/>
    <n v="0.10101522842639593"/>
    <n v="1270690.9295774647"/>
    <n v="3873239.4366197181"/>
  </r>
  <r>
    <x v="12"/>
    <x v="24"/>
    <s v="NL West"/>
    <n v="76"/>
    <n v="85"/>
    <n v="3"/>
    <m/>
    <n v="3130313"/>
    <n v="38646"/>
    <s v="4th of 16"/>
    <n v="90056419"/>
    <n v="100"/>
    <n v="100"/>
    <s v="AT&amp;T Park"/>
    <n v="184"/>
    <n v="18.5"/>
    <m/>
    <n v="0.48943705978260871"/>
    <n v="0.10054347826086957"/>
    <n v="1184952.8815789474"/>
    <n v="3618421.0526315789"/>
  </r>
  <r>
    <x v="13"/>
    <x v="24"/>
    <s v="NL West"/>
    <n v="75"/>
    <n v="87"/>
    <n v="3"/>
    <m/>
    <n v="3181023"/>
    <n v="39272"/>
    <s v="3rd of 16"/>
    <n v="90199500"/>
    <n v="101"/>
    <n v="101"/>
    <s v="SBC Park"/>
    <n v="171"/>
    <n v="11.2"/>
    <m/>
    <n v="0.52748245614035083"/>
    <n v="6.5497076023391804E-2"/>
    <n v="1202660"/>
    <n v="3666666.6666666665"/>
  </r>
  <r>
    <x v="14"/>
    <x v="24"/>
    <s v="NL West"/>
    <n v="91"/>
    <n v="71"/>
    <n v="2"/>
    <m/>
    <n v="3256854"/>
    <n v="39718"/>
    <s v="3rd of 16"/>
    <n v="82019166"/>
    <n v="101"/>
    <n v="101"/>
    <s v="SBC Park"/>
    <n v="159"/>
    <n v="6.9"/>
    <m/>
    <n v="0.51584381132075474"/>
    <n v="4.3396226415094344E-2"/>
    <n v="901309.51648351643"/>
    <n v="3021978.0219780221"/>
  </r>
  <r>
    <x v="15"/>
    <x v="24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  <n v="0.54151743137254904"/>
    <n v="4.5751633986928098E-3"/>
    <n v="828521.67"/>
    <n v="2750000"/>
  </r>
  <r>
    <x v="16"/>
    <x v="24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  <n v="0.49245179245283016"/>
    <n v="8.742138364779875E-2"/>
    <n v="824208.78947368416"/>
    <n v="2894736.8421052634"/>
  </r>
  <r>
    <x v="17"/>
    <x v="24"/>
    <s v="NL West"/>
    <n v="90"/>
    <n v="72"/>
    <n v="2"/>
    <m/>
    <n v="3311958"/>
    <n v="40888"/>
    <s v="1st of 16"/>
    <n v="63280167"/>
    <n v="91"/>
    <n v="93"/>
    <s v="Pacific Bell Park"/>
    <n v="142"/>
    <m/>
    <m/>
    <n v="0.44563497887323944"/>
    <n v="0"/>
    <n v="703112.96666666667"/>
    <n v="3055555.5555555555"/>
  </r>
  <r>
    <x v="18"/>
    <x v="24"/>
    <s v="NL West"/>
    <n v="97"/>
    <n v="65"/>
    <n v="1"/>
    <s v="Lost LDS (3-1)"/>
    <n v="3318800"/>
    <n v="40973"/>
    <s v="2nd of 16"/>
    <n v="53737826"/>
    <n v="92"/>
    <n v="93"/>
    <s v="Pacific Bell Park"/>
    <m/>
    <m/>
    <m/>
    <s v=""/>
    <s v=""/>
    <n v="553998.20618556696"/>
    <n v="2835051.5463917525"/>
  </r>
  <r>
    <x v="21"/>
    <x v="25"/>
    <s v="AL West"/>
    <n v="68"/>
    <n v="94"/>
    <n v="5"/>
    <m/>
    <n v="1791863"/>
    <n v="22122"/>
    <s v="7th of 15"/>
    <n v="126874600"/>
    <n v="94"/>
    <n v="93"/>
    <s v="T-Mobile Park"/>
    <m/>
    <m/>
    <m/>
    <s v=""/>
    <s v=""/>
    <n v="1865802.9411764706"/>
    <n v="4044117.6470588236"/>
  </r>
  <r>
    <x v="0"/>
    <x v="25"/>
    <s v="AL West"/>
    <n v="89"/>
    <n v="73"/>
    <n v="3"/>
    <m/>
    <n v="2299489"/>
    <n v="28389"/>
    <s v="6th of 15"/>
    <n v="157090065"/>
    <n v="95"/>
    <n v="94"/>
    <s v="Safeco Field"/>
    <n v="320"/>
    <n v="31"/>
    <m/>
    <n v="0.49090645312499998"/>
    <n v="9.6875000000000003E-2"/>
    <n v="1765056.9101123596"/>
    <n v="3089887.6404494382"/>
  </r>
  <r>
    <x v="1"/>
    <x v="25"/>
    <s v="AL West"/>
    <n v="78"/>
    <n v="84"/>
    <n v="3"/>
    <m/>
    <n v="2135445"/>
    <n v="26364"/>
    <s v="9th of 15"/>
    <n v="172438700"/>
    <n v="95"/>
    <n v="95"/>
    <s v="Safeco Field"/>
    <n v="288"/>
    <n v="-2.4"/>
    <m/>
    <n v="0.59874548611111111"/>
    <n v="-8.3333333333333332E-3"/>
    <n v="2210752.564102564"/>
    <n v="3525641.0256410255"/>
  </r>
  <r>
    <x v="2"/>
    <x v="25"/>
    <s v="AL West"/>
    <n v="86"/>
    <n v="76"/>
    <n v="2"/>
    <m/>
    <n v="2267928"/>
    <n v="27999"/>
    <s v="9th of 15"/>
    <n v="137169100"/>
    <n v="96"/>
    <n v="96"/>
    <s v="Safeco Field"/>
    <n v="289"/>
    <n v="11.6"/>
    <m/>
    <n v="0.47463356401384083"/>
    <n v="4.0138408304498267E-2"/>
    <n v="1594989.534883721"/>
    <n v="3197674.418604651"/>
  </r>
  <r>
    <x v="3"/>
    <x v="25"/>
    <s v="AL West"/>
    <n v="76"/>
    <n v="86"/>
    <n v="4"/>
    <m/>
    <n v="2193581"/>
    <n v="27081"/>
    <s v="10th of 15"/>
    <n v="130681400"/>
    <n v="95"/>
    <n v="95"/>
    <s v="Safeco Field"/>
    <n v="271"/>
    <n v="16.8"/>
    <m/>
    <n v="0.48221918819188192"/>
    <n v="6.1992619926199262E-2"/>
    <n v="1719492.105263158"/>
    <n v="3618421.0526315789"/>
  </r>
  <r>
    <x v="4"/>
    <x v="25"/>
    <s v="AL West"/>
    <n v="87"/>
    <n v="75"/>
    <n v="3"/>
    <m/>
    <n v="2064334"/>
    <n v="25486"/>
    <s v="9th of 15"/>
    <n v="95471000"/>
    <n v="95"/>
    <n v="95"/>
    <s v="Safeco Field"/>
    <n v="250"/>
    <n v="26.4"/>
    <m/>
    <n v="0.381884"/>
    <n v="0.1056"/>
    <n v="1097367.816091954"/>
    <n v="3160919.5402298849"/>
  </r>
  <r>
    <x v="5"/>
    <x v="25"/>
    <s v="AL West"/>
    <n v="71"/>
    <n v="91"/>
    <n v="4"/>
    <m/>
    <n v="1761546"/>
    <n v="21747"/>
    <s v="11th of 15"/>
    <n v="78887000"/>
    <n v="92"/>
    <n v="92"/>
    <s v="Safeco Field"/>
    <n v="210"/>
    <n v="5.3"/>
    <m/>
    <n v="0.37565238095238096"/>
    <n v="2.5238095238095237E-2"/>
    <n v="1111084.5070422536"/>
    <n v="3873239.4366197181"/>
  </r>
  <r>
    <x v="6"/>
    <x v="25"/>
    <s v="AL West"/>
    <n v="75"/>
    <n v="87"/>
    <n v="4"/>
    <m/>
    <n v="1721920"/>
    <n v="21258"/>
    <s v="11th of 14"/>
    <n v="78235600"/>
    <n v="93"/>
    <n v="92"/>
    <s v="Safeco Field"/>
    <n v="215"/>
    <n v="12.9"/>
    <m/>
    <n v="0.36388651162790697"/>
    <n v="6.0000000000000005E-2"/>
    <n v="1043141.3333333334"/>
    <n v="3666666.6666666665"/>
  </r>
  <r>
    <x v="7"/>
    <x v="25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  <n v="0.41005047619047619"/>
    <n v="1.0476190476190477E-2"/>
    <n v="1285232.8358208956"/>
    <n v="4104477.6119402987"/>
  </r>
  <r>
    <x v="8"/>
    <x v="25"/>
    <s v="AL West"/>
    <n v="61"/>
    <n v="101"/>
    <n v="4"/>
    <m/>
    <n v="2085630"/>
    <n v="25749"/>
    <s v="8th of 14"/>
    <n v="86510000"/>
    <n v="95"/>
    <n v="93"/>
    <s v="Safeco Field"/>
    <n v="204"/>
    <n v="9.9"/>
    <m/>
    <n v="0.4240686274509804"/>
    <n v="4.8529411764705883E-2"/>
    <n v="1418196.7213114754"/>
    <n v="4508196.7213114752"/>
  </r>
  <r>
    <x v="9"/>
    <x v="25"/>
    <s v="AL West"/>
    <n v="85"/>
    <n v="77"/>
    <n v="3"/>
    <m/>
    <n v="2195533"/>
    <n v="27105"/>
    <s v="7th of 14"/>
    <n v="100134166"/>
    <n v="95"/>
    <n v="94"/>
    <s v="Safeco Field"/>
    <n v="191"/>
    <n v="10.5"/>
    <m/>
    <n v="0.5242626492146597"/>
    <n v="5.4973821989528798E-2"/>
    <n v="1178049.0117647059"/>
    <n v="3235294.1176470588"/>
  </r>
  <r>
    <x v="10"/>
    <x v="25"/>
    <s v="AL West"/>
    <n v="61"/>
    <n v="101"/>
    <n v="4"/>
    <m/>
    <n v="2329702"/>
    <n v="28762"/>
    <s v="7th of 14"/>
    <n v="117666482"/>
    <n v="97"/>
    <n v="96"/>
    <s v="Safeco Field"/>
    <n v="189"/>
    <n v="3.8"/>
    <m/>
    <n v="0.62257397883597887"/>
    <n v="2.0105820105820106E-2"/>
    <n v="1928958.7213114754"/>
    <n v="4508196.7213114752"/>
  </r>
  <r>
    <x v="11"/>
    <x v="25"/>
    <s v="AL West"/>
    <n v="88"/>
    <n v="74"/>
    <n v="2"/>
    <m/>
    <n v="2672223"/>
    <n v="32588"/>
    <s v="6th of 14"/>
    <n v="106460833"/>
    <n v="97"/>
    <n v="96"/>
    <s v="Safeco Field"/>
    <n v="194"/>
    <n v="10.1"/>
    <m/>
    <n v="0.54876718041237116"/>
    <n v="5.2061855670103088E-2"/>
    <n v="1209782.1931818181"/>
    <n v="3125000"/>
  </r>
  <r>
    <x v="12"/>
    <x v="25"/>
    <s v="AL West"/>
    <n v="78"/>
    <n v="84"/>
    <n v="4"/>
    <m/>
    <n v="2481165"/>
    <n v="30632"/>
    <s v="6th of 14"/>
    <n v="87959833"/>
    <n v="97"/>
    <n v="97"/>
    <s v="Safeco Field"/>
    <n v="182"/>
    <n v="21.5"/>
    <m/>
    <n v="0.48329578571428572"/>
    <n v="0.11813186813186813"/>
    <n v="1127690.1666666667"/>
    <n v="3525641.0256410255"/>
  </r>
  <r>
    <x v="13"/>
    <x v="25"/>
    <s v="AL West"/>
    <n v="69"/>
    <n v="93"/>
    <n v="4"/>
    <m/>
    <n v="2725459"/>
    <n v="33648"/>
    <s v="4th of 14"/>
    <n v="87754334"/>
    <n v="96"/>
    <n v="95"/>
    <s v="Safeco Field"/>
    <n v="179"/>
    <n v="7.3"/>
    <m/>
    <n v="0.49024767597765362"/>
    <n v="4.0782122905027932E-2"/>
    <n v="1271801.9420289856"/>
    <n v="3985507.2463768115"/>
  </r>
  <r>
    <x v="14"/>
    <x v="25"/>
    <s v="AL West"/>
    <n v="63"/>
    <n v="99"/>
    <n v="4"/>
    <m/>
    <n v="2940731"/>
    <n v="35863"/>
    <s v="3rd of 14"/>
    <n v="81515834"/>
    <n v="97"/>
    <n v="97"/>
    <s v="Safeco Field"/>
    <n v="173"/>
    <n v="10.8"/>
    <m/>
    <n v="0.47118979190751448"/>
    <n v="6.2427745664739888E-2"/>
    <n v="1293902.1269841271"/>
    <n v="4365079.3650793647"/>
  </r>
  <r>
    <x v="15"/>
    <x v="25"/>
    <s v="AL West"/>
    <n v="93"/>
    <n v="69"/>
    <n v="2"/>
    <m/>
    <n v="3268509"/>
    <n v="40352"/>
    <s v="2nd of 14"/>
    <n v="86959167"/>
    <n v="95"/>
    <n v="95"/>
    <s v="Safeco Field"/>
    <n v="169"/>
    <n v="17"/>
    <m/>
    <n v="0.51455128402366868"/>
    <n v="0.10059171597633136"/>
    <n v="935044.80645161285"/>
    <n v="2956989.2473118277"/>
  </r>
  <r>
    <x v="16"/>
    <x v="25"/>
    <s v="AL West"/>
    <n v="93"/>
    <n v="69"/>
    <n v="3"/>
    <m/>
    <n v="3542938"/>
    <n v="43740"/>
    <s v="1st of 14"/>
    <n v="80282668"/>
    <n v="95"/>
    <n v="97"/>
    <s v="Safeco Field"/>
    <n v="167"/>
    <n v="23.3"/>
    <m/>
    <n v="0.48073453892215567"/>
    <n v="0.13952095808383233"/>
    <n v="863254.49462365592"/>
    <n v="2956989.2473118277"/>
  </r>
  <r>
    <x v="17"/>
    <x v="25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  <n v="0.4501255060240964"/>
    <n v="0"/>
    <n v="644145.12068965519"/>
    <n v="2370689.6551724137"/>
  </r>
  <r>
    <x v="18"/>
    <x v="25"/>
    <s v="AL West"/>
    <n v="91"/>
    <n v="71"/>
    <n v="2"/>
    <s v="Lost ALCS (4-2)"/>
    <n v="2914624"/>
    <n v="35983"/>
    <s v="4th of 14"/>
    <n v="60495000"/>
    <n v="93"/>
    <n v="94"/>
    <s v="Safeco Field"/>
    <m/>
    <m/>
    <m/>
    <s v=""/>
    <s v=""/>
    <n v="664780.21978021984"/>
    <n v="3021978.0219780221"/>
  </r>
  <r>
    <x v="21"/>
    <x v="26"/>
    <s v="NL Central"/>
    <n v="91"/>
    <n v="71"/>
    <n v="1"/>
    <s v="Lost NLCS (4-0)"/>
    <n v="3480393"/>
    <n v="42968"/>
    <s v="2nd of 15"/>
    <n v="161120267"/>
    <n v="97"/>
    <n v="98"/>
    <s v="Busch Stadium III"/>
    <m/>
    <m/>
    <m/>
    <s v=""/>
    <s v=""/>
    <n v="1770552.3846153845"/>
    <n v="3021978.0219780221"/>
  </r>
  <r>
    <x v="0"/>
    <x v="26"/>
    <s v="NL Central"/>
    <n v="88"/>
    <n v="74"/>
    <n v="3"/>
    <m/>
    <n v="3403587"/>
    <n v="42020"/>
    <s v="2nd of 15"/>
    <n v="157713667"/>
    <n v="96"/>
    <n v="97"/>
    <s v="Busch Stadium III"/>
    <n v="356"/>
    <n v="65"/>
    <m/>
    <n v="0.44301591853932587"/>
    <n v="0.18258426966292135"/>
    <n v="1792200.7613636365"/>
    <n v="3125000"/>
  </r>
  <r>
    <x v="1"/>
    <x v="26"/>
    <s v="NL Central"/>
    <n v="83"/>
    <n v="79"/>
    <n v="3"/>
    <m/>
    <n v="3448337"/>
    <n v="42572"/>
    <s v="2nd of 15"/>
    <n v="129652933"/>
    <n v="97"/>
    <n v="98"/>
    <s v="Busch Stadium III"/>
    <n v="319"/>
    <n v="40"/>
    <m/>
    <n v="0.40643552664576804"/>
    <n v="0.12539184952978055"/>
    <n v="1562083.530120482"/>
    <n v="3313253.0120481928"/>
  </r>
  <r>
    <x v="2"/>
    <x v="26"/>
    <s v="NL Central"/>
    <n v="86"/>
    <n v="76"/>
    <n v="2"/>
    <m/>
    <n v="3444490"/>
    <n v="42525"/>
    <s v="2nd of 15"/>
    <n v="150353500"/>
    <n v="97"/>
    <n v="98"/>
    <s v="Busch Stadium III"/>
    <n v="310"/>
    <n v="40.5"/>
    <m/>
    <n v="0.48501129032258067"/>
    <n v="0.13064516129032258"/>
    <n v="1748296.5116279069"/>
    <n v="3197674.418604651"/>
  </r>
  <r>
    <x v="3"/>
    <x v="26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  <n v="0.42747166666666669"/>
    <n v="0.19933333333333333"/>
    <n v="1282415"/>
    <n v="2750000"/>
  </r>
  <r>
    <x v="4"/>
    <x v="26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  <n v="0.4419472789115646"/>
    <n v="0.25034013605442174"/>
    <n v="1443694.4444444445"/>
    <n v="3055555.5555555555"/>
  </r>
  <r>
    <x v="5"/>
    <x v="26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  <n v="0.3978197879858657"/>
    <n v="0.23038869257950531"/>
    <n v="1160649.4845360825"/>
    <n v="2835051.5463917525"/>
  </r>
  <r>
    <x v="6"/>
    <x v="26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  <n v="0.4689163179916318"/>
    <n v="8.3263598326359822E-2"/>
    <n v="1273534.0909090908"/>
    <n v="3125000"/>
  </r>
  <r>
    <x v="7"/>
    <x v="26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  <n v="0.45250460085836908"/>
    <n v="0.1072961373390558"/>
    <n v="1171484.1333333333"/>
    <n v="3055555.5555555555"/>
  </r>
  <r>
    <x v="8"/>
    <x v="26"/>
    <s v="NL Central"/>
    <n v="86"/>
    <n v="76"/>
    <n v="2"/>
    <m/>
    <n v="3301218"/>
    <n v="40756"/>
    <s v="3rd of 16"/>
    <n v="93540751"/>
    <n v="96"/>
    <n v="97"/>
    <s v="Busch Stadium III"/>
    <n v="207"/>
    <n v="19.8"/>
    <m/>
    <n v="0.45188768599033818"/>
    <n v="9.5652173913043481E-2"/>
    <n v="1087683.1511627906"/>
    <n v="3197674.418604651"/>
  </r>
  <r>
    <x v="9"/>
    <x v="26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  <n v="0.46629953333333335"/>
    <n v="6.5641025641025641E-2"/>
    <n v="999213.28571428568"/>
    <n v="3021978.0219780221"/>
  </r>
  <r>
    <x v="10"/>
    <x v="26"/>
    <s v="NL Central"/>
    <n v="86"/>
    <n v="76"/>
    <n v="4"/>
    <m/>
    <n v="3432917"/>
    <n v="42382"/>
    <s v="3rd of 16"/>
    <n v="99624449"/>
    <n v="98"/>
    <n v="98"/>
    <s v="Busch Stadium III"/>
    <n v="195"/>
    <n v="6.6"/>
    <m/>
    <n v="0.51089461025641025"/>
    <n v="3.3846153846153845E-2"/>
    <n v="1158423.8255813953"/>
    <n v="3197674.418604651"/>
  </r>
  <r>
    <x v="11"/>
    <x v="26"/>
    <s v="NL Central"/>
    <n v="78"/>
    <n v="84"/>
    <n v="3"/>
    <m/>
    <n v="3552180"/>
    <n v="43854"/>
    <s v="3rd of 16"/>
    <n v="90286823"/>
    <n v="99"/>
    <n v="99"/>
    <s v="Busch Stadium III"/>
    <n v="194"/>
    <n v="21.5"/>
    <m/>
    <n v="0.46539599484536082"/>
    <n v="0.11082474226804123"/>
    <n v="1157523.3717948718"/>
    <n v="3525641.0256410255"/>
  </r>
  <r>
    <x v="12"/>
    <x v="26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  <n v="0.48310527717391305"/>
    <n v="7.6086956521739135E-2"/>
    <n v="1070980.373493976"/>
    <n v="3313253.0120481928"/>
  </r>
  <r>
    <x v="13"/>
    <x v="26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  <n v="0.55822323030303034"/>
    <n v="4.7878787878787882E-2"/>
    <n v="921068.33"/>
    <n v="2750000"/>
  </r>
  <r>
    <x v="14"/>
    <x v="26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  <n v="0.55854525165562918"/>
    <n v="-2.5827814569536423E-2"/>
    <n v="803241.26666666672"/>
    <n v="2619047.6190476189"/>
  </r>
  <r>
    <x v="15"/>
    <x v="26"/>
    <s v="NL Central"/>
    <n v="85"/>
    <n v="77"/>
    <n v="3"/>
    <m/>
    <n v="2910386"/>
    <n v="35931"/>
    <s v="4th of 16"/>
    <n v="83786666"/>
    <n v="96"/>
    <n v="97"/>
    <s v="Busch Stadium II"/>
    <n v="131"/>
    <n v="-11.1"/>
    <m/>
    <n v="0.63959287022900768"/>
    <n v="-8.473282442748091E-2"/>
    <n v="985725.48235294118"/>
    <n v="3235294.1176470588"/>
  </r>
  <r>
    <x v="16"/>
    <x v="26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  <n v="0.58328808593750003"/>
    <n v="-1.5625E-2"/>
    <n v="769699.74226804124"/>
    <n v="2835051.5463917525"/>
  </r>
  <r>
    <x v="17"/>
    <x v="26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  <n v="0.64531165040650407"/>
    <n v="0"/>
    <n v="853476.69892473123"/>
    <n v="2956989.2473118277"/>
  </r>
  <r>
    <x v="18"/>
    <x v="26"/>
    <s v="NL Central"/>
    <n v="95"/>
    <n v="67"/>
    <n v="1"/>
    <s v="Lost NLCS (4-1)"/>
    <n v="3336493"/>
    <n v="41191"/>
    <s v="1st of 16"/>
    <n v="61653863"/>
    <n v="101"/>
    <n v="101"/>
    <s v="Busch Stadium II"/>
    <m/>
    <m/>
    <m/>
    <s v=""/>
    <s v=""/>
    <n v="648988.03157894732"/>
    <n v="2894736.8421052634"/>
  </r>
  <r>
    <x v="21"/>
    <x v="27"/>
    <s v="AL East"/>
    <n v="96"/>
    <n v="66"/>
    <n v="2"/>
    <s v="Lost LDS (3-2)"/>
    <n v="1178735"/>
    <n v="14552"/>
    <s v="15th of 15"/>
    <n v="56071767"/>
    <n v="96"/>
    <n v="97"/>
    <s v="Tropicana Field"/>
    <m/>
    <m/>
    <m/>
    <s v=""/>
    <s v=""/>
    <n v="584080.90625"/>
    <n v="2864583.3333333335"/>
  </r>
  <r>
    <x v="0"/>
    <x v="27"/>
    <s v="AL East"/>
    <n v="90"/>
    <n v="72"/>
    <n v="3"/>
    <m/>
    <n v="1154973"/>
    <n v="14259"/>
    <s v="15th of 15"/>
    <n v="46011667"/>
    <n v="96"/>
    <n v="97"/>
    <s v="Tropicana Field"/>
    <n v="228"/>
    <n v="27"/>
    <m/>
    <n v="0.20180555701754385"/>
    <n v="0.11842105263157894"/>
    <n v="511240.74444444443"/>
    <n v="3055555.5555555555"/>
  </r>
  <r>
    <x v="1"/>
    <x v="27"/>
    <s v="AL East"/>
    <n v="80"/>
    <n v="82"/>
    <n v="3"/>
    <m/>
    <n v="1253619"/>
    <n v="15477"/>
    <s v="15th of 15"/>
    <n v="79473033"/>
    <n v="96"/>
    <n v="96"/>
    <s v="Tropicana Field"/>
    <n v="219"/>
    <n v="23"/>
    <m/>
    <n v="0.3628905616438356"/>
    <n v="0.1050228310502283"/>
    <n v="993412.91249999998"/>
    <n v="3437500"/>
  </r>
  <r>
    <x v="2"/>
    <x v="27"/>
    <s v="AL East"/>
    <n v="68"/>
    <n v="94"/>
    <n v="5"/>
    <m/>
    <n v="1286163"/>
    <n v="15879"/>
    <s v="15th of 15"/>
    <n v="48223791"/>
    <n v="95"/>
    <n v="95"/>
    <s v="Tropicana Field"/>
    <n v="205"/>
    <n v="32.1"/>
    <m/>
    <n v="0.23523800487804877"/>
    <n v="0.15658536585365854"/>
    <n v="709173.3970588235"/>
    <n v="4044117.6470588236"/>
  </r>
  <r>
    <x v="3"/>
    <x v="27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  <n v="0.33456597409326427"/>
    <n v="4.2487046632124346E-2"/>
    <n v="807140.41249999998"/>
    <n v="3437500"/>
  </r>
  <r>
    <x v="4"/>
    <x v="27"/>
    <s v="AL East"/>
    <n v="77"/>
    <n v="85"/>
    <n v="4"/>
    <m/>
    <n v="1446464"/>
    <n v="17858"/>
    <s v="14th of 15"/>
    <n v="77814300"/>
    <n v="97"/>
    <n v="97"/>
    <s v="Tropicana Field"/>
    <n v="188"/>
    <n v="7.9"/>
    <m/>
    <n v="0.41390585106382977"/>
    <n v="4.2021276595744686E-2"/>
    <n v="1010575.3246753247"/>
    <n v="3571428.5714285714"/>
  </r>
  <r>
    <x v="5"/>
    <x v="27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  <n v="0.39316850828729283"/>
    <n v="8.453038674033149E-2"/>
    <n v="773516.30434782605"/>
    <n v="2989130.4347826089"/>
  </r>
  <r>
    <x v="6"/>
    <x v="27"/>
    <s v="AL East"/>
    <n v="90"/>
    <n v="72"/>
    <n v="3"/>
    <m/>
    <n v="1559681"/>
    <n v="19255"/>
    <s v="14th of 14"/>
    <n v="63368700"/>
    <n v="94"/>
    <n v="95"/>
    <s v="Tropicana Field"/>
    <n v="167"/>
    <n v="10"/>
    <m/>
    <n v="0.37945329341317363"/>
    <n v="5.9880239520958084E-2"/>
    <n v="704096.66666666663"/>
    <n v="3055555.5555555555"/>
  </r>
  <r>
    <x v="7"/>
    <x v="27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  <n v="0.25499112422360248"/>
    <n v="0.16273291925465838"/>
    <n v="451138.14285714284"/>
    <n v="3021978.0219780221"/>
  </r>
  <r>
    <x v="8"/>
    <x v="27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  <n v="0.433273921686747"/>
    <n v="4.0963855421686748E-2"/>
    <n v="749202.82291666663"/>
    <n v="2864583.3333333335"/>
  </r>
  <r>
    <x v="9"/>
    <x v="27"/>
    <s v="AL East"/>
    <n v="84"/>
    <n v="78"/>
    <n v="3"/>
    <m/>
    <n v="1874962"/>
    <n v="23148"/>
    <s v="11th of 14"/>
    <n v="67270334"/>
    <n v="97"/>
    <n v="98"/>
    <s v="Tropicana Field"/>
    <n v="156"/>
    <n v="15.7"/>
    <m/>
    <n v="0.43122008974358972"/>
    <n v="0.10064102564102563"/>
    <n v="800837.30952380947"/>
    <n v="3273809.5238095238"/>
  </r>
  <r>
    <x v="10"/>
    <x v="27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  <n v="0.28106623125000002"/>
    <n v="0.18375"/>
    <n v="463614.40206185565"/>
    <n v="2835051.5463917525"/>
  </r>
  <r>
    <x v="11"/>
    <x v="27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  <n v="0.17843115942028986"/>
    <n v="0.21521739130434783"/>
    <n v="373083.33333333331"/>
    <n v="4166666.6666666665"/>
  </r>
  <r>
    <x v="12"/>
    <x v="27"/>
    <s v="AL East"/>
    <n v="61"/>
    <n v="101"/>
    <n v="5"/>
    <m/>
    <n v="1368950"/>
    <n v="16901"/>
    <s v="14th of 14"/>
    <n v="34917967"/>
    <n v="100"/>
    <n v="99"/>
    <s v="Tropicana Field"/>
    <n v="134"/>
    <n v="20.2"/>
    <m/>
    <n v="0.26058184328358208"/>
    <n v="0.15074626865671642"/>
    <n v="572425.68852459011"/>
    <n v="4508196.7213114752"/>
  </r>
  <r>
    <x v="13"/>
    <x v="27"/>
    <s v="AL East"/>
    <n v="67"/>
    <n v="95"/>
    <n v="5"/>
    <m/>
    <n v="1141669"/>
    <n v="14095"/>
    <s v="14th of 14"/>
    <n v="29679067"/>
    <n v="100"/>
    <n v="98"/>
    <s v="Tropicana Field"/>
    <n v="116"/>
    <n v="20.3"/>
    <m/>
    <n v="0.25585402586206896"/>
    <n v="0.17500000000000002"/>
    <n v="442971.14925373136"/>
    <n v="4104477.6119402987"/>
  </r>
  <r>
    <x v="14"/>
    <x v="27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  <n v="0.27142424545454547"/>
    <n v="0.24727272727272726"/>
    <n v="426523.8142857143"/>
    <n v="3928571.4285714286"/>
  </r>
  <r>
    <x v="15"/>
    <x v="27"/>
    <s v="AL East"/>
    <n v="63"/>
    <n v="99"/>
    <n v="5"/>
    <m/>
    <n v="1058695"/>
    <n v="13070"/>
    <s v="14th of 14"/>
    <n v="19630000"/>
    <n v="97"/>
    <n v="95"/>
    <s v="Tropicana Field"/>
    <n v="101"/>
    <n v="7.5"/>
    <m/>
    <n v="0.19435643564356436"/>
    <n v="7.4257425742574254E-2"/>
    <n v="311587.3015873016"/>
    <n v="4365079.3650793647"/>
  </r>
  <r>
    <x v="16"/>
    <x v="27"/>
    <s v="AL East"/>
    <n v="55"/>
    <n v="106"/>
    <n v="5"/>
    <m/>
    <n v="1065742"/>
    <n v="13157"/>
    <s v="14th of 14"/>
    <n v="34380000"/>
    <n v="99"/>
    <n v="97"/>
    <s v="Tropicana Field"/>
    <n v="91"/>
    <n v="1.4"/>
    <m/>
    <n v="0.37780219780219781"/>
    <n v="1.5384615384615384E-2"/>
    <n v="625090.90909090906"/>
    <n v="5000000"/>
  </r>
  <r>
    <x v="17"/>
    <x v="27"/>
    <s v="AL East"/>
    <n v="62"/>
    <n v="100"/>
    <n v="5"/>
    <m/>
    <n v="1298365"/>
    <n v="16029"/>
    <s v="14th of 14"/>
    <n v="56980000"/>
    <n v="99"/>
    <n v="97"/>
    <s v="Tropicana Field"/>
    <n v="92"/>
    <m/>
    <m/>
    <n v="0.61934782608695649"/>
    <n v="0"/>
    <n v="919032.25806451612"/>
    <n v="4435483.8709677421"/>
  </r>
  <r>
    <x v="18"/>
    <x v="27"/>
    <s v="AL East"/>
    <n v="69"/>
    <n v="92"/>
    <n v="5"/>
    <m/>
    <n v="1449673"/>
    <n v="18121"/>
    <s v="13th of 14"/>
    <n v="63265129"/>
    <n v="100"/>
    <n v="98"/>
    <s v="Tropicana Field"/>
    <m/>
    <m/>
    <m/>
    <s v=""/>
    <s v=""/>
    <n v="916885.92753623193"/>
    <n v="3985507.2463768115"/>
  </r>
  <r>
    <x v="19"/>
    <x v="27"/>
    <s v="AL East"/>
    <n v="69"/>
    <n v="93"/>
    <n v="5"/>
    <m/>
    <n v="1562827"/>
    <n v="19294"/>
    <s v="10th of 14"/>
    <n v="38870000"/>
    <n v="101"/>
    <n v="100"/>
    <s v="Tropicana Field"/>
    <m/>
    <m/>
    <m/>
    <s v=""/>
    <s v=""/>
    <n v="563333.33333333337"/>
    <n v="3985507.2463768115"/>
  </r>
  <r>
    <x v="21"/>
    <x v="28"/>
    <s v="AL West"/>
    <n v="78"/>
    <n v="84"/>
    <n v="3"/>
    <m/>
    <n v="2132994"/>
    <n v="26333"/>
    <s v="6th of 15"/>
    <n v="104433499"/>
    <n v="112"/>
    <n v="111"/>
    <s v="Globe Life Park in Arlington"/>
    <m/>
    <m/>
    <m/>
    <s v=""/>
    <s v=""/>
    <n v="1338891.0128205128"/>
    <n v="3525641.0256410255"/>
  </r>
  <r>
    <x v="0"/>
    <x v="28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  <n v="0.327467987654321"/>
    <n v="0.12037037037037036"/>
    <n v="1583576.5373134329"/>
    <n v="4104477.6119402987"/>
  </r>
  <r>
    <x v="1"/>
    <x v="28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  <n v="0.66664396784565916"/>
    <n v="9.6463022508038579E-2"/>
    <n v="2658029.153846154"/>
    <n v="3525641.0256410255"/>
  </r>
  <r>
    <x v="2"/>
    <x v="28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  <n v="0.7118045637583893"/>
    <n v="6.2416107382550337E-2"/>
    <n v="2232818.5263157897"/>
    <n v="2894736.8421052634"/>
  </r>
  <r>
    <x v="3"/>
    <x v="28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  <n v="0.65040286909090905"/>
    <n v="-1.7090909090909091E-2"/>
    <n v="2032508.9659090908"/>
    <n v="3125000"/>
  </r>
  <r>
    <x v="4"/>
    <x v="28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  <n v="0.48797458270676691"/>
    <n v="1.3157894736842105E-2"/>
    <n v="1937331.9253731344"/>
    <n v="4104477.6119402987"/>
  </r>
  <r>
    <x v="5"/>
    <x v="28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  <n v="0.54187237354085604"/>
    <n v="-1.9066147859922181E-2"/>
    <n v="1530342.857142857"/>
    <n v="3021978.0219780221"/>
  </r>
  <r>
    <x v="6"/>
    <x v="28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  <n v="0.5193301255230125"/>
    <n v="-3.6401673640167359E-2"/>
    <n v="1334622.5806451612"/>
    <n v="2956989.2473118277"/>
  </r>
  <r>
    <x v="7"/>
    <x v="28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  <n v="0.4025719484978541"/>
    <n v="6.5665236051502152E-2"/>
    <n v="977075.66666666663"/>
    <n v="2864583.3333333335"/>
  </r>
  <r>
    <x v="8"/>
    <x v="28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  <n v="0.27414744660194174"/>
    <n v="0.10970873786407767"/>
    <n v="627493.04444444447"/>
    <n v="3055555.5555555555"/>
  </r>
  <r>
    <x v="9"/>
    <x v="28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  <n v="0.44290859999999999"/>
    <n v="2.6111111111111113E-2"/>
    <n v="916362.62068965519"/>
    <n v="3160919.5402298849"/>
  </r>
  <r>
    <x v="10"/>
    <x v="28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  <n v="0.3865757159090909"/>
    <n v="9.8863636363636362E-2"/>
    <n v="861231.97468354425"/>
    <n v="3481012.6582278479"/>
  </r>
  <r>
    <x v="11"/>
    <x v="28"/>
    <s v="AL West"/>
    <n v="75"/>
    <n v="87"/>
    <n v="4"/>
    <m/>
    <n v="2353862"/>
    <n v="29060"/>
    <s v="8th of 14"/>
    <n v="68643675"/>
    <n v="101"/>
    <n v="101"/>
    <s v="Ameriquest Field"/>
    <n v="172"/>
    <n v="17.2"/>
    <m/>
    <n v="0.39909113372093025"/>
    <n v="9.9999999999999992E-2"/>
    <n v="915249"/>
    <n v="3666666.6666666665"/>
  </r>
  <r>
    <x v="12"/>
    <x v="28"/>
    <s v="AL West"/>
    <n v="80"/>
    <n v="82"/>
    <n v="3"/>
    <m/>
    <n v="2388757"/>
    <n v="29491"/>
    <s v="7th of 14"/>
    <n v="68228662"/>
    <n v="101"/>
    <n v="101"/>
    <s v="Ameriquest Field"/>
    <n v="155"/>
    <n v="11.2"/>
    <m/>
    <n v="0.44018491612903227"/>
    <n v="7.2258064516129025E-2"/>
    <n v="852858.27500000002"/>
    <n v="3437500"/>
  </r>
  <r>
    <x v="13"/>
    <x v="28"/>
    <s v="AL West"/>
    <n v="79"/>
    <n v="83"/>
    <n v="3"/>
    <m/>
    <n v="2525221"/>
    <n v="31176"/>
    <s v="6th of 14"/>
    <n v="55849000"/>
    <n v="105"/>
    <n v="106"/>
    <s v="Ameriquest Field"/>
    <n v="153"/>
    <n v="24.7"/>
    <m/>
    <n v="0.36502614379084969"/>
    <n v="0.16143790849673201"/>
    <n v="706949.36708860763"/>
    <n v="3481012.6582278479"/>
  </r>
  <r>
    <x v="14"/>
    <x v="28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  <n v="0.38767899295774649"/>
    <n v="2.0422535211267606E-2"/>
    <n v="618544.01123595505"/>
    <n v="3089887.6404494382"/>
  </r>
  <r>
    <x v="15"/>
    <x v="28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  <n v="0.81489501574803147"/>
    <n v="-0.22440944881889763"/>
    <n v="1457629.1126760563"/>
    <n v="3873239.4366197181"/>
  </r>
  <r>
    <x v="16"/>
    <x v="28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  <n v="0.80706963358778627"/>
    <n v="-0.18702290076335878"/>
    <n v="1468418.361111111"/>
    <n v="3819444.4444444445"/>
  </r>
  <r>
    <x v="17"/>
    <x v="28"/>
    <s v="AL West"/>
    <n v="73"/>
    <n v="89"/>
    <n v="4"/>
    <m/>
    <n v="2831021"/>
    <n v="34525"/>
    <s v="5th of 14"/>
    <n v="88633500"/>
    <n v="104"/>
    <n v="104"/>
    <s v="The Ballpark in Arlington"/>
    <n v="134"/>
    <m/>
    <m/>
    <n v="0.66144402985074624"/>
    <n v="0"/>
    <n v="1214157.5342465753"/>
    <n v="3767123.2876712331"/>
  </r>
  <r>
    <x v="18"/>
    <x v="28"/>
    <s v="AL West"/>
    <n v="71"/>
    <n v="91"/>
    <n v="4"/>
    <m/>
    <n v="2588401"/>
    <n v="31956"/>
    <s v="5th of 14"/>
    <n v="70795921"/>
    <n v="102"/>
    <n v="101"/>
    <s v="The Ballpark in Arlington"/>
    <m/>
    <m/>
    <m/>
    <s v=""/>
    <s v=""/>
    <n v="997125.64788732398"/>
    <n v="3873239.4366197181"/>
  </r>
  <r>
    <x v="21"/>
    <x v="29"/>
    <s v="AL East"/>
    <n v="67"/>
    <n v="95"/>
    <n v="4"/>
    <m/>
    <n v="1750144"/>
    <n v="21607"/>
    <s v="8th of 15"/>
    <n v="64680671"/>
    <n v="98"/>
    <n v="97"/>
    <s v="Rogers Centre"/>
    <m/>
    <m/>
    <m/>
    <s v=""/>
    <s v=""/>
    <n v="965383.14925373136"/>
    <n v="4104477.6119402987"/>
  </r>
  <r>
    <x v="0"/>
    <x v="29"/>
    <s v="AL East"/>
    <n v="73"/>
    <n v="89"/>
    <n v="4"/>
    <m/>
    <n v="2325281"/>
    <n v="28707"/>
    <s v="5th of 15"/>
    <n v="151670772"/>
    <n v="99"/>
    <n v="98"/>
    <s v="Rogers Centre"/>
    <n v="265"/>
    <n v="-16"/>
    <m/>
    <n v="0.57234253584905659"/>
    <n v="-6.0377358490566038E-2"/>
    <n v="2077681.8082191781"/>
    <n v="3767123.2876712331"/>
  </r>
  <r>
    <x v="1"/>
    <x v="29"/>
    <s v="AL East"/>
    <n v="76"/>
    <n v="86"/>
    <n v="4"/>
    <m/>
    <n v="3203886"/>
    <n v="39554"/>
    <s v="1st of 15"/>
    <n v="158890575"/>
    <n v="102"/>
    <n v="101"/>
    <s v="Rogers Centre"/>
    <n v="274"/>
    <n v="-1.3"/>
    <m/>
    <n v="0.57989260948905108"/>
    <n v="-4.7445255474452552E-3"/>
    <n v="2090665.4605263157"/>
    <n v="3618421.0526315789"/>
  </r>
  <r>
    <x v="2"/>
    <x v="29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  <n v="0.65716103237410073"/>
    <n v="8.2374100719424456E-2"/>
    <n v="2052705.2471910112"/>
    <n v="3089887.6404494382"/>
  </r>
  <r>
    <x v="3"/>
    <x v="29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  <n v="0.48928381742738591"/>
    <n v="4.9792531120331947E-3"/>
    <n v="1267929.0322580645"/>
    <n v="2956989.2473118277"/>
  </r>
  <r>
    <x v="4"/>
    <x v="29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  <n v="0.60117268722466966"/>
    <n v="-7.8854625550660792E-2"/>
    <n v="1644171.0843373493"/>
    <n v="3313253.0120481928"/>
  </r>
  <r>
    <x v="5"/>
    <x v="29"/>
    <s v="AL East"/>
    <n v="74"/>
    <n v="88"/>
    <n v="5"/>
    <m/>
    <n v="2536562"/>
    <n v="31316"/>
    <s v="6th of 15"/>
    <n v="124517800"/>
    <n v="103"/>
    <n v="102"/>
    <s v="Rogers Centre"/>
    <n v="218"/>
    <n v="-14.9"/>
    <m/>
    <n v="0.57118256880733942"/>
    <n v="-6.8348623853211013E-2"/>
    <n v="1682672.972972973"/>
    <n v="3716216.2162162163"/>
  </r>
  <r>
    <x v="6"/>
    <x v="29"/>
    <s v="AL East"/>
    <n v="73"/>
    <n v="89"/>
    <n v="4"/>
    <m/>
    <n v="2099663"/>
    <n v="25922"/>
    <s v="8th of 14"/>
    <n v="82352700"/>
    <n v="103"/>
    <n v="102"/>
    <s v="Rogers Centre"/>
    <n v="203"/>
    <n v="-4.8"/>
    <m/>
    <n v="0.40567832512315272"/>
    <n v="-2.3645320197044333E-2"/>
    <n v="1128119.1780821919"/>
    <n v="3767123.2876712331"/>
  </r>
  <r>
    <x v="7"/>
    <x v="29"/>
    <s v="AL East"/>
    <n v="81"/>
    <n v="81"/>
    <n v="4"/>
    <m/>
    <n v="1818103"/>
    <n v="22446"/>
    <s v="10th of 14"/>
    <n v="64567800"/>
    <n v="104"/>
    <n v="104"/>
    <s v="Rogers Centre"/>
    <n v="188"/>
    <n v="24.9"/>
    <m/>
    <n v="0.34344574468085104"/>
    <n v="0.13244680851063828"/>
    <n v="797133.33333333337"/>
    <n v="3395061.7283950616"/>
  </r>
  <r>
    <x v="8"/>
    <x v="29"/>
    <s v="AL East"/>
    <n v="85"/>
    <n v="77"/>
    <n v="4"/>
    <m/>
    <n v="1495482"/>
    <n v="19173"/>
    <s v="12th of 14"/>
    <n v="62734000"/>
    <n v="101"/>
    <n v="102"/>
    <s v="Rogers Centre"/>
    <n v="168"/>
    <n v="3.6"/>
    <m/>
    <n v="0.37341666666666667"/>
    <n v="2.1428571428571429E-2"/>
    <n v="738047.0588235294"/>
    <n v="3235294.1176470588"/>
  </r>
  <r>
    <x v="9"/>
    <x v="29"/>
    <s v="AL East"/>
    <n v="75"/>
    <n v="87"/>
    <n v="4"/>
    <m/>
    <n v="1876129"/>
    <n v="23162"/>
    <s v="10th of 14"/>
    <n v="83964500"/>
    <n v="99"/>
    <n v="100"/>
    <s v="Rogers Centre"/>
    <n v="163"/>
    <n v="13.1"/>
    <m/>
    <n v="0.51511963190184051"/>
    <n v="8.0368098159509196E-2"/>
    <n v="1119526.6666666667"/>
    <n v="3666666.6666666665"/>
  </r>
  <r>
    <x v="10"/>
    <x v="29"/>
    <s v="AL East"/>
    <n v="86"/>
    <n v="76"/>
    <n v="4"/>
    <m/>
    <n v="2399786"/>
    <n v="29627"/>
    <s v="6th of 14"/>
    <n v="97793900"/>
    <n v="97"/>
    <n v="97"/>
    <s v="Rogers Centre"/>
    <n v="172"/>
    <n v="3"/>
    <m/>
    <n v="0.56856918604651163"/>
    <n v="1.7441860465116279E-2"/>
    <n v="1137138.3720930233"/>
    <n v="3197674.418604651"/>
  </r>
  <r>
    <x v="11"/>
    <x v="29"/>
    <s v="AL East"/>
    <n v="83"/>
    <n v="79"/>
    <n v="3"/>
    <m/>
    <n v="2360644"/>
    <n v="29144"/>
    <s v="7th of 14"/>
    <n v="81942800"/>
    <n v="99"/>
    <n v="100"/>
    <s v="Rogers Centre"/>
    <n v="160"/>
    <n v="-1.8"/>
    <m/>
    <n v="0.51214249999999995"/>
    <n v="-1.125E-2"/>
    <n v="987262.65060240962"/>
    <n v="3313253.0120481928"/>
  </r>
  <r>
    <x v="12"/>
    <x v="29"/>
    <s v="AL East"/>
    <n v="87"/>
    <n v="75"/>
    <n v="2"/>
    <m/>
    <n v="2302212"/>
    <n v="28422"/>
    <s v="8th of 14"/>
    <n v="71365000"/>
    <n v="100"/>
    <n v="100"/>
    <s v="Rogers Centre"/>
    <n v="157"/>
    <n v="11"/>
    <m/>
    <n v="0.45455414012738854"/>
    <n v="7.0063694267515922E-2"/>
    <n v="820287.35632183903"/>
    <n v="3160919.5402298849"/>
  </r>
  <r>
    <x v="13"/>
    <x v="29"/>
    <s v="AL East"/>
    <n v="80"/>
    <n v="82"/>
    <n v="3"/>
    <m/>
    <n v="2014995"/>
    <n v="24876"/>
    <s v="11th of 14"/>
    <n v="45719500"/>
    <n v="102"/>
    <n v="102"/>
    <s v="Rogers Centre"/>
    <n v="136"/>
    <n v="29.7"/>
    <m/>
    <n v="0.33617279411764706"/>
    <n v="0.21838235294117647"/>
    <n v="571493.75"/>
    <n v="3437500"/>
  </r>
  <r>
    <x v="14"/>
    <x v="29"/>
    <s v="AL East"/>
    <n v="67"/>
    <n v="94"/>
    <n v="5"/>
    <m/>
    <n v="1900041"/>
    <n v="23457"/>
    <s v="11th of 14"/>
    <n v="50017000"/>
    <n v="104"/>
    <n v="104"/>
    <s v="SkyDome"/>
    <n v="107"/>
    <n v="7.8"/>
    <m/>
    <n v="0.46744859813084111"/>
    <n v="7.2897196261682243E-2"/>
    <n v="746522.38805970154"/>
    <n v="4104477.6119402987"/>
  </r>
  <r>
    <x v="15"/>
    <x v="29"/>
    <s v="AL East"/>
    <n v="86"/>
    <n v="76"/>
    <n v="3"/>
    <m/>
    <n v="1799458"/>
    <n v="22216"/>
    <s v="11th of 14"/>
    <n v="51269000"/>
    <n v="104"/>
    <n v="104"/>
    <s v="SkyDome"/>
    <n v="99"/>
    <m/>
    <m/>
    <n v="0.51786868686868692"/>
    <n v="0"/>
    <n v="596151.16279069765"/>
    <n v="3197674.418604651"/>
  </r>
  <r>
    <x v="16"/>
    <x v="29"/>
    <s v="AL East"/>
    <n v="78"/>
    <n v="84"/>
    <n v="3"/>
    <m/>
    <n v="1637900"/>
    <n v="20221"/>
    <s v="11th of 14"/>
    <n v="76864333"/>
    <n v="103"/>
    <n v="104"/>
    <s v="SkyDome"/>
    <n v="90"/>
    <n v="-23.9"/>
    <m/>
    <n v="0.85404814444444443"/>
    <n v="-0.26555555555555554"/>
    <n v="985440.16666666663"/>
    <n v="3525641.0256410255"/>
  </r>
  <r>
    <x v="17"/>
    <x v="29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  <n v="0.845010978021978"/>
    <n v="0"/>
    <n v="961199.98750000005"/>
    <n v="3437500"/>
  </r>
  <r>
    <x v="18"/>
    <x v="29"/>
    <s v="AL East"/>
    <n v="83"/>
    <n v="79"/>
    <n v="3"/>
    <m/>
    <n v="1705712"/>
    <n v="21058"/>
    <s v="10th of 14"/>
    <n v="46038332"/>
    <n v="103"/>
    <n v="103"/>
    <s v="SkyDome"/>
    <m/>
    <m/>
    <m/>
    <s v=""/>
    <s v=""/>
    <n v="554678.69879518077"/>
    <n v="3313253.0120481928"/>
  </r>
  <r>
    <x v="21"/>
    <x v="30"/>
    <s v="NL East"/>
    <n v="93"/>
    <n v="69"/>
    <n v="2"/>
    <s v="Won WS (4-3)"/>
    <n v="2259781"/>
    <n v="27899"/>
    <s v="11th of 15"/>
    <n v="203016595"/>
    <n v="104"/>
    <n v="106"/>
    <s v="Nationals Park"/>
    <m/>
    <m/>
    <m/>
    <s v=""/>
    <s v=""/>
    <n v="2182974.1397849461"/>
    <n v="2956989.2473118277"/>
  </r>
  <r>
    <x v="0"/>
    <x v="30"/>
    <s v="NL East"/>
    <n v="82"/>
    <n v="80"/>
    <n v="2"/>
    <m/>
    <n v="2529604"/>
    <n v="31230"/>
    <s v="8th of 15"/>
    <n v="188886699"/>
    <n v="105"/>
    <n v="106"/>
    <s v="Nationals Park"/>
    <n v="336"/>
    <n v="24"/>
    <m/>
    <n v="0.56216279464285712"/>
    <n v="7.1428571428571425E-2"/>
    <n v="2303496.3292682925"/>
    <n v="3353658.5365853659"/>
  </r>
  <r>
    <x v="1"/>
    <x v="30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  <n v="0.56458939228295824"/>
    <n v="3.5369774919614148E-2"/>
    <n v="1810178.3608247424"/>
    <n v="2835051.5463917525"/>
  </r>
  <r>
    <x v="2"/>
    <x v="30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  <n v="0.50318223684210528"/>
    <n v="0.1236842105263158"/>
    <n v="1610183.1578947369"/>
    <n v="2894736.8421052634"/>
  </r>
  <r>
    <x v="3"/>
    <x v="30"/>
    <s v="NL East"/>
    <n v="83"/>
    <n v="79"/>
    <n v="2"/>
    <m/>
    <n v="2619843"/>
    <n v="32344"/>
    <s v="5th of 15"/>
    <n v="176496372"/>
    <n v="101"/>
    <n v="102"/>
    <s v="Nationals Park"/>
    <n v="293"/>
    <n v="22.5"/>
    <m/>
    <n v="0.60237669624573376"/>
    <n v="7.6791808873720141E-2"/>
    <n v="2126462.313253012"/>
    <n v="3313253.0120481928"/>
  </r>
  <r>
    <x v="4"/>
    <x v="30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  <n v="0.47817101045296168"/>
    <n v="0.14425087108013937"/>
    <n v="1429532.0833333333"/>
    <n v="2864583.3333333335"/>
  </r>
  <r>
    <x v="5"/>
    <x v="30"/>
    <s v="NL East"/>
    <n v="86"/>
    <n v="76"/>
    <n v="2"/>
    <m/>
    <n v="2652422"/>
    <n v="32746"/>
    <s v="6th of 15"/>
    <n v="112493250"/>
    <n v="101"/>
    <n v="103"/>
    <s v="Nationals Park"/>
    <n v="244"/>
    <n v="22.4"/>
    <m/>
    <n v="0.46103790983606557"/>
    <n v="9.1803278688524587E-2"/>
    <n v="1308061.046511628"/>
    <n v="3197674.418604651"/>
  </r>
  <r>
    <x v="6"/>
    <x v="30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  <n v="0.41060444444444444"/>
    <n v="0.12622222222222221"/>
    <n v="942714.28571428568"/>
    <n v="2806122.448979592"/>
  </r>
  <r>
    <x v="7"/>
    <x v="30"/>
    <s v="NL East"/>
    <n v="80"/>
    <n v="81"/>
    <n v="3"/>
    <m/>
    <n v="1940478"/>
    <n v="24256"/>
    <s v="14th of 16"/>
    <n v="68492928"/>
    <n v="100"/>
    <n v="100"/>
    <s v="Nationals Park"/>
    <n v="200"/>
    <n v="25.9"/>
    <m/>
    <n v="0.34246463999999999"/>
    <n v="0.1295"/>
    <n v="856161.6"/>
    <n v="3437500"/>
  </r>
  <r>
    <x v="8"/>
    <x v="30"/>
    <s v="NL East"/>
    <n v="69"/>
    <n v="93"/>
    <n v="5"/>
    <m/>
    <n v="1828066"/>
    <n v="22569"/>
    <s v="14th of 16"/>
    <n v="67701000"/>
    <n v="100"/>
    <n v="99"/>
    <s v="Nationals Park"/>
    <n v="194"/>
    <n v="36.6"/>
    <m/>
    <n v="0.34897422680412371"/>
    <n v="0.18865979381443299"/>
    <n v="981173.91304347827"/>
    <n v="3985507.2463768115"/>
  </r>
  <r>
    <x v="9"/>
    <x v="30"/>
    <s v="NL East"/>
    <n v="59"/>
    <n v="103"/>
    <n v="5"/>
    <m/>
    <n v="1817226"/>
    <n v="22435"/>
    <s v="13th of 16"/>
    <n v="64384000"/>
    <n v="101"/>
    <n v="99"/>
    <s v="Nationals Park"/>
    <n v="184"/>
    <n v="33.5"/>
    <m/>
    <n v="0.34991304347826085"/>
    <n v="0.18206521739130435"/>
    <n v="1091254.2372881356"/>
    <n v="4661016.9491525423"/>
  </r>
  <r>
    <x v="10"/>
    <x v="30"/>
    <s v="NL East"/>
    <n v="59"/>
    <n v="102"/>
    <n v="5"/>
    <m/>
    <n v="2320400"/>
    <n v="29005"/>
    <s v="13th of 16"/>
    <n v="54961000"/>
    <n v="100"/>
    <n v="98"/>
    <s v="Nationals Park"/>
    <n v="184"/>
    <n v="42.6"/>
    <m/>
    <n v="0.29870108695652176"/>
    <n v="0.23152173913043478"/>
    <n v="931542.37288135593"/>
    <n v="4661016.9491525423"/>
  </r>
  <r>
    <x v="11"/>
    <x v="30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  <n v="0.24148692810457517"/>
    <n v="0.28562091503267978"/>
    <n v="506130.1369863014"/>
    <n v="3767123.2876712331"/>
  </r>
  <r>
    <x v="12"/>
    <x v="30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  <n v="0.43849305555555557"/>
    <n v="0.13541666666666666"/>
    <n v="889338.02816901414"/>
    <n v="3873239.4366197181"/>
  </r>
  <r>
    <x v="13"/>
    <x v="30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  <n v="0.33504482758620691"/>
    <n v="0.19241379310344828"/>
    <n v="599771.60493827157"/>
    <n v="3395061.72839506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80">
  <r>
    <x v="0"/>
    <x v="0"/>
    <s v="NL West"/>
    <n v="82"/>
    <n v="80"/>
    <n v="3"/>
    <m/>
    <n v="2242695"/>
    <n v="27688"/>
    <s v="9th of 15"/>
    <n v="134850600"/>
    <n v="104"/>
    <n v="105"/>
    <s v="Chase Field"/>
    <n v="275"/>
    <n v="10"/>
    <m/>
    <n v="0.49036581818181818"/>
    <n v="3.6363636363636362E-2"/>
    <n v="1644519.512195122"/>
    <n v="3353658.5365853659"/>
    <n v="27349.939024390245"/>
  </r>
  <r>
    <x v="1"/>
    <x v="0"/>
    <s v="NL West"/>
    <n v="93"/>
    <n v="69"/>
    <n v="2"/>
    <s v="Lost LDS (3-0)"/>
    <n v="2134375"/>
    <n v="26350"/>
    <s v="11th of 15"/>
    <n v="106580200"/>
    <n v="108"/>
    <n v="108"/>
    <s v="Chase Field"/>
    <n v="258"/>
    <n v="34"/>
    <m/>
    <n v="0.41310155038759688"/>
    <n v="0.13178294573643412"/>
    <n v="1146023.6559139786"/>
    <n v="2956989.2473118277"/>
    <n v="22950.268817204302"/>
  </r>
  <r>
    <x v="2"/>
    <x v="0"/>
    <s v="NL West"/>
    <n v="69"/>
    <n v="93"/>
    <n v="4"/>
    <m/>
    <n v="2036216"/>
    <n v="25138"/>
    <s v="11th of 15"/>
    <n v="78399500"/>
    <n v="107"/>
    <n v="107"/>
    <s v="Chase Field"/>
    <n v="253"/>
    <n v="47.2"/>
    <m/>
    <n v="0.30987944664031619"/>
    <n v="0.18656126482213439"/>
    <n v="1136224.6376811594"/>
    <n v="3985507.2463768115"/>
    <n v="29510.376811594204"/>
  </r>
  <r>
    <x v="3"/>
    <x v="0"/>
    <s v="NL West"/>
    <n v="79"/>
    <n v="83"/>
    <n v="3"/>
    <m/>
    <n v="2080145"/>
    <n v="25681"/>
    <s v="12th of 15"/>
    <n v="64434000"/>
    <n v="105"/>
    <n v="105"/>
    <s v="Chase Field"/>
    <n v="223"/>
    <n v="17.399999999999999"/>
    <m/>
    <n v="0.28894170403587444"/>
    <n v="7.8026905829596413E-2"/>
    <n v="815620.25316455693"/>
    <n v="3481012.6582278479"/>
    <n v="26330.949367088608"/>
  </r>
  <r>
    <x v="4"/>
    <x v="0"/>
    <s v="NL West"/>
    <n v="64"/>
    <n v="98"/>
    <n v="5"/>
    <m/>
    <n v="2073730"/>
    <n v="25602"/>
    <s v="14th of 15"/>
    <n v="89926500"/>
    <n v="102"/>
    <n v="102"/>
    <s v="Chase Field, Sydney Cricket Grounds"/>
    <n v="211"/>
    <n v="-2.2000000000000002"/>
    <m/>
    <n v="0.4261919431279621"/>
    <n v="-1.042654028436019E-2"/>
    <n v="1405101.5625"/>
    <n v="4296875"/>
    <n v="32402.03125"/>
  </r>
  <r>
    <x v="5"/>
    <x v="0"/>
    <s v="NL West"/>
    <n v="81"/>
    <n v="81"/>
    <n v="2"/>
    <m/>
    <n v="2134895"/>
    <n v="26357"/>
    <s v="14th of 15"/>
    <n v="80060500"/>
    <n v="103"/>
    <n v="102"/>
    <s v="Chase Field"/>
    <n v="192"/>
    <n v="-5.8"/>
    <m/>
    <n v="0.41698177083333332"/>
    <n v="-3.0208333333333334E-2"/>
    <n v="988401.23456790124"/>
    <n v="3395061.7283950616"/>
    <n v="26356.728395061727"/>
  </r>
  <r>
    <x v="6"/>
    <x v="0"/>
    <s v="NL West"/>
    <n v="81"/>
    <n v="81"/>
    <n v="3"/>
    <m/>
    <n v="2177617"/>
    <n v="26884"/>
    <s v="13th of 16"/>
    <n v="67069833"/>
    <n v="103"/>
    <n v="103"/>
    <s v="Chase Field"/>
    <n v="195"/>
    <n v="7.6"/>
    <m/>
    <n v="0.34394786153846152"/>
    <n v="3.8974358974358969E-2"/>
    <n v="828022.62962962966"/>
    <n v="3395061.7283950616"/>
    <n v="26884.160493827159"/>
  </r>
  <r>
    <x v="7"/>
    <x v="0"/>
    <s v="NL West"/>
    <n v="94"/>
    <n v="68"/>
    <n v="1"/>
    <s v="Lost LDS (3-2)"/>
    <n v="2105432"/>
    <n v="25993"/>
    <s v="12th of 16"/>
    <n v="54823166"/>
    <n v="103"/>
    <n v="103"/>
    <s v="Chase Field"/>
    <n v="186"/>
    <n v="27.2"/>
    <m/>
    <n v="0.29474820430107529"/>
    <n v="0.14623655913978495"/>
    <n v="583225.17021276592"/>
    <n v="2925531.9148936169"/>
    <n v="22398.212765957447"/>
  </r>
  <r>
    <x v="8"/>
    <x v="0"/>
    <s v="NL West"/>
    <n v="65"/>
    <n v="97"/>
    <n v="5"/>
    <m/>
    <n v="2056697"/>
    <n v="25391"/>
    <s v="13th of 16"/>
    <n v="61368166"/>
    <n v="105"/>
    <n v="105"/>
    <s v="Chase Field"/>
    <n v="180"/>
    <n v="6.2"/>
    <m/>
    <n v="0.34093425555555557"/>
    <n v="3.4444444444444444E-2"/>
    <n v="944125.63076923077"/>
    <n v="4230769.230769231"/>
    <n v="31641.492307692308"/>
  </r>
  <r>
    <x v="9"/>
    <x v="0"/>
    <s v="NL West"/>
    <n v="70"/>
    <n v="92"/>
    <n v="5"/>
    <m/>
    <n v="2128765"/>
    <n v="26281"/>
    <s v="11th of 16"/>
    <n v="75920666"/>
    <n v="106"/>
    <n v="105"/>
    <s v="Chase Field"/>
    <n v="172"/>
    <n v="-0.6"/>
    <m/>
    <n v="0.44139922093023254"/>
    <n v="-3.4883720930232558E-3"/>
    <n v="1084580.9428571428"/>
    <n v="3928571.4285714286"/>
    <n v="30410.928571428572"/>
  </r>
  <r>
    <x v="10"/>
    <x v="0"/>
    <s v="NL West"/>
    <n v="82"/>
    <n v="80"/>
    <n v="2"/>
    <m/>
    <n v="2509924"/>
    <n v="30987"/>
    <s v="11th of 16"/>
    <n v="66202712"/>
    <n v="107"/>
    <n v="107"/>
    <s v="Chase Field"/>
    <n v="177"/>
    <n v="3.9"/>
    <m/>
    <n v="0.37402662146892657"/>
    <n v="2.2033898305084745E-2"/>
    <n v="807350.14634146343"/>
    <n v="3353658.5365853659"/>
    <n v="30608.829268292684"/>
  </r>
  <r>
    <x v="11"/>
    <x v="0"/>
    <s v="NL West"/>
    <n v="90"/>
    <n v="72"/>
    <n v="1"/>
    <s v="Lost NLCS (4-0)"/>
    <n v="2325249"/>
    <n v="28707"/>
    <s v="12th of 16"/>
    <n v="52067546"/>
    <n v="107"/>
    <n v="107"/>
    <s v="Chase Field"/>
    <n v="165"/>
    <n v="5.9"/>
    <m/>
    <n v="0.31556088484848482"/>
    <n v="3.5757575757575759E-2"/>
    <n v="578528.2888888889"/>
    <n v="3055555.5555555555"/>
    <n v="25836.1"/>
  </r>
  <r>
    <x v="12"/>
    <x v="0"/>
    <s v="NL West"/>
    <n v="76"/>
    <n v="86"/>
    <n v="4"/>
    <m/>
    <n v="2091685"/>
    <n v="25823"/>
    <s v="14th of 16"/>
    <n v="59984226"/>
    <n v="105"/>
    <n v="105"/>
    <s v="Chase Field"/>
    <n v="154"/>
    <n v="6.4"/>
    <m/>
    <n v="0.38950796103896101"/>
    <n v="4.1558441558441558E-2"/>
    <n v="789266.13157894742"/>
    <n v="3618421.0526315789"/>
    <n v="27522.17105263158"/>
  </r>
  <r>
    <x v="13"/>
    <x v="0"/>
    <s v="NL West"/>
    <n v="77"/>
    <n v="85"/>
    <n v="2"/>
    <m/>
    <n v="2059424"/>
    <n v="25425"/>
    <s v="12th of 16"/>
    <n v="62629166"/>
    <n v="104"/>
    <n v="103"/>
    <s v="Bank One Ballpark"/>
    <n v="145"/>
    <n v="21.8"/>
    <m/>
    <n v="0.43192528275862069"/>
    <n v="0.1503448275862069"/>
    <n v="813365.79220779217"/>
    <n v="3571428.5714285714"/>
    <n v="26745.766233766233"/>
  </r>
  <r>
    <x v="14"/>
    <x v="0"/>
    <s v="NL West"/>
    <n v="51"/>
    <n v="111"/>
    <n v="5"/>
    <m/>
    <n v="2519560"/>
    <n v="31106"/>
    <s v="8th of 16"/>
    <n v="69780750"/>
    <n v="106"/>
    <n v="105"/>
    <s v="Bank One Ballpark"/>
    <n v="136"/>
    <n v="-18.7"/>
    <m/>
    <n v="0.51309375000000002"/>
    <n v="-0.13749999999999998"/>
    <n v="1368250"/>
    <n v="5392156.8627450978"/>
    <n v="49403.137254901958"/>
  </r>
  <r>
    <x v="15"/>
    <x v="0"/>
    <s v="NL West"/>
    <n v="84"/>
    <n v="78"/>
    <n v="3"/>
    <m/>
    <n v="2805542"/>
    <n v="34636"/>
    <s v="5th of 16"/>
    <n v="80657000"/>
    <n v="109"/>
    <n v="108"/>
    <s v="Bank One Ballpark"/>
    <n v="126"/>
    <n v="-15.2"/>
    <m/>
    <n v="0.64013492063492061"/>
    <n v="-0.12063492063492062"/>
    <n v="960202.38095238095"/>
    <n v="3273809.5238095238"/>
    <n v="33399.309523809527"/>
  </r>
  <r>
    <x v="16"/>
    <x v="0"/>
    <s v="NL West"/>
    <n v="98"/>
    <n v="64"/>
    <n v="1"/>
    <s v="Lost LDS (3-0)"/>
    <n v="3198977"/>
    <n v="39494"/>
    <s v="2nd of 16"/>
    <n v="102819999"/>
    <n v="110"/>
    <n v="111"/>
    <s v="Bank One Ballpark"/>
    <n v="122"/>
    <n v="-22.2"/>
    <m/>
    <n v="0.84278687704918032"/>
    <n v="-0.18196721311475408"/>
    <n v="1049183.663265306"/>
    <n v="2806122.448979592"/>
    <n v="32642.622448979593"/>
  </r>
  <r>
    <x v="17"/>
    <x v="0"/>
    <s v="NL West"/>
    <n v="92"/>
    <n v="70"/>
    <n v="1"/>
    <s v="Won WS (4-3)"/>
    <n v="2736451"/>
    <n v="33783"/>
    <s v="9th of 16"/>
    <n v="85082999"/>
    <n v="107"/>
    <n v="108"/>
    <s v="Bank One Ballpark"/>
    <n v="127"/>
    <m/>
    <m/>
    <n v="0.66994487401574798"/>
    <n v="0"/>
    <n v="924815.20652173914"/>
    <n v="2989130.4347826089"/>
    <n v="29744.032608695652"/>
  </r>
  <r>
    <x v="18"/>
    <x v="0"/>
    <s v="NL West"/>
    <n v="85"/>
    <n v="77"/>
    <n v="3"/>
    <m/>
    <n v="2942251"/>
    <n v="36324"/>
    <s v="6th of 16"/>
    <n v="81027833"/>
    <n v="103"/>
    <n v="104"/>
    <s v="Bank One Ballpark"/>
    <m/>
    <m/>
    <m/>
    <s v=""/>
    <s v=""/>
    <n v="953268.62352941174"/>
    <n v="3235294.1176470588"/>
    <n v="34614.717647058824"/>
  </r>
  <r>
    <x v="19"/>
    <x v="0"/>
    <s v="NL West"/>
    <n v="100"/>
    <n v="62"/>
    <n v="1"/>
    <s v="Lost LDS (3-1)"/>
    <n v="3019654"/>
    <n v="37280"/>
    <s v="5th of 16"/>
    <n v="68703999"/>
    <n v="100"/>
    <n v="101"/>
    <s v="Bank One Ballpark"/>
    <m/>
    <m/>
    <m/>
    <s v=""/>
    <s v=""/>
    <n v="687039.99"/>
    <n v="2750000"/>
    <n v="30196.54"/>
  </r>
  <r>
    <x v="20"/>
    <x v="0"/>
    <s v="NL West"/>
    <n v="65"/>
    <n v="97"/>
    <n v="5"/>
    <m/>
    <n v="3610290"/>
    <n v="44571"/>
    <s v="2nd of 16"/>
    <n v="32347000"/>
    <n v="99"/>
    <n v="100"/>
    <s v="Bank One Ballpark"/>
    <m/>
    <m/>
    <m/>
    <s v=""/>
    <s v=""/>
    <n v="497646.15384615387"/>
    <n v="4230769.230769231"/>
    <n v="55542.923076923078"/>
  </r>
  <r>
    <x v="21"/>
    <x v="1"/>
    <s v="NL West"/>
    <n v="162"/>
    <n v="85"/>
    <n v="2"/>
    <m/>
    <n v="2135510"/>
    <n v="26364"/>
    <s v="12th of 15"/>
    <n v="124016266"/>
    <n v="101"/>
    <n v="101"/>
    <s v="Chase Field"/>
    <m/>
    <m/>
    <m/>
    <s v=""/>
    <s v=""/>
    <n v="765532.50617283955"/>
    <n v="1697530.8641975308"/>
    <n v="13182.160493827161"/>
  </r>
  <r>
    <x v="21"/>
    <x v="2"/>
    <s v="NL East"/>
    <n v="97"/>
    <n v="65"/>
    <n v="1"/>
    <s v="Lost LDS (3-2)"/>
    <n v="2655100"/>
    <n v="32779"/>
    <s v="8th of 15"/>
    <n v="133186667"/>
    <n v="103"/>
    <n v="105"/>
    <s v="SunTrust Park"/>
    <m/>
    <m/>
    <m/>
    <s v=""/>
    <s v=""/>
    <n v="1373058.4226804124"/>
    <n v="2835051.5463917525"/>
    <n v="27372.164948453606"/>
  </r>
  <r>
    <x v="0"/>
    <x v="2"/>
    <s v="NL East"/>
    <n v="90"/>
    <n v="72"/>
    <n v="1"/>
    <s v="Lost LDS (3-1)"/>
    <n v="2555781"/>
    <n v="31553"/>
    <s v="7th of 15"/>
    <n v="115848667"/>
    <n v="101"/>
    <n v="101"/>
    <s v="SunTrust Park"/>
    <n v="344"/>
    <n v="92"/>
    <m/>
    <n v="0.33676938081395347"/>
    <n v="0.26744186046511625"/>
    <n v="1287207.4111111111"/>
    <n v="3055555.5555555555"/>
    <n v="28397.566666666666"/>
  </r>
  <r>
    <x v="1"/>
    <x v="2"/>
    <s v="NL East"/>
    <n v="72"/>
    <n v="90"/>
    <n v="3"/>
    <m/>
    <n v="2505252"/>
    <n v="30929"/>
    <s v="8th of 15"/>
    <n v="119705250"/>
    <n v="100"/>
    <n v="100"/>
    <s v="SunTrust Park"/>
    <n v="336"/>
    <n v="71"/>
    <m/>
    <n v="0.35626562499999997"/>
    <n v="0.21130952380952381"/>
    <n v="1662572.9166666667"/>
    <n v="3819444.4444444445"/>
    <n v="34795.166666666664"/>
  </r>
  <r>
    <x v="2"/>
    <x v="2"/>
    <s v="NL East"/>
    <n v="68"/>
    <n v="93"/>
    <n v="5"/>
    <m/>
    <n v="2020914"/>
    <n v="24950"/>
    <s v="12th of 15"/>
    <n v="74999750"/>
    <n v="99"/>
    <n v="98"/>
    <s v="Turner Field, Fort Bragg Park"/>
    <n v="275"/>
    <n v="46"/>
    <m/>
    <n v="0.27272636363636366"/>
    <n v="0.16727272727272727"/>
    <n v="1102937.5"/>
    <n v="4044117.6470588236"/>
    <n v="29719.323529411766"/>
  </r>
  <r>
    <x v="3"/>
    <x v="2"/>
    <s v="NL East"/>
    <n v="67"/>
    <n v="95"/>
    <n v="4"/>
    <m/>
    <n v="2001392"/>
    <n v="24709"/>
    <s v="13th of 15"/>
    <n v="104037500"/>
    <n v="98"/>
    <n v="97"/>
    <s v="Turner Field"/>
    <n v="266"/>
    <n v="15.1"/>
    <m/>
    <n v="0.39111842105263156"/>
    <n v="5.6766917293233084E-2"/>
    <n v="1552798.5074626866"/>
    <n v="4104477.6119402987"/>
    <n v="29871.5223880597"/>
  </r>
  <r>
    <x v="4"/>
    <x v="2"/>
    <s v="NL East"/>
    <n v="79"/>
    <n v="83"/>
    <n v="2"/>
    <m/>
    <n v="2354305"/>
    <n v="29065"/>
    <s v="11th of 15"/>
    <n v="108081500"/>
    <n v="97"/>
    <n v="98"/>
    <s v="Turner Field"/>
    <n v="267"/>
    <n v="27.8"/>
    <m/>
    <n v="0.40479962546816478"/>
    <n v="0.10411985018726592"/>
    <n v="1368120.253164557"/>
    <n v="3481012.6582278479"/>
    <n v="29801.32911392405"/>
  </r>
  <r>
    <x v="5"/>
    <x v="2"/>
    <s v="NL East"/>
    <n v="96"/>
    <n v="66"/>
    <n v="1"/>
    <s v="Lost LDS (3-1)"/>
    <n v="2548679"/>
    <n v="31465"/>
    <s v="8th of 15"/>
    <n v="95618750"/>
    <n v="100"/>
    <n v="101"/>
    <s v="Turner Field"/>
    <n v="253"/>
    <n v="33.200000000000003"/>
    <m/>
    <n v="0.37793972332015813"/>
    <n v="0.13122529644268777"/>
    <n v="996028.64583333337"/>
    <n v="2864583.3333333335"/>
    <n v="26548.739583333332"/>
  </r>
  <r>
    <x v="6"/>
    <x v="2"/>
    <s v="NL East"/>
    <n v="94"/>
    <n v="68"/>
    <n v="2"/>
    <s v="Lost NLWC (1-0)"/>
    <n v="2420171"/>
    <n v="29879"/>
    <s v="8th of 16"/>
    <n v="86208000"/>
    <n v="101"/>
    <n v="102"/>
    <s v="Turner Field"/>
    <n v="225"/>
    <n v="38.4"/>
    <m/>
    <n v="0.38314666666666669"/>
    <n v="0.17066666666666666"/>
    <n v="917106.38297872338"/>
    <n v="2925531.9148936169"/>
    <n v="25746.5"/>
  </r>
  <r>
    <x v="7"/>
    <x v="2"/>
    <s v="NL East"/>
    <n v="89"/>
    <n v="73"/>
    <n v="2"/>
    <m/>
    <n v="2372940"/>
    <n v="29296"/>
    <s v="8th of 16"/>
    <n v="93855132"/>
    <n v="100"/>
    <n v="101"/>
    <s v="Turner Field"/>
    <n v="203"/>
    <n v="12.4"/>
    <m/>
    <n v="0.4623405517241379"/>
    <n v="6.1083743842364535E-2"/>
    <n v="1054552.0449438202"/>
    <n v="3089887.6404494382"/>
    <n v="26662.247191011236"/>
  </r>
  <r>
    <x v="8"/>
    <x v="2"/>
    <s v="NL East"/>
    <n v="91"/>
    <n v="71"/>
    <n v="2"/>
    <s v="Lost LDS (3-1)"/>
    <n v="2510119"/>
    <n v="30989"/>
    <s v="9th of 16"/>
    <n v="84423666"/>
    <n v="97"/>
    <n v="98"/>
    <s v="Turner Field"/>
    <n v="201"/>
    <n v="20.7"/>
    <m/>
    <n v="0.42001823880597017"/>
    <n v="0.10298507462686567"/>
    <n v="927732.59340659343"/>
    <n v="3021978.0219780221"/>
    <n v="27583.725274725275"/>
  </r>
  <r>
    <x v="9"/>
    <x v="2"/>
    <s v="NL East"/>
    <n v="86"/>
    <n v="76"/>
    <n v="3"/>
    <m/>
    <n v="2373631"/>
    <n v="29304"/>
    <s v="10th of 16"/>
    <n v="99593166"/>
    <n v="98"/>
    <n v="99"/>
    <s v="Turner Field"/>
    <n v="188"/>
    <n v="22.2"/>
    <m/>
    <n v="0.52975088297872341"/>
    <n v="0.11808510638297871"/>
    <n v="1158060.0697674418"/>
    <n v="3197674.418604651"/>
    <n v="27600.360465116279"/>
  </r>
  <r>
    <x v="10"/>
    <x v="2"/>
    <s v="NL East"/>
    <n v="72"/>
    <n v="90"/>
    <n v="4"/>
    <m/>
    <n v="2532834"/>
    <n v="31270"/>
    <s v="10th of 16"/>
    <n v="102365683"/>
    <n v="97"/>
    <n v="98"/>
    <s v="Turner Field"/>
    <n v="186"/>
    <n v="1.5"/>
    <m/>
    <n v="0.55035313440860212"/>
    <n v="8.0645161290322578E-3"/>
    <n v="1421745.5972222222"/>
    <n v="3819444.4444444445"/>
    <n v="35178.25"/>
  </r>
  <r>
    <x v="11"/>
    <x v="2"/>
    <s v="NL East"/>
    <n v="84"/>
    <n v="78"/>
    <n v="3"/>
    <m/>
    <n v="2745207"/>
    <n v="33891"/>
    <s v="10th of 16"/>
    <n v="87290833"/>
    <n v="98"/>
    <n v="98"/>
    <s v="Turner Field"/>
    <n v="199"/>
    <n v="4.7"/>
    <m/>
    <n v="0.43864740201005026"/>
    <n v="2.3618090452261306E-2"/>
    <n v="1039176.5833333334"/>
    <n v="3273809.5238095238"/>
    <n v="32681.035714285714"/>
  </r>
  <r>
    <x v="12"/>
    <x v="2"/>
    <s v="NL East"/>
    <n v="79"/>
    <n v="83"/>
    <n v="3"/>
    <m/>
    <n v="2550524"/>
    <n v="31488"/>
    <s v="9th of 16"/>
    <n v="90156876"/>
    <n v="99"/>
    <n v="100"/>
    <s v="Turner Field"/>
    <n v="183"/>
    <n v="28.1"/>
    <m/>
    <n v="0.49266052459016396"/>
    <n v="0.15355191256830603"/>
    <n v="1141226.2784810127"/>
    <n v="3481012.6582278479"/>
    <n v="32285.113924050635"/>
  </r>
  <r>
    <x v="13"/>
    <x v="2"/>
    <s v="NL East"/>
    <n v="90"/>
    <n v="72"/>
    <n v="1"/>
    <s v="Lost LDS (3-1)"/>
    <n v="2521167"/>
    <n v="31126"/>
    <s v="10th of 16"/>
    <n v="86457302"/>
    <n v="100"/>
    <n v="101"/>
    <s v="Turner Field"/>
    <n v="172"/>
    <n v="14.8"/>
    <m/>
    <n v="0.50265873255813953"/>
    <n v="8.6046511627906982E-2"/>
    <n v="960636.68888888892"/>
    <n v="3055555.5555555555"/>
    <n v="28012.966666666667"/>
  </r>
  <r>
    <x v="14"/>
    <x v="2"/>
    <s v="NL East"/>
    <n v="96"/>
    <n v="66"/>
    <n v="1"/>
    <s v="Lost LDS (3-2)"/>
    <n v="2327565"/>
    <n v="28735"/>
    <s v="10th of 16"/>
    <n v="90182500"/>
    <n v="99"/>
    <n v="101"/>
    <s v="Turner Field"/>
    <n v="162"/>
    <n v="27.6"/>
    <m/>
    <n v="0.55668209876543207"/>
    <n v="0.17037037037037037"/>
    <n v="939401.04166666663"/>
    <n v="2864583.3333333335"/>
    <n v="24245.46875"/>
  </r>
  <r>
    <x v="15"/>
    <x v="2"/>
    <s v="NL East"/>
    <n v="101"/>
    <n v="61"/>
    <n v="1"/>
    <s v="Lost LDS (3-2)"/>
    <n v="2401084"/>
    <n v="29643"/>
    <s v="7th of 16"/>
    <n v="106243667"/>
    <n v="100"/>
    <n v="101"/>
    <s v="Turner Field"/>
    <n v="156"/>
    <n v="15.4"/>
    <m/>
    <n v="0.6810491474358974"/>
    <n v="9.8717948717948714E-2"/>
    <n v="1051917.495049505"/>
    <n v="2722772.2772277226"/>
    <n v="23773.108910891089"/>
  </r>
  <r>
    <x v="16"/>
    <x v="2"/>
    <s v="NL East"/>
    <n v="101"/>
    <n v="59"/>
    <n v="1"/>
    <s v="Lost LDS (3-2)"/>
    <n v="2603484"/>
    <n v="32142"/>
    <s v="8th of 16"/>
    <n v="93470367"/>
    <n v="101"/>
    <n v="102"/>
    <s v="Turner Field"/>
    <n v="163"/>
    <n v="-0.3"/>
    <m/>
    <n v="0.57343783435582818"/>
    <n v="-1.8404907975460123E-3"/>
    <n v="925449.17821782175"/>
    <n v="2722772.2772277226"/>
    <n v="25777.069306930694"/>
  </r>
  <r>
    <x v="17"/>
    <x v="2"/>
    <s v="NL East"/>
    <n v="88"/>
    <n v="74"/>
    <n v="1"/>
    <s v="Lost NLCS (4-1)"/>
    <n v="2823530"/>
    <n v="34858"/>
    <s v="6th of 16"/>
    <n v="91936166"/>
    <n v="102"/>
    <n v="103"/>
    <s v="Turner Field"/>
    <n v="160"/>
    <n v="9.5"/>
    <m/>
    <n v="0.57460103750000002"/>
    <n v="5.9374999999999997E-2"/>
    <n v="1044729.1590909091"/>
    <n v="3125000"/>
    <n v="32085.56818181818"/>
  </r>
  <r>
    <x v="18"/>
    <x v="2"/>
    <s v="NL East"/>
    <n v="95"/>
    <n v="67"/>
    <n v="1"/>
    <s v="Lost LDS (3-0)"/>
    <n v="3234304"/>
    <n v="39930"/>
    <s v="4th of 16"/>
    <n v="84737836"/>
    <n v="99"/>
    <n v="100"/>
    <s v="Turner Field"/>
    <m/>
    <m/>
    <m/>
    <s v=""/>
    <s v=""/>
    <n v="891977.22105263162"/>
    <n v="2894736.8421052634"/>
    <n v="34045.305263157898"/>
  </r>
  <r>
    <x v="21"/>
    <x v="3"/>
    <s v="AL East"/>
    <n v="54"/>
    <n v="108"/>
    <n v="5"/>
    <m/>
    <n v="1307807"/>
    <n v="16146"/>
    <s v="14th of 15"/>
    <n v="82696100"/>
    <n v="102"/>
    <n v="99"/>
    <s v="Oriole Park at Camden Yards"/>
    <m/>
    <m/>
    <m/>
    <s v=""/>
    <s v=""/>
    <n v="1531409.2592592593"/>
    <n v="5092592.5925925924"/>
    <n v="24218.64814814815"/>
  </r>
  <r>
    <x v="0"/>
    <x v="3"/>
    <s v="AL East"/>
    <n v="47"/>
    <n v="115"/>
    <n v="5"/>
    <m/>
    <n v="1564192"/>
    <n v="19311"/>
    <s v="14th of 15"/>
    <n v="141555833"/>
    <n v="100"/>
    <n v="98"/>
    <s v="Oriole Park at Camden Yards"/>
    <n v="251"/>
    <n v="-6.5"/>
    <m/>
    <n v="0.56396746215139437"/>
    <n v="-2.5896414342629483E-2"/>
    <n v="3011826.2340425532"/>
    <n v="5851063.8297872338"/>
    <n v="33280.680851063829"/>
  </r>
  <r>
    <x v="1"/>
    <x v="3"/>
    <s v="AL East"/>
    <n v="75"/>
    <n v="87"/>
    <n v="5"/>
    <m/>
    <n v="2028424"/>
    <n v="25042"/>
    <s v="12th of 15"/>
    <n v="161621633"/>
    <n v="99"/>
    <n v="97"/>
    <s v="Oriole Park at Camden Yards"/>
    <n v="252"/>
    <n v="-26"/>
    <m/>
    <n v="0.64135568650793651"/>
    <n v="-0.10317460317460317"/>
    <n v="2154955.1066666665"/>
    <n v="3666666.6666666665"/>
    <n v="27045.653333333332"/>
  </r>
  <r>
    <x v="2"/>
    <x v="3"/>
    <s v="AL East"/>
    <n v="89"/>
    <n v="73"/>
    <n v="2"/>
    <s v="Lost ALWC (1-0)"/>
    <n v="2172344"/>
    <n v="26819"/>
    <s v="10th of 15"/>
    <n v="153744833"/>
    <n v="102"/>
    <n v="102"/>
    <s v="Oriole Park at Camden Yards"/>
    <n v="253"/>
    <n v="-2.1"/>
    <m/>
    <n v="0.60768708695652174"/>
    <n v="-8.3003952569169967E-3"/>
    <n v="1727470.0337078653"/>
    <n v="3089887.6404494382"/>
    <n v="24408.3595505618"/>
  </r>
  <r>
    <x v="3"/>
    <x v="3"/>
    <s v="AL East"/>
    <n v="81"/>
    <n v="81"/>
    <n v="3"/>
    <m/>
    <n v="2281202"/>
    <n v="29246"/>
    <s v="8th of 15"/>
    <n v="112989833"/>
    <n v="102"/>
    <n v="102"/>
    <s v="Oriole Park at Camden Yards"/>
    <n v="239"/>
    <n v="8.8000000000000007"/>
    <m/>
    <n v="0.47276080753138078"/>
    <n v="3.682008368200837E-2"/>
    <n v="1394936.2098765431"/>
    <n v="3395061.7283950616"/>
    <n v="28162.987654320987"/>
  </r>
  <r>
    <x v="4"/>
    <x v="3"/>
    <s v="AL East"/>
    <n v="96"/>
    <n v="66"/>
    <n v="1"/>
    <s v="Lost ALCS (4-0)"/>
    <n v="2464473"/>
    <n v="30426"/>
    <s v="6th of 15"/>
    <n v="109097500"/>
    <n v="103"/>
    <n v="103"/>
    <s v="Oriole Park at Camden Yards"/>
    <n v="245"/>
    <n v="31.4"/>
    <m/>
    <n v="0.44529591836734694"/>
    <n v="0.12816326530612243"/>
    <n v="1136432.2916666667"/>
    <n v="2864583.3333333335"/>
    <n v="25671.59375"/>
  </r>
  <r>
    <x v="5"/>
    <x v="3"/>
    <s v="AL East"/>
    <n v="85"/>
    <n v="77"/>
    <n v="3"/>
    <m/>
    <n v="2357561"/>
    <n v="29106"/>
    <s v="8th of 15"/>
    <n v="100832000"/>
    <n v="102"/>
    <n v="103"/>
    <s v="Oriole Park at Camden Yards"/>
    <n v="198"/>
    <n v="1.6"/>
    <m/>
    <n v="0.50925252525252529"/>
    <n v="8.0808080808080808E-3"/>
    <n v="1186258.8235294118"/>
    <n v="3235294.1176470588"/>
    <n v="27736.011764705883"/>
  </r>
  <r>
    <x v="6"/>
    <x v="3"/>
    <s v="AL East"/>
    <n v="93"/>
    <n v="69"/>
    <n v="2"/>
    <s v="Lost LDS (3-2)"/>
    <n v="2102240"/>
    <n v="25954"/>
    <s v="7th of 14"/>
    <n v="77949000"/>
    <n v="103"/>
    <n v="102"/>
    <s v="Oriole Park at Camden Yards"/>
    <n v="206"/>
    <n v="30.1"/>
    <m/>
    <n v="0.37839320388349512"/>
    <n v="0.14611650485436894"/>
    <n v="838161.29032258061"/>
    <n v="2956989.2473118277"/>
    <n v="22604.731182795698"/>
  </r>
  <r>
    <x v="7"/>
    <x v="3"/>
    <s v="AL East"/>
    <n v="69"/>
    <n v="93"/>
    <n v="5"/>
    <m/>
    <n v="1755461"/>
    <n v="21672"/>
    <s v="11th of 14"/>
    <n v="88299038"/>
    <n v="103"/>
    <n v="102"/>
    <s v="Oriole Park at Camden Yards"/>
    <n v="179"/>
    <n v="12.9"/>
    <m/>
    <n v="0.4932907150837989"/>
    <n v="7.2067039106145259E-2"/>
    <n v="1279696.2028985508"/>
    <n v="3985507.2463768115"/>
    <n v="25441.463768115944"/>
  </r>
  <r>
    <x v="8"/>
    <x v="3"/>
    <s v="AL East"/>
    <n v="66"/>
    <n v="96"/>
    <n v="5"/>
    <m/>
    <n v="1733019"/>
    <n v="21395"/>
    <s v="10th of 14"/>
    <n v="81612500"/>
    <n v="100"/>
    <n v="99"/>
    <s v="Oriole Park at Camden Yards"/>
    <n v="175"/>
    <n v="25.5"/>
    <m/>
    <n v="0.46635714285714286"/>
    <n v="0.14571428571428571"/>
    <n v="1236553.0303030303"/>
    <n v="4166666.6666666665"/>
    <n v="26257.863636363636"/>
  </r>
  <r>
    <x v="9"/>
    <x v="3"/>
    <s v="AL East"/>
    <n v="64"/>
    <n v="98"/>
    <n v="5"/>
    <m/>
    <n v="1907163"/>
    <n v="23545"/>
    <s v="9th of 14"/>
    <n v="69904166"/>
    <n v="102"/>
    <n v="101"/>
    <s v="Oriole Park at Camden Yards"/>
    <n v="171"/>
    <n v="19.399999999999999"/>
    <m/>
    <n v="0.4087962923976608"/>
    <n v="0.11345029239766082"/>
    <n v="1092252.59375"/>
    <n v="4296875"/>
    <n v="29799.421875"/>
  </r>
  <r>
    <x v="10"/>
    <x v="3"/>
    <s v="AL East"/>
    <n v="68"/>
    <n v="93"/>
    <n v="5"/>
    <m/>
    <n v="1950075"/>
    <n v="24376"/>
    <s v="10th of 14"/>
    <n v="67196246"/>
    <n v="102"/>
    <n v="101"/>
    <s v="Oriole Park at Camden Yards"/>
    <n v="174"/>
    <n v="27.2"/>
    <m/>
    <n v="0.38618532183908044"/>
    <n v="0.15632183908045977"/>
    <n v="988180.0882352941"/>
    <n v="4044117.6470588236"/>
    <n v="28677.573529411766"/>
  </r>
  <r>
    <x v="11"/>
    <x v="3"/>
    <s v="AL East"/>
    <n v="69"/>
    <n v="93"/>
    <n v="4"/>
    <m/>
    <n v="2164822"/>
    <n v="26726"/>
    <s v="11th of 14"/>
    <n v="93174808"/>
    <n v="102"/>
    <n v="101"/>
    <s v="Oriole Park at Camden Yards"/>
    <n v="166"/>
    <n v="7.7"/>
    <m/>
    <n v="0.56129402409638551"/>
    <n v="4.6385542168674701E-2"/>
    <n v="1350359.536231884"/>
    <n v="3985507.2463768115"/>
    <n v="31374.231884057972"/>
  </r>
  <r>
    <x v="12"/>
    <x v="3"/>
    <s v="AL East"/>
    <n v="70"/>
    <n v="92"/>
    <n v="4"/>
    <m/>
    <n v="2153139"/>
    <n v="26582"/>
    <s v="10th of 14"/>
    <n v="72585582"/>
    <n v="99"/>
    <n v="99"/>
    <s v="Oriole Park at Camden Yards"/>
    <n v="158"/>
    <n v="17.100000000000001"/>
    <m/>
    <n v="0.45940241772151896"/>
    <n v="0.10822784810126583"/>
    <n v="1036936.8857142857"/>
    <n v="3928571.4285714286"/>
    <n v="30759.128571428573"/>
  </r>
  <r>
    <x v="13"/>
    <x v="3"/>
    <s v="AL East"/>
    <n v="74"/>
    <n v="88"/>
    <n v="4"/>
    <m/>
    <n v="2624740"/>
    <n v="32404"/>
    <s v="5th of 14"/>
    <n v="73914333"/>
    <n v="99"/>
    <n v="99"/>
    <s v="Oriole Park at Camden Yards"/>
    <n v="156"/>
    <n v="21"/>
    <m/>
    <n v="0.47380982692307694"/>
    <n v="0.13461538461538461"/>
    <n v="998842.33783783787"/>
    <n v="3716216.2162162163"/>
    <n v="35469.45945945946"/>
  </r>
  <r>
    <x v="14"/>
    <x v="3"/>
    <s v="AL East"/>
    <n v="78"/>
    <n v="84"/>
    <n v="3"/>
    <m/>
    <n v="2744018"/>
    <n v="33877"/>
    <s v="5th of 14"/>
    <n v="51623333"/>
    <n v="98"/>
    <n v="98"/>
    <s v="Oriole Park at Camden Yards"/>
    <n v="148"/>
    <n v="34"/>
    <m/>
    <n v="0.34880630405405405"/>
    <n v="0.22972972972972974"/>
    <n v="661837.60256410262"/>
    <n v="3525641.0256410255"/>
    <n v="35179.717948717946"/>
  </r>
  <r>
    <x v="15"/>
    <x v="3"/>
    <s v="AL East"/>
    <n v="71"/>
    <n v="91"/>
    <n v="4"/>
    <m/>
    <n v="2454523"/>
    <n v="30303"/>
    <s v="5th of 14"/>
    <n v="73877500"/>
    <n v="99"/>
    <n v="99"/>
    <s v="Oriole Park at Camden Yards"/>
    <n v="129"/>
    <n v="9.1"/>
    <m/>
    <n v="0.57269379844961243"/>
    <n v="7.0542635658914721E-2"/>
    <n v="1040528.1690140845"/>
    <n v="3873239.4366197181"/>
    <n v="34570.74647887324"/>
  </r>
  <r>
    <x v="16"/>
    <x v="3"/>
    <s v="AL East"/>
    <n v="67"/>
    <n v="95"/>
    <n v="4"/>
    <m/>
    <n v="2682439"/>
    <n v="33117"/>
    <s v="3rd of 14"/>
    <n v="64493487"/>
    <n v="96"/>
    <n v="95"/>
    <s v="Oriole Park at Camden Yards"/>
    <n v="129"/>
    <n v="12.4"/>
    <m/>
    <n v="0.49994951162790696"/>
    <n v="9.6124031007751937E-2"/>
    <n v="962589.35820895527"/>
    <n v="4104477.6119402987"/>
    <n v="40036.40298507463"/>
  </r>
  <r>
    <x v="17"/>
    <x v="3"/>
    <s v="AL East"/>
    <n v="63"/>
    <n v="98"/>
    <n v="4"/>
    <m/>
    <n v="3094841"/>
    <n v="38686"/>
    <s v="4th of 14"/>
    <n v="74279540"/>
    <n v="96"/>
    <n v="95"/>
    <s v="Oriole Park at Camden Yards"/>
    <n v="133"/>
    <m/>
    <m/>
    <n v="0.55849278195488716"/>
    <n v="0"/>
    <n v="1179040.3174603174"/>
    <n v="4365079.3650793647"/>
    <n v="49124.460317460318"/>
  </r>
  <r>
    <x v="18"/>
    <x v="3"/>
    <s v="AL East"/>
    <n v="74"/>
    <n v="88"/>
    <n v="4"/>
    <m/>
    <n v="3297031"/>
    <n v="40704"/>
    <s v="2nd of 14"/>
    <n v="82347435"/>
    <n v="96"/>
    <n v="95"/>
    <s v="Oriole Park at Camden Yards"/>
    <m/>
    <m/>
    <m/>
    <s v=""/>
    <s v=""/>
    <n v="1112803.1756756757"/>
    <n v="3716216.2162162163"/>
    <n v="44554.472972972973"/>
  </r>
  <r>
    <x v="21"/>
    <x v="4"/>
    <s v="AL East"/>
    <n v="84"/>
    <n v="78"/>
    <n v="3"/>
    <m/>
    <n v="2924627"/>
    <n v="36107"/>
    <s v="3rd of 15"/>
    <n v="218978142"/>
    <n v="104"/>
    <n v="105"/>
    <s v="Fenway Park"/>
    <m/>
    <m/>
    <m/>
    <s v=""/>
    <s v=""/>
    <n v="2606882.6428571427"/>
    <n v="3273809.5238095238"/>
    <n v="34816.988095238092"/>
  </r>
  <r>
    <x v="0"/>
    <x v="4"/>
    <s v="AL East"/>
    <n v="108"/>
    <n v="54"/>
    <n v="1"/>
    <s v="Won WS (4-1)"/>
    <n v="2895575"/>
    <n v="35748"/>
    <s v="4th of 15"/>
    <n v="222205000"/>
    <n v="103"/>
    <n v="104"/>
    <s v="Fenway Park"/>
    <n v="516"/>
    <n v="84"/>
    <m/>
    <n v="0.43062984496124029"/>
    <n v="0.16279069767441862"/>
    <n v="2057453.7037037036"/>
    <n v="2546296.2962962962"/>
    <n v="26810.879629629631"/>
  </r>
  <r>
    <x v="1"/>
    <x v="4"/>
    <s v="AL East"/>
    <n v="93"/>
    <n v="69"/>
    <n v="1"/>
    <s v="Lost LDS (3-1)"/>
    <n v="2917678"/>
    <n v="36021"/>
    <s v="4th of 15"/>
    <n v="200550750"/>
    <n v="104"/>
    <n v="105"/>
    <s v="Fenway Park"/>
    <n v="453"/>
    <n v="86"/>
    <m/>
    <n v="0.44271688741721854"/>
    <n v="0.18984547461368653"/>
    <n v="2156459.6774193547"/>
    <n v="2956989.2473118277"/>
    <n v="31372.881720430109"/>
  </r>
  <r>
    <x v="2"/>
    <x v="4"/>
    <s v="AL East"/>
    <n v="93"/>
    <n v="69"/>
    <n v="1"/>
    <s v="Lost LDS (3-0)"/>
    <n v="2955434"/>
    <n v="36487"/>
    <s v="4th of 15"/>
    <n v="218682750"/>
    <n v="106"/>
    <n v="106"/>
    <s v="Fenway Park"/>
    <n v="434"/>
    <n v="78.599999999999994"/>
    <m/>
    <n v="0.50387730414746545"/>
    <n v="0.18110599078341014"/>
    <n v="2351427.4193548388"/>
    <n v="2956989.2473118277"/>
    <n v="31778.860215053763"/>
  </r>
  <r>
    <x v="3"/>
    <x v="4"/>
    <s v="AL East"/>
    <n v="78"/>
    <n v="84"/>
    <n v="5"/>
    <m/>
    <n v="2880694"/>
    <n v="35564"/>
    <s v="3rd of 15"/>
    <n v="183931900"/>
    <n v="107"/>
    <n v="107"/>
    <s v="Fenway Park"/>
    <n v="398"/>
    <n v="43.2"/>
    <m/>
    <n v="0.46214045226130651"/>
    <n v="0.10854271356783921"/>
    <n v="2358101.282051282"/>
    <n v="3525641.0256410255"/>
    <n v="36931.974358974359"/>
  </r>
  <r>
    <x v="4"/>
    <x v="4"/>
    <s v="AL East"/>
    <n v="71"/>
    <n v="91"/>
    <n v="5"/>
    <m/>
    <n v="2956089"/>
    <n v="36495"/>
    <s v="3rd of 15"/>
    <n v="134628929"/>
    <n v="104"/>
    <n v="104"/>
    <s v="Fenway Park"/>
    <n v="370"/>
    <n v="49.2"/>
    <m/>
    <n v="0.36386197027027029"/>
    <n v="0.13297297297297297"/>
    <n v="1896182.0985915493"/>
    <n v="3873239.4366197181"/>
    <n v="41635.056338028167"/>
  </r>
  <r>
    <x v="5"/>
    <x v="4"/>
    <s v="AL East"/>
    <n v="97"/>
    <n v="65"/>
    <n v="1"/>
    <s v="Won WS (4-2)"/>
    <n v="2833333"/>
    <n v="34979"/>
    <s v="5th of 15"/>
    <n v="175395500"/>
    <n v="103"/>
    <n v="103"/>
    <s v="Fenway Park"/>
    <n v="357"/>
    <n v="25.3"/>
    <m/>
    <n v="0.49130392156862746"/>
    <n v="7.0868347338935572E-2"/>
    <n v="1808201.030927835"/>
    <n v="2835051.5463917525"/>
    <n v="29209.618556701033"/>
  </r>
  <r>
    <x v="6"/>
    <x v="4"/>
    <s v="AL East"/>
    <n v="69"/>
    <n v="93"/>
    <n v="5"/>
    <m/>
    <n v="3043003"/>
    <n v="37568"/>
    <s v="4th of 14"/>
    <n v="110386000"/>
    <n v="103"/>
    <n v="104"/>
    <s v="Fenway Park"/>
    <n v="336"/>
    <n v="23.9"/>
    <m/>
    <n v="0.32852976190476191"/>
    <n v="7.1130952380952378E-2"/>
    <n v="1599797.1014492754"/>
    <n v="3985507.2463768115"/>
    <n v="44101.492753623192"/>
  </r>
  <r>
    <x v="7"/>
    <x v="4"/>
    <s v="AL East"/>
    <n v="90"/>
    <n v="72"/>
    <n v="3"/>
    <m/>
    <n v="3054001"/>
    <n v="37704"/>
    <s v="4th of 14"/>
    <n v="166662475"/>
    <n v="105"/>
    <n v="105"/>
    <s v="Fenway Park"/>
    <n v="310"/>
    <n v="25.4"/>
    <m/>
    <n v="0.53762088709677425"/>
    <n v="8.1935483870967732E-2"/>
    <n v="1851805.2777777778"/>
    <n v="3055555.5555555555"/>
    <n v="33933.344444444447"/>
  </r>
  <r>
    <x v="8"/>
    <x v="4"/>
    <s v="AL East"/>
    <n v="89"/>
    <n v="73"/>
    <n v="3"/>
    <m/>
    <n v="3046445"/>
    <n v="37610"/>
    <s v="4th of 14"/>
    <n v="164507333"/>
    <n v="105"/>
    <n v="106"/>
    <s v="Fenway Park"/>
    <n v="272"/>
    <n v="-1.1000000000000001"/>
    <m/>
    <n v="0.60480637132352943"/>
    <n v="-4.0441176470588239E-3"/>
    <n v="1848397"/>
    <n v="3089887.6404494382"/>
    <n v="34229.719101123599"/>
  </r>
  <r>
    <x v="9"/>
    <x v="4"/>
    <s v="AL East"/>
    <n v="95"/>
    <n v="67"/>
    <n v="2"/>
    <s v="Lost LDS (3-0)"/>
    <n v="3062699"/>
    <n v="37811"/>
    <s v="3rd of 14"/>
    <n v="125439499"/>
    <n v="104"/>
    <n v="105"/>
    <s v="Fenway Park"/>
    <n v="266"/>
    <n v="40"/>
    <m/>
    <n v="0.47157706390977444"/>
    <n v="0.15037593984962405"/>
    <n v="1320415.7789473685"/>
    <n v="2894736.8421052634"/>
    <n v="32238.936842105264"/>
  </r>
  <r>
    <x v="10"/>
    <x v="4"/>
    <s v="AL East"/>
    <n v="95"/>
    <n v="67"/>
    <n v="2"/>
    <s v="Lost ALCS (4-3)"/>
    <n v="3048250"/>
    <n v="37633"/>
    <s v="4th of 14"/>
    <n v="133390035"/>
    <n v="106"/>
    <n v="107"/>
    <s v="Fenway Park"/>
    <n v="269"/>
    <n v="25.7"/>
    <m/>
    <n v="0.49587373605947954"/>
    <n v="9.5539033457249067E-2"/>
    <n v="1404105.6315789474"/>
    <n v="2894736.8421052634"/>
    <n v="32086.842105263157"/>
  </r>
  <r>
    <x v="11"/>
    <x v="4"/>
    <s v="AL East"/>
    <n v="96"/>
    <n v="66"/>
    <n v="1"/>
    <s v="Won WS (4-0)"/>
    <n v="2970755"/>
    <n v="36676"/>
    <s v="4th of 14"/>
    <n v="143026214"/>
    <n v="105"/>
    <n v="106"/>
    <s v="Fenway Park"/>
    <n v="263"/>
    <n v="-19.100000000000001"/>
    <m/>
    <n v="0.54382590874524717"/>
    <n v="-7.2623574144486697E-2"/>
    <n v="1489856.3958333333"/>
    <n v="2864583.3333333335"/>
    <n v="30945.364583333332"/>
  </r>
  <r>
    <x v="12"/>
    <x v="4"/>
    <s v="AL East"/>
    <n v="86"/>
    <n v="76"/>
    <n v="3"/>
    <m/>
    <n v="2930588"/>
    <n v="36180"/>
    <s v="4th of 14"/>
    <n v="120099824"/>
    <n v="104"/>
    <n v="105"/>
    <s v="Fenway Park"/>
    <n v="234"/>
    <n v="19.5"/>
    <m/>
    <n v="0.5132471111111111"/>
    <n v="8.3333333333333329E-2"/>
    <n v="1396509.5813953488"/>
    <n v="3197674.418604651"/>
    <n v="34076.604651162794"/>
  </r>
  <r>
    <x v="13"/>
    <x v="4"/>
    <s v="AL East"/>
    <n v="95"/>
    <n v="67"/>
    <n v="2"/>
    <s v="Lost LDS (3-0)"/>
    <n v="2847888"/>
    <n v="35159"/>
    <s v="3rd of 14"/>
    <n v="123505125"/>
    <n v="104"/>
    <n v="104"/>
    <s v="Fenway Park"/>
    <n v="206"/>
    <n v="-18.5"/>
    <m/>
    <n v="0.59953944174757279"/>
    <n v="-8.9805825242718448E-2"/>
    <n v="1300053.9473684211"/>
    <n v="2894736.8421052634"/>
    <n v="29977.768421052631"/>
  </r>
  <r>
    <x v="14"/>
    <x v="4"/>
    <s v="AL East"/>
    <n v="98"/>
    <n v="64"/>
    <n v="2"/>
    <s v="Won WS (4-0)"/>
    <n v="2837294"/>
    <n v="35028"/>
    <s v="4th of 14"/>
    <n v="127298500"/>
    <n v="104"/>
    <n v="106"/>
    <s v="Fenway Park"/>
    <n v="201"/>
    <n v="-11.3"/>
    <m/>
    <n v="0.63332587064676615"/>
    <n v="-5.6218905472636818E-2"/>
    <n v="1298964.2857142857"/>
    <n v="2806122.448979592"/>
    <n v="28951.979591836734"/>
  </r>
  <r>
    <x v="15"/>
    <x v="4"/>
    <s v="AL East"/>
    <n v="95"/>
    <n v="67"/>
    <n v="2"/>
    <s v="Lost ALCS (4-3)"/>
    <n v="2724165"/>
    <n v="33632"/>
    <s v="4th of 14"/>
    <n v="99946500"/>
    <n v="103"/>
    <n v="105"/>
    <s v="Fenway Park"/>
    <n v="190"/>
    <n v="11.4"/>
    <m/>
    <n v="0.52603421052631583"/>
    <n v="6.0000000000000005E-2"/>
    <n v="1052068.4210526317"/>
    <n v="2894736.8421052634"/>
    <n v="28675.42105263158"/>
  </r>
  <r>
    <x v="16"/>
    <x v="4"/>
    <s v="AL East"/>
    <n v="93"/>
    <n v="69"/>
    <n v="2"/>
    <m/>
    <n v="2650862"/>
    <n v="32727"/>
    <s v="4th of 14"/>
    <n v="108366060"/>
    <n v="102"/>
    <n v="103"/>
    <s v="Fenway Park"/>
    <n v="171"/>
    <n v="-2.1"/>
    <m/>
    <n v="0.63371964912280698"/>
    <n v="-1.2280701754385965E-2"/>
    <n v="1165226.4516129033"/>
    <n v="2956989.2473118277"/>
    <n v="28503.892473118278"/>
  </r>
  <r>
    <x v="17"/>
    <x v="4"/>
    <s v="AL East"/>
    <n v="82"/>
    <n v="79"/>
    <n v="2"/>
    <m/>
    <n v="2625333"/>
    <n v="32412"/>
    <s v="6th of 14"/>
    <n v="110035833"/>
    <n v="100"/>
    <n v="101"/>
    <s v="Fenway Park"/>
    <n v="152"/>
    <m/>
    <m/>
    <n v="0.72391995394736841"/>
    <n v="0"/>
    <n v="1341900.4024390243"/>
    <n v="3353658.5365853659"/>
    <n v="32016.256097560974"/>
  </r>
  <r>
    <x v="18"/>
    <x v="4"/>
    <s v="AL East"/>
    <n v="85"/>
    <n v="77"/>
    <n v="2"/>
    <m/>
    <n v="2585895"/>
    <n v="31925"/>
    <s v="6th of 14"/>
    <n v="79975333"/>
    <n v="103"/>
    <n v="103"/>
    <s v="Fenway Park"/>
    <m/>
    <m/>
    <m/>
    <s v=""/>
    <s v=""/>
    <n v="940886.27058823535"/>
    <n v="3235294.1176470588"/>
    <n v="30422.294117647059"/>
  </r>
  <r>
    <x v="21"/>
    <x v="5"/>
    <s v="NL Central"/>
    <n v="84"/>
    <n v="78"/>
    <n v="3"/>
    <m/>
    <n v="3094865"/>
    <n v="38208"/>
    <s v="3rd of 15"/>
    <n v="217805215"/>
    <n v="101"/>
    <n v="102"/>
    <s v="Wrigley Field"/>
    <m/>
    <m/>
    <m/>
    <s v=""/>
    <s v=""/>
    <n v="2592919.2261904762"/>
    <n v="3273809.5238095238"/>
    <n v="36843.630952380954"/>
  </r>
  <r>
    <x v="0"/>
    <x v="5"/>
    <s v="NL Central"/>
    <n v="95"/>
    <n v="68"/>
    <n v="2"/>
    <s v="Lost NLWC (1-0)"/>
    <n v="3181089"/>
    <n v="38794"/>
    <s v="4th of 15"/>
    <n v="205373881"/>
    <n v="103"/>
    <n v="104"/>
    <s v="Wrigley Field"/>
    <n v="452"/>
    <n v="87"/>
    <m/>
    <n v="0.45436699336283187"/>
    <n v="0.19247787610619468"/>
    <n v="2161830.3263157895"/>
    <n v="2894736.8421052634"/>
    <n v="33485.14736842105"/>
  </r>
  <r>
    <x v="1"/>
    <x v="5"/>
    <s v="NL Central"/>
    <n v="92"/>
    <n v="70"/>
    <n v="1"/>
    <s v="Lost NLCS (4-1)"/>
    <n v="3199562"/>
    <n v="39501"/>
    <s v="4th of 15"/>
    <n v="177210667"/>
    <n v="101"/>
    <n v="103"/>
    <s v="Wrigley Field"/>
    <n v="457"/>
    <n v="102"/>
    <m/>
    <n v="0.38776951203501092"/>
    <n v="0.22319474835886213"/>
    <n v="1926202.9021739131"/>
    <n v="2989130.4347826089"/>
    <n v="34777.84782608696"/>
  </r>
  <r>
    <x v="2"/>
    <x v="5"/>
    <s v="NL Central"/>
    <n v="103"/>
    <n v="58"/>
    <n v="1"/>
    <s v="Won WS (4-3)"/>
    <n v="3232420"/>
    <n v="39906"/>
    <s v="4th of 15"/>
    <n v="176097333"/>
    <n v="100"/>
    <n v="101"/>
    <s v="Wrigley Field"/>
    <n v="434"/>
    <n v="83.8"/>
    <m/>
    <n v="0.40575422350230417"/>
    <n v="0.19308755760368662"/>
    <n v="1709682.8446601941"/>
    <n v="2669902.9126213593"/>
    <n v="31382.718446601943"/>
  </r>
  <r>
    <x v="3"/>
    <x v="5"/>
    <s v="NL Central"/>
    <n v="97"/>
    <n v="65"/>
    <n v="3"/>
    <s v="Lost NLCS (4-0)"/>
    <n v="2919122"/>
    <n v="36039"/>
    <s v="4th of 15"/>
    <n v="115306610"/>
    <n v="97"/>
    <n v="98"/>
    <s v="Wrigley Field"/>
    <n v="340"/>
    <n v="50.8"/>
    <m/>
    <n v="0.33913708823529409"/>
    <n v="0.14941176470588236"/>
    <n v="1188727.9381443299"/>
    <n v="2835051.5463917525"/>
    <n v="30094.041237113401"/>
  </r>
  <r>
    <x v="4"/>
    <x v="5"/>
    <s v="NL Central"/>
    <n v="73"/>
    <n v="89"/>
    <n v="5"/>
    <m/>
    <n v="2652113"/>
    <n v="32742"/>
    <s v="6th of 15"/>
    <n v="59800500"/>
    <n v="103"/>
    <n v="102"/>
    <s v="Wrigley Field"/>
    <n v="302"/>
    <n v="73.3"/>
    <m/>
    <n v="0.19801490066225166"/>
    <n v="0.24271523178807947"/>
    <n v="819184.93150684936"/>
    <n v="3767123.2876712331"/>
    <n v="36330.315068493153"/>
  </r>
  <r>
    <x v="5"/>
    <x v="5"/>
    <s v="NL Central"/>
    <n v="66"/>
    <n v="96"/>
    <n v="5"/>
    <m/>
    <n v="2642682"/>
    <n v="32626"/>
    <s v="7th of 15"/>
    <n v="67874166"/>
    <n v="103"/>
    <n v="102"/>
    <s v="Wrigley Field"/>
    <n v="266"/>
    <n v="27.3"/>
    <m/>
    <n v="0.25516603759398498"/>
    <n v="0.10263157894736842"/>
    <n v="1028396.4545454546"/>
    <n v="4166666.6666666665"/>
    <n v="40040.63636363636"/>
  </r>
  <r>
    <x v="6"/>
    <x v="5"/>
    <s v="NL Central"/>
    <n v="61"/>
    <n v="101"/>
    <n v="5"/>
    <m/>
    <n v="2882756"/>
    <n v="35590"/>
    <s v="5th of 16"/>
    <n v="86159366"/>
    <n v="103"/>
    <n v="101"/>
    <s v="Wrigley Field"/>
    <n v="274"/>
    <n v="32.1"/>
    <m/>
    <n v="0.31445024087591239"/>
    <n v="0.11715328467153285"/>
    <n v="1412448.6229508198"/>
    <n v="4508196.7213114752"/>
    <n v="47258.295081967211"/>
  </r>
  <r>
    <x v="7"/>
    <x v="5"/>
    <s v="NL Central"/>
    <n v="71"/>
    <n v="91"/>
    <n v="5"/>
    <m/>
    <n v="3017966"/>
    <n v="37259"/>
    <s v="5th of 16"/>
    <n v="136547329"/>
    <n v="102"/>
    <n v="101"/>
    <s v="Wrigley Field"/>
    <n v="266"/>
    <n v="28.1"/>
    <m/>
    <n v="0.51333582330827066"/>
    <n v="0.10563909774436091"/>
    <n v="1923201.8169014084"/>
    <n v="3873239.4366197181"/>
    <n v="42506.563380281688"/>
  </r>
  <r>
    <x v="8"/>
    <x v="5"/>
    <s v="NL Central"/>
    <n v="75"/>
    <n v="87"/>
    <n v="5"/>
    <m/>
    <n v="3062973"/>
    <n v="37814"/>
    <s v="4th of 16"/>
    <n v="146609002"/>
    <n v="105"/>
    <n v="104"/>
    <s v="Wrigley Field"/>
    <n v="258"/>
    <n v="23.4"/>
    <m/>
    <n v="0.56825194573643412"/>
    <n v="9.0697674418604643E-2"/>
    <n v="1954786.6933333334"/>
    <n v="3666666.6666666665"/>
    <n v="40839.64"/>
  </r>
  <r>
    <x v="9"/>
    <x v="5"/>
    <s v="NL Central"/>
    <n v="83"/>
    <n v="78"/>
    <n v="2"/>
    <m/>
    <n v="3168859"/>
    <n v="39611"/>
    <s v="4th of 16"/>
    <n v="139652000"/>
    <n v="106"/>
    <n v="107"/>
    <s v="Wrigley Field"/>
    <n v="246"/>
    <n v="25.5"/>
    <m/>
    <n v="0.56769105691056909"/>
    <n v="0.10365853658536585"/>
    <n v="1682554.2168674699"/>
    <n v="3313253.0120481928"/>
    <n v="38179.024096385539"/>
  </r>
  <r>
    <x v="10"/>
    <x v="5"/>
    <s v="NL Central"/>
    <n v="97"/>
    <n v="64"/>
    <n v="1"/>
    <s v="Lost LDS (3-0)"/>
    <n v="3300200"/>
    <n v="40743"/>
    <s v="5th of 16"/>
    <n v="120345833"/>
    <n v="106"/>
    <n v="107"/>
    <s v="Wrigley Field"/>
    <n v="239"/>
    <n v="29.7"/>
    <m/>
    <n v="0.50353905020920497"/>
    <n v="0.12426778242677824"/>
    <n v="1240678.6907216494"/>
    <n v="2835051.5463917525"/>
    <n v="34022.680412371134"/>
  </r>
  <r>
    <x v="11"/>
    <x v="5"/>
    <s v="NL Central"/>
    <n v="85"/>
    <n v="77"/>
    <n v="1"/>
    <s v="Lost LDS (3-0)"/>
    <n v="3252462"/>
    <n v="40154"/>
    <s v="4th of 16"/>
    <n v="101670332"/>
    <n v="104"/>
    <n v="105"/>
    <s v="Wrigley Field"/>
    <n v="214"/>
    <n v="21.4"/>
    <m/>
    <n v="0.47509500934579441"/>
    <n v="9.9999999999999992E-2"/>
    <n v="1196121.5529411766"/>
    <n v="3235294.1176470588"/>
    <n v="38264.25882352941"/>
  </r>
  <r>
    <x v="12"/>
    <x v="5"/>
    <s v="NL Central"/>
    <n v="66"/>
    <n v="96"/>
    <n v="6"/>
    <m/>
    <n v="3123215"/>
    <n v="38558"/>
    <s v="5th of 16"/>
    <n v="94424499"/>
    <n v="103"/>
    <n v="103"/>
    <s v="Wrigley Field"/>
    <n v="197"/>
    <n v="22.2"/>
    <m/>
    <n v="0.47931217766497464"/>
    <n v="0.11269035532994924"/>
    <n v="1430674.2272727273"/>
    <n v="4166666.6666666665"/>
    <n v="47321.439393939392"/>
  </r>
  <r>
    <x v="13"/>
    <x v="5"/>
    <s v="NL Central"/>
    <n v="79"/>
    <n v="83"/>
    <n v="4"/>
    <m/>
    <n v="3099992"/>
    <n v="38272"/>
    <s v="4th of 16"/>
    <n v="87032933"/>
    <n v="104"/>
    <n v="104"/>
    <s v="Wrigley Field"/>
    <n v="179"/>
    <n v="7.9"/>
    <m/>
    <n v="0.48621750279329606"/>
    <n v="4.4134078212290505E-2"/>
    <n v="1101682.6962025317"/>
    <n v="3481012.6582278479"/>
    <n v="39240.405063291139"/>
  </r>
  <r>
    <x v="14"/>
    <x v="5"/>
    <s v="NL Central"/>
    <n v="89"/>
    <n v="73"/>
    <n v="3"/>
    <m/>
    <n v="3170154"/>
    <n v="38660"/>
    <s v="4th of 16"/>
    <n v="90560000"/>
    <n v="102"/>
    <n v="102"/>
    <s v="Wrigley Field"/>
    <n v="170"/>
    <n v="11.4"/>
    <m/>
    <n v="0.53270588235294114"/>
    <n v="6.7058823529411768E-2"/>
    <n v="1017528.0898876404"/>
    <n v="3089887.6404494382"/>
    <n v="35619.707865168537"/>
  </r>
  <r>
    <x v="15"/>
    <x v="5"/>
    <s v="NL Central"/>
    <n v="88"/>
    <n v="74"/>
    <n v="1"/>
    <s v="Lost NLCS (4-3)"/>
    <n v="2962630"/>
    <n v="36576"/>
    <s v="3rd of 16"/>
    <n v="79868333"/>
    <n v="101"/>
    <n v="101"/>
    <s v="Wrigley Field"/>
    <n v="156"/>
    <n v="8.3000000000000007"/>
    <m/>
    <n v="0.51197649358974362"/>
    <n v="5.320512820512821E-2"/>
    <n v="907594.69318181823"/>
    <n v="3125000"/>
    <n v="33666.25"/>
  </r>
  <r>
    <x v="16"/>
    <x v="5"/>
    <s v="NL Central"/>
    <n v="67"/>
    <n v="95"/>
    <n v="5"/>
    <m/>
    <n v="2693096"/>
    <n v="33248"/>
    <s v="7th of 16"/>
    <n v="75690833"/>
    <n v="98"/>
    <n v="98"/>
    <s v="Wrigley Field"/>
    <n v="143"/>
    <n v="11.9"/>
    <m/>
    <n v="0.52930652447552451"/>
    <n v="8.3216783216783219E-2"/>
    <n v="1129713.9253731344"/>
    <n v="4104477.6119402987"/>
    <n v="40195.462686567167"/>
  </r>
  <r>
    <x v="17"/>
    <x v="5"/>
    <s v="NL Central"/>
    <n v="88"/>
    <n v="74"/>
    <n v="3"/>
    <m/>
    <n v="2779465"/>
    <n v="34314"/>
    <s v="8th of 16"/>
    <n v="64715833"/>
    <n v="95"/>
    <n v="95"/>
    <s v="Wrigley Field"/>
    <n v="131"/>
    <m/>
    <m/>
    <n v="0.49401399236641219"/>
    <n v="0"/>
    <n v="735407.19318181823"/>
    <n v="3125000"/>
    <n v="31584.829545454544"/>
  </r>
  <r>
    <x v="18"/>
    <x v="5"/>
    <s v="NL Central"/>
    <n v="65"/>
    <n v="97"/>
    <n v="6"/>
    <m/>
    <n v="2789511"/>
    <n v="34438"/>
    <s v="9th of 16"/>
    <n v="60539333"/>
    <n v="98"/>
    <n v="97"/>
    <s v="Wrigley Field, Tokyo Dome"/>
    <m/>
    <m/>
    <m/>
    <s v=""/>
    <s v=""/>
    <n v="931374.35384615383"/>
    <n v="4230769.230769231"/>
    <n v="42915.553846153845"/>
  </r>
  <r>
    <x v="21"/>
    <x v="6"/>
    <s v="AL Central"/>
    <n v="72"/>
    <n v="89"/>
    <n v="3"/>
    <m/>
    <n v="1649775"/>
    <n v="20622"/>
    <s v="10th of 15"/>
    <n v="80846333"/>
    <n v="99"/>
    <n v="97"/>
    <s v="Guaranteed Rate Field"/>
    <m/>
    <m/>
    <m/>
    <s v=""/>
    <s v=""/>
    <n v="1122865.736111111"/>
    <n v="3819444.4444444445"/>
    <n v="22913.541666666668"/>
  </r>
  <r>
    <x v="0"/>
    <x v="6"/>
    <s v="AL Central"/>
    <n v="62"/>
    <n v="100"/>
    <n v="4"/>
    <m/>
    <n v="1608817"/>
    <n v="19862"/>
    <s v="12th of 15"/>
    <n v="75092000"/>
    <n v="99"/>
    <n v="98"/>
    <s v="Guaranteed Rate Field"/>
    <n v="272"/>
    <n v="76"/>
    <m/>
    <n v="0.27607352941176472"/>
    <n v="0.27941176470588236"/>
    <n v="1211161.2903225806"/>
    <n v="4435483.8709677421"/>
    <n v="25948.66129032258"/>
  </r>
  <r>
    <x v="1"/>
    <x v="6"/>
    <s v="AL Central"/>
    <n v="67"/>
    <n v="95"/>
    <n v="4"/>
    <m/>
    <n v="1629470"/>
    <n v="20117"/>
    <s v="13th of 15"/>
    <n v="97842000"/>
    <n v="98"/>
    <n v="97"/>
    <s v="Guaranteed Rate Field"/>
    <n v="266"/>
    <n v="30"/>
    <m/>
    <n v="0.36782706766917295"/>
    <n v="0.11278195488721804"/>
    <n v="1460328.3582089553"/>
    <n v="4104477.6119402987"/>
    <n v="24320.447761194031"/>
  </r>
  <r>
    <x v="2"/>
    <x v="6"/>
    <s v="AL Central"/>
    <n v="78"/>
    <n v="84"/>
    <n v="4"/>
    <m/>
    <n v="1746293"/>
    <n v="21559"/>
    <s v="12th of 15"/>
    <n v="113416000"/>
    <n v="96"/>
    <n v="96"/>
    <s v="U.S. Cellular Field"/>
    <n v="269"/>
    <n v="41.9"/>
    <m/>
    <n v="0.42162081784386618"/>
    <n v="0.15576208178438661"/>
    <n v="1454051.282051282"/>
    <n v="3525641.0256410255"/>
    <n v="22388.371794871793"/>
  </r>
  <r>
    <x v="3"/>
    <x v="6"/>
    <s v="AL Central"/>
    <n v="76"/>
    <n v="86"/>
    <n v="4"/>
    <m/>
    <n v="1755810"/>
    <n v="21677"/>
    <s v="13th of 15"/>
    <n v="112889700"/>
    <n v="97"/>
    <n v="96"/>
    <s v="U.S. Cellular Field"/>
    <n v="240"/>
    <n v="20.2"/>
    <m/>
    <n v="0.47037374999999998"/>
    <n v="8.4166666666666667E-2"/>
    <n v="1485390.7894736843"/>
    <n v="3618421.0526315789"/>
    <n v="23102.763157894737"/>
  </r>
  <r>
    <x v="4"/>
    <x v="6"/>
    <s v="AL Central"/>
    <n v="73"/>
    <n v="89"/>
    <n v="4"/>
    <m/>
    <n v="1650821"/>
    <n v="20381"/>
    <s v="13th of 15"/>
    <n v="87475500"/>
    <n v="98"/>
    <n v="97"/>
    <s v="U.S. Cellular Field"/>
    <n v="227"/>
    <n v="31.9"/>
    <m/>
    <n v="0.3853546255506608"/>
    <n v="0.14052863436123347"/>
    <n v="1198294.5205479453"/>
    <n v="3767123.2876712331"/>
    <n v="22613.986301369863"/>
  </r>
  <r>
    <x v="5"/>
    <x v="6"/>
    <s v="AL Central"/>
    <n v="63"/>
    <n v="99"/>
    <n v="5"/>
    <m/>
    <n v="1768413"/>
    <n v="21832"/>
    <s v="10th of 15"/>
    <n v="81401900"/>
    <n v="105"/>
    <n v="104"/>
    <s v="U.S. Cellular Field"/>
    <n v="210"/>
    <n v="-2.7"/>
    <m/>
    <n v="0.38762809523809522"/>
    <n v="-1.2857142857142859E-2"/>
    <n v="1292093.6507936509"/>
    <n v="4365079.3650793647"/>
    <n v="28070.047619047618"/>
  </r>
  <r>
    <x v="6"/>
    <x v="6"/>
    <s v="AL Central"/>
    <n v="85"/>
    <n v="77"/>
    <n v="2"/>
    <m/>
    <n v="1965955"/>
    <n v="24271"/>
    <s v="9th of 14"/>
    <n v="118208000"/>
    <n v="104"/>
    <n v="104"/>
    <s v="U.S. Cellular Field"/>
    <n v="216"/>
    <n v="22.9"/>
    <m/>
    <n v="0.54725925925925922"/>
    <n v="0.10601851851851851"/>
    <n v="1390682.3529411764"/>
    <n v="3235294.1176470588"/>
    <n v="23128.882352941175"/>
  </r>
  <r>
    <x v="7"/>
    <x v="6"/>
    <s v="AL Central"/>
    <n v="79"/>
    <n v="83"/>
    <n v="3"/>
    <m/>
    <n v="2001117"/>
    <n v="24705"/>
    <s v="7th of 14"/>
    <n v="127789000"/>
    <n v="106"/>
    <n v="106"/>
    <s v="U.S. Cellular Field"/>
    <n v="214"/>
    <n v="10.7"/>
    <m/>
    <n v="0.59714485981308407"/>
    <n v="4.9999999999999996E-2"/>
    <n v="1617582.2784810127"/>
    <n v="3481012.6582278479"/>
    <n v="25330.594936708861"/>
  </r>
  <r>
    <x v="8"/>
    <x v="6"/>
    <s v="AL Central"/>
    <n v="88"/>
    <n v="74"/>
    <n v="2"/>
    <m/>
    <n v="2194378"/>
    <n v="27091"/>
    <s v="7th of 14"/>
    <n v="107195000"/>
    <n v="103"/>
    <n v="103"/>
    <s v="U.S. Cellular Field"/>
    <n v="210"/>
    <n v="27.6"/>
    <m/>
    <n v="0.51045238095238099"/>
    <n v="0.13142857142857142"/>
    <n v="1218125"/>
    <n v="3125000"/>
    <n v="24936.113636363636"/>
  </r>
  <r>
    <x v="9"/>
    <x v="6"/>
    <s v="AL Central"/>
    <n v="79"/>
    <n v="83"/>
    <n v="3"/>
    <m/>
    <n v="2284163"/>
    <n v="28200"/>
    <s v="6th of 14"/>
    <n v="101081000"/>
    <n v="105"/>
    <n v="105"/>
    <s v="U.S. Cellular Field"/>
    <n v="194"/>
    <n v="26.4"/>
    <m/>
    <n v="0.52103608247422684"/>
    <n v="0.13608247422680411"/>
    <n v="1279506.3291139239"/>
    <n v="3481012.6582278479"/>
    <n v="28913.455696202531"/>
  </r>
  <r>
    <x v="10"/>
    <x v="6"/>
    <s v="AL Central"/>
    <n v="89"/>
    <n v="74"/>
    <n v="1"/>
    <s v="Lost LDS (3-1)"/>
    <n v="2500648"/>
    <n v="30496"/>
    <s v="5th of 14"/>
    <n v="121189332"/>
    <n v="105"/>
    <n v="104"/>
    <s v="U.S. Cellular Field"/>
    <n v="196"/>
    <n v="13.8"/>
    <m/>
    <n v="0.61831291836734692"/>
    <n v="7.040816326530612E-2"/>
    <n v="1361677.8876404495"/>
    <n v="3089887.6404494382"/>
    <n v="28097.168539325841"/>
  </r>
  <r>
    <x v="11"/>
    <x v="6"/>
    <s v="AL Central"/>
    <n v="72"/>
    <n v="90"/>
    <n v="4"/>
    <m/>
    <n v="2684395"/>
    <n v="33141"/>
    <s v="5th of 14"/>
    <n v="108671833"/>
    <n v="104"/>
    <n v="104"/>
    <s v="U.S. Cellular Field"/>
    <n v="193"/>
    <n v="30.6"/>
    <m/>
    <n v="0.56306649222797922"/>
    <n v="0.15854922279792746"/>
    <n v="1509331.013888889"/>
    <n v="3819444.4444444445"/>
    <n v="37283.263888888891"/>
  </r>
  <r>
    <x v="12"/>
    <x v="6"/>
    <s v="AL Central"/>
    <n v="90"/>
    <n v="72"/>
    <n v="3"/>
    <m/>
    <n v="2957414"/>
    <n v="36511"/>
    <s v="3rd of 14"/>
    <n v="102750667"/>
    <n v="104"/>
    <n v="104"/>
    <s v="U.S. Cellular Field"/>
    <n v="173"/>
    <n v="19.5"/>
    <m/>
    <n v="0.59393449132947973"/>
    <n v="0.11271676300578035"/>
    <n v="1141674.0777777778"/>
    <n v="3055555.5555555555"/>
    <n v="32860.155555555553"/>
  </r>
  <r>
    <x v="13"/>
    <x v="6"/>
    <s v="AL Central"/>
    <n v="99"/>
    <n v="63"/>
    <n v="1"/>
    <s v="Won WS (4-0)"/>
    <n v="2342833"/>
    <n v="28924"/>
    <s v="7th of 14"/>
    <n v="75178000"/>
    <n v="103"/>
    <n v="103"/>
    <s v="U.S. Cellular Field"/>
    <n v="157"/>
    <n v="21.7"/>
    <m/>
    <n v="0.4788407643312102"/>
    <n v="0.13821656050955414"/>
    <n v="759373.73737373739"/>
    <n v="2777777.777777778"/>
    <n v="23664.979797979799"/>
  </r>
  <r>
    <x v="14"/>
    <x v="6"/>
    <s v="AL Central"/>
    <n v="83"/>
    <n v="79"/>
    <n v="2"/>
    <m/>
    <n v="1930537"/>
    <n v="23834"/>
    <s v="8th of 14"/>
    <n v="65212500"/>
    <n v="101"/>
    <n v="102"/>
    <s v="U.S. Cellular Field"/>
    <n v="131"/>
    <n v="8.1"/>
    <m/>
    <n v="0.49780534351145039"/>
    <n v="6.1832061068702288E-2"/>
    <n v="785692.77108433738"/>
    <n v="3313253.0120481928"/>
    <n v="23259.481927710844"/>
  </r>
  <r>
    <x v="15"/>
    <x v="6"/>
    <s v="AL Central"/>
    <n v="86"/>
    <n v="76"/>
    <n v="2"/>
    <m/>
    <n v="1939524"/>
    <n v="23945"/>
    <s v="9th of 14"/>
    <n v="51010000"/>
    <n v="102"/>
    <n v="102"/>
    <s v="U.S. Cellular Field"/>
    <n v="124"/>
    <n v="12.8"/>
    <m/>
    <n v="0.41137096774193549"/>
    <n v="0.1032258064516129"/>
    <n v="593139.53488372092"/>
    <n v="3197674.418604651"/>
    <n v="22552.60465116279"/>
  </r>
  <r>
    <x v="16"/>
    <x v="6"/>
    <s v="AL Central"/>
    <n v="81"/>
    <n v="81"/>
    <n v="2"/>
    <m/>
    <n v="1676911"/>
    <n v="20703"/>
    <s v="10th of 14"/>
    <n v="57052833"/>
    <n v="101"/>
    <n v="101"/>
    <s v="Comiskey Park II"/>
    <n v="106"/>
    <n v="1.2"/>
    <m/>
    <n v="0.53823427358490561"/>
    <n v="1.1320754716981131E-2"/>
    <n v="704355.96296296292"/>
    <n v="3395061.7283950616"/>
    <n v="20702.604938271605"/>
  </r>
  <r>
    <x v="17"/>
    <x v="6"/>
    <s v="AL Central"/>
    <n v="83"/>
    <n v="79"/>
    <n v="3"/>
    <m/>
    <n v="1766172"/>
    <n v="21805"/>
    <s v="12th of 14"/>
    <n v="65653667"/>
    <n v="103"/>
    <n v="104"/>
    <s v="Comiskey Park II"/>
    <n v="101"/>
    <m/>
    <m/>
    <n v="0.65003630693069303"/>
    <n v="0"/>
    <n v="791008.03614457836"/>
    <n v="3313253.0120481928"/>
    <n v="21279.180722891568"/>
  </r>
  <r>
    <x v="21"/>
    <x v="7"/>
    <s v="NL Central"/>
    <n v="75"/>
    <n v="87"/>
    <n v="4"/>
    <m/>
    <n v="1808685"/>
    <n v="22329"/>
    <s v="13th of 15"/>
    <n v="109737499"/>
    <n v="103"/>
    <n v="103"/>
    <s v="Great American Ball Park"/>
    <m/>
    <m/>
    <m/>
    <s v=""/>
    <s v=""/>
    <n v="1463166.6533333333"/>
    <n v="3666666.6666666665"/>
    <n v="24115.8"/>
  </r>
  <r>
    <x v="0"/>
    <x v="7"/>
    <s v="NL Central"/>
    <n v="67"/>
    <n v="95"/>
    <n v="5"/>
    <m/>
    <n v="1629356"/>
    <n v="20116"/>
    <s v="13th of 15"/>
    <n v="94587500"/>
    <n v="103"/>
    <n v="102"/>
    <s v="Great American Ball Park"/>
    <n v="257"/>
    <n v="37"/>
    <m/>
    <n v="0.36804474708171209"/>
    <n v="0.14396887159533073"/>
    <n v="1411753.7313432836"/>
    <n v="4104477.6119402987"/>
    <n v="24318.746268656716"/>
  </r>
  <r>
    <x v="1"/>
    <x v="7"/>
    <s v="NL Central"/>
    <n v="68"/>
    <n v="94"/>
    <n v="5"/>
    <m/>
    <n v="1836917"/>
    <n v="22678"/>
    <s v="14th of 15"/>
    <n v="79315786"/>
    <n v="103"/>
    <n v="101"/>
    <s v="Great American Ball Park"/>
    <n v="243"/>
    <n v="14"/>
    <m/>
    <n v="0.32640241152263372"/>
    <n v="5.7613168724279837E-2"/>
    <n v="1166408.6176470588"/>
    <n v="4044117.6470588236"/>
    <n v="27013.485294117647"/>
  </r>
  <r>
    <x v="2"/>
    <x v="7"/>
    <s v="NL Central"/>
    <n v="68"/>
    <n v="94"/>
    <n v="5"/>
    <m/>
    <n v="1894085"/>
    <n v="23384"/>
    <s v="14th of 15"/>
    <n v="77329561"/>
    <n v="102"/>
    <n v="101"/>
    <s v="Great American Ball Park"/>
    <n v="229"/>
    <n v="15.9"/>
    <m/>
    <n v="0.33768367248908299"/>
    <n v="6.9432314410480353E-2"/>
    <n v="1137199.4264705882"/>
    <n v="4044117.6470588236"/>
    <n v="27854.191176470587"/>
  </r>
  <r>
    <x v="3"/>
    <x v="7"/>
    <s v="NL Central"/>
    <n v="64"/>
    <n v="98"/>
    <n v="5"/>
    <m/>
    <n v="2419506"/>
    <n v="29870"/>
    <s v="11th of 15"/>
    <n v="111572286"/>
    <n v="101"/>
    <n v="100"/>
    <s v="Great American Ball Park"/>
    <n v="237"/>
    <n v="9"/>
    <m/>
    <n v="0.47076913924050634"/>
    <n v="3.7974683544303799E-2"/>
    <n v="1743316.96875"/>
    <n v="4296875"/>
    <n v="37804.78125"/>
  </r>
  <r>
    <x v="4"/>
    <x v="7"/>
    <s v="NL Central"/>
    <n v="76"/>
    <n v="86"/>
    <n v="4"/>
    <m/>
    <n v="2476664"/>
    <n v="30576"/>
    <s v="8th of 15"/>
    <n v="102230000"/>
    <n v="100"/>
    <n v="100"/>
    <s v="Great American Ball Park"/>
    <n v="227"/>
    <n v="2.2000000000000002"/>
    <m/>
    <n v="0.450352422907489"/>
    <n v="9.6916299559471376E-3"/>
    <n v="1345131.5789473683"/>
    <n v="3618421.0526315789"/>
    <n v="32587.684210526317"/>
  </r>
  <r>
    <x v="5"/>
    <x v="7"/>
    <s v="NL Central"/>
    <n v="90"/>
    <n v="72"/>
    <n v="3"/>
    <s v="Lost NLWC (1-0)"/>
    <n v="2492101"/>
    <n v="31151"/>
    <s v="10th of 15"/>
    <n v="106255535"/>
    <n v="101"/>
    <n v="101"/>
    <s v="Great American Ball Park"/>
    <n v="209"/>
    <n v="-11.6"/>
    <m/>
    <n v="0.50839968899521526"/>
    <n v="-5.5502392344497609E-2"/>
    <n v="1180617.0555555555"/>
    <n v="3055555.5555555555"/>
    <n v="27690.011111111111"/>
  </r>
  <r>
    <x v="6"/>
    <x v="7"/>
    <s v="NL Central"/>
    <n v="97"/>
    <n v="65"/>
    <n v="1"/>
    <s v="Lost LDS (3-2)"/>
    <n v="2347251"/>
    <n v="28978"/>
    <s v="10th of 16"/>
    <n v="80309500"/>
    <n v="104"/>
    <n v="104"/>
    <s v="Great American Ball Park"/>
    <n v="202"/>
    <n v="20.9"/>
    <m/>
    <n v="0.39757178217821781"/>
    <n v="0.10346534653465346"/>
    <n v="827932.98969072162"/>
    <n v="2835051.5463917525"/>
    <n v="24198.463917525773"/>
  </r>
  <r>
    <x v="7"/>
    <x v="7"/>
    <s v="NL Central"/>
    <n v="79"/>
    <n v="83"/>
    <n v="3"/>
    <m/>
    <n v="2213588"/>
    <n v="27328"/>
    <s v="10th of 16"/>
    <n v="77297134"/>
    <n v="103"/>
    <n v="104"/>
    <s v="Great American Ball Park"/>
    <n v="185"/>
    <n v="17.100000000000001"/>
    <m/>
    <n v="0.41782234594594597"/>
    <n v="9.2432432432432446E-2"/>
    <n v="978444.73417721514"/>
    <n v="3481012.6582278479"/>
    <n v="28020.101265822785"/>
  </r>
  <r>
    <x v="8"/>
    <x v="7"/>
    <s v="NL Central"/>
    <n v="91"/>
    <n v="71"/>
    <n v="1"/>
    <s v="Lost LDS (3-0)"/>
    <n v="2060550"/>
    <n v="25439"/>
    <s v="12th of 16"/>
    <n v="75321542"/>
    <n v="101"/>
    <n v="102"/>
    <s v="Great American Ball Park"/>
    <n v="179"/>
    <n v="20.100000000000001"/>
    <m/>
    <n v="0.42079073743016759"/>
    <n v="0.1122905027932961"/>
    <n v="827709.2527472527"/>
    <n v="3021978.0219780221"/>
    <n v="22643.406593406595"/>
  </r>
  <r>
    <x v="9"/>
    <x v="7"/>
    <s v="NL Central"/>
    <n v="78"/>
    <n v="84"/>
    <n v="4"/>
    <m/>
    <n v="1747919"/>
    <n v="21579"/>
    <s v="14th of 16"/>
    <n v="78979000"/>
    <n v="100"/>
    <n v="100"/>
    <s v="Great American Ball Park"/>
    <n v="166"/>
    <n v="17.8"/>
    <m/>
    <n v="0.47577710843373494"/>
    <n v="0.10722891566265061"/>
    <n v="1012551.282051282"/>
    <n v="3525641.0256410255"/>
    <n v="22409.217948717949"/>
  </r>
  <r>
    <x v="10"/>
    <x v="7"/>
    <s v="NL Central"/>
    <n v="74"/>
    <n v="88"/>
    <n v="5"/>
    <m/>
    <n v="2058632"/>
    <n v="25415"/>
    <s v="14th of 16"/>
    <n v="74167695"/>
    <n v="102"/>
    <n v="102"/>
    <s v="Great American Ball Park"/>
    <n v="171"/>
    <n v="17"/>
    <m/>
    <n v="0.4337292105263158"/>
    <n v="9.9415204678362568E-2"/>
    <n v="1002266.1486486486"/>
    <n v="3716216.2162162163"/>
    <n v="27819.35135135135"/>
  </r>
  <r>
    <x v="11"/>
    <x v="7"/>
    <s v="NL Central"/>
    <n v="72"/>
    <n v="90"/>
    <n v="5"/>
    <m/>
    <n v="2058593"/>
    <n v="25415"/>
    <s v="13th of 16"/>
    <n v="68524980"/>
    <n v="104"/>
    <n v="104"/>
    <s v="Great American Ball Park"/>
    <n v="161"/>
    <n v="19.3"/>
    <m/>
    <n v="0.4256209937888199"/>
    <n v="0.11987577639751554"/>
    <n v="951735.83333333337"/>
    <n v="3819444.4444444445"/>
    <n v="28591.569444444445"/>
  </r>
  <r>
    <x v="12"/>
    <x v="7"/>
    <s v="NL Central"/>
    <n v="80"/>
    <n v="82"/>
    <n v="3"/>
    <m/>
    <n v="2134607"/>
    <n v="26353"/>
    <s v="12th of 16"/>
    <n v="60909519"/>
    <n v="104"/>
    <n v="104"/>
    <s v="Great American Ball Park"/>
    <n v="146"/>
    <n v="22.4"/>
    <m/>
    <n v="0.41718848630136984"/>
    <n v="0.15342465753424656"/>
    <n v="761368.98750000005"/>
    <n v="3437500"/>
    <n v="26682.587500000001"/>
  </r>
  <r>
    <x v="13"/>
    <x v="7"/>
    <s v="NL Central"/>
    <n v="73"/>
    <n v="89"/>
    <n v="5"/>
    <m/>
    <n v="1943067"/>
    <n v="23696"/>
    <s v="13th of 16"/>
    <n v="61892583"/>
    <n v="101"/>
    <n v="100"/>
    <s v="Great American Ball Park"/>
    <n v="137"/>
    <n v="17.899999999999999"/>
    <m/>
    <n v="0.4517706788321168"/>
    <n v="0.13065693430656933"/>
    <n v="847843.60273972608"/>
    <n v="3767123.2876712331"/>
    <n v="26617.35616438356"/>
  </r>
  <r>
    <x v="14"/>
    <x v="7"/>
    <s v="NL Central"/>
    <n v="76"/>
    <n v="86"/>
    <n v="4"/>
    <m/>
    <n v="2287250"/>
    <n v="28238"/>
    <s v="12th of 16"/>
    <n v="46915250"/>
    <n v="98"/>
    <n v="97"/>
    <s v="Great American Ball Park"/>
    <n v="127"/>
    <n v="22.6"/>
    <m/>
    <n v="0.36941141732283467"/>
    <n v="0.17795275590551182"/>
    <n v="617305.92105263157"/>
    <n v="3618421.0526315789"/>
    <n v="30095.394736842107"/>
  </r>
  <r>
    <x v="15"/>
    <x v="7"/>
    <s v="NL Central"/>
    <n v="69"/>
    <n v="93"/>
    <n v="5"/>
    <m/>
    <n v="2355259"/>
    <n v="29077"/>
    <s v="8th of 16"/>
    <n v="59355667"/>
    <n v="96"/>
    <n v="95"/>
    <s v="Great American Ball Park"/>
    <n v="123"/>
    <n v="11.7"/>
    <m/>
    <n v="0.48256639837398374"/>
    <n v="9.5121951219512182E-2"/>
    <n v="860227.05797101452"/>
    <n v="3985507.2463768115"/>
    <n v="34134.188405797104"/>
  </r>
  <r>
    <x v="16"/>
    <x v="7"/>
    <s v="NL Central"/>
    <n v="78"/>
    <n v="84"/>
    <n v="3"/>
    <m/>
    <n v="1855787"/>
    <n v="22911"/>
    <s v="12th of 16"/>
    <n v="45050390"/>
    <n v="104"/>
    <n v="104"/>
    <s v="Cinergy Field"/>
    <n v="91"/>
    <n v="4.9000000000000004"/>
    <m/>
    <n v="0.49505923076923075"/>
    <n v="5.3846153846153849E-2"/>
    <n v="577569.10256410262"/>
    <n v="3525641.0256410255"/>
    <n v="23792.141025641027"/>
  </r>
  <r>
    <x v="17"/>
    <x v="7"/>
    <s v="NL Central"/>
    <n v="66"/>
    <n v="96"/>
    <n v="5"/>
    <m/>
    <n v="1879757"/>
    <n v="23207"/>
    <s v="13th of 16"/>
    <n v="48986000"/>
    <n v="105"/>
    <n v="105"/>
    <s v="Cinergy Field"/>
    <n v="87"/>
    <m/>
    <m/>
    <n v="0.56305747126436778"/>
    <n v="0"/>
    <n v="742212.12121212122"/>
    <n v="4166666.6666666665"/>
    <n v="28481.166666666668"/>
  </r>
  <r>
    <x v="18"/>
    <x v="7"/>
    <s v="NL Central"/>
    <n v="85"/>
    <n v="77"/>
    <n v="2"/>
    <m/>
    <n v="2577371"/>
    <n v="31431"/>
    <s v="10th of 16"/>
    <n v="46867200"/>
    <n v="102"/>
    <n v="102"/>
    <s v="Cinergy Field"/>
    <m/>
    <m/>
    <m/>
    <s v=""/>
    <s v=""/>
    <n v="551378.82352941181"/>
    <n v="3235294.1176470588"/>
    <n v="30322.011764705883"/>
  </r>
  <r>
    <x v="21"/>
    <x v="8"/>
    <s v="AL Central"/>
    <n v="93"/>
    <n v="69"/>
    <n v="2"/>
    <m/>
    <n v="1738642"/>
    <n v="21465"/>
    <s v="9th of 15"/>
    <n v="151257783"/>
    <n v="102"/>
    <n v="104"/>
    <s v="Progressive Field"/>
    <m/>
    <m/>
    <m/>
    <s v=""/>
    <s v=""/>
    <n v="1626427.7741935484"/>
    <n v="2956989.2473118277"/>
    <n v="18695.075268817203"/>
  </r>
  <r>
    <x v="0"/>
    <x v="8"/>
    <s v="AL Central"/>
    <n v="91"/>
    <n v="71"/>
    <n v="1"/>
    <s v="Lost LDS (3-0)"/>
    <n v="1926701"/>
    <n v="23786"/>
    <s v="9th of 15"/>
    <n v="143375233"/>
    <n v="101"/>
    <n v="103"/>
    <s v="Progressive Field"/>
    <n v="282"/>
    <n v="16"/>
    <m/>
    <n v="0.50842281205673756"/>
    <n v="5.6737588652482268E-2"/>
    <n v="1575552.010989011"/>
    <n v="3021978.0219780221"/>
    <n v="21172.538461538461"/>
  </r>
  <r>
    <x v="1"/>
    <x v="8"/>
    <s v="AL Central"/>
    <n v="102"/>
    <n v="60"/>
    <n v="1"/>
    <s v="Lost LDS (3-2)"/>
    <n v="2048138"/>
    <n v="25286"/>
    <s v="11th of 15"/>
    <n v="114427167"/>
    <n v="104"/>
    <n v="106"/>
    <s v="Progressive Field"/>
    <n v="284"/>
    <n v="31"/>
    <m/>
    <n v="0.40291255985915492"/>
    <n v="0.10915492957746478"/>
    <n v="1121834.9705882352"/>
    <n v="2696078.4313725489"/>
    <n v="20079.784313725489"/>
  </r>
  <r>
    <x v="2"/>
    <x v="8"/>
    <s v="AL Central"/>
    <n v="94"/>
    <n v="67"/>
    <n v="1"/>
    <s v="Lost WS (4-3)"/>
    <n v="1591667"/>
    <n v="19650"/>
    <s v="13th of 15"/>
    <n v="94511067"/>
    <n v="107"/>
    <n v="109"/>
    <s v="Progressive Field"/>
    <n v="271"/>
    <n v="46.9"/>
    <m/>
    <n v="0.34874932472324721"/>
    <n v="0.17306273062730626"/>
    <n v="1005436.8829787234"/>
    <n v="2925531.9148936169"/>
    <n v="16932.627659574468"/>
  </r>
  <r>
    <x v="3"/>
    <x v="8"/>
    <s v="AL Central"/>
    <n v="81"/>
    <n v="80"/>
    <n v="3"/>
    <m/>
    <n v="1388905"/>
    <n v="17361"/>
    <s v="14th of 15"/>
    <n v="59163766"/>
    <n v="107"/>
    <n v="107"/>
    <s v="Progressive Field"/>
    <n v="220"/>
    <n v="18"/>
    <m/>
    <n v="0.26892620909090909"/>
    <n v="8.1818181818181818E-2"/>
    <n v="730416.8641975309"/>
    <n v="3395061.7283950616"/>
    <n v="17146.975308641977"/>
  </r>
  <r>
    <x v="4"/>
    <x v="8"/>
    <s v="AL Central"/>
    <n v="85"/>
    <n v="77"/>
    <n v="3"/>
    <m/>
    <n v="1437393"/>
    <n v="17746"/>
    <s v="15th of 15"/>
    <n v="73509399"/>
    <n v="102"/>
    <n v="103"/>
    <s v="Progressive Field"/>
    <n v="207"/>
    <n v="8.9"/>
    <m/>
    <n v="0.3551178695652174"/>
    <n v="4.2995169082125605E-2"/>
    <n v="864816.45882352942"/>
    <n v="3235294.1176470588"/>
    <n v="16910.50588235294"/>
  </r>
  <r>
    <x v="5"/>
    <x v="8"/>
    <s v="AL Central"/>
    <n v="92"/>
    <n v="70"/>
    <n v="2"/>
    <s v="Lost ALWC (1-0)"/>
    <n v="1572926"/>
    <n v="19419"/>
    <s v="14th of 15"/>
    <n v="87342433"/>
    <n v="95"/>
    <n v="95"/>
    <s v="Progressive Field"/>
    <n v="196"/>
    <n v="-1.9"/>
    <m/>
    <n v="0.4456246581632653"/>
    <n v="-9.6938775510204082E-3"/>
    <n v="949374.27173913049"/>
    <n v="2989130.4347826089"/>
    <n v="17097.021739130436"/>
  </r>
  <r>
    <x v="6"/>
    <x v="8"/>
    <s v="AL Central"/>
    <n v="68"/>
    <n v="94"/>
    <n v="4"/>
    <m/>
    <n v="1603596"/>
    <n v="19797"/>
    <s v="13th of 14"/>
    <n v="78911300"/>
    <n v="95"/>
    <n v="94"/>
    <s v="Progressive Field"/>
    <n v="186"/>
    <n v="22.9"/>
    <m/>
    <n v="0.42425430107526879"/>
    <n v="0.12311827956989246"/>
    <n v="1160460.294117647"/>
    <n v="4044117.6470588236"/>
    <n v="23582.294117647059"/>
  </r>
  <r>
    <x v="7"/>
    <x v="8"/>
    <s v="AL Central"/>
    <n v="80"/>
    <n v="82"/>
    <n v="2"/>
    <m/>
    <n v="1840835"/>
    <n v="22726"/>
    <s v="9th of 14"/>
    <n v="49426566"/>
    <n v="96"/>
    <n v="94"/>
    <s v="Progressive Field"/>
    <n v="178"/>
    <n v="30.1"/>
    <m/>
    <n v="0.27767733707865166"/>
    <n v="0.16910112359550564"/>
    <n v="617832.07499999995"/>
    <n v="3437500"/>
    <n v="23010.4375"/>
  </r>
  <r>
    <x v="8"/>
    <x v="8"/>
    <s v="AL Central"/>
    <n v="69"/>
    <n v="93"/>
    <n v="4"/>
    <m/>
    <n v="1391644"/>
    <n v="17181"/>
    <s v="14th of 14"/>
    <n v="61203966"/>
    <n v="95"/>
    <n v="94"/>
    <s v="Progressive Field"/>
    <n v="168"/>
    <n v="12.1"/>
    <m/>
    <n v="0.36430932142857142"/>
    <n v="7.2023809523809518E-2"/>
    <n v="887014"/>
    <n v="3985507.2463768115"/>
    <n v="20168.753623188404"/>
  </r>
  <r>
    <x v="9"/>
    <x v="8"/>
    <s v="AL Central"/>
    <n v="65"/>
    <n v="97"/>
    <n v="4"/>
    <m/>
    <n v="1766242"/>
    <n v="21805"/>
    <s v="13th of 14"/>
    <n v="85224866"/>
    <n v="95"/>
    <n v="95"/>
    <s v="Progressive Field"/>
    <n v="170"/>
    <n v="10.1"/>
    <m/>
    <n v="0.50132274117647058"/>
    <n v="5.9411764705882351E-2"/>
    <n v="1311151.7846153846"/>
    <n v="4230769.230769231"/>
    <n v="27172.953846153847"/>
  </r>
  <r>
    <x v="10"/>
    <x v="8"/>
    <s v="AL Central"/>
    <n v="81"/>
    <n v="81"/>
    <n v="3"/>
    <m/>
    <n v="2169760"/>
    <n v="26787"/>
    <s v="9th of 14"/>
    <n v="78970066"/>
    <n v="97"/>
    <n v="98"/>
    <s v="Progressive Field"/>
    <n v="181"/>
    <n v="19.5"/>
    <m/>
    <n v="0.43629870718232044"/>
    <n v="0.10773480662983426"/>
    <n v="974939.08641975303"/>
    <n v="3395061.7283950616"/>
    <n v="26787.160493827159"/>
  </r>
  <r>
    <x v="11"/>
    <x v="8"/>
    <s v="AL Central"/>
    <n v="96"/>
    <n v="66"/>
    <n v="1"/>
    <s v="Lost ALCS (4-3)"/>
    <n v="2275912"/>
    <n v="28449"/>
    <s v="9th of 14"/>
    <n v="61673267"/>
    <n v="100"/>
    <n v="101"/>
    <s v="Jacobs Field, Miller Park"/>
    <n v="181"/>
    <n v="29.2"/>
    <m/>
    <n v="0.34073628176795578"/>
    <n v="0.16132596685082873"/>
    <n v="642429.86458333337"/>
    <n v="2864583.3333333335"/>
    <n v="23707.416666666668"/>
  </r>
  <r>
    <x v="12"/>
    <x v="8"/>
    <s v="AL Central"/>
    <n v="78"/>
    <n v="84"/>
    <n v="4"/>
    <m/>
    <n v="1997995"/>
    <n v="24667"/>
    <s v="11th of 14"/>
    <n v="56031500"/>
    <n v="98"/>
    <n v="99"/>
    <s v="Jacobs Field"/>
    <n v="158"/>
    <n v="24.9"/>
    <m/>
    <n v="0.35462974683544302"/>
    <n v="0.15759493670886074"/>
    <n v="718352.56410256412"/>
    <n v="3525641.0256410255"/>
    <n v="25615.320512820512"/>
  </r>
  <r>
    <x v="13"/>
    <x v="8"/>
    <s v="AL Central"/>
    <n v="93"/>
    <n v="69"/>
    <n v="2"/>
    <m/>
    <n v="2013763"/>
    <n v="24861"/>
    <s v="12th of 14"/>
    <n v="41502500"/>
    <n v="96"/>
    <n v="96"/>
    <s v="Jacobs Field"/>
    <n v="150"/>
    <n v="34.6"/>
    <m/>
    <n v="0.27668333333333334"/>
    <n v="0.23066666666666669"/>
    <n v="446263.44086021505"/>
    <n v="2956989.2473118277"/>
    <n v="21653.365591397851"/>
  </r>
  <r>
    <x v="14"/>
    <x v="8"/>
    <s v="AL Central"/>
    <n v="80"/>
    <n v="82"/>
    <n v="3"/>
    <m/>
    <n v="1814401"/>
    <n v="22400"/>
    <s v="12th of 14"/>
    <n v="34319300"/>
    <n v="94"/>
    <n v="94"/>
    <s v="Jacobs Field"/>
    <n v="139"/>
    <n v="27.2"/>
    <m/>
    <n v="0.24690143884892085"/>
    <n v="0.19568345323741007"/>
    <n v="428991.25"/>
    <n v="3437500"/>
    <n v="22680.012500000001"/>
  </r>
  <r>
    <x v="15"/>
    <x v="8"/>
    <s v="AL Central"/>
    <n v="68"/>
    <n v="94"/>
    <n v="4"/>
    <m/>
    <n v="1730002"/>
    <n v="21358"/>
    <s v="12th of 14"/>
    <n v="48584834"/>
    <n v="97"/>
    <n v="96"/>
    <s v="Jacobs Field"/>
    <n v="127"/>
    <n v="10.4"/>
    <m/>
    <n v="0.38255774803149606"/>
    <n v="8.1889763779527558E-2"/>
    <n v="714482.8529411765"/>
    <n v="4044117.6470588236"/>
    <n v="25441.205882352941"/>
  </r>
  <r>
    <x v="16"/>
    <x v="8"/>
    <s v="AL Central"/>
    <n v="74"/>
    <n v="88"/>
    <n v="3"/>
    <m/>
    <n v="2616940"/>
    <n v="32308"/>
    <s v="5th of 14"/>
    <n v="78909449"/>
    <n v="98"/>
    <n v="97"/>
    <s v="Jacobs Field"/>
    <n v="141"/>
    <n v="-1"/>
    <m/>
    <n v="0.5596414822695035"/>
    <n v="-7.0921985815602835E-3"/>
    <n v="1066343.9054054054"/>
    <n v="3716216.2162162163"/>
    <n v="35364.054054054053"/>
  </r>
  <r>
    <x v="17"/>
    <x v="8"/>
    <s v="AL Central"/>
    <n v="91"/>
    <n v="71"/>
    <n v="1"/>
    <s v="Lost LDS (3-2)"/>
    <n v="3175523"/>
    <n v="39694"/>
    <s v="3rd of 14"/>
    <n v="93360001"/>
    <n v="100"/>
    <n v="100"/>
    <s v="Jacobs Field"/>
    <n v="150"/>
    <m/>
    <m/>
    <n v="0.62240000666666662"/>
    <n v="0"/>
    <n v="1025934.0769230769"/>
    <n v="3021978.0219780221"/>
    <n v="34895.857142857145"/>
  </r>
  <r>
    <x v="18"/>
    <x v="8"/>
    <s v="AL Central"/>
    <n v="90"/>
    <n v="72"/>
    <n v="2"/>
    <m/>
    <n v="3456278"/>
    <n v="42670"/>
    <s v="1st of 14"/>
    <n v="76972271"/>
    <n v="100"/>
    <n v="101"/>
    <s v="Jacobs Field"/>
    <m/>
    <m/>
    <m/>
    <s v=""/>
    <s v=""/>
    <n v="855247.45555555553"/>
    <n v="3055555.5555555555"/>
    <n v="38403.088888888888"/>
  </r>
  <r>
    <x v="21"/>
    <x v="9"/>
    <s v="NL West"/>
    <n v="71"/>
    <n v="91"/>
    <n v="4"/>
    <m/>
    <n v="2993244"/>
    <n v="36954"/>
    <s v="4th of 15"/>
    <n v="145348500"/>
    <n v="118"/>
    <n v="118"/>
    <s v="Coors Field"/>
    <m/>
    <m/>
    <m/>
    <s v=""/>
    <s v=""/>
    <n v="2047161.971830986"/>
    <n v="3873239.4366197181"/>
    <n v="42158.366197183095"/>
  </r>
  <r>
    <x v="0"/>
    <x v="9"/>
    <s v="NL West"/>
    <n v="91"/>
    <n v="72"/>
    <n v="2"/>
    <s v="Lost LDS (3-0)"/>
    <n v="3015880"/>
    <n v="37233"/>
    <s v="5th of 15"/>
    <n v="136658500"/>
    <n v="117"/>
    <n v="117"/>
    <s v="Coors Field"/>
    <n v="291"/>
    <n v="23"/>
    <m/>
    <n v="0.46961683848797253"/>
    <n v="7.903780068728522E-2"/>
    <n v="1501741.7582417582"/>
    <n v="3021978.0219780221"/>
    <n v="33141.538461538461"/>
  </r>
  <r>
    <x v="1"/>
    <x v="9"/>
    <s v="NL West"/>
    <n v="87"/>
    <n v="75"/>
    <n v="3"/>
    <s v="Lost NLWC (1-0)"/>
    <n v="2953650"/>
    <n v="36465"/>
    <s v="5th of 15"/>
    <n v="106650000"/>
    <n v="116"/>
    <n v="117"/>
    <s v="Coors Field"/>
    <n v="266"/>
    <n v="15"/>
    <m/>
    <n v="0.40093984962406015"/>
    <n v="5.6390977443609019E-2"/>
    <n v="1225862.0689655172"/>
    <n v="3160919.5402298849"/>
    <n v="33950"/>
  </r>
  <r>
    <x v="2"/>
    <x v="9"/>
    <s v="NL West"/>
    <n v="75"/>
    <n v="87"/>
    <n v="3"/>
    <m/>
    <n v="2602524"/>
    <n v="32130"/>
    <s v="6th of 15"/>
    <n v="89707000"/>
    <n v="116"/>
    <n v="116"/>
    <s v="Coors Field"/>
    <n v="248"/>
    <n v="26.6"/>
    <m/>
    <n v="0.3617217741935484"/>
    <n v="0.10725806451612904"/>
    <n v="1196093.3333333333"/>
    <n v="3666666.6666666665"/>
    <n v="34700.32"/>
  </r>
  <r>
    <x v="3"/>
    <x v="9"/>
    <s v="NL West"/>
    <n v="68"/>
    <n v="94"/>
    <n v="5"/>
    <m/>
    <n v="2506789"/>
    <n v="30948"/>
    <s v="8th of 15"/>
    <n v="96438600"/>
    <n v="118"/>
    <n v="118"/>
    <s v="Coors Field"/>
    <n v="227"/>
    <n v="5.5"/>
    <m/>
    <n v="0.42483964757709253"/>
    <n v="2.4229074889867842E-2"/>
    <n v="1418214.705882353"/>
    <n v="4044117.6470588236"/>
    <n v="36864.544117647056"/>
  </r>
  <r>
    <x v="4"/>
    <x v="9"/>
    <s v="NL West"/>
    <n v="66"/>
    <n v="96"/>
    <n v="4"/>
    <m/>
    <n v="2680329"/>
    <n v="33090"/>
    <s v="5th of 15"/>
    <n v="95403500"/>
    <n v="116"/>
    <n v="116"/>
    <s v="Coors Field"/>
    <n v="214"/>
    <n v="12.6"/>
    <m/>
    <n v="0.44581074766355139"/>
    <n v="5.8878504672897194E-2"/>
    <n v="1445507.5757575757"/>
    <n v="4166666.6666666665"/>
    <n v="40611.045454545456"/>
  </r>
  <r>
    <x v="5"/>
    <x v="9"/>
    <s v="NL West"/>
    <n v="74"/>
    <n v="88"/>
    <n v="5"/>
    <m/>
    <n v="2793828"/>
    <n v="34492"/>
    <s v="5th of 15"/>
    <n v="73768000"/>
    <n v="119"/>
    <n v="118"/>
    <s v="Coors Field"/>
    <n v="197"/>
    <n v="13.7"/>
    <m/>
    <n v="0.37445685279187818"/>
    <n v="6.9543147208121825E-2"/>
    <n v="996864.86486486485"/>
    <n v="3716216.2162162163"/>
    <n v="37754.432432432433"/>
  </r>
  <r>
    <x v="6"/>
    <x v="9"/>
    <s v="NL West"/>
    <n v="64"/>
    <n v="98"/>
    <n v="5"/>
    <m/>
    <n v="2630458"/>
    <n v="32475"/>
    <s v="7th of 16"/>
    <n v="75485000"/>
    <n v="117"/>
    <n v="117"/>
    <s v="Coors Field"/>
    <n v="199"/>
    <n v="18.7"/>
    <m/>
    <n v="0.37932160804020099"/>
    <n v="9.3969849246231155E-2"/>
    <n v="1179453.125"/>
    <n v="4296875"/>
    <n v="41100.90625"/>
  </r>
  <r>
    <x v="7"/>
    <x v="9"/>
    <s v="NL West"/>
    <n v="73"/>
    <n v="89"/>
    <n v="4"/>
    <m/>
    <n v="2909777"/>
    <n v="35923"/>
    <s v="7th of 16"/>
    <n v="91648071"/>
    <n v="119"/>
    <n v="119"/>
    <s v="Coors Field"/>
    <n v="193"/>
    <n v="14.4"/>
    <m/>
    <n v="0.4748604715025907"/>
    <n v="7.4611398963730577E-2"/>
    <n v="1255453.0273972603"/>
    <n v="3767123.2876712331"/>
    <n v="39859.95890410959"/>
  </r>
  <r>
    <x v="8"/>
    <x v="9"/>
    <s v="NL West"/>
    <n v="83"/>
    <n v="79"/>
    <n v="3"/>
    <m/>
    <n v="2875245"/>
    <n v="35497"/>
    <s v="6th of 16"/>
    <n v="90677000"/>
    <n v="115"/>
    <n v="115"/>
    <s v="Coors Field"/>
    <n v="188"/>
    <n v="16.3"/>
    <m/>
    <n v="0.48232446808510637"/>
    <n v="8.6702127659574468E-2"/>
    <n v="1092493.9759036144"/>
    <n v="3313253.0120481928"/>
    <n v="34641.506024096387"/>
  </r>
  <r>
    <x v="9"/>
    <x v="9"/>
    <s v="NL West"/>
    <n v="92"/>
    <n v="70"/>
    <n v="2"/>
    <s v="Lost LDS (3-1)"/>
    <n v="2665080"/>
    <n v="32902"/>
    <s v="8th of 16"/>
    <n v="79250200"/>
    <n v="112"/>
    <n v="112"/>
    <s v="Coors Field"/>
    <n v="183"/>
    <n v="20.100000000000001"/>
    <m/>
    <n v="0.43306120218579236"/>
    <n v="0.1098360655737705"/>
    <n v="861415.21739130432"/>
    <n v="2989130.4347826089"/>
    <n v="28968.260869565216"/>
  </r>
  <r>
    <x v="10"/>
    <x v="9"/>
    <s v="NL West"/>
    <n v="74"/>
    <n v="88"/>
    <n v="3"/>
    <m/>
    <n v="2650218"/>
    <n v="32719"/>
    <s v="9th of 16"/>
    <n v="68655500"/>
    <n v="109"/>
    <n v="109"/>
    <s v="Coors Field"/>
    <n v="178"/>
    <n v="24.5"/>
    <m/>
    <n v="0.3857050561797753"/>
    <n v="0.13764044943820225"/>
    <n v="927777.02702702698"/>
    <n v="3716216.2162162163"/>
    <n v="35813.75675675676"/>
  </r>
  <r>
    <x v="11"/>
    <x v="9"/>
    <s v="NL West"/>
    <n v="90"/>
    <n v="73"/>
    <n v="2"/>
    <s v="Lost WS (4-0)"/>
    <n v="2376250"/>
    <n v="28979"/>
    <s v="11th of 16"/>
    <n v="54041000"/>
    <n v="108"/>
    <n v="107"/>
    <s v="Coors Field"/>
    <n v="169"/>
    <n v="26.2"/>
    <m/>
    <n v="0.31976923076923075"/>
    <n v="0.15502958579881657"/>
    <n v="600455.5555555555"/>
    <n v="3055555.5555555555"/>
    <n v="26402.777777777777"/>
  </r>
  <r>
    <x v="12"/>
    <x v="9"/>
    <s v="NL West"/>
    <n v="76"/>
    <n v="86"/>
    <n v="4"/>
    <m/>
    <n v="2104362"/>
    <n v="25980"/>
    <s v="13th of 16"/>
    <n v="41233000"/>
    <n v="109"/>
    <n v="109"/>
    <s v="Coors Field"/>
    <n v="151"/>
    <n v="23.9"/>
    <m/>
    <n v="0.27306622516556289"/>
    <n v="0.15827814569536422"/>
    <n v="542539.47368421056"/>
    <n v="3618421.0526315789"/>
    <n v="27688.973684210527"/>
  </r>
  <r>
    <x v="13"/>
    <x v="9"/>
    <s v="NL West"/>
    <n v="67"/>
    <n v="95"/>
    <n v="5"/>
    <m/>
    <n v="1914389"/>
    <n v="23634"/>
    <s v="14th of 16"/>
    <n v="47839000"/>
    <n v="113"/>
    <n v="112"/>
    <s v="Coors Field"/>
    <n v="145"/>
    <n v="16.3"/>
    <m/>
    <n v="0.32992413793103448"/>
    <n v="0.11241379310344828"/>
    <n v="714014.92537313432"/>
    <n v="4104477.6119402987"/>
    <n v="28572.970149253732"/>
  </r>
  <r>
    <x v="14"/>
    <x v="9"/>
    <s v="NL West"/>
    <n v="68"/>
    <n v="94"/>
    <n v="4"/>
    <m/>
    <n v="2338069"/>
    <n v="28865"/>
    <s v="9th of 16"/>
    <n v="65445167"/>
    <n v="114"/>
    <n v="113"/>
    <s v="Coors Field"/>
    <n v="132"/>
    <n v="-7.8"/>
    <m/>
    <n v="0.4957967196969697"/>
    <n v="-5.909090909090909E-2"/>
    <n v="962428.92647058819"/>
    <n v="4044117.6470588236"/>
    <n v="34383.367647058825"/>
  </r>
  <r>
    <x v="15"/>
    <x v="9"/>
    <s v="NL West"/>
    <n v="74"/>
    <n v="88"/>
    <n v="4"/>
    <m/>
    <n v="2334085"/>
    <n v="28816"/>
    <s v="9th of 16"/>
    <n v="67179667"/>
    <n v="116"/>
    <n v="115"/>
    <s v="Coors Field"/>
    <n v="124"/>
    <n v="-6.3"/>
    <m/>
    <n v="0.54177150806451613"/>
    <n v="-5.0806451612903224E-2"/>
    <n v="907833.33783783787"/>
    <n v="3716216.2162162163"/>
    <n v="31541.68918918919"/>
  </r>
  <r>
    <x v="16"/>
    <x v="9"/>
    <s v="NL West"/>
    <n v="73"/>
    <n v="89"/>
    <n v="4"/>
    <m/>
    <n v="2737838"/>
    <n v="33800"/>
    <s v="6th of 16"/>
    <n v="56851043"/>
    <n v="116"/>
    <n v="115"/>
    <s v="Coors Field"/>
    <n v="121"/>
    <n v="7.1"/>
    <m/>
    <n v="0.46984333057851241"/>
    <n v="5.8677685950413221E-2"/>
    <n v="778781.41095890407"/>
    <n v="3767123.2876712331"/>
    <n v="37504.630136986299"/>
  </r>
  <r>
    <x v="17"/>
    <x v="9"/>
    <s v="NL West"/>
    <n v="73"/>
    <n v="89"/>
    <n v="5"/>
    <m/>
    <n v="3166821"/>
    <n v="39097"/>
    <s v="2nd of 16"/>
    <n v="71541334"/>
    <n v="122"/>
    <n v="122"/>
    <s v="Coors Field"/>
    <n v="129"/>
    <m/>
    <m/>
    <n v="0.55458398449612401"/>
    <n v="0"/>
    <n v="980018.27397260279"/>
    <n v="3767123.2876712331"/>
    <n v="43381.109589041094"/>
  </r>
  <r>
    <x v="18"/>
    <x v="9"/>
    <s v="NL West"/>
    <n v="82"/>
    <n v="80"/>
    <n v="4"/>
    <m/>
    <n v="3295129"/>
    <n v="40681"/>
    <s v="3rd of 16"/>
    <n v="61111190"/>
    <n v="125"/>
    <n v="125"/>
    <s v="Coors Field"/>
    <m/>
    <m/>
    <m/>
    <s v=""/>
    <s v=""/>
    <n v="745258.41463414638"/>
    <n v="3353658.5365853659"/>
    <n v="40184.5"/>
  </r>
  <r>
    <x v="21"/>
    <x v="10"/>
    <s v="AL Central"/>
    <n v="47"/>
    <n v="114"/>
    <n v="5"/>
    <m/>
    <n v="1501430"/>
    <n v="18536"/>
    <s v="12th of 15"/>
    <n v="100618500"/>
    <n v="104"/>
    <n v="102"/>
    <s v="Comerica Park"/>
    <m/>
    <m/>
    <m/>
    <s v=""/>
    <s v=""/>
    <n v="2140819.1489361702"/>
    <n v="5851063.8297872338"/>
    <n v="31945.319148936171"/>
  </r>
  <r>
    <x v="0"/>
    <x v="10"/>
    <s v="AL Central"/>
    <n v="64"/>
    <n v="98"/>
    <n v="3"/>
    <m/>
    <n v="1856970"/>
    <n v="22926"/>
    <s v="10th of 15"/>
    <n v="111531000"/>
    <n v="105"/>
    <n v="103"/>
    <s v="Comerica Park"/>
    <n v="276"/>
    <n v="30"/>
    <m/>
    <n v="0.40409782608695655"/>
    <n v="0.10869565217391304"/>
    <n v="1742671.875"/>
    <n v="4296875"/>
    <n v="29015.15625"/>
  </r>
  <r>
    <x v="1"/>
    <x v="10"/>
    <s v="AL Central"/>
    <n v="64"/>
    <n v="98"/>
    <n v="5"/>
    <m/>
    <n v="2321599"/>
    <n v="28662"/>
    <s v="7th of 15"/>
    <n v="118375600"/>
    <n v="102"/>
    <n v="101"/>
    <s v="Comerica Park"/>
    <n v="277"/>
    <n v="19"/>
    <m/>
    <n v="0.42734873646209387"/>
    <n v="6.8592057761732855E-2"/>
    <n v="1849618.75"/>
    <n v="4296875"/>
    <n v="36274.984375"/>
  </r>
  <r>
    <x v="2"/>
    <x v="10"/>
    <s v="AL Central"/>
    <n v="86"/>
    <n v="75"/>
    <n v="2"/>
    <m/>
    <n v="2493859"/>
    <n v="31173"/>
    <s v="7th of 15"/>
    <n v="199902000"/>
    <n v="101"/>
    <n v="100"/>
    <s v="Comerica Park"/>
    <n v="275"/>
    <n v="-46"/>
    <m/>
    <n v="0.72691636363636358"/>
    <n v="-0.16727272727272727"/>
    <n v="2324441.8604651163"/>
    <n v="3197674.418604651"/>
    <n v="28998.360465116279"/>
  </r>
  <r>
    <x v="3"/>
    <x v="10"/>
    <s v="AL Central"/>
    <n v="74"/>
    <n v="87"/>
    <n v="5"/>
    <m/>
    <n v="2726048"/>
    <n v="33655"/>
    <s v="5th of 15"/>
    <n v="172284750"/>
    <n v="99"/>
    <n v="99"/>
    <s v="Comerica Park"/>
    <n v="268"/>
    <n v="-36.4"/>
    <m/>
    <n v="0.64285354477611945"/>
    <n v="-0.13582089552238805"/>
    <n v="2328172.2972972975"/>
    <n v="3716216.2162162163"/>
    <n v="36838.486486486487"/>
  </r>
  <r>
    <x v="4"/>
    <x v="10"/>
    <s v="AL Central"/>
    <n v="90"/>
    <n v="72"/>
    <n v="1"/>
    <s v="Lost LDS (3-0)"/>
    <n v="2917209"/>
    <n v="36015"/>
    <s v="4th of 15"/>
    <n v="169135500"/>
    <n v="101"/>
    <n v="101"/>
    <s v="Comerica Park"/>
    <n v="254"/>
    <n v="11"/>
    <m/>
    <n v="0.6658877952755905"/>
    <n v="4.3307086614173228E-2"/>
    <n v="1879283.3333333333"/>
    <n v="3055555.5555555555"/>
    <n v="32413.433333333334"/>
  </r>
  <r>
    <x v="5"/>
    <x v="10"/>
    <s v="AL Central"/>
    <n v="93"/>
    <n v="69"/>
    <n v="1"/>
    <s v="Lost ALCS (4-2)"/>
    <n v="3083397"/>
    <n v="38067"/>
    <s v="3rd of 15"/>
    <n v="154407000"/>
    <n v="104"/>
    <n v="104"/>
    <s v="Comerica Park"/>
    <n v="262"/>
    <n v="-20.7"/>
    <m/>
    <n v="0.5893396946564885"/>
    <n v="-7.9007633587786258E-2"/>
    <n v="1660290.3225806451"/>
    <n v="2956989.2473118277"/>
    <n v="33154.806451612902"/>
  </r>
  <r>
    <x v="6"/>
    <x v="10"/>
    <s v="AL Central"/>
    <n v="88"/>
    <n v="74"/>
    <n v="1"/>
    <s v="Lost WS (4-0)"/>
    <n v="3028033"/>
    <n v="37383"/>
    <s v="5th of 14"/>
    <n v="131394000"/>
    <n v="104"/>
    <n v="105"/>
    <s v="Comerica Park"/>
    <n v="238"/>
    <n v="7.5"/>
    <m/>
    <n v="0.55207563025210082"/>
    <n v="3.1512605042016806E-2"/>
    <n v="1493113.6363636365"/>
    <n v="3125000"/>
    <n v="34409.465909090912"/>
  </r>
  <r>
    <x v="7"/>
    <x v="10"/>
    <s v="AL Central"/>
    <n v="95"/>
    <n v="67"/>
    <n v="1"/>
    <s v="Lost ALCS (4-2)"/>
    <n v="2642045"/>
    <n v="32618"/>
    <s v="6th of 14"/>
    <n v="106875231"/>
    <n v="101"/>
    <n v="102"/>
    <s v="Comerica Park"/>
    <n v="217"/>
    <n v="-0.4"/>
    <m/>
    <n v="0.4925125852534562"/>
    <n v="-1.8433179723502304E-3"/>
    <n v="1125002.4315789475"/>
    <n v="2894736.8421052634"/>
    <n v="27811"/>
  </r>
  <r>
    <x v="8"/>
    <x v="10"/>
    <s v="AL Central"/>
    <n v="81"/>
    <n v="81"/>
    <n v="3"/>
    <m/>
    <n v="2461237"/>
    <n v="30386"/>
    <s v="6th of 14"/>
    <n v="124039928"/>
    <n v="101"/>
    <n v="102"/>
    <s v="Comerica Park"/>
    <n v="192"/>
    <n v="8.1999999999999993"/>
    <m/>
    <n v="0.64604129166666668"/>
    <n v="4.2708333333333327E-2"/>
    <n v="1531357.1358024692"/>
    <n v="3395061.7283950616"/>
    <n v="30385.641975308641"/>
  </r>
  <r>
    <x v="9"/>
    <x v="10"/>
    <s v="AL Central"/>
    <n v="86"/>
    <n v="77"/>
    <n v="2"/>
    <m/>
    <n v="2567165"/>
    <n v="31693"/>
    <s v="4th of 14"/>
    <n v="119510145"/>
    <n v="101"/>
    <n v="101"/>
    <s v="Comerica Park"/>
    <n v="188"/>
    <n v="-29.1"/>
    <m/>
    <n v="0.63569226063829787"/>
    <n v="-0.15478723404255321"/>
    <n v="1389652.8488372094"/>
    <n v="3197674.418604651"/>
    <n v="29850.755813953489"/>
  </r>
  <r>
    <x v="10"/>
    <x v="10"/>
    <s v="AL Central"/>
    <n v="74"/>
    <n v="88"/>
    <n v="5"/>
    <m/>
    <n v="3202645"/>
    <n v="39539"/>
    <s v="3rd of 14"/>
    <n v="138785196"/>
    <n v="102"/>
    <n v="102"/>
    <s v="Comerica Park"/>
    <n v="186"/>
    <n v="-29.5"/>
    <m/>
    <n v="0.74615696774193552"/>
    <n v="-0.15860215053763441"/>
    <n v="1875475.6216216215"/>
    <n v="3716216.2162162163"/>
    <n v="43278.986486486487"/>
  </r>
  <r>
    <x v="11"/>
    <x v="10"/>
    <s v="AL Central"/>
    <n v="88"/>
    <n v="74"/>
    <n v="2"/>
    <m/>
    <n v="3047133"/>
    <n v="37619"/>
    <s v="3rd of 14"/>
    <n v="95180369"/>
    <n v="101"/>
    <n v="102"/>
    <s v="Comerica Park"/>
    <n v="173"/>
    <n v="-26.3"/>
    <m/>
    <n v="0.5501755433526011"/>
    <n v="-0.15202312138728324"/>
    <n v="1081595.1022727273"/>
    <n v="3125000"/>
    <n v="34626.51136363636"/>
  </r>
  <r>
    <x v="12"/>
    <x v="10"/>
    <s v="AL Central"/>
    <n v="95"/>
    <n v="67"/>
    <n v="2"/>
    <s v="Lost WS (4-1)"/>
    <n v="2595937"/>
    <n v="32049"/>
    <s v="5th of 14"/>
    <n v="82612866"/>
    <n v="99"/>
    <n v="100"/>
    <s v="Comerica Park"/>
    <n v="170"/>
    <n v="4.5999999999999996"/>
    <m/>
    <n v="0.48595803529411763"/>
    <n v="2.7058823529411764E-2"/>
    <n v="869609.11578947364"/>
    <n v="2894736.8421052634"/>
    <n v="27325.652631578949"/>
  </r>
  <r>
    <x v="13"/>
    <x v="10"/>
    <s v="AL Central"/>
    <n v="71"/>
    <n v="91"/>
    <n v="4"/>
    <m/>
    <n v="2024431"/>
    <n v="24993"/>
    <s v="10th of 14"/>
    <n v="69092000"/>
    <n v="97"/>
    <n v="97"/>
    <s v="Comerica Park"/>
    <n v="146"/>
    <n v="8.6999999999999993"/>
    <m/>
    <n v="0.47323287671232878"/>
    <n v="5.9589041095890409E-2"/>
    <n v="973126.76056338032"/>
    <n v="3873239.4366197181"/>
    <n v="28513.112676056338"/>
  </r>
  <r>
    <x v="14"/>
    <x v="10"/>
    <s v="AL Central"/>
    <n v="72"/>
    <n v="90"/>
    <n v="4"/>
    <m/>
    <n v="1917004"/>
    <n v="23667"/>
    <s v="9th of 14"/>
    <n v="46832000"/>
    <n v="96"/>
    <n v="94"/>
    <s v="Comerica Park"/>
    <n v="126"/>
    <n v="3.5"/>
    <m/>
    <n v="0.37168253968253967"/>
    <n v="2.7777777777777776E-2"/>
    <n v="650444.4444444445"/>
    <n v="3819444.4444444445"/>
    <n v="26625.055555555555"/>
  </r>
  <r>
    <x v="15"/>
    <x v="10"/>
    <s v="AL Central"/>
    <n v="43"/>
    <n v="119"/>
    <n v="5"/>
    <m/>
    <n v="1368245"/>
    <n v="16892"/>
    <s v="13th of 14"/>
    <n v="49168000"/>
    <n v="95"/>
    <n v="93"/>
    <s v="Comerica Park"/>
    <n v="117"/>
    <n v="7.9"/>
    <m/>
    <n v="0.42023931623931626"/>
    <n v="6.7521367521367531E-2"/>
    <n v="1143441.8604651163"/>
    <n v="6395348.837209302"/>
    <n v="31819.651162790698"/>
  </r>
  <r>
    <x v="16"/>
    <x v="10"/>
    <s v="AL Central"/>
    <n v="55"/>
    <n v="106"/>
    <n v="5"/>
    <m/>
    <n v="1503623"/>
    <n v="18795"/>
    <s v="12th of 14"/>
    <n v="55048000"/>
    <n v="95"/>
    <n v="92"/>
    <s v="Comerica Park"/>
    <n v="108"/>
    <n v="0.3"/>
    <m/>
    <n v="0.50970370370370366"/>
    <n v="2.7777777777777779E-3"/>
    <n v="1000872.7272727273"/>
    <n v="5000000"/>
    <n v="27338.6"/>
  </r>
  <r>
    <x v="17"/>
    <x v="10"/>
    <s v="AL Central"/>
    <n v="66"/>
    <n v="96"/>
    <n v="4"/>
    <m/>
    <n v="1921305"/>
    <n v="23720"/>
    <s v="9th of 14"/>
    <n v="53416167"/>
    <n v="95"/>
    <n v="93"/>
    <s v="Comerica Park"/>
    <n v="114"/>
    <n v="-5.3"/>
    <m/>
    <n v="0.46856286842105266"/>
    <n v="-4.6491228070175437E-2"/>
    <n v="809335.86363636365"/>
    <n v="4166666.6666666665"/>
    <n v="29110.68181818182"/>
  </r>
  <r>
    <x v="18"/>
    <x v="10"/>
    <s v="AL Central"/>
    <n v="79"/>
    <n v="83"/>
    <n v="3"/>
    <m/>
    <n v="2438617"/>
    <n v="30106"/>
    <s v="7th of 14"/>
    <n v="59645167"/>
    <n v="95"/>
    <n v="94"/>
    <s v="Comerica Park"/>
    <m/>
    <m/>
    <m/>
    <s v=""/>
    <s v=""/>
    <n v="755002.11392405059"/>
    <n v="3481012.6582278479"/>
    <n v="30868.569620253165"/>
  </r>
  <r>
    <x v="21"/>
    <x v="11"/>
    <s v="AL West"/>
    <n v="107"/>
    <n v="55"/>
    <n v="1"/>
    <s v="Lost WS (4-3)"/>
    <n v="2857367"/>
    <n v="35276"/>
    <s v="4th of 15"/>
    <n v="166042500"/>
    <n v="100"/>
    <n v="103"/>
    <s v="Minute Maid Park"/>
    <m/>
    <m/>
    <m/>
    <s v=""/>
    <s v=""/>
    <n v="1551799.0654205608"/>
    <n v="2570093.4579439252"/>
    <n v="26704.364485981307"/>
  </r>
  <r>
    <x v="0"/>
    <x v="11"/>
    <s v="AL West"/>
    <n v="103"/>
    <n v="59"/>
    <n v="1"/>
    <s v="Lost ALCS (4-1)"/>
    <n v="2980549"/>
    <n v="36797"/>
    <s v="3rd of 15"/>
    <n v="172781200"/>
    <n v="97"/>
    <n v="99"/>
    <s v="Minute Maid Park"/>
    <n v="368"/>
    <n v="99"/>
    <m/>
    <n v="0.46951413043478263"/>
    <n v="0.26902173913043476"/>
    <n v="1677487.3786407767"/>
    <n v="2669902.9126213593"/>
    <n v="28937.368932038837"/>
  </r>
  <r>
    <x v="1"/>
    <x v="11"/>
    <s v="AL West"/>
    <n v="101"/>
    <n v="61"/>
    <n v="1"/>
    <s v="Won WS (4-3)"/>
    <n v="2403671"/>
    <n v="29675"/>
    <s v="6th of 15"/>
    <n v="157656400"/>
    <n v="93"/>
    <n v="94"/>
    <s v="Minute Maid Park, Tropicana Field"/>
    <n v="347"/>
    <n v="66"/>
    <m/>
    <n v="0.45434121037463976"/>
    <n v="0.19020172910662825"/>
    <n v="1560954.4554455446"/>
    <n v="2722772.2772277226"/>
    <n v="23798.72277227723"/>
  </r>
  <r>
    <x v="2"/>
    <x v="11"/>
    <s v="AL West"/>
    <n v="84"/>
    <n v="78"/>
    <n v="3"/>
    <m/>
    <n v="2306623"/>
    <n v="28477"/>
    <s v="8th of 15"/>
    <n v="89498000"/>
    <n v="93"/>
    <n v="94"/>
    <s v="Minute Maid Park"/>
    <n v="299"/>
    <n v="77"/>
    <m/>
    <n v="0.29932441471571908"/>
    <n v="0.25752508361204013"/>
    <n v="1065452.3809523811"/>
    <n v="3273809.5238095238"/>
    <n v="27459.797619047618"/>
  </r>
  <r>
    <x v="3"/>
    <x v="11"/>
    <s v="AL West"/>
    <n v="86"/>
    <n v="76"/>
    <n v="2"/>
    <s v="Lost LDS (3-2)"/>
    <n v="2153585"/>
    <n v="26587"/>
    <s v="11th of 15"/>
    <n v="93256200"/>
    <n v="97"/>
    <n v="97"/>
    <s v="Minute Maid Park"/>
    <n v="270"/>
    <n v="75.900000000000006"/>
    <m/>
    <n v="0.34539333333333333"/>
    <n v="0.28111111111111114"/>
    <n v="1084374.4186046512"/>
    <n v="3197674.418604651"/>
    <n v="25041.68604651163"/>
  </r>
  <r>
    <x v="4"/>
    <x v="11"/>
    <s v="AL West"/>
    <n v="70"/>
    <n v="92"/>
    <n v="4"/>
    <m/>
    <n v="1751829"/>
    <n v="21628"/>
    <s v="12th of 15"/>
    <n v="44736800"/>
    <n v="101"/>
    <n v="100"/>
    <s v="Minute Maid Park"/>
    <n v="175"/>
    <n v="66.599999999999994"/>
    <m/>
    <n v="0.25563885714285717"/>
    <n v="0.38057142857142856"/>
    <n v="639097.14285714284"/>
    <n v="3928571.4285714286"/>
    <n v="25026.128571428573"/>
  </r>
  <r>
    <x v="5"/>
    <x v="11"/>
    <s v="AL West"/>
    <n v="51"/>
    <n v="111"/>
    <n v="5"/>
    <m/>
    <n v="1651883"/>
    <n v="20394"/>
    <s v="13th of 15"/>
    <n v="14672300"/>
    <n v="101"/>
    <n v="99"/>
    <s v="Minute Maid Park"/>
    <n v="186"/>
    <n v="21.6"/>
    <m/>
    <n v="7.8883333333333333E-2"/>
    <n v="0.11612903225806452"/>
    <n v="287692.15686274512"/>
    <n v="5392156.8627450978"/>
    <n v="32389.862745098038"/>
  </r>
  <r>
    <x v="6"/>
    <x v="11"/>
    <s v="NL Central"/>
    <n v="55"/>
    <n v="107"/>
    <n v="6"/>
    <m/>
    <n v="1607733"/>
    <n v="19849"/>
    <s v="16th of 16"/>
    <n v="37651000"/>
    <n v="102"/>
    <n v="100"/>
    <s v="Minute Maid Park"/>
    <n v="196"/>
    <n v="55.9"/>
    <m/>
    <n v="0.19209693877551021"/>
    <n v="0.28520408163265304"/>
    <n v="684563.63636363635"/>
    <n v="5000000"/>
    <n v="29231.50909090909"/>
  </r>
  <r>
    <x v="7"/>
    <x v="11"/>
    <s v="NL Central"/>
    <n v="56"/>
    <n v="106"/>
    <n v="6"/>
    <m/>
    <n v="2067016"/>
    <n v="25519"/>
    <s v="13th of 16"/>
    <n v="71110500"/>
    <n v="99"/>
    <n v="98"/>
    <s v="Minute Maid Park"/>
    <n v="196"/>
    <n v="24.7"/>
    <m/>
    <n v="0.36280867346938778"/>
    <n v="0.12602040816326529"/>
    <n v="1269830.357142857"/>
    <n v="4910714.2857142854"/>
    <n v="36911"/>
  </r>
  <r>
    <x v="8"/>
    <x v="11"/>
    <s v="NL Central"/>
    <n v="76"/>
    <n v="86"/>
    <n v="4"/>
    <m/>
    <n v="2331490"/>
    <n v="28784"/>
    <s v="10th of 16"/>
    <n v="93216000"/>
    <n v="98"/>
    <n v="97"/>
    <s v="Minute Maid Park"/>
    <n v="197"/>
    <n v="24.3"/>
    <m/>
    <n v="0.47317766497461927"/>
    <n v="0.1233502538071066"/>
    <n v="1226526.3157894737"/>
    <n v="3618421.0526315789"/>
    <n v="30677.5"/>
  </r>
  <r>
    <x v="9"/>
    <x v="11"/>
    <s v="NL Central"/>
    <n v="74"/>
    <n v="88"/>
    <n v="5"/>
    <m/>
    <n v="2521076"/>
    <n v="31124"/>
    <s v="9th of 16"/>
    <n v="105804414"/>
    <n v="98"/>
    <n v="98"/>
    <s v="Minute Maid Park"/>
    <n v="189"/>
    <n v="14.4"/>
    <m/>
    <n v="0.5598117142857143"/>
    <n v="7.6190476190476197E-2"/>
    <n v="1429789.3783783785"/>
    <n v="3716216.2162162163"/>
    <n v="34068.594594594593"/>
  </r>
  <r>
    <x v="10"/>
    <x v="11"/>
    <s v="NL Central"/>
    <n v="86"/>
    <n v="75"/>
    <n v="3"/>
    <m/>
    <n v="2779487"/>
    <n v="34744"/>
    <s v="8th of 16"/>
    <n v="87946807"/>
    <n v="98"/>
    <n v="97"/>
    <s v="Minute Maid Park, Miller Park"/>
    <n v="194"/>
    <n v="7.1"/>
    <m/>
    <n v="0.45333405670103094"/>
    <n v="3.6597938144329892E-2"/>
    <n v="1022637.2906976744"/>
    <n v="3197674.418604651"/>
    <n v="32319.616279069767"/>
  </r>
  <r>
    <x v="11"/>
    <x v="11"/>
    <s v="NL Central"/>
    <n v="73"/>
    <n v="89"/>
    <n v="4"/>
    <m/>
    <n v="3020405"/>
    <n v="37289"/>
    <s v="7th of 16"/>
    <n v="87759000"/>
    <n v="100"/>
    <n v="100"/>
    <s v="Minute Maid Park"/>
    <n v="193"/>
    <n v="17"/>
    <m/>
    <n v="0.45470984455958552"/>
    <n v="8.8082901554404139E-2"/>
    <n v="1202178.0821917809"/>
    <n v="3767123.2876712331"/>
    <n v="41375.410958904111"/>
  </r>
  <r>
    <x v="12"/>
    <x v="11"/>
    <s v="NL Central"/>
    <n v="82"/>
    <n v="80"/>
    <n v="2"/>
    <m/>
    <n v="3022763"/>
    <n v="37318"/>
    <s v="6th of 16"/>
    <n v="100894435"/>
    <n v="99"/>
    <n v="100"/>
    <s v="Minute Maid Park"/>
    <n v="184"/>
    <n v="20.399999999999999"/>
    <m/>
    <n v="0.54833932065217394"/>
    <n v="0.1108695652173913"/>
    <n v="1230419.9390243902"/>
    <n v="3353658.5365853659"/>
    <n v="36862.963414634149"/>
  </r>
  <r>
    <x v="13"/>
    <x v="11"/>
    <s v="NL Central"/>
    <n v="89"/>
    <n v="73"/>
    <n v="2"/>
    <s v="Lost WS (4-0)"/>
    <n v="2804760"/>
    <n v="34627"/>
    <s v="7th of 16"/>
    <n v="76779000"/>
    <n v="100"/>
    <n v="101"/>
    <s v="Minute Maid Park"/>
    <n v="173"/>
    <n v="18.399999999999999"/>
    <m/>
    <n v="0.44380924855491327"/>
    <n v="0.10635838150289016"/>
    <n v="862685.39325842692"/>
    <n v="3089887.6404494382"/>
    <n v="31514.157303370786"/>
  </r>
  <r>
    <x v="14"/>
    <x v="11"/>
    <s v="NL Central"/>
    <n v="92"/>
    <n v="70"/>
    <n v="2"/>
    <s v="Lost NLCS (4-3)"/>
    <n v="3087872"/>
    <n v="38122"/>
    <s v="5th of 16"/>
    <n v="75397000"/>
    <n v="100"/>
    <n v="101"/>
    <s v="Minute Maid Park"/>
    <n v="155"/>
    <n v="30.2"/>
    <m/>
    <n v="0.48643225806451612"/>
    <n v="0.19483870967741934"/>
    <n v="819532.60869565222"/>
    <n v="2989130.4347826089"/>
    <n v="33563.82608695652"/>
  </r>
  <r>
    <x v="15"/>
    <x v="11"/>
    <s v="NL Central"/>
    <n v="87"/>
    <n v="75"/>
    <n v="2"/>
    <m/>
    <n v="2454241"/>
    <n v="30299"/>
    <s v="6th of 16"/>
    <n v="71040000"/>
    <n v="102"/>
    <n v="103"/>
    <s v="Minute Maid Park"/>
    <n v="128"/>
    <n v="9.6"/>
    <m/>
    <n v="0.55500000000000005"/>
    <n v="7.4999999999999997E-2"/>
    <n v="816551.72413793101"/>
    <n v="3160919.5402298849"/>
    <n v="28209.666666666668"/>
  </r>
  <r>
    <x v="16"/>
    <x v="11"/>
    <s v="NL Central"/>
    <n v="84"/>
    <n v="78"/>
    <n v="2"/>
    <m/>
    <n v="2517357"/>
    <n v="31078"/>
    <s v="9th of 16"/>
    <n v="63448417"/>
    <n v="105"/>
    <n v="106"/>
    <s v="Minute Maid Park"/>
    <n v="121"/>
    <n v="-1.9"/>
    <m/>
    <n v="0.52436708264462806"/>
    <n v="-1.5702479338842973E-2"/>
    <n v="755338.29761904757"/>
    <n v="3273809.5238095238"/>
    <n v="29968.535714285714"/>
  </r>
  <r>
    <x v="17"/>
    <x v="11"/>
    <s v="NL Central"/>
    <n v="93"/>
    <n v="69"/>
    <n v="1"/>
    <s v="Lost LDS (3-0)"/>
    <n v="2904277"/>
    <n v="35855"/>
    <s v="5th of 16"/>
    <n v="60612667"/>
    <n v="106"/>
    <n v="106"/>
    <s v="Enron Field"/>
    <n v="125"/>
    <n v="-0.8"/>
    <m/>
    <n v="0.48490133600000002"/>
    <n v="-6.4000000000000003E-3"/>
    <n v="651749.10752688174"/>
    <n v="2956989.2473118277"/>
    <n v="31228.784946236559"/>
  </r>
  <r>
    <x v="18"/>
    <x v="11"/>
    <s v="NL Central"/>
    <n v="72"/>
    <n v="90"/>
    <n v="4"/>
    <m/>
    <n v="3056139"/>
    <n v="37730"/>
    <s v="5th of 16"/>
    <n v="51289111"/>
    <n v="107"/>
    <n v="107"/>
    <s v="Enron Field"/>
    <m/>
    <m/>
    <m/>
    <s v=""/>
    <s v=""/>
    <n v="712348.76388888888"/>
    <n v="3819444.4444444445"/>
    <n v="42446.375"/>
  </r>
  <r>
    <x v="21"/>
    <x v="12"/>
    <s v="AL Central"/>
    <n v="59"/>
    <n v="103"/>
    <n v="4"/>
    <m/>
    <n v="1479659"/>
    <n v="18267"/>
    <s v="13th of 15"/>
    <n v="98183242"/>
    <n v="102"/>
    <n v="101"/>
    <s v="Kauffman Stadium"/>
    <m/>
    <m/>
    <m/>
    <s v=""/>
    <s v=""/>
    <n v="1664122.7457627119"/>
    <n v="4661016.9491525423"/>
    <n v="25078.966101694914"/>
  </r>
  <r>
    <x v="0"/>
    <x v="12"/>
    <s v="AL Central"/>
    <n v="58"/>
    <n v="104"/>
    <n v="5"/>
    <m/>
    <n v="1665107"/>
    <n v="20557"/>
    <s v="11th of 15"/>
    <n v="95199167"/>
    <n v="101"/>
    <n v="100"/>
    <s v="Kauffman Stadium"/>
    <n v="244"/>
    <n v="27"/>
    <m/>
    <n v="0.39016052049180328"/>
    <n v="0.11065573770491803"/>
    <n v="1641364.948275862"/>
    <n v="4741379.3103448274"/>
    <n v="28708.741379310344"/>
  </r>
  <r>
    <x v="1"/>
    <x v="12"/>
    <s v="AL Central"/>
    <n v="80"/>
    <n v="82"/>
    <n v="3"/>
    <m/>
    <n v="2220370"/>
    <n v="27412"/>
    <s v="8th of 15"/>
    <n v="127555817"/>
    <n v="102"/>
    <n v="101"/>
    <s v="Kauffman Stadium"/>
    <n v="245"/>
    <n v="5.3"/>
    <m/>
    <n v="0.520635987755102"/>
    <n v="2.1632653061224489E-2"/>
    <n v="1594447.7124999999"/>
    <n v="3437500"/>
    <n v="27754.625"/>
  </r>
  <r>
    <x v="2"/>
    <x v="12"/>
    <s v="AL Central"/>
    <n v="81"/>
    <n v="81"/>
    <n v="3"/>
    <m/>
    <n v="2557712"/>
    <n v="31577"/>
    <s v="6th of 15"/>
    <n v="125132675"/>
    <n v="102"/>
    <n v="102"/>
    <s v="Kauffman Stadium"/>
    <n v="246"/>
    <n v="-17"/>
    <m/>
    <n v="0.50866941056910564"/>
    <n v="-6.910569105691057E-2"/>
    <n v="1544847.8395061728"/>
    <n v="3395061.7283950616"/>
    <n v="31576.691358024691"/>
  </r>
  <r>
    <x v="3"/>
    <x v="12"/>
    <s v="AL Central"/>
    <n v="95"/>
    <n v="67"/>
    <n v="1"/>
    <s v="Won WS (4-1)"/>
    <n v="2708549"/>
    <n v="33439"/>
    <s v="6th of 15"/>
    <n v="121590475"/>
    <n v="104"/>
    <n v="104"/>
    <s v="Kauffman Stadium"/>
    <n v="273"/>
    <n v="-0.9"/>
    <m/>
    <n v="0.44538635531135529"/>
    <n v="-3.2967032967032967E-3"/>
    <n v="1279899.7368421052"/>
    <n v="2894736.8421052634"/>
    <n v="28511.042105263157"/>
  </r>
  <r>
    <x v="4"/>
    <x v="12"/>
    <s v="AL Central"/>
    <n v="89"/>
    <n v="73"/>
    <n v="2"/>
    <s v="Lost WS (4-3)"/>
    <n v="1956482"/>
    <n v="24154"/>
    <s v="11th of 15"/>
    <n v="89804075"/>
    <n v="103"/>
    <n v="104"/>
    <s v="Kauffman Stadium"/>
    <n v="231"/>
    <n v="39"/>
    <m/>
    <n v="0.38876222943722943"/>
    <n v="0.16883116883116883"/>
    <n v="1009034.5505617978"/>
    <n v="3089887.6404494382"/>
    <n v="21982.943820224718"/>
  </r>
  <r>
    <x v="5"/>
    <x v="12"/>
    <s v="AL Central"/>
    <n v="86"/>
    <n v="76"/>
    <n v="3"/>
    <m/>
    <n v="1750754"/>
    <n v="21614"/>
    <s v="12th of 15"/>
    <n v="87426250"/>
    <n v="103"/>
    <n v="103"/>
    <s v="Kauffman Stadium"/>
    <n v="178"/>
    <n v="26.6"/>
    <m/>
    <n v="0.49115870786516852"/>
    <n v="0.14943820224719101"/>
    <n v="1016584.3023255814"/>
    <n v="3197674.418604651"/>
    <n v="20357.60465116279"/>
  </r>
  <r>
    <x v="6"/>
    <x v="12"/>
    <s v="AL Central"/>
    <n v="72"/>
    <n v="90"/>
    <n v="3"/>
    <m/>
    <n v="1739859"/>
    <n v="21480"/>
    <s v="10th of 14"/>
    <n v="61747075"/>
    <n v="102"/>
    <n v="102"/>
    <s v="Kauffman Stadium"/>
    <n v="169"/>
    <n v="-6.5"/>
    <m/>
    <n v="0.36536730769230769"/>
    <n v="-3.8461538461538464E-2"/>
    <n v="857598.26388888888"/>
    <n v="3819444.4444444445"/>
    <n v="24164.708333333332"/>
  </r>
  <r>
    <x v="7"/>
    <x v="12"/>
    <s v="AL Central"/>
    <n v="71"/>
    <n v="91"/>
    <n v="4"/>
    <m/>
    <n v="1724450"/>
    <n v="21290"/>
    <s v="12th of 14"/>
    <n v="35712000"/>
    <n v="100"/>
    <n v="99"/>
    <s v="Kauffman Stadium"/>
    <n v="161"/>
    <n v="16.3"/>
    <m/>
    <n v="0.2218136645962733"/>
    <n v="0.10124223602484472"/>
    <n v="502985.91549295775"/>
    <n v="3873239.4366197181"/>
    <n v="24288.028169014084"/>
  </r>
  <r>
    <x v="8"/>
    <x v="12"/>
    <s v="AL Central"/>
    <n v="67"/>
    <n v="95"/>
    <n v="5"/>
    <m/>
    <n v="1615327"/>
    <n v="19942"/>
    <s v="11th of 14"/>
    <n v="73105210"/>
    <n v="101"/>
    <n v="99"/>
    <s v="Kauffman Stadium"/>
    <n v="160"/>
    <n v="28.5"/>
    <m/>
    <n v="0.45690756249999998"/>
    <n v="0.17812500000000001"/>
    <n v="1091122.5373134329"/>
    <n v="4104477.6119402987"/>
    <n v="24109.358208955226"/>
  </r>
  <r>
    <x v="9"/>
    <x v="12"/>
    <s v="AL Central"/>
    <n v="65"/>
    <n v="97"/>
    <n v="4"/>
    <m/>
    <n v="1797891"/>
    <n v="22196"/>
    <s v="12th of 14"/>
    <n v="76817333"/>
    <n v="99"/>
    <n v="97"/>
    <s v="Kauffman Stadium"/>
    <n v="155"/>
    <n v="10.3"/>
    <m/>
    <n v="0.49559569677419357"/>
    <n v="6.6451612903225807E-2"/>
    <n v="1181805.1230769232"/>
    <n v="4230769.230769231"/>
    <n v="27659.861538461537"/>
  </r>
  <r>
    <x v="10"/>
    <x v="12"/>
    <s v="AL Central"/>
    <n v="75"/>
    <n v="87"/>
    <n v="4"/>
    <m/>
    <n v="1578922"/>
    <n v="19493"/>
    <s v="14th of 14"/>
    <n v="59445500"/>
    <n v="99"/>
    <n v="98"/>
    <s v="Kauffman Stadium"/>
    <n v="143"/>
    <n v="8.9"/>
    <m/>
    <n v="0.41570279720279718"/>
    <n v="6.2237762237762242E-2"/>
    <n v="792606.66666666663"/>
    <n v="3666666.6666666665"/>
    <n v="21052.293333333335"/>
  </r>
  <r>
    <x v="11"/>
    <x v="12"/>
    <s v="AL Central"/>
    <n v="69"/>
    <n v="93"/>
    <n v="5"/>
    <m/>
    <n v="1616867"/>
    <n v="19961"/>
    <s v="13th of 14"/>
    <n v="67691500"/>
    <n v="101"/>
    <n v="100"/>
    <s v="Kauffman Stadium"/>
    <n v="131"/>
    <n v="9"/>
    <m/>
    <n v="0.51672900763358776"/>
    <n v="6.8702290076335881E-2"/>
    <n v="981036.23188405798"/>
    <n v="3985507.2463768115"/>
    <n v="23432.855072463768"/>
  </r>
  <r>
    <x v="12"/>
    <x v="12"/>
    <s v="AL Central"/>
    <n v="62"/>
    <n v="100"/>
    <n v="5"/>
    <m/>
    <n v="1372638"/>
    <n v="16946"/>
    <s v="13th of 14"/>
    <n v="47694000"/>
    <n v="103"/>
    <n v="101"/>
    <s v="Kauffman Stadium"/>
    <n v="123"/>
    <n v="7.4"/>
    <m/>
    <n v="0.38775609756097562"/>
    <n v="6.0162601626016263E-2"/>
    <n v="769258.06451612909"/>
    <n v="4435483.8709677421"/>
    <n v="22139.322580645163"/>
  </r>
  <r>
    <x v="13"/>
    <x v="12"/>
    <s v="AL Central"/>
    <n v="56"/>
    <n v="106"/>
    <n v="5"/>
    <m/>
    <n v="1371181"/>
    <n v="16928"/>
    <s v="13th of 14"/>
    <n v="36881000"/>
    <n v="101"/>
    <n v="99"/>
    <s v="Kauffman Stadium"/>
    <n v="117"/>
    <n v="8.4"/>
    <m/>
    <n v="0.31522222222222224"/>
    <n v="7.1794871794871803E-2"/>
    <n v="658589.28571428568"/>
    <n v="4910714.2857142854"/>
    <n v="24485.375"/>
  </r>
  <r>
    <x v="14"/>
    <x v="12"/>
    <s v="AL Central"/>
    <n v="58"/>
    <n v="104"/>
    <n v="5"/>
    <m/>
    <n v="1661478"/>
    <n v="20768"/>
    <s v="13th of 14"/>
    <n v="47609000"/>
    <n v="103"/>
    <n v="101"/>
    <s v="Kauffman Stadium"/>
    <n v="104"/>
    <n v="20.8"/>
    <m/>
    <n v="0.45777884615384618"/>
    <n v="0.2"/>
    <n v="820844.82758620684"/>
    <n v="4741379.3103448274"/>
    <n v="28646.172413793105"/>
  </r>
  <r>
    <x v="15"/>
    <x v="12"/>
    <s v="AL Central"/>
    <n v="83"/>
    <n v="79"/>
    <n v="3"/>
    <m/>
    <n v="1779895"/>
    <n v="22249"/>
    <s v="10th of 14"/>
    <n v="40518000"/>
    <n v="108"/>
    <n v="107"/>
    <s v="Kauffman Stadium"/>
    <n v="98"/>
    <n v="3"/>
    <m/>
    <n v="0.41344897959183674"/>
    <n v="3.0612244897959183E-2"/>
    <n v="488168.67469879519"/>
    <n v="3313253.0120481928"/>
    <n v="21444.518072289156"/>
  </r>
  <r>
    <x v="16"/>
    <x v="12"/>
    <s v="AL Central"/>
    <n v="62"/>
    <n v="100"/>
    <n v="4"/>
    <m/>
    <n v="1323036"/>
    <n v="16334"/>
    <s v="13th of 14"/>
    <n v="47257000"/>
    <n v="111"/>
    <n v="110"/>
    <s v="Kauffman Stadium"/>
    <n v="85"/>
    <n v="6.6"/>
    <m/>
    <n v="0.55596470588235292"/>
    <n v="7.7647058823529402E-2"/>
    <n v="762209.67741935479"/>
    <n v="4435483.8709677421"/>
    <n v="21339.290322580644"/>
  </r>
  <r>
    <x v="17"/>
    <x v="12"/>
    <s v="AL Central"/>
    <n v="65"/>
    <n v="97"/>
    <n v="5"/>
    <m/>
    <n v="1536371"/>
    <n v="18968"/>
    <s v="13th of 14"/>
    <n v="35422500"/>
    <n v="107"/>
    <n v="106"/>
    <s v="Kauffman Stadium"/>
    <n v="85"/>
    <n v="-11.2"/>
    <m/>
    <n v="0.41673529411764704"/>
    <n v="-0.13176470588235292"/>
    <n v="544961.5384615385"/>
    <n v="4230769.230769231"/>
    <n v="23636.476923076923"/>
  </r>
  <r>
    <x v="18"/>
    <x v="12"/>
    <s v="AL Central"/>
    <n v="77"/>
    <n v="85"/>
    <n v="4"/>
    <m/>
    <n v="1564847"/>
    <n v="19319"/>
    <s v="12th of 14"/>
    <n v="24903000"/>
    <n v="103"/>
    <n v="103"/>
    <s v="Kauffman Stadium"/>
    <m/>
    <m/>
    <m/>
    <s v=""/>
    <s v=""/>
    <n v="323415.5844155844"/>
    <n v="3571428.5714285714"/>
    <n v="20322.688311688311"/>
  </r>
  <r>
    <x v="21"/>
    <x v="13"/>
    <s v="AL West"/>
    <n v="72"/>
    <n v="90"/>
    <n v="4"/>
    <m/>
    <n v="3019012"/>
    <n v="37272"/>
    <s v="2nd of 15"/>
    <n v="177345250"/>
    <n v="98"/>
    <n v="98"/>
    <s v="Angel Stadium of Anaheim"/>
    <m/>
    <m/>
    <m/>
    <s v=""/>
    <s v=""/>
    <n v="2463128.472222222"/>
    <n v="3819444.4444444445"/>
    <n v="41930.722222222219"/>
  </r>
  <r>
    <x v="0"/>
    <x v="13"/>
    <s v="AL West"/>
    <n v="80"/>
    <n v="82"/>
    <n v="4"/>
    <m/>
    <n v="3020216"/>
    <n v="37287"/>
    <s v="2nd of 15"/>
    <n v="166849666"/>
    <n v="98"/>
    <n v="98"/>
    <s v="Angel Stadium of Anaheim"/>
    <n v="348"/>
    <n v="61"/>
    <m/>
    <n v="0.47945306321839082"/>
    <n v="0.17528735632183909"/>
    <n v="2085620.825"/>
    <n v="3437500"/>
    <n v="37752.699999999997"/>
  </r>
  <r>
    <x v="1"/>
    <x v="13"/>
    <s v="AL West"/>
    <n v="80"/>
    <n v="82"/>
    <n v="2"/>
    <m/>
    <n v="3019585"/>
    <n v="37279"/>
    <s v="3rd of 15"/>
    <n v="181125500"/>
    <n v="97"/>
    <n v="97"/>
    <s v="Angel Stadium of Anaheim"/>
    <n v="334"/>
    <n v="19"/>
    <m/>
    <n v="0.5422919161676647"/>
    <n v="5.6886227544910177E-2"/>
    <n v="2264068.75"/>
    <n v="3437500"/>
    <n v="37744.8125"/>
  </r>
  <r>
    <x v="2"/>
    <x v="13"/>
    <s v="AL West"/>
    <n v="74"/>
    <n v="88"/>
    <n v="4"/>
    <m/>
    <n v="3016142"/>
    <n v="37236"/>
    <s v="3rd of 15"/>
    <n v="139712000"/>
    <n v="95"/>
    <n v="95"/>
    <s v="Angel Stadium of Anaheim"/>
    <n v="350"/>
    <n v="25"/>
    <m/>
    <n v="0.39917714285714284"/>
    <n v="7.1428571428571425E-2"/>
    <n v="1888000"/>
    <n v="3716216.2162162163"/>
    <n v="40758.675675675673"/>
  </r>
  <r>
    <x v="3"/>
    <x v="13"/>
    <s v="AL West"/>
    <n v="85"/>
    <n v="77"/>
    <n v="3"/>
    <m/>
    <n v="3012765"/>
    <n v="37195"/>
    <s v="2nd of 15"/>
    <n v="131522500"/>
    <n v="94"/>
    <n v="94"/>
    <s v="Angel Stadium of Anaheim"/>
    <n v="312"/>
    <n v="68.099999999999994"/>
    <m/>
    <n v="0.42154647435897435"/>
    <n v="0.21826923076923074"/>
    <n v="1547323.5294117648"/>
    <n v="3235294.1176470588"/>
    <n v="35444.294117647056"/>
  </r>
  <r>
    <x v="4"/>
    <x v="13"/>
    <s v="AL West"/>
    <n v="98"/>
    <n v="64"/>
    <n v="1"/>
    <s v="Lost LDS (3-0)"/>
    <n v="3095935"/>
    <n v="38221"/>
    <s v="2nd of 15"/>
    <n v="128667000"/>
    <n v="94"/>
    <n v="95"/>
    <s v="Angel Stadium of Anaheim"/>
    <n v="304"/>
    <n v="41.7"/>
    <m/>
    <n v="0.42324671052631579"/>
    <n v="0.13717105263157894"/>
    <n v="1312928.5714285714"/>
    <n v="2806122.448979592"/>
    <n v="31591.173469387755"/>
  </r>
  <r>
    <x v="5"/>
    <x v="13"/>
    <s v="AL West"/>
    <n v="78"/>
    <n v="84"/>
    <n v="3"/>
    <m/>
    <n v="3019505"/>
    <n v="37278"/>
    <s v="4th of 15"/>
    <n v="116532500"/>
    <n v="94"/>
    <n v="94"/>
    <s v="Angel Stadium of Anaheim"/>
    <n v="253"/>
    <n v="16.7"/>
    <m/>
    <n v="0.46060276679841899"/>
    <n v="6.6007905138339915E-2"/>
    <n v="1494006.4102564103"/>
    <n v="3525641.0256410255"/>
    <n v="38711.602564102563"/>
  </r>
  <r>
    <x v="6"/>
    <x v="13"/>
    <s v="AL West"/>
    <n v="89"/>
    <n v="73"/>
    <n v="3"/>
    <m/>
    <n v="3061770"/>
    <n v="37800"/>
    <s v="3rd of 14"/>
    <n v="141073500"/>
    <n v="93"/>
    <n v="94"/>
    <s v="Angel Stadium of Anaheim"/>
    <n v="239"/>
    <n v="5.8"/>
    <m/>
    <n v="0.59026569037656906"/>
    <n v="2.4267782426778243E-2"/>
    <n v="1585095.5056179776"/>
    <n v="3089887.6404494382"/>
    <n v="34401.910112359554"/>
  </r>
  <r>
    <x v="7"/>
    <x v="13"/>
    <s v="AL West"/>
    <n v="86"/>
    <n v="76"/>
    <n v="2"/>
    <m/>
    <n v="3166321"/>
    <n v="39090"/>
    <s v="3rd of 14"/>
    <n v="138543166"/>
    <n v="92"/>
    <n v="92"/>
    <s v="Angel Stadium of Anaheim"/>
    <n v="226"/>
    <n v="-12.9"/>
    <m/>
    <n v="0.6130228584070796"/>
    <n v="-5.7079646017699118E-2"/>
    <n v="1610967.046511628"/>
    <n v="3197674.418604651"/>
    <n v="36817.686046511626"/>
  </r>
  <r>
    <x v="8"/>
    <x v="13"/>
    <s v="AL West"/>
    <n v="80"/>
    <n v="82"/>
    <n v="3"/>
    <m/>
    <n v="3250814"/>
    <n v="40134"/>
    <s v="2nd of 14"/>
    <n v="104963866"/>
    <n v="96"/>
    <n v="96"/>
    <s v="Angel Stadium of Anaheim"/>
    <n v="222"/>
    <n v="-1.2"/>
    <m/>
    <n v="0.47281020720720723"/>
    <n v="-5.4054054054054048E-3"/>
    <n v="1312048.325"/>
    <n v="3437500"/>
    <n v="40635.175000000003"/>
  </r>
  <r>
    <x v="9"/>
    <x v="13"/>
    <s v="AL West"/>
    <n v="97"/>
    <n v="65"/>
    <n v="1"/>
    <s v="Lost ALCS (4-2)"/>
    <n v="3240386"/>
    <n v="40005"/>
    <s v="2nd of 14"/>
    <n v="118169000"/>
    <n v="98"/>
    <n v="99"/>
    <s v="Angel Stadium of Anaheim"/>
    <n v="217"/>
    <n v="11.8"/>
    <m/>
    <n v="0.54455760368663597"/>
    <n v="5.4377880184331803E-2"/>
    <n v="1218237.1134020619"/>
    <n v="2835051.5463917525"/>
    <n v="33406.041237113401"/>
  </r>
  <r>
    <x v="10"/>
    <x v="13"/>
    <s v="AL West"/>
    <n v="100"/>
    <n v="62"/>
    <n v="1"/>
    <s v="Lost LDS (3-1)"/>
    <n v="3336747"/>
    <n v="41194"/>
    <s v="2nd of 14"/>
    <n v="119216333"/>
    <n v="102"/>
    <n v="102"/>
    <s v="Angel Stadium of Anaheim"/>
    <n v="212"/>
    <n v="12"/>
    <m/>
    <n v="0.56234119339622646"/>
    <n v="5.6603773584905662E-2"/>
    <n v="1192163.33"/>
    <n v="2750000"/>
    <n v="33367.47"/>
  </r>
  <r>
    <x v="11"/>
    <x v="13"/>
    <s v="AL West"/>
    <n v="94"/>
    <n v="68"/>
    <n v="1"/>
    <s v="Lost LDS (3-0)"/>
    <n v="3365632"/>
    <n v="41551"/>
    <s v="2nd of 14"/>
    <n v="109251333"/>
    <n v="100"/>
    <n v="101"/>
    <s v="Angel Stadium of Anaheim"/>
    <n v="200"/>
    <n v="10.3"/>
    <m/>
    <n v="0.54625666500000003"/>
    <n v="5.1500000000000004E-2"/>
    <n v="1162248.2234042552"/>
    <n v="2925531.9148936169"/>
    <n v="35804.595744680853"/>
  </r>
  <r>
    <x v="12"/>
    <x v="13"/>
    <s v="AL West"/>
    <n v="89"/>
    <n v="73"/>
    <n v="2"/>
    <m/>
    <n v="3406790"/>
    <n v="42059"/>
    <s v="2nd of 14"/>
    <n v="103472000"/>
    <n v="99"/>
    <n v="100"/>
    <s v="Angel Stadium of Anaheim"/>
    <n v="187"/>
    <n v="15.2"/>
    <m/>
    <n v="0.55332620320855619"/>
    <n v="8.1283422459893048E-2"/>
    <n v="1162606.7415730336"/>
    <n v="3089887.6404494382"/>
    <n v="38278.539325842699"/>
  </r>
  <r>
    <x v="13"/>
    <x v="13"/>
    <s v="AL West"/>
    <n v="95"/>
    <n v="67"/>
    <n v="1"/>
    <s v="Lost ALCS (4-1)"/>
    <n v="3404686"/>
    <n v="42033"/>
    <s v="2nd of 14"/>
    <n v="94867822"/>
    <n v="97"/>
    <n v="98"/>
    <s v="Angel Stadium of Anaheim"/>
    <n v="167"/>
    <n v="11.5"/>
    <m/>
    <n v="0.56807079041916164"/>
    <n v="6.8862275449101798E-2"/>
    <n v="998608.65263157897"/>
    <n v="2894736.8421052634"/>
    <n v="35838.800000000003"/>
  </r>
  <r>
    <x v="14"/>
    <x v="13"/>
    <s v="AL West"/>
    <n v="92"/>
    <n v="70"/>
    <n v="1"/>
    <s v="Lost LDS (3-0)"/>
    <n v="3375677"/>
    <n v="41675"/>
    <s v="2nd of 14"/>
    <n v="100534667"/>
    <n v="96"/>
    <n v="97"/>
    <s v="Angel Stadium of Anaheim"/>
    <n v="147"/>
    <n v="-2.6"/>
    <m/>
    <n v="0.68390929931972788"/>
    <n v="-1.7687074829931974E-2"/>
    <n v="1092768.1195652173"/>
    <n v="2989130.4347826089"/>
    <n v="36692.141304347824"/>
  </r>
  <r>
    <x v="15"/>
    <x v="13"/>
    <s v="AL West"/>
    <n v="77"/>
    <n v="85"/>
    <n v="3"/>
    <m/>
    <n v="3061094"/>
    <n v="37330"/>
    <s v="3rd of 14"/>
    <n v="79031667"/>
    <n v="97"/>
    <n v="98"/>
    <s v="Edison Field"/>
    <n v="127"/>
    <n v="-30"/>
    <m/>
    <n v="0.62229659055118114"/>
    <n v="-0.23622047244094488"/>
    <n v="1026385.2857142857"/>
    <n v="3571428.5714285714"/>
    <n v="39754.467532467534"/>
  </r>
  <r>
    <x v="16"/>
    <x v="13"/>
    <s v="AL West"/>
    <n v="99"/>
    <n v="63"/>
    <n v="2"/>
    <s v="Won WS (4-3)"/>
    <n v="2305547"/>
    <n v="28464"/>
    <s v="7th of 14"/>
    <n v="61721667"/>
    <n v="99"/>
    <n v="100"/>
    <s v="Edison Field"/>
    <n v="118"/>
    <n v="-5.5"/>
    <m/>
    <n v="0.52306497457627121"/>
    <n v="-4.6610169491525424E-2"/>
    <n v="623451.18181818177"/>
    <n v="2777777.777777778"/>
    <n v="23288.353535353537"/>
  </r>
  <r>
    <x v="17"/>
    <x v="13"/>
    <s v="AL West"/>
    <n v="75"/>
    <n v="87"/>
    <n v="3"/>
    <m/>
    <n v="2000919"/>
    <n v="24703"/>
    <s v="8th of 14"/>
    <n v="47735167"/>
    <n v="100"/>
    <n v="101"/>
    <s v="Edison Field"/>
    <n v="103"/>
    <n v="-3.7"/>
    <m/>
    <n v="0.46344822330097085"/>
    <n v="-3.5922330097087382E-2"/>
    <n v="636468.89333333331"/>
    <n v="3666666.6666666665"/>
    <n v="26678.92"/>
  </r>
  <r>
    <x v="18"/>
    <x v="13"/>
    <s v="AL West"/>
    <n v="82"/>
    <n v="80"/>
    <n v="3"/>
    <m/>
    <n v="2066982"/>
    <n v="25518"/>
    <s v="8th of 14"/>
    <n v="52664167"/>
    <n v="102"/>
    <n v="102"/>
    <s v="Edison Field"/>
    <m/>
    <m/>
    <m/>
    <s v=""/>
    <s v=""/>
    <n v="642245.93902439019"/>
    <n v="3353658.5365853659"/>
    <n v="25207.09756097561"/>
  </r>
  <r>
    <x v="21"/>
    <x v="14"/>
    <s v="NL West"/>
    <n v="106"/>
    <n v="56"/>
    <n v="1"/>
    <s v="Lost LDS (3-2)"/>
    <n v="3974309"/>
    <n v="49066"/>
    <s v="1st of 15"/>
    <n v="193553333"/>
    <n v="94"/>
    <n v="96"/>
    <s v="Dodger Stadium"/>
    <m/>
    <m/>
    <m/>
    <s v=""/>
    <s v=""/>
    <n v="1825974.8396226414"/>
    <n v="2594339.6226415094"/>
    <n v="37493.481132075474"/>
  </r>
  <r>
    <x v="0"/>
    <x v="14"/>
    <s v="NL West"/>
    <n v="92"/>
    <n v="71"/>
    <n v="1"/>
    <s v="Lost WS (4-1)"/>
    <n v="3857500"/>
    <n v="47043"/>
    <s v="1st of 15"/>
    <n v="164703429"/>
    <n v="96"/>
    <n v="98"/>
    <s v="Dodger Stadium"/>
    <n v="549"/>
    <n v="96"/>
    <m/>
    <n v="0.30000624590163932"/>
    <n v="0.17486338797814208"/>
    <n v="1790254.6630434783"/>
    <n v="2989130.4347826089"/>
    <n v="41929.34782608696"/>
  </r>
  <r>
    <x v="1"/>
    <x v="14"/>
    <s v="NL West"/>
    <n v="104"/>
    <n v="58"/>
    <n v="1"/>
    <s v="Lost WS (4-3)"/>
    <n v="3765856"/>
    <n v="46492"/>
    <s v="1st of 15"/>
    <n v="201466263"/>
    <n v="95"/>
    <n v="96"/>
    <s v="Dodger Stadium"/>
    <n v="522"/>
    <n v="95"/>
    <m/>
    <n v="0.38595069540229887"/>
    <n v="0.18199233716475097"/>
    <n v="1937175.6057692308"/>
    <n v="2644230.769230769"/>
    <n v="36210.153846153844"/>
  </r>
  <r>
    <x v="2"/>
    <x v="14"/>
    <s v="NL West"/>
    <n v="91"/>
    <n v="71"/>
    <n v="1"/>
    <s v="Lost NLCS (4-2)"/>
    <n v="3703312"/>
    <n v="45720"/>
    <s v="1st of 15"/>
    <n v="231342096"/>
    <n v="96"/>
    <n v="97"/>
    <s v="Dodger Stadium"/>
    <n v="462"/>
    <n v="68"/>
    <m/>
    <n v="0.50074046753246748"/>
    <n v="0.1471861471861472"/>
    <n v="2542220.8351648352"/>
    <n v="3021978.0219780221"/>
    <n v="40695.73626373626"/>
  </r>
  <r>
    <x v="3"/>
    <x v="14"/>
    <s v="NL West"/>
    <n v="92"/>
    <n v="70"/>
    <n v="1"/>
    <s v="Lost LDS (3-2)"/>
    <n v="3764815"/>
    <n v="46479"/>
    <s v="1st of 15"/>
    <n v="265140429"/>
    <n v="94"/>
    <n v="95"/>
    <s v="Dodger Stadium"/>
    <n v="438"/>
    <n v="-20.5"/>
    <m/>
    <n v="0.60534344520547945"/>
    <n v="-4.6803652968036527E-2"/>
    <n v="2881961.1847826089"/>
    <n v="2989130.4347826089"/>
    <n v="40921.90217391304"/>
  </r>
  <r>
    <x v="4"/>
    <x v="14"/>
    <s v="NL West"/>
    <n v="94"/>
    <n v="68"/>
    <n v="1"/>
    <s v="Lost LDS (3-1)"/>
    <n v="3782337"/>
    <n v="46696"/>
    <s v="1st of 15"/>
    <n v="233386026"/>
    <n v="95"/>
    <n v="96"/>
    <s v="Dodger Stadium"/>
    <n v="403"/>
    <n v="-73.2"/>
    <m/>
    <n v="0.579121652605459"/>
    <n v="-0.1816377171215881"/>
    <n v="2482830.0638297871"/>
    <n v="2925531.9148936169"/>
    <n v="40237.627659574471"/>
  </r>
  <r>
    <x v="5"/>
    <x v="14"/>
    <s v="NL West"/>
    <n v="92"/>
    <n v="70"/>
    <n v="1"/>
    <s v="Lost NLCS (4-2)"/>
    <n v="3743527"/>
    <n v="46216"/>
    <s v="1st of 15"/>
    <n v="254161000"/>
    <n v="95"/>
    <n v="96"/>
    <s v="Dodger Stadium"/>
    <n v="293"/>
    <n v="-12.2"/>
    <m/>
    <n v="0.86744368600682598"/>
    <n v="-4.1638225255972695E-2"/>
    <n v="2762619.5652173911"/>
    <n v="2989130.4347826089"/>
    <n v="40690.510869565216"/>
  </r>
  <r>
    <x v="6"/>
    <x v="14"/>
    <s v="NL West"/>
    <n v="86"/>
    <n v="76"/>
    <n v="2"/>
    <m/>
    <n v="3324246"/>
    <n v="41040"/>
    <s v="3rd of 16"/>
    <n v="177033600"/>
    <n v="96"/>
    <n v="96"/>
    <s v="Dodger Stadium"/>
    <n v="245"/>
    <n v="-80.900000000000006"/>
    <m/>
    <n v="0.72258612244897957"/>
    <n v="-0.33020408163265308"/>
    <n v="2058530.2325581396"/>
    <n v="3197674.418604651"/>
    <n v="38654.023255813954"/>
  </r>
  <r>
    <x v="7"/>
    <x v="14"/>
    <s v="NL West"/>
    <n v="82"/>
    <n v="79"/>
    <n v="3"/>
    <m/>
    <n v="2935139"/>
    <n v="36236"/>
    <s v="6th of 16"/>
    <n v="103785477"/>
    <n v="96"/>
    <n v="96"/>
    <s v="Dodger Stadium"/>
    <n v="230"/>
    <n v="3.2"/>
    <m/>
    <n v="0.45124120434782611"/>
    <n v="1.391304347826087E-2"/>
    <n v="1265676.5487804879"/>
    <n v="3353658.5365853659"/>
    <n v="35794.378048780491"/>
  </r>
  <r>
    <x v="8"/>
    <x v="14"/>
    <s v="NL West"/>
    <n v="80"/>
    <n v="82"/>
    <n v="4"/>
    <m/>
    <n v="3562320"/>
    <n v="43979"/>
    <s v="2nd of 16"/>
    <n v="95358016"/>
    <n v="96"/>
    <n v="96"/>
    <s v="Dodger Stadium"/>
    <n v="246"/>
    <n v="1.2"/>
    <m/>
    <n v="0.38763421138211385"/>
    <n v="4.8780487804878049E-3"/>
    <n v="1191975.2"/>
    <n v="3437500"/>
    <n v="44529"/>
  </r>
  <r>
    <x v="9"/>
    <x v="14"/>
    <s v="NL West"/>
    <n v="95"/>
    <n v="67"/>
    <n v="1"/>
    <s v="Lost NLCS (4-1)"/>
    <n v="3761655"/>
    <n v="46440"/>
    <s v="1st of 16"/>
    <n v="102117592"/>
    <n v="95"/>
    <n v="95"/>
    <s v="Dodger Stadium"/>
    <n v="247"/>
    <n v="32.799999999999997"/>
    <m/>
    <n v="0.41343154655870445"/>
    <n v="0.13279352226720648"/>
    <n v="1074922.0210526315"/>
    <n v="2894736.8421052634"/>
    <n v="39596.368421052633"/>
  </r>
  <r>
    <x v="10"/>
    <x v="14"/>
    <s v="NL West"/>
    <n v="84"/>
    <n v="78"/>
    <n v="1"/>
    <s v="Lost NLCS (4-1)"/>
    <n v="3730553"/>
    <n v="46056"/>
    <s v="2nd of 16"/>
    <n v="118588536"/>
    <n v="97"/>
    <n v="98"/>
    <s v="Dodger Stadium"/>
    <n v="241"/>
    <n v="33.1"/>
    <m/>
    <n v="0.49206861410788383"/>
    <n v="0.13734439834024897"/>
    <n v="1411768.2857142857"/>
    <n v="3273809.5238095238"/>
    <n v="44411.345238095237"/>
  </r>
  <r>
    <x v="11"/>
    <x v="14"/>
    <s v="NL West"/>
    <n v="82"/>
    <n v="80"/>
    <n v="4"/>
    <m/>
    <n v="3857036"/>
    <n v="47618"/>
    <s v="1st of 16"/>
    <n v="108454524"/>
    <n v="100"/>
    <n v="101"/>
    <s v="Dodger Stadium"/>
    <n v="224"/>
    <n v="16.5"/>
    <m/>
    <n v="0.48417198214285712"/>
    <n v="7.3660714285714288E-2"/>
    <n v="1322616.1463414633"/>
    <n v="3353658.5365853659"/>
    <n v="47037.024390243903"/>
  </r>
  <r>
    <x v="12"/>
    <x v="14"/>
    <s v="NL West"/>
    <n v="88"/>
    <n v="74"/>
    <n v="2"/>
    <s v="Lost LDS (3-0)"/>
    <n v="3758545"/>
    <n v="46402"/>
    <s v="1st of 16"/>
    <n v="98447187"/>
    <n v="100"/>
    <n v="101"/>
    <s v="Dodger Stadium"/>
    <n v="211"/>
    <n v="20"/>
    <m/>
    <n v="0.466574345971564"/>
    <n v="9.4786729857819899E-2"/>
    <n v="1118718.0340909092"/>
    <n v="3125000"/>
    <n v="42710.73863636364"/>
  </r>
  <r>
    <x v="13"/>
    <x v="14"/>
    <s v="NL West"/>
    <n v="71"/>
    <n v="91"/>
    <n v="4"/>
    <m/>
    <n v="3603646"/>
    <n v="44489"/>
    <s v="1st of 16"/>
    <n v="83039000"/>
    <n v="97"/>
    <n v="98"/>
    <s v="Dodger Stadium"/>
    <n v="189"/>
    <n v="27.5"/>
    <m/>
    <n v="0.43935978835978834"/>
    <n v="0.14550264550264549"/>
    <n v="1169563.38028169"/>
    <n v="3873239.4366197181"/>
    <n v="50755.57746478873"/>
  </r>
  <r>
    <x v="14"/>
    <x v="14"/>
    <s v="NL West"/>
    <n v="93"/>
    <n v="69"/>
    <n v="1"/>
    <s v="Lost LDS (3-1)"/>
    <n v="3488283"/>
    <n v="43065"/>
    <s v="1st of 16"/>
    <n v="92902001"/>
    <n v="95"/>
    <n v="95"/>
    <s v="Dodger Stadium"/>
    <n v="166"/>
    <n v="13.4"/>
    <m/>
    <n v="0.55965060843373493"/>
    <n v="8.0722891566265068E-2"/>
    <n v="998946.24731182796"/>
    <n v="2956989.2473118277"/>
    <n v="37508.419354838712"/>
  </r>
  <r>
    <x v="15"/>
    <x v="14"/>
    <s v="NL West"/>
    <n v="85"/>
    <n v="77"/>
    <n v="2"/>
    <m/>
    <n v="3138626"/>
    <n v="38748"/>
    <s v="2nd of 16"/>
    <n v="105872620"/>
    <n v="94"/>
    <n v="94"/>
    <s v="Dodger Stadium"/>
    <n v="154"/>
    <n v="-7.4"/>
    <m/>
    <n v="0.6874845454545454"/>
    <n v="-4.8051948051948054E-2"/>
    <n v="1245560.2352941176"/>
    <n v="3235294.1176470588"/>
    <n v="36925.01176470588"/>
  </r>
  <r>
    <x v="16"/>
    <x v="14"/>
    <s v="NL West"/>
    <n v="92"/>
    <n v="70"/>
    <n v="3"/>
    <m/>
    <n v="3131255"/>
    <n v="38657"/>
    <s v="3rd of 16"/>
    <n v="94850953"/>
    <n v="92"/>
    <n v="92"/>
    <s v="Dodger Stadium"/>
    <n v="150"/>
    <n v="-19.100000000000001"/>
    <m/>
    <n v="0.63233968666666662"/>
    <n v="-0.12733333333333335"/>
    <n v="1030988.6195652174"/>
    <n v="2989130.4347826089"/>
    <n v="34035.380434782608"/>
  </r>
  <r>
    <x v="17"/>
    <x v="14"/>
    <s v="NL West"/>
    <n v="86"/>
    <n v="76"/>
    <n v="3"/>
    <m/>
    <n v="3017143"/>
    <n v="37249"/>
    <s v="4th of 16"/>
    <n v="109105953"/>
    <n v="91"/>
    <n v="92"/>
    <s v="Dodger Stadium"/>
    <n v="143"/>
    <n v="-25"/>
    <m/>
    <n v="0.76297869230769233"/>
    <n v="-0.17482517482517482"/>
    <n v="1268673.8720930233"/>
    <n v="3197674.418604651"/>
    <n v="35083.058139534885"/>
  </r>
  <r>
    <x v="18"/>
    <x v="14"/>
    <s v="NL West"/>
    <n v="86"/>
    <n v="76"/>
    <n v="2"/>
    <m/>
    <n v="2880242"/>
    <n v="35559"/>
    <s v="7th of 16"/>
    <n v="88124286"/>
    <n v="93"/>
    <n v="94"/>
    <s v="Dodger Stadium"/>
    <m/>
    <m/>
    <m/>
    <s v=""/>
    <s v=""/>
    <n v="1024701"/>
    <n v="3197674.418604651"/>
    <n v="33491.186046511626"/>
  </r>
  <r>
    <x v="21"/>
    <x v="15"/>
    <s v="NL East"/>
    <n v="57"/>
    <n v="105"/>
    <n v="5"/>
    <m/>
    <n v="811302"/>
    <n v="10016"/>
    <s v="15th of 15"/>
    <n v="74683643"/>
    <n v="96"/>
    <n v="94"/>
    <s v="Marlins Park"/>
    <m/>
    <m/>
    <m/>
    <s v=""/>
    <s v=""/>
    <n v="1310239.350877193"/>
    <n v="4824561.4035087721"/>
    <n v="14233.368421052632"/>
  </r>
  <r>
    <x v="0"/>
    <x v="15"/>
    <s v="NL East"/>
    <n v="63"/>
    <n v="98"/>
    <n v="5"/>
    <m/>
    <n v="811104"/>
    <n v="10014"/>
    <s v="15th of 15"/>
    <n v="86515143"/>
    <n v="95"/>
    <n v="94"/>
    <s v="Marlins Park"/>
    <n v="224"/>
    <n v="-5.9"/>
    <m/>
    <n v="0.38622831696428572"/>
    <n v="-2.6339285714285714E-2"/>
    <n v="1373256.2380952381"/>
    <n v="4365079.3650793647"/>
    <n v="12874.666666666666"/>
  </r>
  <r>
    <x v="1"/>
    <x v="15"/>
    <s v="NL East"/>
    <n v="77"/>
    <n v="85"/>
    <n v="2"/>
    <m/>
    <n v="1583014"/>
    <n v="20295"/>
    <s v="15th of 15"/>
    <n v="111591100"/>
    <n v="91"/>
    <n v="90"/>
    <s v="Marlins Park"/>
    <n v="219"/>
    <n v="-22"/>
    <m/>
    <n v="0.50954840182648398"/>
    <n v="-0.1004566210045662"/>
    <n v="1449235.0649350649"/>
    <n v="3571428.5714285714"/>
    <n v="20558.623376623378"/>
  </r>
  <r>
    <x v="2"/>
    <x v="15"/>
    <s v="NL East"/>
    <n v="79"/>
    <n v="82"/>
    <n v="3"/>
    <m/>
    <n v="1712417"/>
    <n v="21405"/>
    <s v="15th of 15"/>
    <n v="72472000"/>
    <n v="94"/>
    <n v="93"/>
    <s v="Marlins Park, Estadio Hiram Bithorn"/>
    <n v="206"/>
    <n v="-53"/>
    <m/>
    <n v="0.35180582524271847"/>
    <n v="-0.25728155339805825"/>
    <n v="917367.08860759495"/>
    <n v="3481012.6582278479"/>
    <n v="21676.164556962027"/>
  </r>
  <r>
    <x v="3"/>
    <x v="15"/>
    <s v="NL East"/>
    <n v="71"/>
    <n v="91"/>
    <n v="3"/>
    <m/>
    <n v="1752235"/>
    <n v="21633"/>
    <s v="15th of 15"/>
    <n v="71231500"/>
    <n v="97"/>
    <n v="96"/>
    <s v="Marlins Park"/>
    <n v="199"/>
    <n v="-2.2000000000000002"/>
    <m/>
    <n v="0.35794723618090452"/>
    <n v="-1.1055276381909548E-2"/>
    <n v="1003260.5633802817"/>
    <n v="3873239.4366197181"/>
    <n v="24679.366197183099"/>
  </r>
  <r>
    <x v="4"/>
    <x v="15"/>
    <s v="NL East"/>
    <n v="77"/>
    <n v="85"/>
    <n v="4"/>
    <m/>
    <n v="1732283"/>
    <n v="21386"/>
    <s v="15th of 15"/>
    <n v="42365400"/>
    <n v="101"/>
    <n v="100"/>
    <s v="Marlins Park"/>
    <n v="188"/>
    <n v="15.8"/>
    <m/>
    <n v="0.22534787234042553"/>
    <n v="8.4042553191489372E-2"/>
    <n v="550200"/>
    <n v="3571428.5714285714"/>
    <n v="22497.18181818182"/>
  </r>
  <r>
    <x v="5"/>
    <x v="15"/>
    <s v="NL East"/>
    <n v="62"/>
    <n v="100"/>
    <n v="5"/>
    <m/>
    <n v="1586322"/>
    <n v="19584"/>
    <s v="15th of 15"/>
    <n v="24761900"/>
    <n v="103"/>
    <n v="102"/>
    <s v="Marlins Park"/>
    <n v="159"/>
    <n v="15.4"/>
    <m/>
    <n v="0.15573522012578617"/>
    <n v="9.6855345911949692E-2"/>
    <n v="399385.48387096776"/>
    <n v="4435483.8709677421"/>
    <n v="25585.83870967742"/>
  </r>
  <r>
    <x v="6"/>
    <x v="15"/>
    <s v="NL East"/>
    <n v="69"/>
    <n v="93"/>
    <n v="5"/>
    <m/>
    <n v="2219444"/>
    <n v="27401"/>
    <s v="12th of 16"/>
    <n v="107678000"/>
    <n v="103"/>
    <n v="102"/>
    <s v="Marlins Park"/>
    <n v="195"/>
    <n v="-8"/>
    <m/>
    <n v="0.55219487179487181"/>
    <n v="-4.1025641025641026E-2"/>
    <n v="1560550.7246376812"/>
    <n v="3985507.2463768115"/>
    <n v="32165.855072463768"/>
  </r>
  <r>
    <x v="7"/>
    <x v="15"/>
    <s v="NL East"/>
    <n v="72"/>
    <n v="90"/>
    <n v="5"/>
    <m/>
    <n v="1520562"/>
    <n v="18772"/>
    <s v="16th of 16"/>
    <n v="57694000"/>
    <n v="102"/>
    <n v="101"/>
    <s v="Sun Life Stadium"/>
    <n v="148"/>
    <n v="-7.1"/>
    <m/>
    <n v="0.38982432432432434"/>
    <n v="-4.7972972972972969E-2"/>
    <n v="801305.5555555555"/>
    <n v="3819444.4444444445"/>
    <n v="21118.916666666668"/>
  </r>
  <r>
    <x v="8"/>
    <x v="15"/>
    <s v="NL East"/>
    <n v="80"/>
    <n v="82"/>
    <n v="3"/>
    <m/>
    <n v="1524894"/>
    <n v="18826"/>
    <s v="16th of 16"/>
    <n v="57454719"/>
    <n v="103"/>
    <n v="103"/>
    <s v="Sun Life Stadium, Estadio Hiram Bithorn"/>
    <n v="143"/>
    <n v="8.9"/>
    <m/>
    <n v="0.40178125174825174"/>
    <n v="6.2237762237762242E-2"/>
    <n v="718183.98750000005"/>
    <n v="3437500"/>
    <n v="19061.174999999999"/>
  </r>
  <r>
    <x v="9"/>
    <x v="15"/>
    <s v="NL East"/>
    <n v="87"/>
    <n v="75"/>
    <n v="2"/>
    <m/>
    <n v="1464109"/>
    <n v="18075"/>
    <s v="16th of 16"/>
    <n v="40029000"/>
    <n v="102"/>
    <n v="102"/>
    <s v="Land Shark Stadium"/>
    <n v="144"/>
    <n v="20.2"/>
    <m/>
    <n v="0.27797916666666667"/>
    <n v="0.14027777777777778"/>
    <n v="460103.44827586209"/>
    <n v="3160919.5402298849"/>
    <n v="16828.839080459769"/>
  </r>
  <r>
    <x v="10"/>
    <x v="15"/>
    <s v="NL East"/>
    <n v="84"/>
    <n v="77"/>
    <n v="3"/>
    <m/>
    <n v="1335076"/>
    <n v="16482"/>
    <s v="16th of 16"/>
    <n v="21811500"/>
    <n v="101"/>
    <n v="101"/>
    <s v="Dolphin Stadium"/>
    <n v="139"/>
    <n v="46.1"/>
    <m/>
    <n v="0.15691726618705035"/>
    <n v="0.33165467625899281"/>
    <n v="259660.71428571429"/>
    <n v="3273809.5238095238"/>
    <n v="15893.761904761905"/>
  </r>
  <r>
    <x v="11"/>
    <x v="15"/>
    <s v="NL East"/>
    <n v="71"/>
    <n v="91"/>
    <n v="5"/>
    <m/>
    <n v="1370511"/>
    <n v="16920"/>
    <s v="16th of 16"/>
    <n v="30507000"/>
    <n v="98"/>
    <n v="97"/>
    <s v="Dolphin Stadium"/>
    <n v="128"/>
    <n v="43.7"/>
    <m/>
    <n v="0.23833593750000001"/>
    <n v="0.34140625000000002"/>
    <n v="429676.05633802817"/>
    <n v="3873239.4366197181"/>
    <n v="19302.971830985916"/>
  </r>
  <r>
    <x v="12"/>
    <x v="15"/>
    <s v="NL East"/>
    <n v="78"/>
    <n v="84"/>
    <n v="4"/>
    <m/>
    <n v="1164134"/>
    <n v="14372"/>
    <s v="16th of 16"/>
    <n v="14671500"/>
    <n v="96"/>
    <n v="95"/>
    <s v="Dolphins Stadium"/>
    <n v="122"/>
    <n v="35.6"/>
    <m/>
    <n v="0.12025819672131148"/>
    <n v="0.29180327868852463"/>
    <n v="188096.15384615384"/>
    <n v="3525641.0256410255"/>
    <n v="14924.794871794871"/>
  </r>
  <r>
    <x v="13"/>
    <x v="15"/>
    <s v="NL East"/>
    <n v="83"/>
    <n v="79"/>
    <n v="3"/>
    <m/>
    <n v="1852608"/>
    <n v="22872"/>
    <s v="15th of 16"/>
    <n v="60408834"/>
    <n v="94"/>
    <n v="94"/>
    <s v="Dolphins Stadium"/>
    <n v="119"/>
    <n v="43.3"/>
    <m/>
    <n v="0.50763726050420166"/>
    <n v="0.36386554621848738"/>
    <n v="727817.27710843377"/>
    <n v="3313253.0120481928"/>
    <n v="22320.578313253012"/>
  </r>
  <r>
    <x v="14"/>
    <x v="15"/>
    <s v="NL East"/>
    <n v="83"/>
    <n v="79"/>
    <n v="3"/>
    <m/>
    <n v="1723105"/>
    <n v="21539"/>
    <s v="14th of 16"/>
    <n v="42143042"/>
    <n v="95"/>
    <n v="95"/>
    <s v="U.S. Cellular Field, Pro Player Stadium"/>
    <n v="103"/>
    <n v="-11.9"/>
    <m/>
    <n v="0.40915574757281553"/>
    <n v="-0.11553398058252427"/>
    <n v="507747.49397590361"/>
    <n v="3313253.0120481928"/>
    <n v="20760.301204819276"/>
  </r>
  <r>
    <x v="15"/>
    <x v="15"/>
    <s v="NL East"/>
    <n v="91"/>
    <n v="71"/>
    <n v="2"/>
    <s v="Won WS (4-2)"/>
    <n v="1303215"/>
    <n v="16089"/>
    <s v="15th of 16"/>
    <n v="49450000"/>
    <n v="98"/>
    <n v="98"/>
    <s v="Pro Player Stadium"/>
    <n v="101"/>
    <n v="3"/>
    <m/>
    <n v="0.48960396039603959"/>
    <n v="2.9702970297029702E-2"/>
    <n v="543406.59340659343"/>
    <n v="3021978.0219780221"/>
    <n v="14321.043956043955"/>
  </r>
  <r>
    <x v="16"/>
    <x v="15"/>
    <s v="NL East"/>
    <n v="79"/>
    <n v="83"/>
    <n v="4"/>
    <m/>
    <n v="813118"/>
    <n v="10038"/>
    <s v="15th of 16"/>
    <n v="41979917"/>
    <n v="97"/>
    <n v="97"/>
    <s v="Pro Player Stadium"/>
    <n v="76"/>
    <n v="-11.6"/>
    <m/>
    <n v="0.5523673289473684"/>
    <n v="-0.15263157894736842"/>
    <n v="531391.3544303797"/>
    <n v="3481012.6582278479"/>
    <n v="10292.632911392406"/>
  </r>
  <r>
    <x v="17"/>
    <x v="15"/>
    <s v="NL East"/>
    <n v="76"/>
    <n v="86"/>
    <n v="4"/>
    <m/>
    <n v="1261226"/>
    <n v="15765"/>
    <s v="15th of 16"/>
    <n v="35762500"/>
    <n v="97"/>
    <n v="96"/>
    <s v="Pro Player Stadium"/>
    <n v="81"/>
    <n v="-14"/>
    <m/>
    <n v="0.44151234567901232"/>
    <n v="-0.1728395061728395"/>
    <n v="470559.21052631579"/>
    <n v="3618421.0526315789"/>
    <n v="16595.07894736842"/>
  </r>
  <r>
    <x v="18"/>
    <x v="15"/>
    <s v="NL East"/>
    <n v="79"/>
    <n v="82"/>
    <n v="3"/>
    <m/>
    <n v="1218326"/>
    <n v="15041"/>
    <s v="15th of 16"/>
    <n v="20347000"/>
    <n v="95"/>
    <n v="94"/>
    <s v="Pro Player Stadium"/>
    <m/>
    <m/>
    <m/>
    <s v=""/>
    <s v=""/>
    <n v="257556.96202531646"/>
    <n v="3481012.6582278479"/>
    <n v="15421.848101265823"/>
  </r>
  <r>
    <x v="21"/>
    <x v="16"/>
    <s v="NL Central"/>
    <n v="89"/>
    <n v="73"/>
    <n v="2"/>
    <s v="Lost NLWC (1-0)"/>
    <n v="2923333"/>
    <n v="36091"/>
    <s v="5th of 15"/>
    <n v="128842900"/>
    <n v="101"/>
    <n v="101"/>
    <s v="Miller Park"/>
    <m/>
    <m/>
    <m/>
    <s v=""/>
    <s v=""/>
    <n v="1447673.0337078653"/>
    <n v="3089887.6404494382"/>
    <n v="32846.438202247191"/>
  </r>
  <r>
    <x v="0"/>
    <x v="16"/>
    <s v="NL Central"/>
    <n v="96"/>
    <n v="67"/>
    <n v="1"/>
    <s v="Lost NLCS (4-3)"/>
    <n v="2850875"/>
    <n v="35196"/>
    <s v="6th of 15"/>
    <n v="109295700"/>
    <n v="101"/>
    <n v="102"/>
    <s v="Miller Park"/>
    <n v="288"/>
    <n v="43"/>
    <m/>
    <n v="0.37949895833333336"/>
    <n v="0.14930555555555555"/>
    <n v="1138496.875"/>
    <n v="2864583.3333333335"/>
    <n v="29696.614583333332"/>
  </r>
  <r>
    <x v="1"/>
    <x v="16"/>
    <s v="NL Central"/>
    <n v="86"/>
    <n v="76"/>
    <n v="2"/>
    <m/>
    <n v="2627705"/>
    <n v="31282"/>
    <s v="6th of 15"/>
    <n v="68439300"/>
    <n v="101"/>
    <n v="101"/>
    <s v="Miller Park"/>
    <n v="255"/>
    <n v="66"/>
    <m/>
    <n v="0.26838941176470588"/>
    <n v="0.25882352941176473"/>
    <n v="795805.81395348837"/>
    <n v="3197674.418604651"/>
    <n v="30554.70930232558"/>
  </r>
  <r>
    <x v="2"/>
    <x v="16"/>
    <s v="NL Central"/>
    <n v="73"/>
    <n v="89"/>
    <n v="4"/>
    <m/>
    <n v="2314614"/>
    <n v="28575"/>
    <s v="9th of 15"/>
    <n v="52077500"/>
    <n v="102"/>
    <n v="102"/>
    <s v="Miller Park"/>
    <n v="239"/>
    <n v="67"/>
    <m/>
    <n v="0.21789748953974897"/>
    <n v="0.28033472803347281"/>
    <n v="713390.41095890407"/>
    <n v="3767123.2876712331"/>
    <n v="31707.04109589041"/>
  </r>
  <r>
    <x v="3"/>
    <x v="16"/>
    <s v="NL Central"/>
    <n v="68"/>
    <n v="94"/>
    <n v="4"/>
    <m/>
    <n v="2542558"/>
    <n v="31390"/>
    <s v="7th of 15"/>
    <n v="70869500"/>
    <n v="101"/>
    <n v="100"/>
    <s v="Miller Park"/>
    <n v="234"/>
    <n v="58.2"/>
    <m/>
    <n v="0.30286111111111114"/>
    <n v="0.24871794871794872"/>
    <n v="1042198.5294117647"/>
    <n v="4044117.6470588236"/>
    <n v="37390.558823529413"/>
  </r>
  <r>
    <x v="4"/>
    <x v="16"/>
    <s v="NL Central"/>
    <n v="82"/>
    <n v="80"/>
    <n v="3"/>
    <m/>
    <n v="2797384"/>
    <n v="34536"/>
    <s v="4th of 15"/>
    <n v="109567000"/>
    <n v="103"/>
    <n v="103"/>
    <s v="Miller Park"/>
    <n v="226"/>
    <n v="27"/>
    <m/>
    <n v="0.48480973451327436"/>
    <n v="0.11946902654867257"/>
    <n v="1336182.9268292682"/>
    <n v="3353658.5365853659"/>
    <n v="34114.439024390245"/>
  </r>
  <r>
    <x v="5"/>
    <x v="16"/>
    <s v="NL Central"/>
    <n v="74"/>
    <n v="88"/>
    <n v="4"/>
    <m/>
    <n v="2531105"/>
    <n v="31248"/>
    <s v="9th of 15"/>
    <n v="86945000"/>
    <n v="103"/>
    <n v="103"/>
    <s v="Miller Park"/>
    <n v="197"/>
    <n v="11.3"/>
    <m/>
    <n v="0.44134517766497461"/>
    <n v="5.736040609137056E-2"/>
    <n v="1174932.4324324324"/>
    <n v="3716216.2162162163"/>
    <n v="34204.12162162162"/>
  </r>
  <r>
    <x v="6"/>
    <x v="16"/>
    <s v="NL Central"/>
    <n v="83"/>
    <n v="79"/>
    <n v="3"/>
    <m/>
    <n v="2831385"/>
    <n v="34955"/>
    <s v="6th of 16"/>
    <n v="95717000"/>
    <n v="104"/>
    <n v="105"/>
    <s v="Miller Park"/>
    <n v="201"/>
    <n v="6.8"/>
    <m/>
    <n v="0.47620398009950249"/>
    <n v="3.3830845771144279E-2"/>
    <n v="1153216.8674698796"/>
    <n v="3313253.0120481928"/>
    <n v="34113.072289156626"/>
  </r>
  <r>
    <x v="7"/>
    <x v="16"/>
    <s v="NL Central"/>
    <n v="96"/>
    <n v="66"/>
    <n v="1"/>
    <s v="Lost NLCS (4-2)"/>
    <n v="3071373"/>
    <n v="37918"/>
    <s v="4th of 16"/>
    <n v="86636333"/>
    <n v="103"/>
    <n v="103"/>
    <s v="Miller Park"/>
    <n v="195"/>
    <n v="9"/>
    <m/>
    <n v="0.44428888717948717"/>
    <n v="4.6153846153846156E-2"/>
    <n v="902461.80208333337"/>
    <n v="2864583.3333333335"/>
    <n v="31993.46875"/>
  </r>
  <r>
    <x v="8"/>
    <x v="16"/>
    <s v="NL Central"/>
    <n v="77"/>
    <n v="85"/>
    <n v="3"/>
    <m/>
    <n v="2776531"/>
    <n v="34278"/>
    <s v="7th of 16"/>
    <n v="81108278"/>
    <n v="100"/>
    <n v="100"/>
    <s v="Miller Park"/>
    <n v="179"/>
    <n v="19.2"/>
    <m/>
    <n v="0.45311887150837987"/>
    <n v="0.10726256983240223"/>
    <n v="1053354.2597402597"/>
    <n v="3571428.5714285714"/>
    <n v="36058.844155844155"/>
  </r>
  <r>
    <x v="9"/>
    <x v="16"/>
    <s v="NL Central"/>
    <n v="80"/>
    <n v="82"/>
    <n v="3"/>
    <m/>
    <n v="3037451"/>
    <n v="37499"/>
    <s v="6th of 16"/>
    <n v="81384502"/>
    <n v="98"/>
    <n v="98"/>
    <s v="Miller Park"/>
    <n v="171"/>
    <n v="12.4"/>
    <m/>
    <n v="0.47593276023391812"/>
    <n v="7.2514619883040934E-2"/>
    <n v="1017306.275"/>
    <n v="3437500"/>
    <n v="37968.137499999997"/>
  </r>
  <r>
    <x v="10"/>
    <x v="16"/>
    <s v="NL Central"/>
    <n v="90"/>
    <n v="72"/>
    <n v="2"/>
    <s v="Lost LDS (3-1)"/>
    <n v="3068458"/>
    <n v="37882"/>
    <s v="6th of 16"/>
    <n v="80937499"/>
    <n v="98"/>
    <n v="98"/>
    <s v="Miller Park"/>
    <n v="173"/>
    <n v="10.199999999999999"/>
    <m/>
    <n v="0.46784681502890174"/>
    <n v="5.8959537572254334E-2"/>
    <n v="899305.54444444447"/>
    <n v="3055555.5555555555"/>
    <n v="34093.977777777778"/>
  </r>
  <r>
    <x v="11"/>
    <x v="16"/>
    <s v="NL Central"/>
    <n v="83"/>
    <n v="79"/>
    <n v="2"/>
    <m/>
    <n v="2869144"/>
    <n v="35422"/>
    <s v="8th of 16"/>
    <n v="70986500"/>
    <n v="100"/>
    <n v="100"/>
    <s v="Miller Park"/>
    <n v="158"/>
    <n v="11.8"/>
    <m/>
    <n v="0.44928164556962025"/>
    <n v="7.4683544303797478E-2"/>
    <n v="855259.03614457836"/>
    <n v="3313253.0120481928"/>
    <n v="34568"/>
  </r>
  <r>
    <x v="12"/>
    <x v="16"/>
    <s v="NL Central"/>
    <n v="75"/>
    <n v="87"/>
    <n v="4"/>
    <m/>
    <n v="2335643"/>
    <n v="28835"/>
    <s v="10th of 16"/>
    <n v="57970333"/>
    <n v="101"/>
    <n v="101"/>
    <s v="Miller Park"/>
    <n v="144"/>
    <n v="19.2"/>
    <m/>
    <n v="0.40257175694444447"/>
    <n v="0.13333333333333333"/>
    <n v="772937.77333333332"/>
    <n v="3666666.6666666665"/>
    <n v="31141.906666666666"/>
  </r>
  <r>
    <x v="13"/>
    <x v="16"/>
    <s v="NL Central"/>
    <n v="81"/>
    <n v="81"/>
    <n v="3"/>
    <m/>
    <n v="2211023"/>
    <n v="27297"/>
    <s v="11th of 16"/>
    <n v="39934833"/>
    <n v="101"/>
    <n v="100"/>
    <s v="Miller Park"/>
    <n v="131"/>
    <n v="20.8"/>
    <m/>
    <n v="0.30484605343511451"/>
    <n v="0.15877862595419848"/>
    <n v="493022.62962962961"/>
    <n v="3395061.7283950616"/>
    <n v="27296.580246913582"/>
  </r>
  <r>
    <x v="14"/>
    <x v="16"/>
    <s v="NL Central"/>
    <n v="67"/>
    <n v="94"/>
    <n v="6"/>
    <m/>
    <n v="2062382"/>
    <n v="25462"/>
    <s v="13th of 16"/>
    <n v="27528500"/>
    <n v="101"/>
    <n v="100"/>
    <s v="Miller Park"/>
    <n v="112"/>
    <n v="22.4"/>
    <m/>
    <n v="0.24579017857142857"/>
    <n v="0.19999999999999998"/>
    <n v="410873.13432835822"/>
    <n v="4104477.6119402987"/>
    <n v="30781.820895522389"/>
  </r>
  <r>
    <x v="15"/>
    <x v="16"/>
    <s v="NL Central"/>
    <n v="68"/>
    <n v="94"/>
    <n v="6"/>
    <m/>
    <n v="1700354"/>
    <n v="20992"/>
    <s v="13th of 16"/>
    <n v="40627000"/>
    <n v="100"/>
    <n v="98"/>
    <s v="Miller Park"/>
    <n v="102"/>
    <n v="24.2"/>
    <m/>
    <n v="0.39830392156862743"/>
    <n v="0.2372549019607843"/>
    <n v="597455.8823529412"/>
    <n v="4044117.6470588236"/>
    <n v="25005.205882352941"/>
  </r>
  <r>
    <x v="16"/>
    <x v="16"/>
    <s v="NL Central"/>
    <n v="56"/>
    <n v="106"/>
    <n v="6"/>
    <m/>
    <n v="1969153"/>
    <n v="24311"/>
    <s v="11th of 16"/>
    <n v="50287833"/>
    <n v="99"/>
    <n v="98"/>
    <s v="Miller Park"/>
    <n v="98"/>
    <n v="5.0999999999999996"/>
    <m/>
    <n v="0.51314115306122454"/>
    <n v="5.2040816326530612E-2"/>
    <n v="897997.01785714284"/>
    <n v="4910714.2857142854"/>
    <n v="35163.446428571428"/>
  </r>
  <r>
    <x v="17"/>
    <x v="16"/>
    <s v="NL Central"/>
    <n v="68"/>
    <n v="94"/>
    <n v="4"/>
    <m/>
    <n v="2811041"/>
    <n v="34704"/>
    <s v="7th of 16"/>
    <n v="43886833"/>
    <n v="98"/>
    <n v="97"/>
    <s v="Miller Park"/>
    <n v="108"/>
    <n v="-6.1"/>
    <m/>
    <n v="0.40635956481481483"/>
    <n v="-5.648148148148148E-2"/>
    <n v="645394.6029411765"/>
    <n v="4044117.6470588236"/>
    <n v="41338.838235294119"/>
  </r>
  <r>
    <x v="18"/>
    <x v="16"/>
    <s v="NL Central"/>
    <n v="73"/>
    <n v="89"/>
    <n v="3"/>
    <m/>
    <n v="1573621"/>
    <n v="19427"/>
    <s v="14th of 16"/>
    <n v="37305333"/>
    <n v="98"/>
    <n v="97"/>
    <s v="County Stadium"/>
    <m/>
    <m/>
    <m/>
    <s v=""/>
    <s v=""/>
    <n v="511031.9589041096"/>
    <n v="3767123.2876712331"/>
    <n v="21556.452054794521"/>
  </r>
  <r>
    <x v="21"/>
    <x v="17"/>
    <s v="AL Central"/>
    <n v="101"/>
    <n v="61"/>
    <n v="1"/>
    <s v="Lost LDS (3-0)"/>
    <n v="2294152"/>
    <n v="28323"/>
    <s v="5th of 15"/>
    <n v="113758333"/>
    <n v="99"/>
    <n v="100"/>
    <s v="Target Field"/>
    <m/>
    <m/>
    <m/>
    <s v=""/>
    <s v=""/>
    <n v="1126320.1287128713"/>
    <n v="2722772.2772277226"/>
    <n v="22714.376237623761"/>
  </r>
  <r>
    <x v="0"/>
    <x v="17"/>
    <s v="AL Central"/>
    <n v="78"/>
    <n v="84"/>
    <n v="2"/>
    <m/>
    <n v="1959197"/>
    <n v="24188"/>
    <s v="8th of 15"/>
    <n v="110275000"/>
    <n v="100"/>
    <n v="101"/>
    <s v="Target Field"/>
    <n v="269"/>
    <n v="43"/>
    <m/>
    <n v="0.4099442379182156"/>
    <n v="0.15985130111524162"/>
    <n v="1413782.0512820513"/>
    <n v="3525641.0256410255"/>
    <n v="25117.910256410258"/>
  </r>
  <r>
    <x v="1"/>
    <x v="17"/>
    <s v="AL Central"/>
    <n v="85"/>
    <n v="77"/>
    <n v="2"/>
    <s v="Lost ALWC (1-0)"/>
    <n v="2051279"/>
    <n v="25324"/>
    <s v="10th of 15"/>
    <n v="103932500"/>
    <n v="101"/>
    <n v="100"/>
    <s v="Target Field"/>
    <n v="261"/>
    <n v="14"/>
    <m/>
    <n v="0.39820881226053639"/>
    <n v="5.3639846743295021E-2"/>
    <n v="1222735.294117647"/>
    <n v="3235294.1176470588"/>
    <n v="24132.694117647057"/>
  </r>
  <r>
    <x v="2"/>
    <x v="17"/>
    <s v="AL Central"/>
    <n v="59"/>
    <n v="103"/>
    <n v="5"/>
    <m/>
    <n v="1963912"/>
    <n v="24246"/>
    <s v="11th of 15"/>
    <n v="93333700"/>
    <n v="100"/>
    <n v="100"/>
    <s v="Target Field"/>
    <n v="249"/>
    <n v="23"/>
    <m/>
    <n v="0.37483413654618475"/>
    <n v="9.2369477911646583E-2"/>
    <n v="1581927.1186440678"/>
    <n v="4661016.9491525423"/>
    <n v="33286.644067796609"/>
  </r>
  <r>
    <x v="3"/>
    <x v="17"/>
    <s v="AL Central"/>
    <n v="83"/>
    <n v="79"/>
    <n v="2"/>
    <m/>
    <n v="2220054"/>
    <n v="27408"/>
    <s v="9th of 15"/>
    <n v="107755000"/>
    <n v="101"/>
    <n v="100"/>
    <s v="Target Field"/>
    <n v="240"/>
    <n v="29.9"/>
    <m/>
    <n v="0.44897916666666665"/>
    <n v="0.12458333333333332"/>
    <n v="1298253.0120481928"/>
    <n v="3313253.0120481928"/>
    <n v="26747.638554216868"/>
  </r>
  <r>
    <x v="4"/>
    <x v="17"/>
    <s v="AL Central"/>
    <n v="70"/>
    <n v="92"/>
    <n v="5"/>
    <m/>
    <n v="2250606"/>
    <n v="27785"/>
    <s v="8th of 15"/>
    <n v="87044000"/>
    <n v="102"/>
    <n v="102"/>
    <s v="Target Field"/>
    <n v="223"/>
    <n v="18.5"/>
    <m/>
    <n v="0.3903318385650224"/>
    <n v="8.2959641255605385E-2"/>
    <n v="1243485.7142857143"/>
    <n v="3928571.4285714286"/>
    <n v="32151.514285714286"/>
  </r>
  <r>
    <x v="5"/>
    <x v="17"/>
    <s v="AL Central"/>
    <n v="66"/>
    <n v="96"/>
    <n v="4"/>
    <m/>
    <n v="2477644"/>
    <n v="30588"/>
    <s v="7th of 15"/>
    <n v="63042500"/>
    <n v="102"/>
    <n v="101"/>
    <s v="Target Field"/>
    <n v="221"/>
    <n v="21.3"/>
    <m/>
    <n v="0.28526018099547512"/>
    <n v="9.6380090497737561E-2"/>
    <n v="955189.39393939392"/>
    <n v="4166666.6666666665"/>
    <n v="37540.060606060608"/>
  </r>
  <r>
    <x v="6"/>
    <x v="17"/>
    <s v="AL Central"/>
    <n v="66"/>
    <n v="96"/>
    <n v="5"/>
    <m/>
    <n v="2776354"/>
    <n v="34276"/>
    <s v="6th of 14"/>
    <n v="99066000"/>
    <n v="100"/>
    <n v="98"/>
    <s v="Target Field"/>
    <n v="214"/>
    <n v="30.2"/>
    <m/>
    <n v="0.46292523364485982"/>
    <n v="0.1411214953271028"/>
    <n v="1501000"/>
    <n v="4166666.6666666665"/>
    <n v="42065.969696969696"/>
  </r>
  <r>
    <x v="7"/>
    <x v="17"/>
    <s v="AL Central"/>
    <n v="63"/>
    <n v="99"/>
    <n v="5"/>
    <m/>
    <n v="3168116"/>
    <n v="39113"/>
    <s v="2nd of 14"/>
    <n v="112737000"/>
    <n v="99"/>
    <n v="99"/>
    <s v="Target Field"/>
    <n v="213"/>
    <n v="10.8"/>
    <m/>
    <n v="0.52928169014084503"/>
    <n v="5.0704225352112678E-2"/>
    <n v="1789476.1904761905"/>
    <n v="4365079.3650793647"/>
    <n v="50287.555555555555"/>
  </r>
  <r>
    <x v="8"/>
    <x v="17"/>
    <s v="AL Central"/>
    <n v="94"/>
    <n v="68"/>
    <n v="1"/>
    <s v="Lost LDS (3-0)"/>
    <n v="3223640"/>
    <n v="39798"/>
    <s v="3rd of 14"/>
    <n v="97559166"/>
    <n v="98"/>
    <n v="98"/>
    <s v="Target Field"/>
    <n v="213"/>
    <n v="16.600000000000001"/>
    <m/>
    <n v="0.45802425352112675"/>
    <n v="7.7934272300469495E-2"/>
    <n v="1037863.4680851063"/>
    <n v="2925531.9148936169"/>
    <n v="34294.042553191488"/>
  </r>
  <r>
    <x v="9"/>
    <x v="17"/>
    <s v="AL Central"/>
    <n v="87"/>
    <n v="76"/>
    <n v="1"/>
    <s v="Lost LDS (3-0)"/>
    <n v="2416237"/>
    <n v="29466"/>
    <s v="5th of 14"/>
    <n v="67804266"/>
    <n v="98"/>
    <n v="98"/>
    <s v="Hubert H. Humphrey Metrodome"/>
    <n v="162"/>
    <n v="26.5"/>
    <m/>
    <n v="0.41854485185185186"/>
    <n v="0.16358024691358025"/>
    <n v="779359.37931034481"/>
    <n v="3160919.5402298849"/>
    <n v="27772.839080459769"/>
  </r>
  <r>
    <x v="10"/>
    <x v="17"/>
    <s v="AL Central"/>
    <n v="88"/>
    <n v="75"/>
    <n v="2"/>
    <m/>
    <n v="2302431"/>
    <n v="28425"/>
    <s v="8th of 14"/>
    <n v="56932766"/>
    <n v="96"/>
    <n v="96"/>
    <s v="Hubert H. Humphrey Metrodome"/>
    <n v="158"/>
    <n v="25"/>
    <m/>
    <n v="0.36033396202531648"/>
    <n v="0.15822784810126583"/>
    <n v="646963.25"/>
    <n v="3125000"/>
    <n v="26163.988636363636"/>
  </r>
  <r>
    <x v="11"/>
    <x v="17"/>
    <s v="AL Central"/>
    <n v="79"/>
    <n v="83"/>
    <n v="3"/>
    <m/>
    <n v="2296383"/>
    <n v="28350"/>
    <s v="10th of 14"/>
    <n v="71439500"/>
    <n v="95"/>
    <n v="95"/>
    <s v="Hubert H. Humphrey Metrodome"/>
    <n v="149"/>
    <n v="26.8"/>
    <m/>
    <n v="0.47945973154362415"/>
    <n v="0.17986577181208055"/>
    <n v="904297.4683544304"/>
    <n v="3481012.6582278479"/>
    <n v="29068.139240506331"/>
  </r>
  <r>
    <x v="12"/>
    <x v="17"/>
    <s v="AL Central"/>
    <n v="96"/>
    <n v="66"/>
    <n v="1"/>
    <s v="Lost LDS (3-0)"/>
    <n v="2285018"/>
    <n v="28210"/>
    <s v="9th of 14"/>
    <n v="63396006"/>
    <n v="98"/>
    <n v="98"/>
    <s v="Hubert H. Humphrey Metrodome"/>
    <n v="131"/>
    <n v="23.8"/>
    <m/>
    <n v="0.48393897709923667"/>
    <n v="0.18167938931297711"/>
    <n v="660375.0625"/>
    <n v="2864583.3333333335"/>
    <n v="23802.270833333332"/>
  </r>
  <r>
    <x v="13"/>
    <x v="17"/>
    <s v="AL Central"/>
    <n v="83"/>
    <n v="79"/>
    <n v="3"/>
    <m/>
    <n v="2034243"/>
    <n v="25114"/>
    <s v="9th of 14"/>
    <n v="56186000"/>
    <n v="102"/>
    <n v="102"/>
    <s v="Hubert H. Humphrey Metrodome"/>
    <n v="114"/>
    <n v="14.8"/>
    <m/>
    <n v="0.492859649122807"/>
    <n v="0.12982456140350879"/>
    <n v="676939.75903614459"/>
    <n v="3313253.0120481928"/>
    <n v="24508.951807228917"/>
  </r>
  <r>
    <x v="14"/>
    <x v="17"/>
    <s v="AL Central"/>
    <n v="92"/>
    <n v="70"/>
    <n v="1"/>
    <s v="Lost LDS (3-1)"/>
    <n v="1911490"/>
    <n v="23599"/>
    <s v="10th of 14"/>
    <n v="53890000"/>
    <n v="102"/>
    <n v="102"/>
    <s v="Hubert H. Humphrey Metrodome"/>
    <n v="102"/>
    <n v="6.9"/>
    <m/>
    <n v="0.52833333333333332"/>
    <n v="6.7647058823529421E-2"/>
    <n v="585760.86956521741"/>
    <n v="2989130.4347826089"/>
    <n v="20777.065217391304"/>
  </r>
  <r>
    <x v="15"/>
    <x v="17"/>
    <s v="AL Central"/>
    <n v="90"/>
    <n v="72"/>
    <n v="1"/>
    <s v="Lost LDS (3-1)"/>
    <n v="1946011"/>
    <n v="24025"/>
    <s v="8th of 14"/>
    <n v="55505000"/>
    <n v="100"/>
    <n v="101"/>
    <s v="Hubert H. Humphrey Metrodome"/>
    <n v="99"/>
    <n v="-0.5"/>
    <m/>
    <n v="0.56065656565656563"/>
    <n v="-5.0505050505050509E-3"/>
    <n v="616722.22222222225"/>
    <n v="3055555.5555555555"/>
    <n v="21622.344444444443"/>
  </r>
  <r>
    <x v="16"/>
    <x v="17"/>
    <s v="AL Central"/>
    <n v="94"/>
    <n v="67"/>
    <n v="1"/>
    <s v="Lost ALCS (4-1)"/>
    <n v="1924473"/>
    <n v="23759"/>
    <s v="9th of 14"/>
    <n v="40425000"/>
    <n v="100"/>
    <n v="100"/>
    <s v="Hubert H. Humphrey Metrodome"/>
    <n v="87"/>
    <n v="-7.1"/>
    <m/>
    <n v="0.46465517241379312"/>
    <n v="-8.1609195402298843E-2"/>
    <n v="430053.19148936169"/>
    <n v="2925531.9148936169"/>
    <n v="20473.117021276597"/>
  </r>
  <r>
    <x v="17"/>
    <x v="17"/>
    <s v="AL Central"/>
    <n v="85"/>
    <n v="77"/>
    <n v="2"/>
    <m/>
    <n v="1782929"/>
    <n v="22011"/>
    <s v="11th of 14"/>
    <n v="24130000"/>
    <n v="101"/>
    <n v="101"/>
    <s v="Hubert H. Humphrey Metrodome"/>
    <n v="75"/>
    <n v="0.4"/>
    <m/>
    <n v="0.32173333333333332"/>
    <n v="5.333333333333334E-3"/>
    <n v="283882.35294117645"/>
    <n v="3235294.1176470588"/>
    <n v="20975.635294117648"/>
  </r>
  <r>
    <x v="18"/>
    <x v="17"/>
    <s v="AL Central"/>
    <n v="69"/>
    <n v="93"/>
    <n v="5"/>
    <m/>
    <n v="1000760"/>
    <n v="12355"/>
    <s v="14th of 14"/>
    <n v="17529500"/>
    <n v="105"/>
    <n v="104"/>
    <s v="Hubert H. Humphrey Metrodom"/>
    <m/>
    <m/>
    <m/>
    <s v=""/>
    <s v=""/>
    <n v="254050.72463768115"/>
    <n v="3985507.2463768115"/>
    <n v="14503.768115942028"/>
  </r>
  <r>
    <x v="14"/>
    <x v="18"/>
    <s v="NL East"/>
    <n v="67"/>
    <n v="95"/>
    <n v="5"/>
    <m/>
    <n v="749550"/>
    <n v="9369"/>
    <s v="16th of 16"/>
    <n v="41197500"/>
    <n v="105"/>
    <n v="104"/>
    <s v="Stade Olympique, Estadio Hiram Bithorn"/>
    <n v="80"/>
    <n v="-3"/>
    <m/>
    <n v="0.51496874999999998"/>
    <n v="-3.7499999999999999E-2"/>
    <n v="614888.05970149254"/>
    <n v="4104477.6119402987"/>
    <n v="11187.313432835821"/>
  </r>
  <r>
    <x v="15"/>
    <x v="18"/>
    <s v="NL East"/>
    <n v="83"/>
    <n v="79"/>
    <n v="4"/>
    <m/>
    <n v="1025639"/>
    <n v="12662"/>
    <s v="16th of 16"/>
    <n v="51948500"/>
    <n v="105"/>
    <n v="105"/>
    <s v="Stade Olympique, Estadio Hiram Bithorn"/>
    <n v="81"/>
    <n v="-8.3000000000000007"/>
    <m/>
    <n v="0.64133950617283952"/>
    <n v="-0.10246913580246915"/>
    <n v="625885.54216867464"/>
    <n v="3313253.0120481928"/>
    <n v="12357.096385542169"/>
  </r>
  <r>
    <x v="16"/>
    <x v="18"/>
    <s v="NL East"/>
    <n v="83"/>
    <n v="79"/>
    <n v="2"/>
    <m/>
    <n v="812045"/>
    <n v="10025"/>
    <s v="16th of 16"/>
    <n v="38670500"/>
    <n v="103"/>
    <n v="103"/>
    <s v="Stade Olympique"/>
    <n v="66"/>
    <n v="-9.1"/>
    <m/>
    <n v="0.58591666666666664"/>
    <n v="-0.13787878787878788"/>
    <n v="465909.63855421689"/>
    <n v="3313253.0120481928"/>
    <n v="9783.674698795181"/>
  </r>
  <r>
    <x v="17"/>
    <x v="18"/>
    <s v="NL East"/>
    <n v="68"/>
    <n v="94"/>
    <n v="5"/>
    <m/>
    <n v="642745"/>
    <n v="7935"/>
    <s v="16th of 16"/>
    <n v="35159500"/>
    <n v="102"/>
    <n v="101"/>
    <s v="Stade Olympique"/>
    <n v="63"/>
    <m/>
    <m/>
    <n v="0.55808730158730158"/>
    <n v="0"/>
    <n v="517051.4705882353"/>
    <n v="4044117.6470588236"/>
    <n v="9452.1323529411766"/>
  </r>
  <r>
    <x v="18"/>
    <x v="18"/>
    <s v="NL East"/>
    <n v="67"/>
    <n v="95"/>
    <n v="4"/>
    <m/>
    <n v="926272"/>
    <n v="11435"/>
    <s v="16th of 16"/>
    <n v="32994333"/>
    <n v="104"/>
    <n v="103"/>
    <s v="Stade Olympique"/>
    <m/>
    <m/>
    <m/>
    <s v=""/>
    <s v=""/>
    <n v="492452.73134328361"/>
    <n v="4104477.6119402987"/>
    <n v="13824.955223880597"/>
  </r>
  <r>
    <x v="21"/>
    <x v="19"/>
    <s v="NL East"/>
    <n v="86"/>
    <n v="76"/>
    <n v="3"/>
    <m/>
    <n v="2442532"/>
    <n v="30155"/>
    <s v="9th of 15"/>
    <n v="154837230"/>
    <n v="92"/>
    <n v="92"/>
    <s v="Citi Field"/>
    <m/>
    <m/>
    <n v="65.099999999999994"/>
    <s v=""/>
    <s v=""/>
    <n v="1800432.9069767443"/>
    <n v="3197674.418604651"/>
    <n v="28401.534883720931"/>
  </r>
  <r>
    <x v="0"/>
    <x v="19"/>
    <s v="NL East"/>
    <n v="77"/>
    <n v="85"/>
    <n v="4"/>
    <m/>
    <n v="2224995"/>
    <n v="27469"/>
    <s v="10th of 15"/>
    <n v="161403844"/>
    <n v="92"/>
    <n v="92"/>
    <s v="Citi Field"/>
    <n v="340"/>
    <n v="30"/>
    <n v="54.5"/>
    <n v="0.47471718823529413"/>
    <n v="8.8235294117647065E-2"/>
    <n v="2096153.8181818181"/>
    <n v="3571428.5714285714"/>
    <n v="28896.038961038961"/>
  </r>
  <r>
    <x v="1"/>
    <x v="19"/>
    <s v="NL East"/>
    <n v="70"/>
    <n v="92"/>
    <n v="4"/>
    <m/>
    <n v="2460622"/>
    <n v="30378"/>
    <s v="9th of 15"/>
    <n v="176615252"/>
    <n v="95"/>
    <n v="94"/>
    <s v="Citi Field"/>
    <n v="336"/>
    <n v="17"/>
    <n v="96.6"/>
    <n v="0.525640630952381"/>
    <n v="5.0595238095238096E-2"/>
    <n v="2523075.0285714287"/>
    <n v="3928571.4285714286"/>
    <n v="35151.742857142854"/>
  </r>
  <r>
    <x v="2"/>
    <x v="19"/>
    <s v="NL East"/>
    <n v="87"/>
    <n v="75"/>
    <n v="2"/>
    <s v="Lost NLWC (1-0)"/>
    <n v="2789602"/>
    <n v="34440"/>
    <s v="5th of 15"/>
    <n v="155221282"/>
    <n v="96"/>
    <n v="96"/>
    <s v="Citi Field"/>
    <n v="332"/>
    <n v="31.7"/>
    <n v="75.2"/>
    <n v="0.46753398192771084"/>
    <n v="9.5481927710843364E-2"/>
    <n v="1784152.6666666667"/>
    <n v="3160919.5402298849"/>
    <n v="32064.3908045977"/>
  </r>
  <r>
    <x v="3"/>
    <x v="19"/>
    <s v="NL East"/>
    <n v="90"/>
    <n v="72"/>
    <n v="1"/>
    <s v="Lost WS (4-1)"/>
    <n v="2569753"/>
    <n v="31725"/>
    <s v="6th of 15"/>
    <n v="98874473"/>
    <n v="97"/>
    <n v="97"/>
    <s v="Citi Field"/>
    <n v="313"/>
    <n v="46.8"/>
    <n v="61.1"/>
    <n v="0.31589288498402557"/>
    <n v="0.14952076677316292"/>
    <n v="1098605.2555555555"/>
    <n v="3055555.5555555555"/>
    <n v="28552.81111111111"/>
  </r>
  <r>
    <x v="4"/>
    <x v="19"/>
    <s v="NL East"/>
    <n v="79"/>
    <n v="83"/>
    <n v="2"/>
    <m/>
    <n v="2148808"/>
    <n v="26528"/>
    <s v="13th of 15"/>
    <n v="82663615"/>
    <n v="94"/>
    <n v="94"/>
    <s v="Citi Field"/>
    <n v="263"/>
    <n v="25"/>
    <n v="29.7"/>
    <n v="0.31431032319391633"/>
    <n v="9.5057034220532313E-2"/>
    <n v="1046374.8734177215"/>
    <n v="3481012.6582278479"/>
    <n v="27200.101265822785"/>
  </r>
  <r>
    <x v="5"/>
    <x v="19"/>
    <s v="NL East"/>
    <n v="74"/>
    <n v="88"/>
    <n v="3"/>
    <m/>
    <n v="2135657"/>
    <n v="26366"/>
    <s v="13th of 15"/>
    <n v="69425860"/>
    <n v="95"/>
    <n v="94"/>
    <s v="Citi Field"/>
    <n v="238"/>
    <n v="1.6"/>
    <n v="26.6"/>
    <n v="0.29170529411764706"/>
    <n v="6.7226890756302525E-3"/>
    <n v="938187.29729729728"/>
    <n v="3716216.2162162163"/>
    <n v="28860.22972972973"/>
  </r>
  <r>
    <x v="6"/>
    <x v="19"/>
    <s v="NL East"/>
    <n v="74"/>
    <n v="88"/>
    <n v="4"/>
    <m/>
    <n v="2242803"/>
    <n v="27689"/>
    <s v="11th of 16"/>
    <n v="91621424"/>
    <n v="96"/>
    <n v="95"/>
    <s v="Citi Field"/>
    <n v="232"/>
    <n v="-2.4"/>
    <n v="33.6"/>
    <n v="0.39491993103448275"/>
    <n v="-1.0344827586206896E-2"/>
    <n v="1238127.3513513512"/>
    <n v="3716216.2162162163"/>
    <n v="30308.14864864865"/>
  </r>
  <r>
    <x v="7"/>
    <x v="19"/>
    <s v="NL East"/>
    <n v="77"/>
    <n v="85"/>
    <n v="4"/>
    <m/>
    <n v="2352596"/>
    <n v="29044"/>
    <s v="9th of 16"/>
    <n v="151897309"/>
    <n v="96"/>
    <n v="96"/>
    <s v="Citi Field"/>
    <n v="225"/>
    <n v="-40.799999999999997"/>
    <n v="39.4"/>
    <n v="0.67509915111111107"/>
    <n v="-0.18133333333333332"/>
    <n v="1972692.3246753246"/>
    <n v="3571428.5714285714"/>
    <n v="30553.194805194806"/>
  </r>
  <r>
    <x v="8"/>
    <x v="19"/>
    <s v="NL East"/>
    <n v="79"/>
    <n v="83"/>
    <n v="4"/>
    <m/>
    <n v="2559738"/>
    <n v="31602"/>
    <s v="8th of 16"/>
    <n v="134422942"/>
    <n v="97"/>
    <n v="97"/>
    <s v="Citi Field"/>
    <n v="233"/>
    <n v="-6.2"/>
    <n v="52.5"/>
    <n v="0.57692249785407723"/>
    <n v="-2.6609442060085836E-2"/>
    <n v="1701556.2278481012"/>
    <n v="3481012.6582278479"/>
    <n v="32401.746835443038"/>
  </r>
  <r>
    <x v="9"/>
    <x v="19"/>
    <s v="NL East"/>
    <n v="70"/>
    <n v="92"/>
    <n v="4"/>
    <m/>
    <n v="3168571"/>
    <n v="39118"/>
    <s v="5th of 16"/>
    <n v="151994237"/>
    <n v="97"/>
    <n v="97"/>
    <s v="Citi Field"/>
    <n v="268"/>
    <n v="26.2"/>
    <n v="98.9"/>
    <n v="0.56714267537313434"/>
    <n v="9.7761194029850743E-2"/>
    <n v="2171346.2428571428"/>
    <n v="3928571.4285714286"/>
    <n v="45265.3"/>
  </r>
  <r>
    <x v="10"/>
    <x v="19"/>
    <s v="NL East"/>
    <n v="89"/>
    <n v="73"/>
    <n v="2"/>
    <m/>
    <n v="4042045"/>
    <n v="49902"/>
    <s v="1st of 16"/>
    <n v="137793376"/>
    <n v="98"/>
    <n v="98"/>
    <s v="Shea Stadium"/>
    <n v="261"/>
    <n v="23.5"/>
    <n v="57.6"/>
    <n v="0.52794396934865906"/>
    <n v="9.0038314176245207E-2"/>
    <n v="1548240.1797752809"/>
    <n v="3089887.6404494382"/>
    <n v="45416.235955056181"/>
  </r>
  <r>
    <x v="11"/>
    <x v="19"/>
    <s v="NL East"/>
    <n v="88"/>
    <n v="74"/>
    <n v="2"/>
    <m/>
    <n v="3853955"/>
    <n v="47580"/>
    <s v="2nd of 16"/>
    <n v="116181663"/>
    <n v="97"/>
    <n v="98"/>
    <s v="Shea Stadium"/>
    <n v="235"/>
    <n v="32.9"/>
    <m/>
    <n v="0.49439005531914892"/>
    <n v="0.13999999999999999"/>
    <n v="1320246.1704545454"/>
    <n v="3125000"/>
    <n v="43794.943181818184"/>
  </r>
  <r>
    <x v="12"/>
    <x v="19"/>
    <s v="NL East"/>
    <n v="97"/>
    <n v="65"/>
    <n v="1"/>
    <s v="Lost NLCS (4-3)"/>
    <n v="3379535"/>
    <n v="41723"/>
    <s v="3rd of 16"/>
    <n v="101584963"/>
    <n v="97"/>
    <n v="98"/>
    <s v="Shea Stadium"/>
    <n v="217"/>
    <n v="24.4"/>
    <m/>
    <n v="0.46813347004608297"/>
    <n v="0.11244239631336404"/>
    <n v="1047267.6597938144"/>
    <n v="2835051.5463917525"/>
    <n v="34840.567010309278"/>
  </r>
  <r>
    <x v="13"/>
    <x v="19"/>
    <s v="NL East"/>
    <n v="83"/>
    <n v="79"/>
    <n v="3"/>
    <m/>
    <n v="2829929"/>
    <n v="34937"/>
    <s v="6th of 16"/>
    <n v="101305821"/>
    <n v="97"/>
    <n v="97"/>
    <s v="Shea Stadium"/>
    <n v="195"/>
    <n v="-16.2"/>
    <m/>
    <n v="0.51951703076923073"/>
    <n v="-8.3076923076923076E-2"/>
    <n v="1220552.0602409639"/>
    <n v="3313253.0120481928"/>
    <n v="34095.530120481926"/>
  </r>
  <r>
    <x v="14"/>
    <x v="19"/>
    <s v="NL East"/>
    <n v="71"/>
    <n v="91"/>
    <n v="4"/>
    <m/>
    <n v="2318951"/>
    <n v="28629"/>
    <s v="11th of 16"/>
    <n v="102035970"/>
    <n v="99"/>
    <n v="98"/>
    <s v="Shea Stadium"/>
    <n v="180"/>
    <n v="-11.2"/>
    <m/>
    <n v="0.56686650000000005"/>
    <n v="-6.222222222222222E-2"/>
    <n v="1437126.338028169"/>
    <n v="3873239.4366197181"/>
    <n v="32661.281690140844"/>
  </r>
  <r>
    <x v="15"/>
    <x v="19"/>
    <s v="NL East"/>
    <n v="66"/>
    <n v="95"/>
    <n v="5"/>
    <m/>
    <n v="2140599"/>
    <n v="26757"/>
    <s v="11th of 16"/>
    <n v="117176429"/>
    <n v="98"/>
    <n v="97"/>
    <s v="Shea Stadium"/>
    <n v="158"/>
    <n v="-19.3"/>
    <m/>
    <n v="0.74162296835443042"/>
    <n v="-0.12215189873417721"/>
    <n v="1775400.4393939395"/>
    <n v="4166666.6666666665"/>
    <n v="32433.31818181818"/>
  </r>
  <r>
    <x v="16"/>
    <x v="19"/>
    <s v="NL East"/>
    <n v="75"/>
    <n v="86"/>
    <n v="5"/>
    <m/>
    <n v="2804838"/>
    <n v="34628"/>
    <s v="5th of 16"/>
    <n v="94633593"/>
    <n v="97"/>
    <n v="96"/>
    <s v="Shea Stadium"/>
    <n v="175"/>
    <n v="11.6"/>
    <m/>
    <n v="0.54076338857142858"/>
    <n v="6.6285714285714281E-2"/>
    <n v="1261781.24"/>
    <n v="3666666.6666666665"/>
    <n v="37397.839999999997"/>
  </r>
  <r>
    <x v="17"/>
    <x v="19"/>
    <s v="NL East"/>
    <n v="82"/>
    <n v="80"/>
    <n v="3"/>
    <m/>
    <n v="2658330"/>
    <n v="32819"/>
    <s v="10th of 16"/>
    <n v="93174428"/>
    <n v="95"/>
    <n v="95"/>
    <s v="Shea Stadium"/>
    <n v="169"/>
    <m/>
    <m/>
    <n v="0.55132797633136099"/>
    <n v="0"/>
    <n v="1136273.512195122"/>
    <n v="3353658.5365853659"/>
    <n v="32418.658536585364"/>
  </r>
  <r>
    <x v="18"/>
    <x v="19"/>
    <s v="NL East"/>
    <n v="94"/>
    <n v="68"/>
    <n v="2"/>
    <s v="Lost WS (4-1)"/>
    <n v="2820530"/>
    <n v="34821"/>
    <s v="8th of 16"/>
    <n v="79509776"/>
    <n v="96"/>
    <n v="96"/>
    <s v="Shea Stadium, Tokyo Dom"/>
    <m/>
    <m/>
    <m/>
    <s v=""/>
    <s v=""/>
    <n v="845848.68085106381"/>
    <n v="2925531.9148936169"/>
    <n v="30005.638297872341"/>
  </r>
  <r>
    <x v="21"/>
    <x v="20"/>
    <s v="AL East"/>
    <n v="103"/>
    <n v="59"/>
    <n v="1"/>
    <s v="Lost ALCS (4-2)"/>
    <n v="3304404"/>
    <n v="40795"/>
    <s v="1st of 15"/>
    <n v="228442421"/>
    <n v="96"/>
    <n v="98"/>
    <s v="Yankee Stadium III"/>
    <m/>
    <m/>
    <m/>
    <s v=""/>
    <s v=""/>
    <n v="2217887.5825242717"/>
    <n v="2669902.9126213593"/>
    <n v="32081.592233009709"/>
  </r>
  <r>
    <x v="0"/>
    <x v="20"/>
    <s v="AL East"/>
    <n v="100"/>
    <n v="62"/>
    <n v="2"/>
    <s v="Lost LDS (3-1)"/>
    <n v="3482855"/>
    <n v="42998"/>
    <s v="1st of 15"/>
    <n v="160743032"/>
    <n v="98"/>
    <n v="100"/>
    <s v="Yankee Stadium III"/>
    <n v="668"/>
    <n v="29"/>
    <m/>
    <n v="0.24063328143712576"/>
    <n v="4.3413173652694613E-2"/>
    <n v="1607430.32"/>
    <n v="2750000"/>
    <n v="34828.550000000003"/>
  </r>
  <r>
    <x v="1"/>
    <x v="20"/>
    <s v="AL East"/>
    <n v="91"/>
    <n v="71"/>
    <n v="2"/>
    <s v="Lost ALCS (4-3)"/>
    <n v="3154938"/>
    <n v="38950"/>
    <s v="2nd of 15"/>
    <n v="182424700"/>
    <n v="103"/>
    <n v="104"/>
    <s v="Yankee Stadium III"/>
    <n v="619"/>
    <n v="14"/>
    <m/>
    <n v="0.29470872374798063"/>
    <n v="2.2617124394184167E-2"/>
    <n v="2004667.0329670329"/>
    <n v="3021978.0219780221"/>
    <n v="34669.648351648349"/>
  </r>
  <r>
    <x v="2"/>
    <x v="20"/>
    <s v="AL East"/>
    <n v="84"/>
    <n v="78"/>
    <n v="4"/>
    <m/>
    <n v="3063405"/>
    <n v="37820"/>
    <s v="2nd of 15"/>
    <n v="193229350"/>
    <n v="102"/>
    <n v="103"/>
    <s v="Yankee Stadium III"/>
    <n v="526"/>
    <n v="39"/>
    <m/>
    <n v="0.36735617870722431"/>
    <n v="7.4144486692015205E-2"/>
    <n v="2300349.4047619049"/>
    <n v="3273809.5238095238"/>
    <n v="36469.107142857145"/>
  </r>
  <r>
    <x v="3"/>
    <x v="20"/>
    <s v="AL East"/>
    <n v="87"/>
    <n v="75"/>
    <n v="2"/>
    <s v="Lost ALWC (1-0)"/>
    <n v="3193795"/>
    <n v="39430"/>
    <s v="1st of 15"/>
    <n v="214051957"/>
    <n v="101"/>
    <n v="101"/>
    <s v="Yankee Stadium III"/>
    <n v="516"/>
    <n v="13"/>
    <m/>
    <n v="0.41482937403100772"/>
    <n v="2.5193798449612403E-2"/>
    <n v="2460367.3218390807"/>
    <n v="3160919.5402298849"/>
    <n v="36710.287356321838"/>
  </r>
  <r>
    <x v="4"/>
    <x v="20"/>
    <s v="AL East"/>
    <n v="84"/>
    <n v="78"/>
    <n v="2"/>
    <m/>
    <n v="3401624"/>
    <n v="41995"/>
    <s v="1st of 15"/>
    <n v="258118959"/>
    <n v="100"/>
    <n v="100"/>
    <s v="Yankee Stadium III"/>
    <n v="508"/>
    <n v="8.1"/>
    <m/>
    <n v="0.50810818700787397"/>
    <n v="1.5944881889763778E-2"/>
    <n v="3072844.75"/>
    <n v="3273809.5238095238"/>
    <n v="40495.523809523809"/>
  </r>
  <r>
    <x v="5"/>
    <x v="20"/>
    <s v="AL East"/>
    <n v="85"/>
    <n v="77"/>
    <n v="3"/>
    <m/>
    <n v="3279589"/>
    <n v="40489"/>
    <s v="1st of 15"/>
    <n v="246534750"/>
    <n v="100"/>
    <n v="100"/>
    <s v="Yankee Stadium III"/>
    <n v="461"/>
    <n v="-9.1"/>
    <m/>
    <n v="0.53478253796095443"/>
    <n v="-1.9739696312364424E-2"/>
    <n v="2900408.8235294116"/>
    <n v="3235294.1176470588"/>
    <n v="38583.4"/>
  </r>
  <r>
    <x v="6"/>
    <x v="20"/>
    <s v="AL East"/>
    <n v="95"/>
    <n v="67"/>
    <n v="1"/>
    <s v="Lost ALCS (4-0)"/>
    <n v="3542406"/>
    <n v="43733"/>
    <s v="1st of 14"/>
    <n v="197977900"/>
    <n v="103"/>
    <n v="104"/>
    <s v="Yankee Stadium III"/>
    <n v="471"/>
    <n v="1.4"/>
    <m/>
    <n v="0.42033524416135881"/>
    <n v="2.9723991507430996E-3"/>
    <n v="2083977.894736842"/>
    <n v="2894736.8421052634"/>
    <n v="37288.484210526316"/>
  </r>
  <r>
    <x v="7"/>
    <x v="20"/>
    <s v="AL East"/>
    <n v="97"/>
    <n v="65"/>
    <n v="1"/>
    <s v="Lost LDS (3-2)"/>
    <n v="3653680"/>
    <n v="45107"/>
    <s v="1st of 14"/>
    <n v="206275028"/>
    <n v="105"/>
    <n v="106"/>
    <s v="Yankee Stadium III"/>
    <n v="439"/>
    <n v="10"/>
    <m/>
    <n v="0.46987477904328018"/>
    <n v="2.2779043280182234E-2"/>
    <n v="2126546.6804123712"/>
    <n v="2835051.5463917525"/>
    <n v="37666.804123711343"/>
  </r>
  <r>
    <x v="8"/>
    <x v="20"/>
    <s v="AL East"/>
    <n v="95"/>
    <n v="67"/>
    <n v="2"/>
    <s v="Lost ALCS (4-2)"/>
    <n v="3765807"/>
    <n v="46491"/>
    <s v="1st of 14"/>
    <n v="210733389"/>
    <n v="104"/>
    <n v="106"/>
    <s v="Yankee Stadium III"/>
    <n v="427"/>
    <n v="25.7"/>
    <m/>
    <n v="0.49352081733021075"/>
    <n v="6.0187353629976577E-2"/>
    <n v="2218246.2000000002"/>
    <n v="2894736.8421052634"/>
    <n v="39640.073684210525"/>
  </r>
  <r>
    <x v="9"/>
    <x v="20"/>
    <s v="AL East"/>
    <n v="103"/>
    <n v="59"/>
    <n v="1"/>
    <s v="Won WS (4-2)"/>
    <n v="3719358"/>
    <n v="45918"/>
    <s v="1st of 14"/>
    <n v="210330039"/>
    <n v="103"/>
    <n v="105"/>
    <s v="Yankee Stadium III"/>
    <n v="441"/>
    <n v="24.9"/>
    <m/>
    <n v="0.47693886394557822"/>
    <n v="5.64625850340136E-2"/>
    <n v="2042039.2135922329"/>
    <n v="2669902.9126213593"/>
    <n v="36110.271844660194"/>
  </r>
  <r>
    <x v="10"/>
    <x v="20"/>
    <s v="AL East"/>
    <n v="89"/>
    <n v="73"/>
    <n v="3"/>
    <m/>
    <n v="4298655"/>
    <n v="53070"/>
    <s v="1st of 14"/>
    <n v="212286789"/>
    <n v="101"/>
    <n v="103"/>
    <s v="Yankee Stadium II"/>
    <n v="375"/>
    <n v="-3.7"/>
    <m/>
    <n v="0.56609810400000005"/>
    <n v="-9.8666666666666677E-3"/>
    <n v="2385244.8202247191"/>
    <n v="3089887.6404494382"/>
    <n v="48299.494382022473"/>
  </r>
  <r>
    <x v="11"/>
    <x v="20"/>
    <s v="AL East"/>
    <n v="94"/>
    <n v="68"/>
    <n v="2"/>
    <s v="Lost LDS (3-1)"/>
    <n v="4271083"/>
    <n v="52729"/>
    <s v="1st of 14"/>
    <n v="207039045"/>
    <n v="100"/>
    <n v="101"/>
    <s v="Yankee Stadium II"/>
    <n v="327"/>
    <n v="-47.3"/>
    <m/>
    <n v="0.63314692660550453"/>
    <n v="-0.14464831804281345"/>
    <n v="2202543.0319148935"/>
    <n v="2925531.9148936169"/>
    <n v="45437.053191489358"/>
  </r>
  <r>
    <x v="12"/>
    <x v="20"/>
    <s v="AL East"/>
    <n v="97"/>
    <n v="65"/>
    <n v="1"/>
    <s v="Lost LDS (3-1)"/>
    <n v="4248067"/>
    <n v="52445"/>
    <s v="1st of 14"/>
    <n v="194663079"/>
    <n v="99"/>
    <n v="101"/>
    <s v="Yankee Stadium II"/>
    <n v="302"/>
    <n v="-25.2"/>
    <m/>
    <n v="0.64457973178807948"/>
    <n v="-8.3443708609271527E-2"/>
    <n v="2006835.8659793814"/>
    <n v="2835051.5463917525"/>
    <n v="43794.505154639177"/>
  </r>
  <r>
    <x v="13"/>
    <x v="20"/>
    <s v="AL East"/>
    <n v="95"/>
    <n v="67"/>
    <n v="1"/>
    <s v="Lost LDS (3-2)"/>
    <n v="4090696"/>
    <n v="50502"/>
    <s v="1st of 14"/>
    <n v="208306817"/>
    <n v="97"/>
    <n v="98"/>
    <s v="Yankee Stadium II"/>
    <n v="277"/>
    <n v="-50"/>
    <m/>
    <n v="0.75201016967509027"/>
    <n v="-0.18050541516245489"/>
    <n v="2192703.3368421053"/>
    <n v="2894736.8421052634"/>
    <n v="43059.957894736843"/>
  </r>
  <r>
    <x v="14"/>
    <x v="20"/>
    <s v="AL East"/>
    <n v="101"/>
    <n v="61"/>
    <n v="1"/>
    <s v="Lost ALCS (4-3)"/>
    <n v="3775292"/>
    <n v="46609"/>
    <s v="1st of 14"/>
    <n v="184193950"/>
    <n v="97"/>
    <n v="98"/>
    <s v="Yankee Stadium II"/>
    <n v="264"/>
    <n v="-37.1"/>
    <m/>
    <n v="0.6977043560606061"/>
    <n v="-0.14053030303030303"/>
    <n v="1823702.4752475247"/>
    <n v="2722772.2772277226"/>
    <n v="37379.128712871287"/>
  </r>
  <r>
    <x v="15"/>
    <x v="20"/>
    <s v="AL East"/>
    <n v="101"/>
    <n v="61"/>
    <n v="1"/>
    <s v="Lost WS (4-2)"/>
    <n v="3465600"/>
    <n v="42263"/>
    <s v="1st of 14"/>
    <n v="152749814"/>
    <n v="97"/>
    <n v="98"/>
    <s v="Yankee Stadium II"/>
    <n v="238"/>
    <n v="-26.3"/>
    <m/>
    <n v="0.64180594117647061"/>
    <n v="-0.11050420168067228"/>
    <n v="1512374.396039604"/>
    <n v="2722772.2772277226"/>
    <n v="34312.871287128713"/>
  </r>
  <r>
    <x v="16"/>
    <x v="20"/>
    <s v="AL East"/>
    <n v="103"/>
    <n v="58"/>
    <n v="1"/>
    <s v="Lost LDS (3-1)"/>
    <n v="3465807"/>
    <n v="43323"/>
    <s v="2nd of 14"/>
    <n v="125928583"/>
    <n v="99"/>
    <n v="100"/>
    <s v="Yankee Stadium II"/>
    <n v="223"/>
    <n v="16.100000000000001"/>
    <m/>
    <n v="0.56470216591928246"/>
    <n v="7.2197309417040362E-2"/>
    <n v="1222607.6019417476"/>
    <n v="2669902.9126213593"/>
    <n v="33648.611650485436"/>
  </r>
  <r>
    <x v="17"/>
    <x v="20"/>
    <s v="AL East"/>
    <n v="95"/>
    <n v="65"/>
    <n v="1"/>
    <s v="Lost WS (4-3)"/>
    <n v="3264907"/>
    <n v="40811"/>
    <s v="2nd of 14"/>
    <n v="112787143"/>
    <n v="100"/>
    <n v="101"/>
    <s v="Yankee Stadium II"/>
    <n v="215"/>
    <m/>
    <m/>
    <n v="0.52459136279069762"/>
    <n v="0"/>
    <n v="1187233.0842105264"/>
    <n v="2894736.8421052634"/>
    <n v="34367.442105263159"/>
  </r>
  <r>
    <x v="18"/>
    <x v="20"/>
    <s v="AL East"/>
    <n v="87"/>
    <n v="74"/>
    <n v="1"/>
    <s v="Won WS (4-1)"/>
    <n v="3055435"/>
    <n v="38193"/>
    <s v="3rd of 14"/>
    <n v="93113260"/>
    <n v="98"/>
    <n v="99"/>
    <s v="Yankee Stadium II"/>
    <m/>
    <m/>
    <m/>
    <s v=""/>
    <s v=""/>
    <n v="1070267.3563218392"/>
    <n v="3160919.5402298849"/>
    <n v="35119.942528735635"/>
  </r>
  <r>
    <x v="21"/>
    <x v="21"/>
    <s v="AL West"/>
    <n v="97"/>
    <n v="65"/>
    <n v="2"/>
    <s v="Lost ALWC (1-0)"/>
    <n v="1662211"/>
    <n v="20521"/>
    <s v="11th of 15"/>
    <n v="102935833"/>
    <n v="93"/>
    <n v="95"/>
    <s v="Oakland-Alameda County Coliseum"/>
    <m/>
    <m/>
    <m/>
    <s v=""/>
    <s v=""/>
    <n v="1061194.1546391752"/>
    <n v="2835051.5463917525"/>
    <n v="17136.195876288661"/>
  </r>
  <r>
    <x v="0"/>
    <x v="21"/>
    <s v="AL West"/>
    <n v="97"/>
    <n v="65"/>
    <n v="2"/>
    <s v="Lost ALWC (1-0)"/>
    <n v="1573616"/>
    <n v="19427"/>
    <s v="13th of 15"/>
    <n v="69883333"/>
    <n v="97"/>
    <n v="97"/>
    <s v="Oakland-Alameda County Coliseum"/>
    <n v="218"/>
    <n v="33"/>
    <m/>
    <n v="0.32056574770642204"/>
    <n v="0.15137614678899083"/>
    <n v="720446.73195876286"/>
    <n v="2835051.5463917525"/>
    <n v="16222.845360824742"/>
  </r>
  <r>
    <x v="1"/>
    <x v="21"/>
    <s v="AL West"/>
    <n v="75"/>
    <n v="87"/>
    <n v="5"/>
    <m/>
    <n v="1475721"/>
    <n v="18219"/>
    <s v="14th of 15"/>
    <n v="51560000"/>
    <n v="95"/>
    <n v="95"/>
    <s v="Oakland-Alameda County Coliseum"/>
    <n v="210"/>
    <n v="15"/>
    <m/>
    <n v="0.24552380952380953"/>
    <n v="7.1428571428571425E-2"/>
    <n v="687466.66666666663"/>
    <n v="3666666.6666666665"/>
    <n v="19676.28"/>
  </r>
  <r>
    <x v="2"/>
    <x v="21"/>
    <s v="AL West"/>
    <n v="69"/>
    <n v="93"/>
    <n v="5"/>
    <m/>
    <n v="1521506"/>
    <n v="18784"/>
    <s v="14th of 15"/>
    <n v="54969067"/>
    <n v="97"/>
    <n v="96"/>
    <s v="Oakland-Alameda County Coliseum"/>
    <n v="216"/>
    <n v="25.5"/>
    <m/>
    <n v="0.25448642129629628"/>
    <n v="0.11805555555555555"/>
    <n v="796653.14492753625"/>
    <n v="3985507.2463768115"/>
    <n v="22050.8115942029"/>
  </r>
  <r>
    <x v="3"/>
    <x v="21"/>
    <s v="AL West"/>
    <n v="68"/>
    <n v="94"/>
    <n v="5"/>
    <m/>
    <n v="1768175"/>
    <n v="21829"/>
    <s v="12th of 15"/>
    <n v="64016001"/>
    <n v="97"/>
    <n v="97"/>
    <s v="O.co Coliseum"/>
    <n v="208"/>
    <n v="32.700000000000003"/>
    <m/>
    <n v="0.30776923557692309"/>
    <n v="0.15721153846153849"/>
    <n v="941411.7794117647"/>
    <n v="4044117.6470588236"/>
    <n v="26002.573529411766"/>
  </r>
  <r>
    <x v="4"/>
    <x v="21"/>
    <s v="AL West"/>
    <n v="88"/>
    <n v="74"/>
    <n v="2"/>
    <s v="Lost ALWC (1-0)"/>
    <n v="2003628"/>
    <n v="24736"/>
    <s v="10th of 15"/>
    <n v="89160900"/>
    <n v="97"/>
    <n v="98"/>
    <s v="O.co Coliseum"/>
    <n v="202"/>
    <n v="20.8"/>
    <m/>
    <n v="0.44139059405940595"/>
    <n v="0.10297029702970298"/>
    <n v="1013192.0454545454"/>
    <n v="3125000"/>
    <n v="22768.5"/>
  </r>
  <r>
    <x v="5"/>
    <x v="21"/>
    <s v="AL West"/>
    <n v="96"/>
    <n v="66"/>
    <n v="1"/>
    <s v="Lost LDS (3-2)"/>
    <n v="1809302"/>
    <n v="22337"/>
    <s v="9th of 15"/>
    <n v="69440000"/>
    <n v="97"/>
    <n v="98"/>
    <s v="O.co Coliseum"/>
    <n v="187"/>
    <n v="27.4"/>
    <m/>
    <n v="0.37133689839572193"/>
    <n v="0.14652406417112299"/>
    <n v="723333.33333333337"/>
    <n v="2864583.3333333335"/>
    <n v="18846.895833333332"/>
  </r>
  <r>
    <x v="6"/>
    <x v="21"/>
    <s v="AL West"/>
    <n v="94"/>
    <n v="68"/>
    <n v="1"/>
    <s v="Lost LDS (3-2)"/>
    <n v="1679013"/>
    <n v="20729"/>
    <s v="12th of 14"/>
    <n v="61202500"/>
    <n v="95"/>
    <n v="95"/>
    <s v="O.co Coliseum"/>
    <n v="173"/>
    <n v="27.5"/>
    <m/>
    <n v="0.35377167630057804"/>
    <n v="0.15895953757225434"/>
    <n v="651090.42553191492"/>
    <n v="2925531.9148936169"/>
    <n v="17861.840425531915"/>
  </r>
  <r>
    <x v="7"/>
    <x v="21"/>
    <s v="AL West"/>
    <n v="74"/>
    <n v="88"/>
    <n v="3"/>
    <m/>
    <n v="1476791"/>
    <n v="18232"/>
    <s v="14th of 14"/>
    <n v="67094000"/>
    <n v="98"/>
    <n v="98"/>
    <s v="O.co Coliseum"/>
    <n v="160"/>
    <n v="14.6"/>
    <m/>
    <n v="0.41933749999999997"/>
    <n v="9.1249999999999998E-2"/>
    <n v="906675.67567567562"/>
    <n v="3716216.2162162163"/>
    <n v="19956.635135135137"/>
  </r>
  <r>
    <x v="8"/>
    <x v="21"/>
    <s v="AL West"/>
    <n v="81"/>
    <n v="81"/>
    <n v="2"/>
    <m/>
    <n v="1418391"/>
    <n v="17511"/>
    <s v="13th of 14"/>
    <n v="57904900"/>
    <n v="99"/>
    <n v="99"/>
    <s v="Oakland-Alameda County Coliseum"/>
    <n v="161"/>
    <n v="23.2"/>
    <m/>
    <n v="0.35965776397515525"/>
    <n v="0.14409937888198757"/>
    <n v="714875.30864197528"/>
    <n v="3395061.7283950616"/>
    <n v="17511"/>
  </r>
  <r>
    <x v="9"/>
    <x v="21"/>
    <s v="AL West"/>
    <n v="75"/>
    <n v="87"/>
    <n v="4"/>
    <m/>
    <n v="1408783"/>
    <n v="17392"/>
    <s v="14th of 14"/>
    <n v="65945000"/>
    <n v="98"/>
    <n v="98"/>
    <s v="Oakland-Alameda County Coliseum"/>
    <n v="155"/>
    <n v="22.1"/>
    <m/>
    <n v="0.42545161290322581"/>
    <n v="0.14258064516129032"/>
    <n v="879266.66666666663"/>
    <n v="3666666.6666666665"/>
    <n v="18783.773333333334"/>
  </r>
  <r>
    <x v="10"/>
    <x v="21"/>
    <s v="AL West"/>
    <n v="75"/>
    <n v="86"/>
    <n v="3"/>
    <m/>
    <n v="1665256"/>
    <n v="20559"/>
    <s v="13th of 14"/>
    <n v="47967126"/>
    <n v="94"/>
    <n v="94"/>
    <s v="McAfee Coliseum, Tokyo Dome"/>
    <n v="160"/>
    <n v="26.2"/>
    <m/>
    <n v="0.29979453750000001"/>
    <n v="0.16375000000000001"/>
    <n v="639561.68000000005"/>
    <n v="3666666.6666666665"/>
    <n v="22203.413333333334"/>
  </r>
  <r>
    <x v="11"/>
    <x v="21"/>
    <s v="AL West"/>
    <n v="76"/>
    <n v="86"/>
    <n v="3"/>
    <m/>
    <n v="1921844"/>
    <n v="23726"/>
    <s v="12th of 14"/>
    <n v="79366940"/>
    <n v="94"/>
    <n v="94"/>
    <s v="McAfee Coliseum"/>
    <n v="154"/>
    <n v="15.4"/>
    <m/>
    <n v="0.51536974025974025"/>
    <n v="0.1"/>
    <n v="1044301.8421052631"/>
    <n v="3618421.0526315789"/>
    <n v="25287.42105263158"/>
  </r>
  <r>
    <x v="12"/>
    <x v="21"/>
    <s v="AL West"/>
    <n v="93"/>
    <n v="69"/>
    <n v="1"/>
    <s v="Lost ALCS (4-0)"/>
    <n v="1976625"/>
    <n v="24403"/>
    <s v="12th of 14"/>
    <n v="64843079"/>
    <n v="97"/>
    <n v="97"/>
    <s v="McAfee Coliseum"/>
    <n v="146"/>
    <n v="14.5"/>
    <m/>
    <n v="0.44413067808219175"/>
    <n v="9.9315068493150679E-2"/>
    <n v="697237.40860215051"/>
    <n v="2956989.2473118277"/>
    <n v="21254.032258064515"/>
  </r>
  <r>
    <x v="13"/>
    <x v="21"/>
    <s v="AL West"/>
    <n v="88"/>
    <n v="74"/>
    <n v="2"/>
    <m/>
    <n v="2109118"/>
    <n v="26038"/>
    <s v="8th of 14"/>
    <n v="55425762"/>
    <n v="100"/>
    <n v="100"/>
    <s v="McAfee Coliseum"/>
    <n v="134"/>
    <n v="16"/>
    <m/>
    <n v="0.41362508955223881"/>
    <n v="0.11940298507462686"/>
    <n v="629838.20454545459"/>
    <n v="3125000"/>
    <n v="23967.25"/>
  </r>
  <r>
    <x v="14"/>
    <x v="21"/>
    <s v="AL West"/>
    <n v="91"/>
    <n v="71"/>
    <n v="2"/>
    <m/>
    <n v="2201516"/>
    <n v="27179"/>
    <s v="7th of 14"/>
    <n v="59425667"/>
    <n v="98"/>
    <n v="99"/>
    <s v="Network Associates Coliseum"/>
    <n v="116"/>
    <n v="5.9"/>
    <m/>
    <n v="0.51229023275862073"/>
    <n v="5.0862068965517246E-2"/>
    <n v="653029.30769230775"/>
    <n v="3021978.0219780221"/>
    <n v="24192.483516483517"/>
  </r>
  <r>
    <x v="15"/>
    <x v="21"/>
    <s v="AL West"/>
    <n v="96"/>
    <n v="66"/>
    <n v="1"/>
    <s v="Lost LDS (3-2)"/>
    <n v="2216596"/>
    <n v="27365"/>
    <s v="6th of 14"/>
    <n v="50260834"/>
    <n v="98"/>
    <n v="99"/>
    <s v="Network Associates Coliseum"/>
    <n v="110"/>
    <n v="11.2"/>
    <m/>
    <n v="0.45691667272727271"/>
    <n v="0.10181818181818181"/>
    <n v="523550.35416666669"/>
    <n v="2864583.3333333335"/>
    <n v="23089.541666666668"/>
  </r>
  <r>
    <x v="16"/>
    <x v="21"/>
    <s v="AL West"/>
    <n v="103"/>
    <n v="59"/>
    <n v="1"/>
    <s v="Lost LDS (3-2)"/>
    <n v="2169811"/>
    <n v="26788"/>
    <s v="8th of 14"/>
    <n v="40004167"/>
    <n v="97"/>
    <n v="98"/>
    <s v="Network Associates Coliseum"/>
    <n v="96"/>
    <n v="6.6"/>
    <m/>
    <n v="0.41671007291666667"/>
    <n v="6.8749999999999992E-2"/>
    <n v="388389.97087378643"/>
    <n v="2669902.9126213593"/>
    <n v="21066.126213592233"/>
  </r>
  <r>
    <x v="17"/>
    <x v="21"/>
    <s v="AL West"/>
    <n v="102"/>
    <n v="60"/>
    <n v="2"/>
    <s v="Lost LDS (3-2)"/>
    <n v="2133277"/>
    <n v="26337"/>
    <s v="7th of 14"/>
    <n v="33810750"/>
    <n v="97"/>
    <n v="98"/>
    <s v="Network Associates Coliseum"/>
    <n v="90"/>
    <m/>
    <m/>
    <n v="0.37567499999999998"/>
    <n v="0"/>
    <n v="331477.9411764706"/>
    <n v="2696078.4313725489"/>
    <n v="20914.480392156864"/>
  </r>
  <r>
    <x v="18"/>
    <x v="21"/>
    <s v="AL West"/>
    <n v="91"/>
    <n v="70"/>
    <n v="1"/>
    <s v="Lost LDS (3-2)"/>
    <n v="1603744"/>
    <n v="19799"/>
    <s v="11th of 14"/>
    <n v="33172333"/>
    <n v="95"/>
    <n v="96"/>
    <s v="Network Associates Coliseum"/>
    <m/>
    <m/>
    <m/>
    <s v=""/>
    <s v=""/>
    <n v="364531.13186813187"/>
    <n v="3021978.0219780221"/>
    <n v="17623.560439560439"/>
  </r>
  <r>
    <x v="0"/>
    <x v="22"/>
    <s v="NL East"/>
    <n v="81"/>
    <n v="81"/>
    <n v="4"/>
    <m/>
    <n v="2727421"/>
    <n v="33672"/>
    <s v="6th of 15"/>
    <n v="141786962"/>
    <n v="102"/>
    <n v="102"/>
    <s v="Citizens Bank Park"/>
    <n v="341"/>
    <n v="94"/>
    <m/>
    <n v="0.41579754252199413"/>
    <n v="0.2756598240469208"/>
    <n v="1750456.3209876544"/>
    <n v="3395061.7283950616"/>
    <n v="33671.864197530864"/>
  </r>
  <r>
    <x v="1"/>
    <x v="22"/>
    <s v="NL East"/>
    <n v="66"/>
    <n v="96"/>
    <n v="5"/>
    <m/>
    <n v="1905354"/>
    <n v="23523"/>
    <s v="13th of 15"/>
    <n v="86276000"/>
    <n v="99"/>
    <n v="98"/>
    <s v="Citizens Bank Park"/>
    <n v="329"/>
    <n v="91"/>
    <m/>
    <n v="0.2622370820668693"/>
    <n v="0.27659574468085107"/>
    <n v="1307212.1212121211"/>
    <n v="4166666.6666666665"/>
    <n v="28869"/>
  </r>
  <r>
    <x v="2"/>
    <x v="22"/>
    <s v="NL East"/>
    <n v="71"/>
    <n v="91"/>
    <n v="4"/>
    <m/>
    <n v="1915144"/>
    <n v="23644"/>
    <s v="13th of 15"/>
    <n v="84846666"/>
    <n v="100"/>
    <n v="99"/>
    <s v="Citizens Bank Park"/>
    <n v="325"/>
    <n v="87.7"/>
    <m/>
    <n v="0.26106666461538464"/>
    <n v="0.26984615384615385"/>
    <n v="1195023.4647887324"/>
    <n v="3873239.4366197181"/>
    <n v="26973.859154929578"/>
  </r>
  <r>
    <x v="3"/>
    <x v="22"/>
    <s v="NL East"/>
    <n v="63"/>
    <n v="99"/>
    <n v="5"/>
    <m/>
    <n v="1831080"/>
    <n v="22606"/>
    <s v="14th of 15"/>
    <n v="103082167"/>
    <n v="98"/>
    <n v="97"/>
    <s v="Citizens Bank Park"/>
    <n v="263"/>
    <n v="-8.9"/>
    <m/>
    <n v="0.39194740304182507"/>
    <n v="-3.3840304182509509E-2"/>
    <n v="1636224.8730158729"/>
    <n v="4365079.3650793647"/>
    <n v="29064.761904761905"/>
  </r>
  <r>
    <x v="4"/>
    <x v="22"/>
    <s v="NL East"/>
    <n v="73"/>
    <n v="89"/>
    <n v="5"/>
    <m/>
    <n v="2423852"/>
    <n v="29924"/>
    <s v="10th of 15"/>
    <n v="176444967"/>
    <n v="102"/>
    <n v="101"/>
    <s v="Citizens Bank Park"/>
    <n v="265"/>
    <n v="-39"/>
    <m/>
    <n v="0.66583006415094337"/>
    <n v="-0.14716981132075471"/>
    <n v="2417054.3424657532"/>
    <n v="3767123.2876712331"/>
    <n v="33203.452054794521"/>
  </r>
  <r>
    <x v="5"/>
    <x v="22"/>
    <s v="NL East"/>
    <n v="73"/>
    <n v="89"/>
    <n v="4"/>
    <m/>
    <n v="3012403"/>
    <n v="37190"/>
    <s v="4th of 15"/>
    <n v="150860000"/>
    <n v="100"/>
    <n v="100"/>
    <s v="Citizens Bank Park"/>
    <n v="265"/>
    <n v="-20.9"/>
    <m/>
    <n v="0.56928301886792454"/>
    <n v="-7.886792452830188E-2"/>
    <n v="2066575.3424657534"/>
    <n v="3767123.2876712331"/>
    <n v="41265.794520547948"/>
  </r>
  <r>
    <x v="6"/>
    <x v="22"/>
    <s v="NL East"/>
    <n v="81"/>
    <n v="81"/>
    <n v="3"/>
    <m/>
    <n v="3565718"/>
    <n v="44021"/>
    <s v="1st of 16"/>
    <n v="171501558"/>
    <n v="102"/>
    <n v="102"/>
    <s v="Citizens Bank Park"/>
    <n v="279"/>
    <n v="0.6"/>
    <m/>
    <n v="0.61470092473118276"/>
    <n v="2.1505376344086021E-3"/>
    <n v="2117303.1851851852"/>
    <n v="3395061.7283950616"/>
    <n v="44021.209876543209"/>
  </r>
  <r>
    <x v="7"/>
    <x v="22"/>
    <s v="NL East"/>
    <n v="102"/>
    <n v="60"/>
    <n v="1"/>
    <s v="Lost LDS (3-2)"/>
    <n v="3680718"/>
    <n v="45441"/>
    <s v="1st of 16"/>
    <n v="172976379"/>
    <n v="100"/>
    <n v="101"/>
    <s v="Citizens Bank Park"/>
    <n v="249"/>
    <n v="-11.6"/>
    <m/>
    <n v="0.69468425301204817"/>
    <n v="-4.6586345381526104E-2"/>
    <n v="1695846.8529411764"/>
    <n v="2696078.4313725489"/>
    <n v="36085.470588235294"/>
  </r>
  <r>
    <x v="8"/>
    <x v="22"/>
    <s v="NL East"/>
    <n v="97"/>
    <n v="65"/>
    <n v="1"/>
    <s v="Lost NLCS (4-2)"/>
    <n v="3777322"/>
    <n v="44968"/>
    <s v="1st of 16"/>
    <n v="141928379"/>
    <n v="101"/>
    <n v="102"/>
    <s v="Citizens Bank Park"/>
    <n v="239"/>
    <n v="8.9"/>
    <m/>
    <n v="0.59384258995815897"/>
    <n v="3.7238493723849374E-2"/>
    <n v="1463179.1649484537"/>
    <n v="2835051.5463917525"/>
    <n v="38941.463917525776"/>
  </r>
  <r>
    <x v="9"/>
    <x v="22"/>
    <s v="NL East"/>
    <n v="93"/>
    <n v="69"/>
    <n v="1"/>
    <s v="Lost WS (4-2)"/>
    <n v="3600693"/>
    <n v="44453"/>
    <s v="2nd of 16"/>
    <n v="115479046"/>
    <n v="100"/>
    <n v="101"/>
    <s v="Citizens Bank Park"/>
    <n v="233"/>
    <n v="14.5"/>
    <m/>
    <n v="0.49561822317596566"/>
    <n v="6.2231759656652362E-2"/>
    <n v="1241710.1720430108"/>
    <n v="2956989.2473118277"/>
    <n v="38717.129032258068"/>
  </r>
  <r>
    <x v="10"/>
    <x v="22"/>
    <s v="NL East"/>
    <n v="92"/>
    <n v="70"/>
    <n v="1"/>
    <s v="Won WS (4-1)"/>
    <n v="3422583"/>
    <n v="42254"/>
    <s v="4th of 16"/>
    <n v="97879880"/>
    <n v="101"/>
    <n v="102"/>
    <s v="Citizens Bank Park"/>
    <n v="216"/>
    <n v="16.3"/>
    <m/>
    <n v="0.45314759259259257"/>
    <n v="7.5462962962962968E-2"/>
    <n v="1063911.7391304348"/>
    <n v="2989130.4347826089"/>
    <n v="37201.989130434784"/>
  </r>
  <r>
    <x v="11"/>
    <x v="22"/>
    <s v="NL East"/>
    <n v="89"/>
    <n v="73"/>
    <n v="1"/>
    <s v="Lost LDS (3-0)"/>
    <n v="3108325"/>
    <n v="38374"/>
    <s v="6th of 16"/>
    <n v="89428213"/>
    <n v="103"/>
    <n v="104"/>
    <s v="Citizens Bank Park"/>
    <n v="192"/>
    <n v="14.3"/>
    <m/>
    <n v="0.46577194270833333"/>
    <n v="7.4479166666666666E-2"/>
    <n v="1004811.3820224719"/>
    <n v="3089887.6404494382"/>
    <n v="34925"/>
  </r>
  <r>
    <x v="12"/>
    <x v="22"/>
    <s v="NL East"/>
    <n v="85"/>
    <n v="77"/>
    <n v="2"/>
    <m/>
    <n v="2701815"/>
    <n v="33356"/>
    <s v="7th of 16"/>
    <n v="88273333"/>
    <n v="104"/>
    <n v="105"/>
    <s v="Citizens Bank Park"/>
    <n v="183"/>
    <n v="11.3"/>
    <m/>
    <n v="0.48236793989071036"/>
    <n v="6.1748633879781425E-2"/>
    <n v="1038509.8"/>
    <n v="3235294.1176470588"/>
    <n v="31786.058823529413"/>
  </r>
  <r>
    <x v="13"/>
    <x v="22"/>
    <s v="NL East"/>
    <n v="88"/>
    <n v="74"/>
    <n v="2"/>
    <m/>
    <n v="2665304"/>
    <n v="32905"/>
    <s v="9th of 16"/>
    <n v="95522000"/>
    <n v="104"/>
    <n v="105"/>
    <s v="Citizens Bank Park"/>
    <n v="176"/>
    <n v="14.7"/>
    <m/>
    <n v="0.5427386363636364"/>
    <n v="8.3522727272727262E-2"/>
    <n v="1085477.2727272727"/>
    <n v="3125000"/>
    <n v="30287.545454545456"/>
  </r>
  <r>
    <x v="14"/>
    <x v="22"/>
    <s v="NL East"/>
    <n v="86"/>
    <n v="76"/>
    <n v="2"/>
    <m/>
    <n v="3250092"/>
    <n v="40125"/>
    <s v="2nd of 16"/>
    <n v="93219167"/>
    <n v="104"/>
    <n v="105"/>
    <s v="Citizens Bank Park"/>
    <n v="167"/>
    <n v="6.1"/>
    <m/>
    <n v="0.55819860479041916"/>
    <n v="3.6526946107784432E-2"/>
    <n v="1083943.8023255814"/>
    <n v="3197674.418604651"/>
    <n v="37791.767441860466"/>
  </r>
  <r>
    <x v="15"/>
    <x v="22"/>
    <s v="NL East"/>
    <n v="86"/>
    <n v="76"/>
    <n v="3"/>
    <m/>
    <n v="2259948"/>
    <n v="27901"/>
    <s v="10th of 16"/>
    <n v="70780000"/>
    <n v="93"/>
    <n v="93"/>
    <s v="Veterans Stadium"/>
    <n v="115"/>
    <n v="-12.5"/>
    <m/>
    <n v="0.61547826086956525"/>
    <n v="-0.10869565217391304"/>
    <n v="823023.25581395347"/>
    <n v="3197674.418604651"/>
    <n v="26278.465116279069"/>
  </r>
  <r>
    <x v="16"/>
    <x v="22"/>
    <s v="NL East"/>
    <n v="80"/>
    <n v="81"/>
    <n v="3"/>
    <m/>
    <n v="1618467"/>
    <n v="20231"/>
    <s v="14th of 16"/>
    <n v="57954999"/>
    <n v="94"/>
    <n v="94"/>
    <s v="Veterans Stadium"/>
    <n v="97"/>
    <n v="-11.9"/>
    <m/>
    <n v="0.59747421649484533"/>
    <n v="-0.12268041237113403"/>
    <n v="724437.48750000005"/>
    <n v="3437500"/>
    <n v="20230.837500000001"/>
  </r>
  <r>
    <x v="17"/>
    <x v="22"/>
    <s v="NL East"/>
    <n v="86"/>
    <n v="76"/>
    <n v="2"/>
    <m/>
    <n v="1782054"/>
    <n v="22001"/>
    <s v="14th of 16"/>
    <n v="41663833"/>
    <n v="97"/>
    <n v="97"/>
    <s v="Veterans Stadium"/>
    <n v="94"/>
    <m/>
    <m/>
    <n v="0.4432322659574468"/>
    <n v="0"/>
    <n v="484463.17441860464"/>
    <n v="3197674.418604651"/>
    <n v="20721.558139534885"/>
  </r>
  <r>
    <x v="21"/>
    <x v="23"/>
    <s v="NL Central"/>
    <n v="69"/>
    <n v="93"/>
    <n v="5"/>
    <m/>
    <n v="1491439"/>
    <n v="18413"/>
    <s v="14th of 15"/>
    <n v="72915501"/>
    <n v="97"/>
    <n v="96"/>
    <s v="PNC Park"/>
    <m/>
    <m/>
    <m/>
    <s v=""/>
    <s v=""/>
    <n v="1056746.3913043479"/>
    <n v="3985507.2463768115"/>
    <n v="21615.057971014492"/>
  </r>
  <r>
    <x v="0"/>
    <x v="23"/>
    <s v="NL Central"/>
    <n v="82"/>
    <n v="79"/>
    <n v="4"/>
    <m/>
    <n v="1465316"/>
    <n v="18316"/>
    <s v="14th of 15"/>
    <n v="88141000"/>
    <n v="97"/>
    <n v="96"/>
    <s v="PNC Park"/>
    <n v="254"/>
    <n v="39"/>
    <m/>
    <n v="0.34701181102362205"/>
    <n v="0.15354330708661418"/>
    <n v="1074890.243902439"/>
    <n v="3353658.5365853659"/>
    <n v="17869.707317073171"/>
  </r>
  <r>
    <x v="1"/>
    <x v="23"/>
    <s v="NL Central"/>
    <n v="75"/>
    <n v="87"/>
    <n v="4"/>
    <m/>
    <n v="1919447"/>
    <n v="23697"/>
    <s v="12th of 15"/>
    <n v="102953333"/>
    <n v="98"/>
    <n v="97"/>
    <s v="PNC Park"/>
    <n v="258"/>
    <n v="35"/>
    <m/>
    <n v="0.39904392635658914"/>
    <n v="0.13565891472868216"/>
    <n v="1372711.1066666667"/>
    <n v="3666666.6666666665"/>
    <n v="25592.626666666667"/>
  </r>
  <r>
    <x v="2"/>
    <x v="23"/>
    <s v="NL Central"/>
    <n v="78"/>
    <n v="83"/>
    <n v="3"/>
    <m/>
    <n v="2249201"/>
    <n v="27768"/>
    <s v="10th of 15"/>
    <n v="81187933"/>
    <n v="99"/>
    <n v="99"/>
    <s v="PNC Park"/>
    <n v="265"/>
    <n v="51"/>
    <m/>
    <n v="0.30636955849056602"/>
    <n v="0.19245283018867926"/>
    <n v="1040870.9358974359"/>
    <n v="3525641.0256410255"/>
    <n v="28835.910256410258"/>
  </r>
  <r>
    <x v="3"/>
    <x v="23"/>
    <s v="NL Central"/>
    <n v="98"/>
    <n v="64"/>
    <n v="2"/>
    <s v="Lost NLWC (1-0)"/>
    <n v="2498596"/>
    <n v="30847"/>
    <s v="9th of 15"/>
    <n v="104457499"/>
    <n v="99"/>
    <n v="99"/>
    <s v="PNC Park"/>
    <n v="244"/>
    <n v="35.299999999999997"/>
    <m/>
    <n v="0.42810450409836065"/>
    <n v="0.14467213114754096"/>
    <n v="1065892.8469387756"/>
    <n v="2806122.448979592"/>
    <n v="25495.877551020407"/>
  </r>
  <r>
    <x v="4"/>
    <x v="23"/>
    <s v="NL Central"/>
    <n v="88"/>
    <n v="74"/>
    <n v="2"/>
    <s v="Lost NLWC (1-0)"/>
    <n v="2442564"/>
    <n v="30155"/>
    <s v="9th of 15"/>
    <n v="80729000"/>
    <n v="98"/>
    <n v="99"/>
    <s v="PNC Park"/>
    <n v="229"/>
    <n v="43.6"/>
    <m/>
    <n v="0.35252838427947597"/>
    <n v="0.19039301310043669"/>
    <n v="917375"/>
    <n v="3125000"/>
    <n v="27756.409090909092"/>
  </r>
  <r>
    <x v="5"/>
    <x v="23"/>
    <s v="NL Central"/>
    <n v="94"/>
    <n v="68"/>
    <n v="2"/>
    <s v="Lost LDS (3-2)"/>
    <n v="2256862"/>
    <n v="27862"/>
    <s v="11th of 15"/>
    <n v="99230000"/>
    <n v="95"/>
    <n v="95"/>
    <s v="PNC Park"/>
    <n v="204"/>
    <n v="21.8"/>
    <m/>
    <n v="0.48642156862745101"/>
    <n v="0.10686274509803922"/>
    <n v="1055638.2978723405"/>
    <n v="2925531.9148936169"/>
    <n v="24009.170212765959"/>
  </r>
  <r>
    <x v="6"/>
    <x v="23"/>
    <s v="NL Central"/>
    <n v="79"/>
    <n v="83"/>
    <n v="4"/>
    <m/>
    <n v="2091918"/>
    <n v="25826"/>
    <s v="15th of 16"/>
    <n v="70077000"/>
    <n v="95"/>
    <n v="95"/>
    <s v="PNC Park"/>
    <n v="178"/>
    <n v="26.8"/>
    <m/>
    <n v="0.39369101123595507"/>
    <n v="0.15056179775280898"/>
    <n v="887050.63291139237"/>
    <n v="3481012.6582278479"/>
    <n v="26479.974683544304"/>
  </r>
  <r>
    <x v="7"/>
    <x v="23"/>
    <s v="NL Central"/>
    <n v="72"/>
    <n v="90"/>
    <n v="4"/>
    <m/>
    <n v="1940429"/>
    <n v="23956"/>
    <s v="15th of 16"/>
    <n v="45047000"/>
    <n v="97"/>
    <n v="95"/>
    <s v="PNC Park"/>
    <n v="168"/>
    <n v="15.9"/>
    <m/>
    <n v="0.26813690476190477"/>
    <n v="9.464285714285714E-2"/>
    <n v="625652.77777777775"/>
    <n v="3819444.4444444445"/>
    <n v="26950.402777777777"/>
  </r>
  <r>
    <x v="8"/>
    <x v="23"/>
    <s v="NL Central"/>
    <n v="57"/>
    <n v="105"/>
    <n v="6"/>
    <m/>
    <n v="1613399"/>
    <n v="19919"/>
    <s v="15th of 16"/>
    <n v="37443000"/>
    <n v="100"/>
    <n v="98"/>
    <s v="PNC Park"/>
    <n v="160"/>
    <n v="24.6"/>
    <m/>
    <n v="0.23401875"/>
    <n v="0.15375"/>
    <n v="656894.73684210528"/>
    <n v="4824561.4035087721"/>
    <n v="28305.245614035088"/>
  </r>
  <r>
    <x v="9"/>
    <x v="23"/>
    <s v="NL Central"/>
    <n v="62"/>
    <n v="99"/>
    <n v="6"/>
    <m/>
    <n v="1577853"/>
    <n v="19480"/>
    <s v="15th of 16"/>
    <n v="51912500"/>
    <n v="99"/>
    <n v="98"/>
    <s v="PNC Park"/>
    <n v="145"/>
    <n v="15.6"/>
    <m/>
    <n v="0.35801724137931035"/>
    <n v="0.10758620689655173"/>
    <n v="837298.38709677418"/>
    <n v="4435483.8709677421"/>
    <n v="25449.241935483871"/>
  </r>
  <r>
    <x v="10"/>
    <x v="23"/>
    <s v="NL Central"/>
    <n v="67"/>
    <n v="95"/>
    <n v="6"/>
    <m/>
    <n v="1609076"/>
    <n v="19865"/>
    <s v="15th of 16"/>
    <n v="48689783"/>
    <n v="97"/>
    <n v="96"/>
    <s v="PNC Park"/>
    <n v="144"/>
    <n v="15.9"/>
    <m/>
    <n v="0.33812349305555556"/>
    <n v="0.11041666666666666"/>
    <n v="726713.17910447763"/>
    <n v="4104477.6119402987"/>
    <n v="24016.059701492537"/>
  </r>
  <r>
    <x v="11"/>
    <x v="23"/>
    <s v="NL Central"/>
    <n v="68"/>
    <n v="94"/>
    <n v="6"/>
    <m/>
    <n v="1749142"/>
    <n v="21594"/>
    <s v="15th of 16"/>
    <n v="38537833"/>
    <n v="98"/>
    <n v="97"/>
    <s v="PNC Park"/>
    <n v="139"/>
    <n v="17.600000000000001"/>
    <m/>
    <n v="0.27725059712230216"/>
    <n v="0.12661870503597122"/>
    <n v="566732.8382352941"/>
    <n v="4044117.6470588236"/>
    <n v="25722.676470588234"/>
  </r>
  <r>
    <x v="12"/>
    <x v="23"/>
    <s v="NL Central"/>
    <n v="67"/>
    <n v="95"/>
    <n v="5"/>
    <m/>
    <n v="1861549"/>
    <n v="22982"/>
    <s v="15th of 16"/>
    <n v="46717750"/>
    <n v="99"/>
    <n v="98"/>
    <s v="PNC Park"/>
    <n v="137"/>
    <n v="25.3"/>
    <m/>
    <n v="0.34100547445255475"/>
    <n v="0.18467153284671534"/>
    <n v="697279.85074626864"/>
    <n v="4104477.6119402987"/>
    <n v="27784.313432835821"/>
  </r>
  <r>
    <x v="13"/>
    <x v="23"/>
    <s v="NL Central"/>
    <n v="67"/>
    <n v="95"/>
    <n v="6"/>
    <m/>
    <n v="1817245"/>
    <n v="22435"/>
    <s v="16th of 16"/>
    <n v="38133000"/>
    <n v="99"/>
    <n v="99"/>
    <s v="PNC Park"/>
    <n v="125"/>
    <n v="21.9"/>
    <m/>
    <n v="0.305064"/>
    <n v="0.17519999999999999"/>
    <n v="569149.25373134331"/>
    <n v="4104477.6119402987"/>
    <n v="27123.059701492537"/>
  </r>
  <r>
    <x v="14"/>
    <x v="23"/>
    <s v="NL Central"/>
    <n v="72"/>
    <n v="89"/>
    <n v="5"/>
    <m/>
    <n v="1580031"/>
    <n v="19750"/>
    <s v="15th of 16"/>
    <n v="32227929"/>
    <n v="99"/>
    <n v="99"/>
    <s v="PNC Park"/>
    <n v="109"/>
    <n v="12.2"/>
    <m/>
    <n v="0.29566907339449539"/>
    <n v="0.11192660550458715"/>
    <n v="447610.125"/>
    <n v="3819444.4444444445"/>
    <n v="21944.875"/>
  </r>
  <r>
    <x v="15"/>
    <x v="23"/>
    <s v="NL Central"/>
    <n v="75"/>
    <n v="87"/>
    <n v="4"/>
    <m/>
    <n v="1636751"/>
    <n v="20207"/>
    <s v="14th of 16"/>
    <n v="54812429"/>
    <n v="102"/>
    <n v="102"/>
    <s v="PNC Park"/>
    <n v="109"/>
    <n v="-0.3"/>
    <m/>
    <n v="0.50286632110091745"/>
    <n v="-2.7522935779816511E-3"/>
    <n v="730832.38666666672"/>
    <n v="3666666.6666666665"/>
    <n v="21823.346666666668"/>
  </r>
  <r>
    <x v="16"/>
    <x v="23"/>
    <s v="NL Central"/>
    <n v="72"/>
    <n v="89"/>
    <n v="4"/>
    <m/>
    <n v="1784988"/>
    <n v="22312"/>
    <s v="13th of 16"/>
    <n v="42323599"/>
    <n v="103"/>
    <n v="102"/>
    <s v="PNC Park"/>
    <n v="101"/>
    <n v="-1.6"/>
    <m/>
    <n v="0.41904553465346533"/>
    <n v="-1.5841584158415842E-2"/>
    <n v="587827.76388888888"/>
    <n v="3819444.4444444445"/>
    <n v="24791.5"/>
  </r>
  <r>
    <x v="17"/>
    <x v="23"/>
    <s v="NL Central"/>
    <n v="62"/>
    <n v="100"/>
    <n v="6"/>
    <m/>
    <n v="2464870"/>
    <n v="30430"/>
    <s v="11th of 16"/>
    <n v="57760833"/>
    <n v="104"/>
    <n v="103"/>
    <s v="PNC Park"/>
    <n v="108"/>
    <m/>
    <m/>
    <n v="0.53482252777777772"/>
    <n v="0"/>
    <n v="931626.33870967745"/>
    <n v="4435483.8709677421"/>
    <n v="39755.967741935485"/>
  </r>
  <r>
    <x v="18"/>
    <x v="23"/>
    <s v="NL Central"/>
    <n v="69"/>
    <n v="93"/>
    <n v="5"/>
    <m/>
    <n v="1748908"/>
    <n v="21591"/>
    <s v="12th of 16"/>
    <n v="31328334"/>
    <n v="100"/>
    <n v="99"/>
    <s v="Three Rivers Stadium"/>
    <m/>
    <m/>
    <m/>
    <s v=""/>
    <s v=""/>
    <n v="454033.82608695654"/>
    <n v="3985507.2463768115"/>
    <n v="25346.492753623188"/>
  </r>
  <r>
    <x v="21"/>
    <x v="24"/>
    <s v="NL West"/>
    <n v="77"/>
    <n v="85"/>
    <n v="3"/>
    <m/>
    <n v="2707760"/>
    <n v="33429"/>
    <s v="7th of 15"/>
    <n v="175550753"/>
    <n v="95"/>
    <n v="94"/>
    <s v="Oracle Park"/>
    <m/>
    <m/>
    <m/>
    <s v=""/>
    <s v=""/>
    <n v="2279879.9090909092"/>
    <n v="3571428.5714285714"/>
    <n v="35165.714285714283"/>
  </r>
  <r>
    <x v="0"/>
    <x v="24"/>
    <s v="NL West"/>
    <n v="73"/>
    <n v="89"/>
    <n v="4"/>
    <m/>
    <n v="3156185"/>
    <n v="38965"/>
    <s v="3rd of 15"/>
    <n v="202060277"/>
    <n v="94"/>
    <n v="93"/>
    <s v="AT&amp;T Park"/>
    <n v="462"/>
    <n v="84"/>
    <m/>
    <n v="0.43735990692640692"/>
    <n v="0.18181818181818182"/>
    <n v="2767949"/>
    <n v="3767123.2876712331"/>
    <n v="43235.410958904111"/>
  </r>
  <r>
    <x v="1"/>
    <x v="24"/>
    <s v="NL West"/>
    <n v="64"/>
    <n v="98"/>
    <n v="5"/>
    <m/>
    <n v="3303652"/>
    <n v="40786"/>
    <s v="3rd of 15"/>
    <n v="177399833"/>
    <n v="98"/>
    <n v="98"/>
    <s v="AT&amp;T Park"/>
    <n v="445"/>
    <n v="84"/>
    <m/>
    <n v="0.39865131011235955"/>
    <n v="0.18876404494382024"/>
    <n v="2771872.390625"/>
    <n v="4296875"/>
    <n v="51619.5625"/>
  </r>
  <r>
    <x v="2"/>
    <x v="24"/>
    <s v="NL West"/>
    <n v="87"/>
    <n v="75"/>
    <n v="2"/>
    <s v="Lost LDS (3-1)"/>
    <n v="3365256"/>
    <n v="41546"/>
    <s v="3rd of 15"/>
    <n v="177021333"/>
    <n v="96"/>
    <n v="96"/>
    <s v="AT&amp;T Park"/>
    <n v="428"/>
    <n v="78.099999999999994"/>
    <m/>
    <n v="0.4136012453271028"/>
    <n v="0.18247663551401869"/>
    <n v="2034727.9655172413"/>
    <n v="3160919.5402298849"/>
    <n v="38681.103448275862"/>
  </r>
  <r>
    <x v="3"/>
    <x v="24"/>
    <s v="NL West"/>
    <n v="84"/>
    <n v="78"/>
    <n v="2"/>
    <m/>
    <n v="3375882"/>
    <n v="41678"/>
    <s v="3rd of 15"/>
    <n v="180018166"/>
    <n v="98"/>
    <n v="99"/>
    <s v="AT&amp;T Park"/>
    <n v="409"/>
    <n v="72.599999999999994"/>
    <m/>
    <n v="0.44014221515892421"/>
    <n v="0.17750611246943765"/>
    <n v="2143073.4047619049"/>
    <n v="3273809.5238095238"/>
    <n v="40189.071428571428"/>
  </r>
  <r>
    <x v="4"/>
    <x v="24"/>
    <s v="NL West"/>
    <n v="88"/>
    <n v="74"/>
    <n v="2"/>
    <s v="Won WS (4-3)"/>
    <n v="3368697"/>
    <n v="41589"/>
    <s v="3rd of 15"/>
    <n v="163510167"/>
    <n v="94"/>
    <n v="95"/>
    <s v="AT&amp;T Park"/>
    <n v="387"/>
    <n v="68.400000000000006"/>
    <m/>
    <n v="0.42250689147286824"/>
    <n v="0.17674418604651165"/>
    <n v="1858070.0795454546"/>
    <n v="3125000"/>
    <n v="38280.647727272728"/>
  </r>
  <r>
    <x v="5"/>
    <x v="24"/>
    <s v="NL West"/>
    <n v="76"/>
    <n v="86"/>
    <n v="3"/>
    <m/>
    <n v="3369106"/>
    <n v="41087"/>
    <s v="3rd of 15"/>
    <n v="139845667"/>
    <n v="92"/>
    <n v="93"/>
    <s v="AT&amp;T Park"/>
    <n v="316"/>
    <n v="53.3"/>
    <m/>
    <n v="0.44254957911392406"/>
    <n v="0.16867088607594935"/>
    <n v="1840074.5657894737"/>
    <n v="3618421.0526315789"/>
    <n v="44330.34210526316"/>
  </r>
  <r>
    <x v="6"/>
    <x v="24"/>
    <s v="NL West"/>
    <n v="94"/>
    <n v="68"/>
    <n v="1"/>
    <s v="Won WS (4-0)"/>
    <n v="3377371"/>
    <n v="41696"/>
    <s v="2nd of 16"/>
    <n v="117637350"/>
    <n v="89"/>
    <n v="89"/>
    <s v="AT&amp;T Park"/>
    <n v="262"/>
    <n v="17.600000000000001"/>
    <m/>
    <n v="0.44899751908396945"/>
    <n v="6.7175572519083973E-2"/>
    <n v="1251461.1702127659"/>
    <n v="2925531.9148936169"/>
    <n v="35929.478723404252"/>
  </r>
  <r>
    <x v="7"/>
    <x v="24"/>
    <s v="NL West"/>
    <n v="86"/>
    <n v="76"/>
    <n v="2"/>
    <m/>
    <n v="3387303"/>
    <n v="41819"/>
    <s v="2nd of 16"/>
    <n v="124198333"/>
    <n v="91"/>
    <n v="92"/>
    <s v="AT&amp;T Park"/>
    <n v="230"/>
    <n v="8.8000000000000007"/>
    <m/>
    <n v="0.53999275217391307"/>
    <n v="3.8260869565217397E-2"/>
    <n v="1444166.6627906978"/>
    <n v="3197674.418604651"/>
    <n v="39387.244186046511"/>
  </r>
  <r>
    <x v="8"/>
    <x v="24"/>
    <s v="NL West"/>
    <n v="92"/>
    <n v="70"/>
    <n v="1"/>
    <s v="Won WS (4-1)"/>
    <n v="3037443"/>
    <n v="37499"/>
    <s v="5th of 16"/>
    <n v="98641333"/>
    <n v="97"/>
    <n v="97"/>
    <s v="AT&amp;T Park"/>
    <n v="230"/>
    <n v="29.9"/>
    <m/>
    <n v="0.42887536086956524"/>
    <n v="0.13"/>
    <n v="1072188.4021739131"/>
    <n v="2989130.4347826089"/>
    <n v="33015.684782608696"/>
  </r>
  <r>
    <x v="9"/>
    <x v="24"/>
    <s v="NL West"/>
    <n v="88"/>
    <n v="74"/>
    <n v="3"/>
    <m/>
    <n v="2862110"/>
    <n v="35335"/>
    <s v="7th of 16"/>
    <n v="91944450"/>
    <n v="101"/>
    <n v="102"/>
    <s v="AT&amp;T Park"/>
    <n v="201"/>
    <n v="23.5"/>
    <m/>
    <n v="0.45743507462686567"/>
    <n v="0.11691542288557213"/>
    <n v="1044823.2954545454"/>
    <n v="3125000"/>
    <n v="32523.977272727272"/>
  </r>
  <r>
    <x v="10"/>
    <x v="24"/>
    <s v="NL West"/>
    <n v="72"/>
    <n v="90"/>
    <n v="4"/>
    <m/>
    <n v="2863837"/>
    <n v="35356"/>
    <s v="7th of 16"/>
    <n v="76594500"/>
    <n v="102"/>
    <n v="102"/>
    <s v="AT&amp;T Park"/>
    <n v="196"/>
    <n v="22.4"/>
    <m/>
    <n v="0.39078826530612243"/>
    <n v="0.11428571428571428"/>
    <n v="1063812.5"/>
    <n v="3819444.4444444445"/>
    <n v="39775.513888888891"/>
  </r>
  <r>
    <x v="11"/>
    <x v="24"/>
    <s v="NL West"/>
    <n v="71"/>
    <n v="91"/>
    <n v="5"/>
    <m/>
    <n v="3223215"/>
    <n v="39793"/>
    <s v="5th of 16"/>
    <n v="90219056"/>
    <n v="101"/>
    <n v="101"/>
    <s v="AT&amp;T Park"/>
    <n v="197"/>
    <n v="19.899999999999999"/>
    <m/>
    <n v="0.45796475126903552"/>
    <n v="0.10101522842639593"/>
    <n v="1270690.9295774647"/>
    <n v="3873239.4366197181"/>
    <n v="45397.394366197186"/>
  </r>
  <r>
    <x v="12"/>
    <x v="24"/>
    <s v="NL West"/>
    <n v="76"/>
    <n v="85"/>
    <n v="3"/>
    <m/>
    <n v="3130313"/>
    <n v="38646"/>
    <s v="4th of 16"/>
    <n v="90056419"/>
    <n v="100"/>
    <n v="100"/>
    <s v="AT&amp;T Park"/>
    <n v="184"/>
    <n v="18.5"/>
    <m/>
    <n v="0.48943705978260871"/>
    <n v="0.10054347826086957"/>
    <n v="1184952.8815789474"/>
    <n v="3618421.0526315789"/>
    <n v="41188.32894736842"/>
  </r>
  <r>
    <x v="13"/>
    <x v="24"/>
    <s v="NL West"/>
    <n v="75"/>
    <n v="87"/>
    <n v="3"/>
    <m/>
    <n v="3181023"/>
    <n v="39272"/>
    <s v="3rd of 16"/>
    <n v="90199500"/>
    <n v="101"/>
    <n v="101"/>
    <s v="SBC Park"/>
    <n v="171"/>
    <n v="11.2"/>
    <m/>
    <n v="0.52748245614035083"/>
    <n v="6.5497076023391804E-2"/>
    <n v="1202660"/>
    <n v="3666666.6666666665"/>
    <n v="42413.64"/>
  </r>
  <r>
    <x v="14"/>
    <x v="24"/>
    <s v="NL West"/>
    <n v="91"/>
    <n v="71"/>
    <n v="2"/>
    <m/>
    <n v="3256854"/>
    <n v="39718"/>
    <s v="3rd of 16"/>
    <n v="82019166"/>
    <n v="101"/>
    <n v="101"/>
    <s v="SBC Park"/>
    <n v="159"/>
    <n v="6.9"/>
    <m/>
    <n v="0.51584381132075474"/>
    <n v="4.3396226415094344E-2"/>
    <n v="901309.51648351643"/>
    <n v="3021978.0219780221"/>
    <n v="35789.604395604394"/>
  </r>
  <r>
    <x v="15"/>
    <x v="24"/>
    <s v="NL West"/>
    <n v="100"/>
    <n v="61"/>
    <n v="1"/>
    <s v="Lost LDS (3-1)"/>
    <n v="3264898"/>
    <n v="40307"/>
    <s v="1st of 16"/>
    <n v="82852167"/>
    <n v="98"/>
    <n v="99"/>
    <s v="Pacific Bell Park"/>
    <n v="153"/>
    <n v="0.7"/>
    <m/>
    <n v="0.54151743137254904"/>
    <n v="4.5751633986928098E-3"/>
    <n v="828521.67"/>
    <n v="2750000"/>
    <n v="32648.98"/>
  </r>
  <r>
    <x v="16"/>
    <x v="24"/>
    <s v="NL West"/>
    <n v="95"/>
    <n v="66"/>
    <n v="2"/>
    <s v="Lost WS (4-3)"/>
    <n v="3253203"/>
    <n v="40163"/>
    <s v="1st of 16"/>
    <n v="78299835"/>
    <n v="94"/>
    <n v="95"/>
    <s v="Pacific Bell Park"/>
    <n v="159"/>
    <n v="13.9"/>
    <m/>
    <n v="0.49245179245283016"/>
    <n v="8.742138364779875E-2"/>
    <n v="824208.78947368416"/>
    <n v="2894736.8421052634"/>
    <n v="34244.242105263154"/>
  </r>
  <r>
    <x v="17"/>
    <x v="24"/>
    <s v="NL West"/>
    <n v="90"/>
    <n v="72"/>
    <n v="2"/>
    <m/>
    <n v="3311958"/>
    <n v="40888"/>
    <s v="1st of 16"/>
    <n v="63280167"/>
    <n v="91"/>
    <n v="93"/>
    <s v="Pacific Bell Park"/>
    <n v="142"/>
    <m/>
    <m/>
    <n v="0.44563497887323944"/>
    <n v="0"/>
    <n v="703112.96666666667"/>
    <n v="3055555.5555555555"/>
    <n v="36799.533333333333"/>
  </r>
  <r>
    <x v="18"/>
    <x v="24"/>
    <s v="NL West"/>
    <n v="97"/>
    <n v="65"/>
    <n v="1"/>
    <s v="Lost LDS (3-1)"/>
    <n v="3318800"/>
    <n v="40973"/>
    <s v="2nd of 16"/>
    <n v="53737826"/>
    <n v="92"/>
    <n v="93"/>
    <s v="Pacific Bell Park"/>
    <m/>
    <m/>
    <m/>
    <s v=""/>
    <s v=""/>
    <n v="553998.20618556696"/>
    <n v="2835051.5463917525"/>
    <n v="34214.432989690722"/>
  </r>
  <r>
    <x v="21"/>
    <x v="25"/>
    <s v="AL West"/>
    <n v="68"/>
    <n v="94"/>
    <n v="5"/>
    <m/>
    <n v="1791863"/>
    <n v="22122"/>
    <s v="7th of 15"/>
    <n v="126874600"/>
    <n v="94"/>
    <n v="93"/>
    <s v="T-Mobile Park"/>
    <m/>
    <m/>
    <m/>
    <s v=""/>
    <s v=""/>
    <n v="1865802.9411764706"/>
    <n v="4044117.6470588236"/>
    <n v="26350.926470588234"/>
  </r>
  <r>
    <x v="0"/>
    <x v="25"/>
    <s v="AL West"/>
    <n v="89"/>
    <n v="73"/>
    <n v="3"/>
    <m/>
    <n v="2299489"/>
    <n v="28389"/>
    <s v="6th of 15"/>
    <n v="157090065"/>
    <n v="95"/>
    <n v="94"/>
    <s v="Safeco Field"/>
    <n v="320"/>
    <n v="31"/>
    <m/>
    <n v="0.49090645312499998"/>
    <n v="9.6875000000000003E-2"/>
    <n v="1765056.9101123596"/>
    <n v="3089887.6404494382"/>
    <n v="25836.955056179777"/>
  </r>
  <r>
    <x v="1"/>
    <x v="25"/>
    <s v="AL West"/>
    <n v="78"/>
    <n v="84"/>
    <n v="3"/>
    <m/>
    <n v="2135445"/>
    <n v="26364"/>
    <s v="9th of 15"/>
    <n v="172438700"/>
    <n v="95"/>
    <n v="95"/>
    <s v="Safeco Field"/>
    <n v="288"/>
    <n v="-2.4"/>
    <m/>
    <n v="0.59874548611111111"/>
    <n v="-8.3333333333333332E-3"/>
    <n v="2210752.564102564"/>
    <n v="3525641.0256410255"/>
    <n v="27377.5"/>
  </r>
  <r>
    <x v="2"/>
    <x v="25"/>
    <s v="AL West"/>
    <n v="86"/>
    <n v="76"/>
    <n v="2"/>
    <m/>
    <n v="2267928"/>
    <n v="27999"/>
    <s v="9th of 15"/>
    <n v="137169100"/>
    <n v="96"/>
    <n v="96"/>
    <s v="Safeco Field"/>
    <n v="289"/>
    <n v="11.6"/>
    <m/>
    <n v="0.47463356401384083"/>
    <n v="4.0138408304498267E-2"/>
    <n v="1594989.534883721"/>
    <n v="3197674.418604651"/>
    <n v="26371.255813953489"/>
  </r>
  <r>
    <x v="3"/>
    <x v="25"/>
    <s v="AL West"/>
    <n v="76"/>
    <n v="86"/>
    <n v="4"/>
    <m/>
    <n v="2193581"/>
    <n v="27081"/>
    <s v="10th of 15"/>
    <n v="130681400"/>
    <n v="95"/>
    <n v="95"/>
    <s v="Safeco Field"/>
    <n v="271"/>
    <n v="16.8"/>
    <m/>
    <n v="0.48221918819188192"/>
    <n v="6.1992619926199262E-2"/>
    <n v="1719492.105263158"/>
    <n v="3618421.0526315789"/>
    <n v="28862.907894736843"/>
  </r>
  <r>
    <x v="4"/>
    <x v="25"/>
    <s v="AL West"/>
    <n v="87"/>
    <n v="75"/>
    <n v="3"/>
    <m/>
    <n v="2064334"/>
    <n v="25486"/>
    <s v="9th of 15"/>
    <n v="95471000"/>
    <n v="95"/>
    <n v="95"/>
    <s v="Safeco Field"/>
    <n v="250"/>
    <n v="26.4"/>
    <m/>
    <n v="0.381884"/>
    <n v="0.1056"/>
    <n v="1097367.816091954"/>
    <n v="3160919.5402298849"/>
    <n v="23727.977011494251"/>
  </r>
  <r>
    <x v="5"/>
    <x v="25"/>
    <s v="AL West"/>
    <n v="71"/>
    <n v="91"/>
    <n v="4"/>
    <m/>
    <n v="1761546"/>
    <n v="21747"/>
    <s v="11th of 15"/>
    <n v="78887000"/>
    <n v="92"/>
    <n v="92"/>
    <s v="Safeco Field"/>
    <n v="210"/>
    <n v="5.3"/>
    <m/>
    <n v="0.37565238095238096"/>
    <n v="2.5238095238095237E-2"/>
    <n v="1111084.5070422536"/>
    <n v="3873239.4366197181"/>
    <n v="24810.507042253521"/>
  </r>
  <r>
    <x v="6"/>
    <x v="25"/>
    <s v="AL West"/>
    <n v="75"/>
    <n v="87"/>
    <n v="4"/>
    <m/>
    <n v="1721920"/>
    <n v="21258"/>
    <s v="11th of 14"/>
    <n v="78235600"/>
    <n v="93"/>
    <n v="92"/>
    <s v="Safeco Field"/>
    <n v="215"/>
    <n v="12.9"/>
    <m/>
    <n v="0.36388651162790697"/>
    <n v="6.0000000000000005E-2"/>
    <n v="1043141.3333333334"/>
    <n v="3666666.6666666665"/>
    <n v="22958.933333333334"/>
  </r>
  <r>
    <x v="7"/>
    <x v="25"/>
    <s v="AL West"/>
    <n v="67"/>
    <n v="95"/>
    <n v="4"/>
    <m/>
    <n v="1896321"/>
    <n v="23411"/>
    <s v="8th of 14"/>
    <n v="86110600"/>
    <n v="92"/>
    <n v="90"/>
    <s v="Safeco Field"/>
    <n v="210"/>
    <n v="2.2000000000000002"/>
    <m/>
    <n v="0.41005047619047619"/>
    <n v="1.0476190476190477E-2"/>
    <n v="1285232.8358208956"/>
    <n v="4104477.6119402987"/>
    <n v="28303.298507462685"/>
  </r>
  <r>
    <x v="8"/>
    <x v="25"/>
    <s v="AL West"/>
    <n v="61"/>
    <n v="101"/>
    <n v="4"/>
    <m/>
    <n v="2085630"/>
    <n v="25749"/>
    <s v="8th of 14"/>
    <n v="86510000"/>
    <n v="95"/>
    <n v="93"/>
    <s v="Safeco Field"/>
    <n v="204"/>
    <n v="9.9"/>
    <m/>
    <n v="0.4240686274509804"/>
    <n v="4.8529411764705883E-2"/>
    <n v="1418196.7213114754"/>
    <n v="4508196.7213114752"/>
    <n v="34190.655737704918"/>
  </r>
  <r>
    <x v="9"/>
    <x v="25"/>
    <s v="AL West"/>
    <n v="85"/>
    <n v="77"/>
    <n v="3"/>
    <m/>
    <n v="2195533"/>
    <n v="27105"/>
    <s v="7th of 14"/>
    <n v="100134166"/>
    <n v="95"/>
    <n v="94"/>
    <s v="Safeco Field"/>
    <n v="191"/>
    <n v="10.5"/>
    <m/>
    <n v="0.5242626492146597"/>
    <n v="5.4973821989528798E-2"/>
    <n v="1178049.0117647059"/>
    <n v="3235294.1176470588"/>
    <n v="25829.8"/>
  </r>
  <r>
    <x v="10"/>
    <x v="25"/>
    <s v="AL West"/>
    <n v="61"/>
    <n v="101"/>
    <n v="4"/>
    <m/>
    <n v="2329702"/>
    <n v="28762"/>
    <s v="7th of 14"/>
    <n v="117666482"/>
    <n v="97"/>
    <n v="96"/>
    <s v="Safeco Field"/>
    <n v="189"/>
    <n v="3.8"/>
    <m/>
    <n v="0.62257397883597887"/>
    <n v="2.0105820105820106E-2"/>
    <n v="1928958.7213114754"/>
    <n v="4508196.7213114752"/>
    <n v="38191.836065573771"/>
  </r>
  <r>
    <x v="11"/>
    <x v="25"/>
    <s v="AL West"/>
    <n v="88"/>
    <n v="74"/>
    <n v="2"/>
    <m/>
    <n v="2672223"/>
    <n v="32588"/>
    <s v="6th of 14"/>
    <n v="106460833"/>
    <n v="97"/>
    <n v="96"/>
    <s v="Safeco Field"/>
    <n v="194"/>
    <n v="10.1"/>
    <m/>
    <n v="0.54876718041237116"/>
    <n v="5.2061855670103088E-2"/>
    <n v="1209782.1931818181"/>
    <n v="3125000"/>
    <n v="30366.170454545456"/>
  </r>
  <r>
    <x v="12"/>
    <x v="25"/>
    <s v="AL West"/>
    <n v="78"/>
    <n v="84"/>
    <n v="4"/>
    <m/>
    <n v="2481165"/>
    <n v="30632"/>
    <s v="6th of 14"/>
    <n v="87959833"/>
    <n v="97"/>
    <n v="97"/>
    <s v="Safeco Field"/>
    <n v="182"/>
    <n v="21.5"/>
    <m/>
    <n v="0.48329578571428572"/>
    <n v="0.11813186813186813"/>
    <n v="1127690.1666666667"/>
    <n v="3525641.0256410255"/>
    <n v="31809.807692307691"/>
  </r>
  <r>
    <x v="13"/>
    <x v="25"/>
    <s v="AL West"/>
    <n v="69"/>
    <n v="93"/>
    <n v="4"/>
    <m/>
    <n v="2725459"/>
    <n v="33648"/>
    <s v="4th of 14"/>
    <n v="87754334"/>
    <n v="96"/>
    <n v="95"/>
    <s v="Safeco Field"/>
    <n v="179"/>
    <n v="7.3"/>
    <m/>
    <n v="0.49024767597765362"/>
    <n v="4.0782122905027932E-2"/>
    <n v="1271801.9420289856"/>
    <n v="3985507.2463768115"/>
    <n v="39499.405797101448"/>
  </r>
  <r>
    <x v="14"/>
    <x v="25"/>
    <s v="AL West"/>
    <n v="63"/>
    <n v="99"/>
    <n v="4"/>
    <m/>
    <n v="2940731"/>
    <n v="35863"/>
    <s v="3rd of 14"/>
    <n v="81515834"/>
    <n v="97"/>
    <n v="97"/>
    <s v="Safeco Field"/>
    <n v="173"/>
    <n v="10.8"/>
    <m/>
    <n v="0.47118979190751448"/>
    <n v="6.2427745664739888E-2"/>
    <n v="1293902.1269841271"/>
    <n v="4365079.3650793647"/>
    <n v="46678.269841269845"/>
  </r>
  <r>
    <x v="15"/>
    <x v="25"/>
    <s v="AL West"/>
    <n v="93"/>
    <n v="69"/>
    <n v="2"/>
    <m/>
    <n v="3268509"/>
    <n v="40352"/>
    <s v="2nd of 14"/>
    <n v="86959167"/>
    <n v="95"/>
    <n v="95"/>
    <s v="Safeco Field"/>
    <n v="169"/>
    <n v="17"/>
    <m/>
    <n v="0.51455128402366868"/>
    <n v="0.10059171597633136"/>
    <n v="935044.80645161285"/>
    <n v="2956989.2473118277"/>
    <n v="35145.258064516129"/>
  </r>
  <r>
    <x v="16"/>
    <x v="25"/>
    <s v="AL West"/>
    <n v="93"/>
    <n v="69"/>
    <n v="3"/>
    <m/>
    <n v="3542938"/>
    <n v="43740"/>
    <s v="1st of 14"/>
    <n v="80282668"/>
    <n v="95"/>
    <n v="97"/>
    <s v="Safeco Field"/>
    <n v="167"/>
    <n v="23.3"/>
    <m/>
    <n v="0.48073453892215567"/>
    <n v="0.13952095808383233"/>
    <n v="863254.49462365592"/>
    <n v="2956989.2473118277"/>
    <n v="38096.107526881722"/>
  </r>
  <r>
    <x v="17"/>
    <x v="25"/>
    <s v="AL West"/>
    <n v="116"/>
    <n v="46"/>
    <n v="1"/>
    <s v="Lost ALCS (4-1)"/>
    <n v="3507326"/>
    <n v="43300"/>
    <s v="1st of 14"/>
    <n v="74720834"/>
    <n v="92"/>
    <n v="94"/>
    <s v="Safeco Field"/>
    <n v="166"/>
    <m/>
    <m/>
    <n v="0.4501255060240964"/>
    <n v="0"/>
    <n v="644145.12068965519"/>
    <n v="2370689.6551724137"/>
    <n v="30235.568965517243"/>
  </r>
  <r>
    <x v="18"/>
    <x v="25"/>
    <s v="AL West"/>
    <n v="91"/>
    <n v="71"/>
    <n v="2"/>
    <s v="Lost ALCS (4-2)"/>
    <n v="2914624"/>
    <n v="35983"/>
    <s v="4th of 14"/>
    <n v="60495000"/>
    <n v="93"/>
    <n v="94"/>
    <s v="Safeco Field"/>
    <m/>
    <m/>
    <m/>
    <s v=""/>
    <s v=""/>
    <n v="664780.21978021984"/>
    <n v="3021978.0219780221"/>
    <n v="32028.835164835164"/>
  </r>
  <r>
    <x v="21"/>
    <x v="26"/>
    <s v="NL Central"/>
    <n v="91"/>
    <n v="71"/>
    <n v="1"/>
    <s v="Lost NLCS (4-0)"/>
    <n v="3480393"/>
    <n v="42968"/>
    <s v="2nd of 15"/>
    <n v="161120267"/>
    <n v="97"/>
    <n v="98"/>
    <s v="Busch Stadium III"/>
    <m/>
    <m/>
    <m/>
    <s v=""/>
    <s v=""/>
    <n v="1770552.3846153845"/>
    <n v="3021978.0219780221"/>
    <n v="38246.076923076922"/>
  </r>
  <r>
    <x v="0"/>
    <x v="26"/>
    <s v="NL Central"/>
    <n v="88"/>
    <n v="74"/>
    <n v="3"/>
    <m/>
    <n v="3403587"/>
    <n v="42020"/>
    <s v="2nd of 15"/>
    <n v="157713667"/>
    <n v="96"/>
    <n v="97"/>
    <s v="Busch Stadium III"/>
    <n v="356"/>
    <n v="65"/>
    <m/>
    <n v="0.44301591853932587"/>
    <n v="0.18258426966292135"/>
    <n v="1792200.7613636365"/>
    <n v="3125000"/>
    <n v="38677.125"/>
  </r>
  <r>
    <x v="1"/>
    <x v="26"/>
    <s v="NL Central"/>
    <n v="83"/>
    <n v="79"/>
    <n v="3"/>
    <m/>
    <n v="3448337"/>
    <n v="42572"/>
    <s v="2nd of 15"/>
    <n v="129652933"/>
    <n v="97"/>
    <n v="98"/>
    <s v="Busch Stadium III"/>
    <n v="319"/>
    <n v="40"/>
    <m/>
    <n v="0.40643552664576804"/>
    <n v="0.12539184952978055"/>
    <n v="1562083.530120482"/>
    <n v="3313253.0120481928"/>
    <n v="41546.22891566265"/>
  </r>
  <r>
    <x v="2"/>
    <x v="26"/>
    <s v="NL Central"/>
    <n v="86"/>
    <n v="76"/>
    <n v="2"/>
    <m/>
    <n v="3444490"/>
    <n v="42525"/>
    <s v="2nd of 15"/>
    <n v="150353500"/>
    <n v="97"/>
    <n v="98"/>
    <s v="Busch Stadium III"/>
    <n v="310"/>
    <n v="40.5"/>
    <m/>
    <n v="0.48501129032258067"/>
    <n v="0.13064516129032258"/>
    <n v="1748296.5116279069"/>
    <n v="3197674.418604651"/>
    <n v="40052.20930232558"/>
  </r>
  <r>
    <x v="3"/>
    <x v="26"/>
    <s v="NL Central"/>
    <n v="100"/>
    <n v="62"/>
    <n v="1"/>
    <s v="Lost LDS (3-1)"/>
    <n v="3520889"/>
    <n v="43468"/>
    <s v="2nd of 15"/>
    <n v="128241500"/>
    <n v="100"/>
    <n v="101"/>
    <s v="Busch Stadium III"/>
    <n v="300"/>
    <n v="59.8"/>
    <m/>
    <n v="0.42747166666666669"/>
    <n v="0.19933333333333333"/>
    <n v="1282415"/>
    <n v="2750000"/>
    <n v="35208.89"/>
  </r>
  <r>
    <x v="4"/>
    <x v="26"/>
    <s v="NL Central"/>
    <n v="90"/>
    <n v="72"/>
    <n v="1"/>
    <s v="Lost NLCS (4-1)"/>
    <n v="3540649"/>
    <n v="43712"/>
    <s v="2nd of 15"/>
    <n v="129932500"/>
    <n v="99"/>
    <n v="100"/>
    <s v="Busch Stadium III"/>
    <n v="294"/>
    <n v="73.599999999999994"/>
    <m/>
    <n v="0.4419472789115646"/>
    <n v="0.25034013605442174"/>
    <n v="1443694.4444444445"/>
    <n v="3055555.5555555555"/>
    <n v="39340.544444444444"/>
  </r>
  <r>
    <x v="5"/>
    <x v="26"/>
    <s v="NL Central"/>
    <n v="97"/>
    <n v="65"/>
    <n v="1"/>
    <s v="Lost WS (4-2)"/>
    <n v="3369769"/>
    <n v="41602"/>
    <s v="2nd of 15"/>
    <n v="112583000"/>
    <n v="100"/>
    <n v="101"/>
    <s v="Busch Stadium III"/>
    <n v="283"/>
    <n v="65.2"/>
    <m/>
    <n v="0.3978197879858657"/>
    <n v="0.23038869257950531"/>
    <n v="1160649.4845360825"/>
    <n v="2835051.5463917525"/>
    <n v="34739.886597938144"/>
  </r>
  <r>
    <x v="6"/>
    <x v="26"/>
    <s v="NL Central"/>
    <n v="88"/>
    <n v="74"/>
    <n v="2"/>
    <s v="Lost NLCS (4-3)"/>
    <n v="3262109"/>
    <n v="40273"/>
    <s v="4th of 16"/>
    <n v="112071000"/>
    <n v="96"/>
    <n v="98"/>
    <s v="Busch Stadium III"/>
    <n v="239"/>
    <n v="19.899999999999999"/>
    <m/>
    <n v="0.4689163179916318"/>
    <n v="8.3263598326359822E-2"/>
    <n v="1273534.0909090908"/>
    <n v="3125000"/>
    <n v="37069.420454545456"/>
  </r>
  <r>
    <x v="7"/>
    <x v="26"/>
    <s v="NL Central"/>
    <n v="90"/>
    <n v="72"/>
    <n v="2"/>
    <s v="Won WS (4-3)"/>
    <n v="3093954"/>
    <n v="38197"/>
    <s v="3rd of 16"/>
    <n v="105433572"/>
    <n v="97"/>
    <n v="98"/>
    <s v="Busch Stadium III"/>
    <n v="233"/>
    <n v="25"/>
    <m/>
    <n v="0.45250460085836908"/>
    <n v="0.1072961373390558"/>
    <n v="1171484.1333333333"/>
    <n v="3055555.5555555555"/>
    <n v="34377.26666666667"/>
  </r>
  <r>
    <x v="8"/>
    <x v="26"/>
    <s v="NL Central"/>
    <n v="86"/>
    <n v="76"/>
    <n v="2"/>
    <m/>
    <n v="3301218"/>
    <n v="40756"/>
    <s v="3rd of 16"/>
    <n v="93540751"/>
    <n v="96"/>
    <n v="97"/>
    <s v="Busch Stadium III"/>
    <n v="207"/>
    <n v="19.8"/>
    <m/>
    <n v="0.45188768599033818"/>
    <n v="9.5652173913043481E-2"/>
    <n v="1087683.1511627906"/>
    <n v="3197674.418604651"/>
    <n v="38386.255813953489"/>
  </r>
  <r>
    <x v="9"/>
    <x v="26"/>
    <s v="NL Central"/>
    <n v="91"/>
    <n v="71"/>
    <n v="1"/>
    <s v="Lost LDS (3-0)"/>
    <n v="3343252"/>
    <n v="41275"/>
    <s v="3rd of 16"/>
    <n v="90928409"/>
    <n v="97"/>
    <n v="98"/>
    <s v="Busch Stadium III"/>
    <n v="195"/>
    <n v="12.8"/>
    <m/>
    <n v="0.46629953333333335"/>
    <n v="6.5641025641025641E-2"/>
    <n v="999213.28571428568"/>
    <n v="3021978.0219780221"/>
    <n v="36739.032967032967"/>
  </r>
  <r>
    <x v="10"/>
    <x v="26"/>
    <s v="NL Central"/>
    <n v="86"/>
    <n v="76"/>
    <n v="4"/>
    <m/>
    <n v="3432917"/>
    <n v="42382"/>
    <s v="3rd of 16"/>
    <n v="99624449"/>
    <n v="98"/>
    <n v="98"/>
    <s v="Busch Stadium III"/>
    <n v="195"/>
    <n v="6.6"/>
    <m/>
    <n v="0.51089461025641025"/>
    <n v="3.3846153846153845E-2"/>
    <n v="1158423.8255813953"/>
    <n v="3197674.418604651"/>
    <n v="39917.639534883718"/>
  </r>
  <r>
    <x v="11"/>
    <x v="26"/>
    <s v="NL Central"/>
    <n v="78"/>
    <n v="84"/>
    <n v="3"/>
    <m/>
    <n v="3552180"/>
    <n v="43854"/>
    <s v="3rd of 16"/>
    <n v="90286823"/>
    <n v="99"/>
    <n v="99"/>
    <s v="Busch Stadium III"/>
    <n v="194"/>
    <n v="21.5"/>
    <m/>
    <n v="0.46539599484536082"/>
    <n v="0.11082474226804123"/>
    <n v="1157523.3717948718"/>
    <n v="3525641.0256410255"/>
    <n v="45540.769230769234"/>
  </r>
  <r>
    <x v="12"/>
    <x v="26"/>
    <s v="NL Central"/>
    <n v="83"/>
    <n v="78"/>
    <n v="1"/>
    <s v="Won WS (4-1)"/>
    <n v="3407104"/>
    <n v="42589"/>
    <s v="2nd of 16"/>
    <n v="88891371"/>
    <n v="99"/>
    <n v="99"/>
    <s v="Busch Stadium III"/>
    <n v="184"/>
    <n v="14"/>
    <m/>
    <n v="0.48310527717391305"/>
    <n v="7.6086956521739135E-2"/>
    <n v="1070980.373493976"/>
    <n v="3313253.0120481928"/>
    <n v="41049.445783132527"/>
  </r>
  <r>
    <x v="13"/>
    <x v="26"/>
    <s v="NL Central"/>
    <n v="100"/>
    <n v="62"/>
    <n v="1"/>
    <s v="Lost NLCS (4-2)"/>
    <n v="3538988"/>
    <n v="43691"/>
    <s v="2nd of 16"/>
    <n v="92106833"/>
    <n v="100"/>
    <n v="101"/>
    <s v="Busch Stadium II"/>
    <n v="165"/>
    <n v="7.9"/>
    <m/>
    <n v="0.55822323030303034"/>
    <n v="4.7878787878787882E-2"/>
    <n v="921068.33"/>
    <n v="2750000"/>
    <n v="35389.879999999997"/>
  </r>
  <r>
    <x v="14"/>
    <x v="26"/>
    <s v="NL Central"/>
    <n v="105"/>
    <n v="57"/>
    <n v="1"/>
    <s v="Lost WS (4-0)"/>
    <n v="3048427"/>
    <n v="37635"/>
    <s v="6th of 16"/>
    <n v="84340333"/>
    <n v="98"/>
    <n v="99"/>
    <s v="Busch Stadium II"/>
    <n v="151"/>
    <n v="-3.9"/>
    <m/>
    <n v="0.55854525165562918"/>
    <n v="-2.5827814569536423E-2"/>
    <n v="803241.26666666672"/>
    <n v="2619047.6190476189"/>
    <n v="29032.638095238097"/>
  </r>
  <r>
    <x v="15"/>
    <x v="26"/>
    <s v="NL Central"/>
    <n v="85"/>
    <n v="77"/>
    <n v="3"/>
    <m/>
    <n v="2910386"/>
    <n v="35931"/>
    <s v="4th of 16"/>
    <n v="83786666"/>
    <n v="96"/>
    <n v="97"/>
    <s v="Busch Stadium II"/>
    <n v="131"/>
    <n v="-11.1"/>
    <m/>
    <n v="0.63959287022900768"/>
    <n v="-8.473282442748091E-2"/>
    <n v="985725.48235294118"/>
    <n v="3235294.1176470588"/>
    <n v="34239.835294117649"/>
  </r>
  <r>
    <x v="16"/>
    <x v="26"/>
    <s v="NL Central"/>
    <n v="97"/>
    <n v="65"/>
    <n v="1"/>
    <s v="Lost NLCS (4-1)"/>
    <n v="3011756"/>
    <n v="37182"/>
    <s v="4th of 16"/>
    <n v="74660875"/>
    <n v="97"/>
    <n v="98"/>
    <s v="Busch Stadium II"/>
    <n v="128"/>
    <n v="-2"/>
    <m/>
    <n v="0.58328808593750003"/>
    <n v="-1.5625E-2"/>
    <n v="769699.74226804124"/>
    <n v="2835051.5463917525"/>
    <n v="31049.030927835051"/>
  </r>
  <r>
    <x v="17"/>
    <x v="26"/>
    <s v="NL Central"/>
    <n v="93"/>
    <n v="69"/>
    <n v="2"/>
    <s v="Lost LDS (3-2)"/>
    <n v="3109578"/>
    <n v="37922"/>
    <s v="3rd of 16"/>
    <n v="79373333"/>
    <n v="99"/>
    <n v="100"/>
    <s v="Busch Stadium II"/>
    <n v="123"/>
    <m/>
    <m/>
    <n v="0.64531165040650407"/>
    <n v="0"/>
    <n v="853476.69892473123"/>
    <n v="2956989.2473118277"/>
    <n v="33436.322580645159"/>
  </r>
  <r>
    <x v="18"/>
    <x v="26"/>
    <s v="NL Central"/>
    <n v="95"/>
    <n v="67"/>
    <n v="1"/>
    <s v="Lost NLCS (4-1)"/>
    <n v="3336493"/>
    <n v="41191"/>
    <s v="1st of 16"/>
    <n v="61653863"/>
    <n v="101"/>
    <n v="101"/>
    <s v="Busch Stadium II"/>
    <m/>
    <m/>
    <m/>
    <s v=""/>
    <s v=""/>
    <n v="648988.03157894732"/>
    <n v="2894736.8421052634"/>
    <n v="35120.978947368421"/>
  </r>
  <r>
    <x v="21"/>
    <x v="27"/>
    <s v="AL East"/>
    <n v="96"/>
    <n v="66"/>
    <n v="2"/>
    <s v="Lost LDS (3-2)"/>
    <n v="1178735"/>
    <n v="14552"/>
    <s v="15th of 15"/>
    <n v="56071767"/>
    <n v="96"/>
    <n v="97"/>
    <s v="Tropicana Field"/>
    <m/>
    <m/>
    <m/>
    <s v=""/>
    <s v=""/>
    <n v="584080.90625"/>
    <n v="2864583.3333333335"/>
    <n v="12278.489583333334"/>
  </r>
  <r>
    <x v="0"/>
    <x v="27"/>
    <s v="AL East"/>
    <n v="90"/>
    <n v="72"/>
    <n v="3"/>
    <m/>
    <n v="1154973"/>
    <n v="14259"/>
    <s v="15th of 15"/>
    <n v="46011667"/>
    <n v="96"/>
    <n v="97"/>
    <s v="Tropicana Field"/>
    <n v="228"/>
    <n v="27"/>
    <m/>
    <n v="0.20180555701754385"/>
    <n v="0.11842105263157894"/>
    <n v="511240.74444444443"/>
    <n v="3055555.5555555555"/>
    <n v="12833.033333333333"/>
  </r>
  <r>
    <x v="1"/>
    <x v="27"/>
    <s v="AL East"/>
    <n v="80"/>
    <n v="82"/>
    <n v="3"/>
    <m/>
    <n v="1253619"/>
    <n v="15477"/>
    <s v="15th of 15"/>
    <n v="79473033"/>
    <n v="96"/>
    <n v="96"/>
    <s v="Tropicana Field"/>
    <n v="219"/>
    <n v="23"/>
    <m/>
    <n v="0.3628905616438356"/>
    <n v="0.1050228310502283"/>
    <n v="993412.91249999998"/>
    <n v="3437500"/>
    <n v="15670.237499999999"/>
  </r>
  <r>
    <x v="2"/>
    <x v="27"/>
    <s v="AL East"/>
    <n v="68"/>
    <n v="94"/>
    <n v="5"/>
    <m/>
    <n v="1286163"/>
    <n v="15879"/>
    <s v="15th of 15"/>
    <n v="48223791"/>
    <n v="95"/>
    <n v="95"/>
    <s v="Tropicana Field"/>
    <n v="205"/>
    <n v="32.1"/>
    <m/>
    <n v="0.23523800487804877"/>
    <n v="0.15658536585365854"/>
    <n v="709173.3970588235"/>
    <n v="4044117.6470588236"/>
    <n v="18914.161764705881"/>
  </r>
  <r>
    <x v="3"/>
    <x v="27"/>
    <s v="AL East"/>
    <n v="80"/>
    <n v="82"/>
    <n v="4"/>
    <m/>
    <n v="1287054"/>
    <n v="15322"/>
    <s v="15th of 15"/>
    <n v="64571233"/>
    <n v="97"/>
    <n v="96"/>
    <s v="Tropicana Field"/>
    <n v="193"/>
    <n v="8.1999999999999993"/>
    <m/>
    <n v="0.33456597409326427"/>
    <n v="4.2487046632124346E-2"/>
    <n v="807140.41249999998"/>
    <n v="3437500"/>
    <n v="16088.174999999999"/>
  </r>
  <r>
    <x v="4"/>
    <x v="27"/>
    <s v="AL East"/>
    <n v="77"/>
    <n v="85"/>
    <n v="4"/>
    <m/>
    <n v="1446464"/>
    <n v="17858"/>
    <s v="14th of 15"/>
    <n v="77814300"/>
    <n v="97"/>
    <n v="97"/>
    <s v="Tropicana Field"/>
    <n v="188"/>
    <n v="7.9"/>
    <m/>
    <n v="0.41390585106382977"/>
    <n v="4.2021276595744686E-2"/>
    <n v="1010575.3246753247"/>
    <n v="3571428.5714285714"/>
    <n v="18785.246753246753"/>
  </r>
  <r>
    <x v="5"/>
    <x v="27"/>
    <s v="AL East"/>
    <n v="92"/>
    <n v="71"/>
    <n v="2"/>
    <s v="Lost LDS (3-1)"/>
    <n v="1510300"/>
    <n v="18646"/>
    <s v="15th of 15"/>
    <n v="71163500"/>
    <n v="96"/>
    <n v="97"/>
    <s v="Tropicana Field"/>
    <n v="181"/>
    <n v="15.3"/>
    <m/>
    <n v="0.39316850828729283"/>
    <n v="8.453038674033149E-2"/>
    <n v="773516.30434782605"/>
    <n v="2989130.4347826089"/>
    <n v="16416.304347826088"/>
  </r>
  <r>
    <x v="6"/>
    <x v="27"/>
    <s v="AL East"/>
    <n v="90"/>
    <n v="72"/>
    <n v="3"/>
    <m/>
    <n v="1559681"/>
    <n v="19255"/>
    <s v="14th of 14"/>
    <n v="63368700"/>
    <n v="94"/>
    <n v="95"/>
    <s v="Tropicana Field"/>
    <n v="167"/>
    <n v="10"/>
    <m/>
    <n v="0.37945329341317363"/>
    <n v="5.9880239520958084E-2"/>
    <n v="704096.66666666663"/>
    <n v="3055555.5555555555"/>
    <n v="17329.788888888888"/>
  </r>
  <r>
    <x v="7"/>
    <x v="27"/>
    <s v="AL East"/>
    <n v="91"/>
    <n v="71"/>
    <n v="2"/>
    <s v="Lost LDS (3-1)"/>
    <n v="1529188"/>
    <n v="18879"/>
    <s v="13th of 14"/>
    <n v="41053571"/>
    <n v="92"/>
    <n v="93"/>
    <s v="Tropicana Field"/>
    <n v="161"/>
    <n v="26.2"/>
    <m/>
    <n v="0.25499112422360248"/>
    <n v="0.16273291925465838"/>
    <n v="451138.14285714284"/>
    <n v="3021978.0219780221"/>
    <n v="16804.263736263736"/>
  </r>
  <r>
    <x v="8"/>
    <x v="27"/>
    <s v="AL East"/>
    <n v="96"/>
    <n v="66"/>
    <n v="1"/>
    <s v="Lost LDS (3-2)"/>
    <n v="1864999"/>
    <n v="23025"/>
    <s v="9th of 14"/>
    <n v="71923471"/>
    <n v="94"/>
    <n v="95"/>
    <s v="Tropicana Field"/>
    <n v="166"/>
    <n v="6.8"/>
    <m/>
    <n v="0.433273921686747"/>
    <n v="4.0963855421686748E-2"/>
    <n v="749202.82291666663"/>
    <n v="2864583.3333333335"/>
    <n v="19427.072916666668"/>
  </r>
  <r>
    <x v="9"/>
    <x v="27"/>
    <s v="AL East"/>
    <n v="84"/>
    <n v="78"/>
    <n v="3"/>
    <m/>
    <n v="1874962"/>
    <n v="23148"/>
    <s v="11th of 14"/>
    <n v="67270334"/>
    <n v="97"/>
    <n v="98"/>
    <s v="Tropicana Field"/>
    <n v="156"/>
    <n v="15.7"/>
    <m/>
    <n v="0.43122008974358972"/>
    <n v="0.10064102564102563"/>
    <n v="800837.30952380947"/>
    <n v="3273809.5238095238"/>
    <n v="22320.976190476191"/>
  </r>
  <r>
    <x v="10"/>
    <x v="27"/>
    <s v="AL East"/>
    <n v="97"/>
    <n v="65"/>
    <n v="1"/>
    <s v="Lost WS (4-1)"/>
    <n v="1811986"/>
    <n v="22370"/>
    <s v="12th of 14"/>
    <n v="44970597"/>
    <n v="101"/>
    <n v="101"/>
    <s v="Ballpark at Disney's Wide World of Sports, Tropicana Field"/>
    <n v="160"/>
    <n v="29.4"/>
    <m/>
    <n v="0.28106623125000002"/>
    <n v="0.18375"/>
    <n v="463614.40206185565"/>
    <n v="2835051.5463917525"/>
    <n v="18680.268041237112"/>
  </r>
  <r>
    <x v="11"/>
    <x v="27"/>
    <s v="AL East"/>
    <n v="66"/>
    <n v="96"/>
    <n v="5"/>
    <m/>
    <n v="1387603"/>
    <n v="17131"/>
    <s v="14th of 14"/>
    <n v="24623500"/>
    <n v="100"/>
    <n v="98"/>
    <s v="Ballpark at Disney's Wide World of Sports, Tropicana Field"/>
    <n v="138"/>
    <n v="29.7"/>
    <m/>
    <n v="0.17843115942028986"/>
    <n v="0.21521739130434783"/>
    <n v="373083.33333333331"/>
    <n v="4166666.6666666665"/>
    <n v="21024.28787878788"/>
  </r>
  <r>
    <x v="12"/>
    <x v="27"/>
    <s v="AL East"/>
    <n v="61"/>
    <n v="101"/>
    <n v="5"/>
    <m/>
    <n v="1368950"/>
    <n v="16901"/>
    <s v="14th of 14"/>
    <n v="34917967"/>
    <n v="100"/>
    <n v="99"/>
    <s v="Tropicana Field"/>
    <n v="134"/>
    <n v="20.2"/>
    <m/>
    <n v="0.26058184328358208"/>
    <n v="0.15074626865671642"/>
    <n v="572425.68852459011"/>
    <n v="4508196.7213114752"/>
    <n v="22441.803278688523"/>
  </r>
  <r>
    <x v="13"/>
    <x v="27"/>
    <s v="AL East"/>
    <n v="67"/>
    <n v="95"/>
    <n v="5"/>
    <m/>
    <n v="1141669"/>
    <n v="14095"/>
    <s v="14th of 14"/>
    <n v="29679067"/>
    <n v="100"/>
    <n v="98"/>
    <s v="Tropicana Field"/>
    <n v="116"/>
    <n v="20.3"/>
    <m/>
    <n v="0.25585402586206896"/>
    <n v="0.17500000000000002"/>
    <n v="442971.14925373136"/>
    <n v="4104477.6119402987"/>
    <n v="17039.835820895521"/>
  </r>
  <r>
    <x v="14"/>
    <x v="27"/>
    <s v="AL East"/>
    <n v="70"/>
    <n v="91"/>
    <n v="4"/>
    <m/>
    <n v="1274911"/>
    <n v="15936"/>
    <s v="14th of 14"/>
    <n v="29856667"/>
    <n v="97"/>
    <n v="96"/>
    <s v="Tropicana Field, Tokyo Dome"/>
    <n v="110"/>
    <n v="27.2"/>
    <m/>
    <n v="0.27142424545454547"/>
    <n v="0.24727272727272726"/>
    <n v="426523.8142857143"/>
    <n v="3928571.4285714286"/>
    <n v="18213.014285714286"/>
  </r>
  <r>
    <x v="15"/>
    <x v="27"/>
    <s v="AL East"/>
    <n v="63"/>
    <n v="99"/>
    <n v="5"/>
    <m/>
    <n v="1058695"/>
    <n v="13070"/>
    <s v="14th of 14"/>
    <n v="19630000"/>
    <n v="97"/>
    <n v="95"/>
    <s v="Tropicana Field"/>
    <n v="101"/>
    <n v="7.5"/>
    <m/>
    <n v="0.19435643564356436"/>
    <n v="7.4257425742574254E-2"/>
    <n v="311587.3015873016"/>
    <n v="4365079.3650793647"/>
    <n v="16804.682539682541"/>
  </r>
  <r>
    <x v="16"/>
    <x v="27"/>
    <s v="AL East"/>
    <n v="55"/>
    <n v="106"/>
    <n v="5"/>
    <m/>
    <n v="1065742"/>
    <n v="13157"/>
    <s v="14th of 14"/>
    <n v="34380000"/>
    <n v="99"/>
    <n v="97"/>
    <s v="Tropicana Field"/>
    <n v="91"/>
    <n v="1.4"/>
    <m/>
    <n v="0.37780219780219781"/>
    <n v="1.5384615384615384E-2"/>
    <n v="625090.90909090906"/>
    <n v="5000000"/>
    <n v="19377.127272727274"/>
  </r>
  <r>
    <x v="17"/>
    <x v="27"/>
    <s v="AL East"/>
    <n v="62"/>
    <n v="100"/>
    <n v="5"/>
    <m/>
    <n v="1298365"/>
    <n v="16029"/>
    <s v="14th of 14"/>
    <n v="56980000"/>
    <n v="99"/>
    <n v="97"/>
    <s v="Tropicana Field"/>
    <n v="92"/>
    <m/>
    <m/>
    <n v="0.61934782608695649"/>
    <n v="0"/>
    <n v="919032.25806451612"/>
    <n v="4435483.8709677421"/>
    <n v="20941.370967741936"/>
  </r>
  <r>
    <x v="18"/>
    <x v="27"/>
    <s v="AL East"/>
    <n v="69"/>
    <n v="92"/>
    <n v="5"/>
    <m/>
    <n v="1449673"/>
    <n v="18121"/>
    <s v="13th of 14"/>
    <n v="63265129"/>
    <n v="100"/>
    <n v="98"/>
    <s v="Tropicana Field"/>
    <m/>
    <m/>
    <m/>
    <s v=""/>
    <s v=""/>
    <n v="916885.92753623193"/>
    <n v="3985507.2463768115"/>
    <n v="21009.753623188404"/>
  </r>
  <r>
    <x v="19"/>
    <x v="27"/>
    <s v="AL East"/>
    <n v="69"/>
    <n v="93"/>
    <n v="5"/>
    <m/>
    <n v="1562827"/>
    <n v="19294"/>
    <s v="10th of 14"/>
    <n v="38870000"/>
    <n v="101"/>
    <n v="100"/>
    <s v="Tropicana Field"/>
    <m/>
    <m/>
    <m/>
    <s v=""/>
    <s v=""/>
    <n v="563333.33333333337"/>
    <n v="3985507.2463768115"/>
    <n v="22649.666666666668"/>
  </r>
  <r>
    <x v="21"/>
    <x v="28"/>
    <s v="AL West"/>
    <n v="78"/>
    <n v="84"/>
    <n v="3"/>
    <m/>
    <n v="2132994"/>
    <n v="26333"/>
    <s v="6th of 15"/>
    <n v="104433499"/>
    <n v="112"/>
    <n v="111"/>
    <s v="Globe Life Park in Arlington"/>
    <m/>
    <m/>
    <m/>
    <s v=""/>
    <s v=""/>
    <n v="1338891.0128205128"/>
    <n v="3525641.0256410255"/>
    <n v="27346.076923076922"/>
  </r>
  <r>
    <x v="0"/>
    <x v="28"/>
    <s v="AL West"/>
    <n v="67"/>
    <n v="95"/>
    <n v="5"/>
    <m/>
    <n v="2107107"/>
    <n v="26014"/>
    <s v="7th of 15"/>
    <n v="106099628"/>
    <n v="111"/>
    <n v="110"/>
    <s v="Globe Life Park in Arlington"/>
    <n v="324"/>
    <n v="39"/>
    <m/>
    <n v="0.327467987654321"/>
    <n v="0.12037037037037036"/>
    <n v="1583576.5373134329"/>
    <n v="4104477.6119402987"/>
    <n v="31449.358208955226"/>
  </r>
  <r>
    <x v="1"/>
    <x v="28"/>
    <s v="AL West"/>
    <n v="78"/>
    <n v="84"/>
    <n v="3"/>
    <m/>
    <n v="2507760"/>
    <n v="30960"/>
    <s v="5th of 15"/>
    <n v="207326274"/>
    <n v="110"/>
    <n v="110"/>
    <s v="Globe Life Park in Arlington"/>
    <n v="311"/>
    <n v="30"/>
    <m/>
    <n v="0.66664396784565916"/>
    <n v="9.6463022508038579E-2"/>
    <n v="2658029.153846154"/>
    <n v="3525641.0256410255"/>
    <n v="32150.76923076923"/>
  </r>
  <r>
    <x v="2"/>
    <x v="28"/>
    <s v="AL West"/>
    <n v="95"/>
    <n v="67"/>
    <n v="1"/>
    <s v="Lost LDS (3-0)"/>
    <n v="2710402"/>
    <n v="33462"/>
    <s v="5th of 15"/>
    <n v="212117760"/>
    <n v="108"/>
    <n v="107"/>
    <s v="Globe Life Park in Arlington"/>
    <n v="298"/>
    <n v="18.600000000000001"/>
    <m/>
    <n v="0.7118045637583893"/>
    <n v="6.2416107382550337E-2"/>
    <n v="2232818.5263157897"/>
    <n v="2894736.8421052634"/>
    <n v="28530.547368421052"/>
  </r>
  <r>
    <x v="3"/>
    <x v="28"/>
    <s v="AL West"/>
    <n v="88"/>
    <n v="74"/>
    <n v="1"/>
    <s v="Lost LDS (3-2)"/>
    <n v="2491875"/>
    <n v="30764"/>
    <s v="7th of 15"/>
    <n v="178860789"/>
    <n v="105"/>
    <n v="105"/>
    <s v="Globe Life Park in Arlington"/>
    <n v="275"/>
    <n v="-4.7"/>
    <m/>
    <n v="0.65040286909090905"/>
    <n v="-1.7090909090909091E-2"/>
    <n v="2032508.9659090908"/>
    <n v="3125000"/>
    <n v="28316.761363636364"/>
  </r>
  <r>
    <x v="4"/>
    <x v="28"/>
    <s v="AL West"/>
    <n v="67"/>
    <n v="95"/>
    <n v="5"/>
    <m/>
    <n v="2718733"/>
    <n v="33565"/>
    <s v="5th of 15"/>
    <n v="129801239"/>
    <n v="104"/>
    <n v="104"/>
    <s v="Globe Life Park in Arlington"/>
    <n v="266"/>
    <n v="3.5"/>
    <m/>
    <n v="0.48797458270676691"/>
    <n v="1.3157894736842105E-2"/>
    <n v="1937331.9253731344"/>
    <n v="4104477.6119402987"/>
    <n v="40578.104477611938"/>
  </r>
  <r>
    <x v="5"/>
    <x v="28"/>
    <s v="AL West"/>
    <n v="91"/>
    <n v="72"/>
    <n v="2"/>
    <m/>
    <n v="3178273"/>
    <n v="38759"/>
    <s v="2nd of 15"/>
    <n v="139261200"/>
    <n v="103"/>
    <n v="103"/>
    <s v="Rangers Ballpark in Arlington"/>
    <n v="257"/>
    <n v="-4.9000000000000004"/>
    <m/>
    <n v="0.54187237354085604"/>
    <n v="-1.9066147859922181E-2"/>
    <n v="1530342.857142857"/>
    <n v="3021978.0219780221"/>
    <n v="34926.076923076922"/>
  </r>
  <r>
    <x v="6"/>
    <x v="28"/>
    <s v="AL West"/>
    <n v="93"/>
    <n v="69"/>
    <n v="2"/>
    <s v="Lost ALWC (1-0)"/>
    <n v="3460280"/>
    <n v="42720"/>
    <s v="2nd of 14"/>
    <n v="124119900"/>
    <n v="107"/>
    <n v="109"/>
    <s v="Rangers Ballpark in Arlington"/>
    <n v="239"/>
    <n v="-8.6999999999999993"/>
    <m/>
    <n v="0.5193301255230125"/>
    <n v="-3.6401673640167359E-2"/>
    <n v="1334622.5806451612"/>
    <n v="2956989.2473118277"/>
    <n v="37207.31182795699"/>
  </r>
  <r>
    <x v="7"/>
    <x v="28"/>
    <s v="AL West"/>
    <n v="96"/>
    <n v="66"/>
    <n v="1"/>
    <s v="Lost WS (4-3)"/>
    <n v="2946949"/>
    <n v="36382"/>
    <s v="5th of 14"/>
    <n v="93799264"/>
    <n v="108"/>
    <n v="109"/>
    <s v="Rangers Ballpark in Arlington"/>
    <n v="233"/>
    <n v="15.3"/>
    <m/>
    <n v="0.4025719484978541"/>
    <n v="6.5665236051502152E-2"/>
    <n v="977075.66666666663"/>
    <n v="2864583.3333333335"/>
    <n v="30697.385416666668"/>
  </r>
  <r>
    <x v="8"/>
    <x v="28"/>
    <s v="AL West"/>
    <n v="90"/>
    <n v="72"/>
    <n v="1"/>
    <s v="Lost WS (4-1)"/>
    <n v="2505171"/>
    <n v="30928"/>
    <s v="5th of 14"/>
    <n v="56474374"/>
    <n v="108"/>
    <n v="109"/>
    <s v="Rangers Ballpark in Arlington"/>
    <n v="206"/>
    <n v="22.6"/>
    <m/>
    <n v="0.27414744660194174"/>
    <n v="0.10970873786407767"/>
    <n v="627493.04444444447"/>
    <n v="3055555.5555555555"/>
    <n v="27835.233333333334"/>
  </r>
  <r>
    <x v="9"/>
    <x v="28"/>
    <s v="AL West"/>
    <n v="87"/>
    <n v="75"/>
    <n v="2"/>
    <m/>
    <n v="2156016"/>
    <n v="26617"/>
    <s v="8th of 14"/>
    <n v="79723548"/>
    <n v="104"/>
    <n v="104"/>
    <s v="Rangers Ballpark in Arlington"/>
    <n v="180"/>
    <n v="4.7"/>
    <m/>
    <n v="0.44290859999999999"/>
    <n v="2.6111111111111113E-2"/>
    <n v="916362.62068965519"/>
    <n v="3160919.5402298849"/>
    <n v="24781.793103448275"/>
  </r>
  <r>
    <x v="10"/>
    <x v="28"/>
    <s v="AL West"/>
    <n v="79"/>
    <n v="83"/>
    <n v="2"/>
    <m/>
    <n v="1945677"/>
    <n v="24021"/>
    <s v="11th of 14"/>
    <n v="68037326"/>
    <n v="102"/>
    <n v="101"/>
    <s v="Rangers Ballpark in Arlington"/>
    <n v="176"/>
    <n v="17.399999999999999"/>
    <m/>
    <n v="0.3865757159090909"/>
    <n v="9.8863636363636362E-2"/>
    <n v="861231.97468354425"/>
    <n v="3481012.6582278479"/>
    <n v="24628.822784810127"/>
  </r>
  <r>
    <x v="11"/>
    <x v="28"/>
    <s v="AL West"/>
    <n v="75"/>
    <n v="87"/>
    <n v="4"/>
    <m/>
    <n v="2353862"/>
    <n v="29060"/>
    <s v="8th of 14"/>
    <n v="68643675"/>
    <n v="101"/>
    <n v="101"/>
    <s v="Ameriquest Field"/>
    <n v="172"/>
    <n v="17.2"/>
    <m/>
    <n v="0.39909113372093025"/>
    <n v="9.9999999999999992E-2"/>
    <n v="915249"/>
    <n v="3666666.6666666665"/>
    <n v="31384.826666666668"/>
  </r>
  <r>
    <x v="12"/>
    <x v="28"/>
    <s v="AL West"/>
    <n v="80"/>
    <n v="82"/>
    <n v="3"/>
    <m/>
    <n v="2388757"/>
    <n v="29491"/>
    <s v="7th of 14"/>
    <n v="68228662"/>
    <n v="101"/>
    <n v="101"/>
    <s v="Ameriquest Field"/>
    <n v="155"/>
    <n v="11.2"/>
    <m/>
    <n v="0.44018491612903227"/>
    <n v="7.2258064516129025E-2"/>
    <n v="852858.27500000002"/>
    <n v="3437500"/>
    <n v="29859.462500000001"/>
  </r>
  <r>
    <x v="13"/>
    <x v="28"/>
    <s v="AL West"/>
    <n v="79"/>
    <n v="83"/>
    <n v="3"/>
    <m/>
    <n v="2525221"/>
    <n v="31176"/>
    <s v="6th of 14"/>
    <n v="55849000"/>
    <n v="105"/>
    <n v="106"/>
    <s v="Ameriquest Field"/>
    <n v="153"/>
    <n v="24.7"/>
    <m/>
    <n v="0.36502614379084969"/>
    <n v="0.16143790849673201"/>
    <n v="706949.36708860763"/>
    <n v="3481012.6582278479"/>
    <n v="31964.822784810127"/>
  </r>
  <r>
    <x v="14"/>
    <x v="28"/>
    <s v="AL West"/>
    <n v="89"/>
    <n v="73"/>
    <n v="3"/>
    <m/>
    <n v="2513685"/>
    <n v="31033"/>
    <s v="6th of 14"/>
    <n v="55050417"/>
    <n v="108"/>
    <n v="108"/>
    <s v="The Ballpark in Arlington"/>
    <n v="142"/>
    <n v="2.9"/>
    <m/>
    <n v="0.38767899295774649"/>
    <n v="2.0422535211267606E-2"/>
    <n v="618544.01123595505"/>
    <n v="3089887.6404494382"/>
    <n v="28243.651685393259"/>
  </r>
  <r>
    <x v="15"/>
    <x v="28"/>
    <s v="AL West"/>
    <n v="71"/>
    <n v="91"/>
    <n v="4"/>
    <m/>
    <n v="2094394"/>
    <n v="25857"/>
    <s v="7th of 14"/>
    <n v="103491667"/>
    <n v="111"/>
    <n v="111"/>
    <s v="The Ballpark in Arlington"/>
    <n v="127"/>
    <n v="-28.5"/>
    <m/>
    <n v="0.81489501574803147"/>
    <n v="-0.22440944881889763"/>
    <n v="1457629.1126760563"/>
    <n v="3873239.4366197181"/>
    <n v="29498.507042253521"/>
  </r>
  <r>
    <x v="16"/>
    <x v="28"/>
    <s v="AL West"/>
    <n v="72"/>
    <n v="90"/>
    <n v="4"/>
    <m/>
    <n v="2352397"/>
    <n v="29042"/>
    <s v="6th of 14"/>
    <n v="105726122"/>
    <n v="106"/>
    <n v="106"/>
    <s v="The Ballpark in Arlington"/>
    <n v="131"/>
    <n v="-24.5"/>
    <m/>
    <n v="0.80706963358778627"/>
    <n v="-0.18702290076335878"/>
    <n v="1468418.361111111"/>
    <n v="3819444.4444444445"/>
    <n v="32672.180555555555"/>
  </r>
  <r>
    <x v="17"/>
    <x v="28"/>
    <s v="AL West"/>
    <n v="73"/>
    <n v="89"/>
    <n v="4"/>
    <m/>
    <n v="2831021"/>
    <n v="34525"/>
    <s v="5th of 14"/>
    <n v="88633500"/>
    <n v="104"/>
    <n v="104"/>
    <s v="The Ballpark in Arlington"/>
    <n v="134"/>
    <m/>
    <m/>
    <n v="0.66144402985074624"/>
    <n v="0"/>
    <n v="1214157.5342465753"/>
    <n v="3767123.2876712331"/>
    <n v="38781.109589041094"/>
  </r>
  <r>
    <x v="18"/>
    <x v="28"/>
    <s v="AL West"/>
    <n v="71"/>
    <n v="91"/>
    <n v="4"/>
    <m/>
    <n v="2588401"/>
    <n v="31956"/>
    <s v="5th of 14"/>
    <n v="70795921"/>
    <n v="102"/>
    <n v="101"/>
    <s v="The Ballpark in Arlington"/>
    <m/>
    <m/>
    <m/>
    <s v=""/>
    <s v=""/>
    <n v="997125.64788732398"/>
    <n v="3873239.4366197181"/>
    <n v="36456.352112676053"/>
  </r>
  <r>
    <x v="21"/>
    <x v="29"/>
    <s v="AL East"/>
    <n v="67"/>
    <n v="95"/>
    <n v="4"/>
    <m/>
    <n v="1750144"/>
    <n v="21607"/>
    <s v="8th of 15"/>
    <n v="64680671"/>
    <n v="98"/>
    <n v="97"/>
    <s v="Rogers Centre"/>
    <m/>
    <m/>
    <m/>
    <s v=""/>
    <s v=""/>
    <n v="965383.14925373136"/>
    <n v="4104477.6119402987"/>
    <n v="26121.552238805969"/>
  </r>
  <r>
    <x v="0"/>
    <x v="29"/>
    <s v="AL East"/>
    <n v="73"/>
    <n v="89"/>
    <n v="4"/>
    <m/>
    <n v="2325281"/>
    <n v="28707"/>
    <s v="5th of 15"/>
    <n v="151670772"/>
    <n v="99"/>
    <n v="98"/>
    <s v="Rogers Centre"/>
    <n v="265"/>
    <n v="-16"/>
    <m/>
    <n v="0.57234253584905659"/>
    <n v="-6.0377358490566038E-2"/>
    <n v="2077681.8082191781"/>
    <n v="3767123.2876712331"/>
    <n v="31853.164383561645"/>
  </r>
  <r>
    <x v="1"/>
    <x v="29"/>
    <s v="AL East"/>
    <n v="76"/>
    <n v="86"/>
    <n v="4"/>
    <m/>
    <n v="3203886"/>
    <n v="39554"/>
    <s v="1st of 15"/>
    <n v="158890575"/>
    <n v="102"/>
    <n v="101"/>
    <s v="Rogers Centre"/>
    <n v="274"/>
    <n v="-1.3"/>
    <m/>
    <n v="0.57989260948905108"/>
    <n v="-4.7445255474452552E-3"/>
    <n v="2090665.4605263157"/>
    <n v="3618421.0526315789"/>
    <n v="42156.394736842107"/>
  </r>
  <r>
    <x v="2"/>
    <x v="29"/>
    <s v="AL East"/>
    <n v="89"/>
    <n v="73"/>
    <n v="2"/>
    <s v="Lost ALCS (4-1)"/>
    <n v="3392099"/>
    <n v="41878"/>
    <s v="1st of 15"/>
    <n v="182690767"/>
    <n v="101"/>
    <n v="102"/>
    <s v="Rogers Centre"/>
    <n v="278"/>
    <n v="22.9"/>
    <m/>
    <n v="0.65716103237410073"/>
    <n v="8.2374100719424456E-2"/>
    <n v="2052705.2471910112"/>
    <n v="3089887.6404494382"/>
    <n v="38113.471910112363"/>
  </r>
  <r>
    <x v="3"/>
    <x v="29"/>
    <s v="AL East"/>
    <n v="93"/>
    <n v="69"/>
    <n v="1"/>
    <s v="Lost ALCS (4-2)"/>
    <n v="2794891"/>
    <n v="34505"/>
    <s v="4th of 15"/>
    <n v="117917400"/>
    <n v="102"/>
    <n v="103"/>
    <s v="Rogers Centre"/>
    <n v="241"/>
    <n v="1.2"/>
    <m/>
    <n v="0.48928381742738591"/>
    <n v="4.9792531120331947E-3"/>
    <n v="1267929.0322580645"/>
    <n v="2956989.2473118277"/>
    <n v="30052.591397849461"/>
  </r>
  <r>
    <x v="4"/>
    <x v="29"/>
    <s v="AL East"/>
    <n v="83"/>
    <n v="79"/>
    <n v="3"/>
    <m/>
    <n v="2375525"/>
    <n v="29327"/>
    <s v="7th of 15"/>
    <n v="136466200"/>
    <n v="99"/>
    <n v="100"/>
    <s v="Rogers Centre"/>
    <n v="227"/>
    <n v="-17.899999999999999"/>
    <m/>
    <n v="0.60117268722466966"/>
    <n v="-7.8854625550660792E-2"/>
    <n v="1644171.0843373493"/>
    <n v="3313253.0120481928"/>
    <n v="28620.783132530119"/>
  </r>
  <r>
    <x v="5"/>
    <x v="29"/>
    <s v="AL East"/>
    <n v="74"/>
    <n v="88"/>
    <n v="5"/>
    <m/>
    <n v="2536562"/>
    <n v="31316"/>
    <s v="6th of 15"/>
    <n v="124517800"/>
    <n v="103"/>
    <n v="102"/>
    <s v="Rogers Centre"/>
    <n v="218"/>
    <n v="-14.9"/>
    <m/>
    <n v="0.57118256880733942"/>
    <n v="-6.8348623853211013E-2"/>
    <n v="1682672.972972973"/>
    <n v="3716216.2162162163"/>
    <n v="34277.864864864867"/>
  </r>
  <r>
    <x v="6"/>
    <x v="29"/>
    <s v="AL East"/>
    <n v="73"/>
    <n v="89"/>
    <n v="4"/>
    <m/>
    <n v="2099663"/>
    <n v="25922"/>
    <s v="8th of 14"/>
    <n v="82352700"/>
    <n v="103"/>
    <n v="102"/>
    <s v="Rogers Centre"/>
    <n v="203"/>
    <n v="-4.8"/>
    <m/>
    <n v="0.40567832512315272"/>
    <n v="-2.3645320197044333E-2"/>
    <n v="1128119.1780821919"/>
    <n v="3767123.2876712331"/>
    <n v="28762.506849315068"/>
  </r>
  <r>
    <x v="7"/>
    <x v="29"/>
    <s v="AL East"/>
    <n v="81"/>
    <n v="81"/>
    <n v="4"/>
    <m/>
    <n v="1818103"/>
    <n v="22446"/>
    <s v="10th of 14"/>
    <n v="64567800"/>
    <n v="104"/>
    <n v="104"/>
    <s v="Rogers Centre"/>
    <n v="188"/>
    <n v="24.9"/>
    <m/>
    <n v="0.34344574468085104"/>
    <n v="0.13244680851063828"/>
    <n v="797133.33333333337"/>
    <n v="3395061.7283950616"/>
    <n v="22445.716049382718"/>
  </r>
  <r>
    <x v="8"/>
    <x v="29"/>
    <s v="AL East"/>
    <n v="85"/>
    <n v="77"/>
    <n v="4"/>
    <m/>
    <n v="1495482"/>
    <n v="19173"/>
    <s v="12th of 14"/>
    <n v="62734000"/>
    <n v="101"/>
    <n v="102"/>
    <s v="Rogers Centre"/>
    <n v="168"/>
    <n v="3.6"/>
    <m/>
    <n v="0.37341666666666667"/>
    <n v="2.1428571428571429E-2"/>
    <n v="738047.0588235294"/>
    <n v="3235294.1176470588"/>
    <n v="17593.905882352941"/>
  </r>
  <r>
    <x v="9"/>
    <x v="29"/>
    <s v="AL East"/>
    <n v="75"/>
    <n v="87"/>
    <n v="4"/>
    <m/>
    <n v="1876129"/>
    <n v="23162"/>
    <s v="10th of 14"/>
    <n v="83964500"/>
    <n v="99"/>
    <n v="100"/>
    <s v="Rogers Centre"/>
    <n v="163"/>
    <n v="13.1"/>
    <m/>
    <n v="0.51511963190184051"/>
    <n v="8.0368098159509196E-2"/>
    <n v="1119526.6666666667"/>
    <n v="3666666.6666666665"/>
    <n v="25015.053333333333"/>
  </r>
  <r>
    <x v="10"/>
    <x v="29"/>
    <s v="AL East"/>
    <n v="86"/>
    <n v="76"/>
    <n v="4"/>
    <m/>
    <n v="2399786"/>
    <n v="29627"/>
    <s v="6th of 14"/>
    <n v="97793900"/>
    <n v="97"/>
    <n v="97"/>
    <s v="Rogers Centre"/>
    <n v="172"/>
    <n v="3"/>
    <m/>
    <n v="0.56856918604651163"/>
    <n v="1.7441860465116279E-2"/>
    <n v="1137138.3720930233"/>
    <n v="3197674.418604651"/>
    <n v="27904.488372093023"/>
  </r>
  <r>
    <x v="11"/>
    <x v="29"/>
    <s v="AL East"/>
    <n v="83"/>
    <n v="79"/>
    <n v="3"/>
    <m/>
    <n v="2360644"/>
    <n v="29144"/>
    <s v="7th of 14"/>
    <n v="81942800"/>
    <n v="99"/>
    <n v="100"/>
    <s v="Rogers Centre"/>
    <n v="160"/>
    <n v="-1.8"/>
    <m/>
    <n v="0.51214249999999995"/>
    <n v="-1.125E-2"/>
    <n v="987262.65060240962"/>
    <n v="3313253.0120481928"/>
    <n v="28441.493975903613"/>
  </r>
  <r>
    <x v="12"/>
    <x v="29"/>
    <s v="AL East"/>
    <n v="87"/>
    <n v="75"/>
    <n v="2"/>
    <m/>
    <n v="2302212"/>
    <n v="28422"/>
    <s v="8th of 14"/>
    <n v="71365000"/>
    <n v="100"/>
    <n v="100"/>
    <s v="Rogers Centre"/>
    <n v="157"/>
    <n v="11"/>
    <m/>
    <n v="0.45455414012738854"/>
    <n v="7.0063694267515922E-2"/>
    <n v="820287.35632183903"/>
    <n v="3160919.5402298849"/>
    <n v="26462.206896551725"/>
  </r>
  <r>
    <x v="13"/>
    <x v="29"/>
    <s v="AL East"/>
    <n v="80"/>
    <n v="82"/>
    <n v="3"/>
    <m/>
    <n v="2014995"/>
    <n v="24876"/>
    <s v="11th of 14"/>
    <n v="45719500"/>
    <n v="102"/>
    <n v="102"/>
    <s v="Rogers Centre"/>
    <n v="136"/>
    <n v="29.7"/>
    <m/>
    <n v="0.33617279411764706"/>
    <n v="0.21838235294117647"/>
    <n v="571493.75"/>
    <n v="3437500"/>
    <n v="25187.4375"/>
  </r>
  <r>
    <x v="14"/>
    <x v="29"/>
    <s v="AL East"/>
    <n v="67"/>
    <n v="94"/>
    <n v="5"/>
    <m/>
    <n v="1900041"/>
    <n v="23457"/>
    <s v="11th of 14"/>
    <n v="50017000"/>
    <n v="104"/>
    <n v="104"/>
    <s v="SkyDome"/>
    <n v="107"/>
    <n v="7.8"/>
    <m/>
    <n v="0.46744859813084111"/>
    <n v="7.2897196261682243E-2"/>
    <n v="746522.38805970154"/>
    <n v="4104477.6119402987"/>
    <n v="28358.820895522389"/>
  </r>
  <r>
    <x v="15"/>
    <x v="29"/>
    <s v="AL East"/>
    <n v="86"/>
    <n v="76"/>
    <n v="3"/>
    <m/>
    <n v="1799458"/>
    <n v="22216"/>
    <s v="11th of 14"/>
    <n v="51269000"/>
    <n v="104"/>
    <n v="104"/>
    <s v="SkyDome"/>
    <n v="99"/>
    <m/>
    <m/>
    <n v="0.51786868686868692"/>
    <n v="0"/>
    <n v="596151.16279069765"/>
    <n v="3197674.418604651"/>
    <n v="20923.930232558141"/>
  </r>
  <r>
    <x v="16"/>
    <x v="29"/>
    <s v="AL East"/>
    <n v="78"/>
    <n v="84"/>
    <n v="3"/>
    <m/>
    <n v="1637900"/>
    <n v="20221"/>
    <s v="11th of 14"/>
    <n v="76864333"/>
    <n v="103"/>
    <n v="104"/>
    <s v="SkyDome"/>
    <n v="90"/>
    <n v="-23.9"/>
    <m/>
    <n v="0.85404814444444443"/>
    <n v="-0.26555555555555554"/>
    <n v="985440.16666666663"/>
    <n v="3525641.0256410255"/>
    <n v="20998.717948717949"/>
  </r>
  <r>
    <x v="17"/>
    <x v="29"/>
    <s v="AL East"/>
    <n v="80"/>
    <n v="82"/>
    <n v="3"/>
    <m/>
    <n v="1915438"/>
    <n v="23359"/>
    <s v="10th of 14"/>
    <n v="76895999"/>
    <n v="102"/>
    <n v="102"/>
    <s v="Estadio Hiram Bithorn, SkyDome"/>
    <n v="91"/>
    <m/>
    <m/>
    <n v="0.845010978021978"/>
    <n v="0"/>
    <n v="961199.98750000005"/>
    <n v="3437500"/>
    <n v="23942.974999999999"/>
  </r>
  <r>
    <x v="18"/>
    <x v="29"/>
    <s v="AL East"/>
    <n v="83"/>
    <n v="79"/>
    <n v="3"/>
    <m/>
    <n v="1705712"/>
    <n v="21058"/>
    <s v="10th of 14"/>
    <n v="46038332"/>
    <n v="103"/>
    <n v="103"/>
    <s v="SkyDome"/>
    <m/>
    <m/>
    <m/>
    <s v=""/>
    <s v=""/>
    <n v="554678.69879518077"/>
    <n v="3313253.0120481928"/>
    <n v="20550.746987951807"/>
  </r>
  <r>
    <x v="21"/>
    <x v="30"/>
    <s v="NL East"/>
    <n v="93"/>
    <n v="69"/>
    <n v="2"/>
    <s v="Won WS (4-3)"/>
    <n v="2259781"/>
    <n v="27899"/>
    <s v="11th of 15"/>
    <n v="203016595"/>
    <n v="104"/>
    <n v="106"/>
    <s v="Nationals Park"/>
    <m/>
    <m/>
    <m/>
    <s v=""/>
    <s v=""/>
    <n v="2182974.1397849461"/>
    <n v="2956989.2473118277"/>
    <n v="24298.720430107525"/>
  </r>
  <r>
    <x v="0"/>
    <x v="30"/>
    <s v="NL East"/>
    <n v="82"/>
    <n v="80"/>
    <n v="2"/>
    <m/>
    <n v="2529604"/>
    <n v="31230"/>
    <s v="8th of 15"/>
    <n v="188886699"/>
    <n v="105"/>
    <n v="106"/>
    <s v="Nationals Park"/>
    <n v="336"/>
    <n v="24"/>
    <m/>
    <n v="0.56216279464285712"/>
    <n v="7.1428571428571425E-2"/>
    <n v="2303496.3292682925"/>
    <n v="3353658.5365853659"/>
    <n v="30848.829268292684"/>
  </r>
  <r>
    <x v="1"/>
    <x v="30"/>
    <s v="NL East"/>
    <n v="97"/>
    <n v="65"/>
    <n v="1"/>
    <s v="Lost LDS (3-2)"/>
    <n v="2524980"/>
    <n v="31173"/>
    <s v="7th of 15"/>
    <n v="175587301"/>
    <n v="103"/>
    <n v="104"/>
    <s v="Nationals Park"/>
    <n v="311"/>
    <n v="11"/>
    <m/>
    <n v="0.56458939228295824"/>
    <n v="3.5369774919614148E-2"/>
    <n v="1810178.3608247424"/>
    <n v="2835051.5463917525"/>
    <n v="26030.721649484534"/>
  </r>
  <r>
    <x v="2"/>
    <x v="30"/>
    <s v="NL East"/>
    <n v="95"/>
    <n v="67"/>
    <n v="1"/>
    <s v="Lost LDS (3-2)"/>
    <n v="2481938"/>
    <n v="30641"/>
    <s v="7th of 15"/>
    <n v="152967400"/>
    <n v="102"/>
    <n v="103"/>
    <s v="Nationals Park"/>
    <n v="304"/>
    <n v="37.6"/>
    <m/>
    <n v="0.50318223684210528"/>
    <n v="0.1236842105263158"/>
    <n v="1610183.1578947369"/>
    <n v="2894736.8421052634"/>
    <n v="26125.663157894738"/>
  </r>
  <r>
    <x v="3"/>
    <x v="30"/>
    <s v="NL East"/>
    <n v="83"/>
    <n v="79"/>
    <n v="2"/>
    <m/>
    <n v="2619843"/>
    <n v="32344"/>
    <s v="5th of 15"/>
    <n v="176496372"/>
    <n v="101"/>
    <n v="102"/>
    <s v="Nationals Park"/>
    <n v="293"/>
    <n v="22.5"/>
    <m/>
    <n v="0.60237669624573376"/>
    <n v="7.6791808873720141E-2"/>
    <n v="2126462.313253012"/>
    <n v="3313253.0120481928"/>
    <n v="31564.373493975905"/>
  </r>
  <r>
    <x v="4"/>
    <x v="30"/>
    <s v="NL East"/>
    <n v="96"/>
    <n v="66"/>
    <n v="1"/>
    <s v="Lost LDS (3-1)"/>
    <n v="2579389"/>
    <n v="31844"/>
    <s v="7th of 15"/>
    <n v="137235080"/>
    <n v="102"/>
    <n v="104"/>
    <s v="Nationals Park"/>
    <n v="287"/>
    <n v="41.4"/>
    <m/>
    <n v="0.47817101045296168"/>
    <n v="0.14425087108013937"/>
    <n v="1429532.0833333333"/>
    <n v="2864583.3333333335"/>
    <n v="26868.635416666668"/>
  </r>
  <r>
    <x v="5"/>
    <x v="30"/>
    <s v="NL East"/>
    <n v="86"/>
    <n v="76"/>
    <n v="2"/>
    <m/>
    <n v="2652422"/>
    <n v="32746"/>
    <s v="6th of 15"/>
    <n v="112493250"/>
    <n v="101"/>
    <n v="103"/>
    <s v="Nationals Park"/>
    <n v="244"/>
    <n v="22.4"/>
    <m/>
    <n v="0.46103790983606557"/>
    <n v="9.1803278688524587E-2"/>
    <n v="1308061.046511628"/>
    <n v="3197674.418604651"/>
    <n v="30842.116279069767"/>
  </r>
  <r>
    <x v="6"/>
    <x v="30"/>
    <s v="NL East"/>
    <n v="98"/>
    <n v="64"/>
    <n v="1"/>
    <s v="Lost LDS (3-2)"/>
    <n v="2370794"/>
    <n v="29269"/>
    <s v="9th of 16"/>
    <n v="92386000"/>
    <n v="101"/>
    <n v="101"/>
    <s v="Nationals Park"/>
    <n v="225"/>
    <n v="28.4"/>
    <m/>
    <n v="0.41060444444444444"/>
    <n v="0.12622222222222221"/>
    <n v="942714.28571428568"/>
    <n v="2806122.448979592"/>
    <n v="24191.775510204083"/>
  </r>
  <r>
    <x v="7"/>
    <x v="30"/>
    <s v="NL East"/>
    <n v="80"/>
    <n v="81"/>
    <n v="3"/>
    <m/>
    <n v="1940478"/>
    <n v="24256"/>
    <s v="14th of 16"/>
    <n v="68492928"/>
    <n v="100"/>
    <n v="100"/>
    <s v="Nationals Park"/>
    <n v="200"/>
    <n v="25.9"/>
    <m/>
    <n v="0.34246463999999999"/>
    <n v="0.1295"/>
    <n v="856161.6"/>
    <n v="3437500"/>
    <n v="24255.974999999999"/>
  </r>
  <r>
    <x v="8"/>
    <x v="30"/>
    <s v="NL East"/>
    <n v="69"/>
    <n v="93"/>
    <n v="5"/>
    <m/>
    <n v="1828066"/>
    <n v="22569"/>
    <s v="14th of 16"/>
    <n v="67701000"/>
    <n v="100"/>
    <n v="99"/>
    <s v="Nationals Park"/>
    <n v="194"/>
    <n v="36.6"/>
    <m/>
    <n v="0.34897422680412371"/>
    <n v="0.18865979381443299"/>
    <n v="981173.91304347827"/>
    <n v="3985507.2463768115"/>
    <n v="26493.710144927536"/>
  </r>
  <r>
    <x v="9"/>
    <x v="30"/>
    <s v="NL East"/>
    <n v="59"/>
    <n v="103"/>
    <n v="5"/>
    <m/>
    <n v="1817226"/>
    <n v="22435"/>
    <s v="13th of 16"/>
    <n v="64384000"/>
    <n v="101"/>
    <n v="99"/>
    <s v="Nationals Park"/>
    <n v="184"/>
    <n v="33.5"/>
    <m/>
    <n v="0.34991304347826085"/>
    <n v="0.18206521739130435"/>
    <n v="1091254.2372881356"/>
    <n v="4661016.9491525423"/>
    <n v="30800.4406779661"/>
  </r>
  <r>
    <x v="10"/>
    <x v="30"/>
    <s v="NL East"/>
    <n v="59"/>
    <n v="102"/>
    <n v="5"/>
    <m/>
    <n v="2320400"/>
    <n v="29005"/>
    <s v="13th of 16"/>
    <n v="54961000"/>
    <n v="100"/>
    <n v="98"/>
    <s v="Nationals Park"/>
    <n v="184"/>
    <n v="42.6"/>
    <m/>
    <n v="0.29870108695652176"/>
    <n v="0.23152173913043478"/>
    <n v="931542.37288135593"/>
    <n v="4661016.9491525423"/>
    <n v="39328.813559322036"/>
  </r>
  <r>
    <x v="11"/>
    <x v="30"/>
    <s v="NL East"/>
    <n v="73"/>
    <n v="89"/>
    <n v="4"/>
    <m/>
    <n v="1943812"/>
    <n v="23998"/>
    <s v="14th of 16"/>
    <n v="36947500"/>
    <n v="95"/>
    <n v="94"/>
    <s v="Robert F. Kennedy Stadium"/>
    <n v="153"/>
    <n v="43.7"/>
    <m/>
    <n v="0.24148692810457517"/>
    <n v="0.28562091503267978"/>
    <n v="506130.1369863014"/>
    <n v="3767123.2876712331"/>
    <n v="26627.561643835616"/>
  </r>
  <r>
    <x v="12"/>
    <x v="30"/>
    <s v="NL East"/>
    <n v="71"/>
    <n v="91"/>
    <n v="5"/>
    <m/>
    <n v="2153056"/>
    <n v="26581"/>
    <s v="11th of 16"/>
    <n v="63143000"/>
    <n v="95"/>
    <n v="94"/>
    <s v="Robert F. Kennedy Stadium"/>
    <n v="144"/>
    <n v="19.5"/>
    <m/>
    <n v="0.43849305555555557"/>
    <n v="0.13541666666666666"/>
    <n v="889338.02816901414"/>
    <n v="3873239.4366197181"/>
    <n v="30324.732394366198"/>
  </r>
  <r>
    <x v="13"/>
    <x v="30"/>
    <s v="NL East"/>
    <n v="81"/>
    <n v="81"/>
    <n v="5"/>
    <m/>
    <n v="2731993"/>
    <n v="33728"/>
    <s v="8th of 16"/>
    <n v="48581500"/>
    <n v="96"/>
    <n v="95"/>
    <s v="Robert F. Kennedy Stadium"/>
    <n v="145"/>
    <n v="27.9"/>
    <m/>
    <n v="0.33504482758620691"/>
    <n v="0.19241379310344828"/>
    <n v="599771.60493827157"/>
    <n v="3395061.7283950616"/>
    <n v="33728.308641975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2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numFmtId="165" showAll="0"/>
    <pivotField dataField="1" numFmtI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tt/Win" fld="21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0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1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dataField="1"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ev/Win" fld="20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Reven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dataField="1"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Est. Payrol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Operating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dataField="1"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17">
    <pivotField axis="axisCol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4"/>
        <item x="3"/>
        <item x="30"/>
        <item x="0"/>
        <item x="5"/>
        <item x="2"/>
        <item x="1"/>
        <item x="12"/>
        <item x="6"/>
        <item x="18"/>
        <item x="24"/>
        <item x="27"/>
        <item x="29"/>
        <item x="26"/>
        <item x="28"/>
        <item x="22"/>
        <item x="25"/>
        <item x="23"/>
        <item x="9"/>
        <item x="21"/>
        <item x="20"/>
        <item x="19"/>
        <item x="16"/>
        <item x="17"/>
        <item x="14"/>
        <item x="15"/>
        <item x="13"/>
        <item x="7"/>
        <item x="10"/>
        <item x="11"/>
        <item x="8"/>
        <item t="default"/>
      </items>
    </pivotField>
    <pivotField showAll="0"/>
    <pivotField showAll="0"/>
    <pivotField showAll="0"/>
    <pivotField showAll="0"/>
    <pivotField showAll="0"/>
    <pivotField dataField="1"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ttendan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1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6" showAll="0"/>
    <pivotField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Payroll %" fld="17" baseField="1" baseItem="0" numFmtId="1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1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OpInc %" fld="18" baseField="1" baseItem="0"/>
  </dataFields>
  <formats count="2">
    <format dxfId="4">
      <pivotArea outline="0" collapsedLevelsAreSubtotals="1" fieldPosition="0">
        <references count="1">
          <reference field="0" count="19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3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X36" firstHeaderRow="1" firstDataRow="2" firstDataCol="1"/>
  <pivotFields count="21">
    <pivotField axis="axisCol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6" showAll="0"/>
    <pivotField numFmtId="165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Payroll/Win" fld="19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tabSelected="1" workbookViewId="0">
      <selection activeCell="S8" sqref="A1:V581"/>
    </sheetView>
  </sheetViews>
  <sheetFormatPr defaultRowHeight="14.25" x14ac:dyDescent="0.45"/>
  <cols>
    <col min="18" max="19" width="9.06640625" style="7"/>
    <col min="20" max="20" width="12.796875" bestFit="1" customWidth="1"/>
    <col min="21" max="21" width="9.664062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7" t="s">
        <v>206</v>
      </c>
      <c r="S1" s="7" t="s">
        <v>207</v>
      </c>
      <c r="T1" t="s">
        <v>208</v>
      </c>
      <c r="U1" t="s">
        <v>209</v>
      </c>
      <c r="V1" t="s">
        <v>214</v>
      </c>
    </row>
    <row r="2" spans="1:22" x14ac:dyDescent="0.45">
      <c r="A2">
        <v>2018</v>
      </c>
      <c r="B2" t="s">
        <v>69</v>
      </c>
      <c r="C2" t="s">
        <v>67</v>
      </c>
      <c r="D2">
        <v>82</v>
      </c>
      <c r="E2">
        <v>80</v>
      </c>
      <c r="F2">
        <v>3</v>
      </c>
      <c r="H2" s="1">
        <v>2242695</v>
      </c>
      <c r="I2" s="1">
        <v>27688</v>
      </c>
      <c r="J2" t="s">
        <v>70</v>
      </c>
      <c r="K2" s="2">
        <v>134850600</v>
      </c>
      <c r="L2">
        <v>104</v>
      </c>
      <c r="M2">
        <v>105</v>
      </c>
      <c r="N2" t="s">
        <v>68</v>
      </c>
      <c r="O2">
        <v>275</v>
      </c>
      <c r="P2">
        <v>10</v>
      </c>
      <c r="R2" s="7">
        <f>IFERROR(K2/(O2*1000000),"")</f>
        <v>0.49036581818181818</v>
      </c>
      <c r="S2" s="7">
        <f>IFERROR(P2/O2,"")</f>
        <v>3.6363636363636362E-2</v>
      </c>
      <c r="T2" s="2">
        <f>K2/D2</f>
        <v>1644519.512195122</v>
      </c>
      <c r="U2" s="8">
        <f>275*1000000/D2</f>
        <v>3353658.5365853659</v>
      </c>
      <c r="V2" s="9">
        <f>H2/D2</f>
        <v>27349.939024390245</v>
      </c>
    </row>
    <row r="3" spans="1:22" x14ac:dyDescent="0.45">
      <c r="A3">
        <v>2017</v>
      </c>
      <c r="B3" t="s">
        <v>69</v>
      </c>
      <c r="C3" t="s">
        <v>67</v>
      </c>
      <c r="D3">
        <v>93</v>
      </c>
      <c r="E3">
        <v>69</v>
      </c>
      <c r="F3">
        <v>2</v>
      </c>
      <c r="G3" t="s">
        <v>59</v>
      </c>
      <c r="H3" s="1">
        <v>2134375</v>
      </c>
      <c r="I3" s="1">
        <v>26350</v>
      </c>
      <c r="J3" t="s">
        <v>71</v>
      </c>
      <c r="K3" s="2">
        <v>106580200</v>
      </c>
      <c r="L3">
        <v>108</v>
      </c>
      <c r="M3">
        <v>108</v>
      </c>
      <c r="N3" t="s">
        <v>68</v>
      </c>
      <c r="O3">
        <v>258</v>
      </c>
      <c r="P3">
        <v>34</v>
      </c>
      <c r="R3" s="7">
        <f t="shared" ref="R3:R66" si="0">IFERROR(K3/(O3*1000000),"")</f>
        <v>0.41310155038759688</v>
      </c>
      <c r="S3" s="7">
        <f t="shared" ref="S3:S66" si="1">IFERROR(P3/O3,"")</f>
        <v>0.13178294573643412</v>
      </c>
      <c r="T3" s="2">
        <f t="shared" ref="T3:T66" si="2">K3/D3</f>
        <v>1146023.6559139786</v>
      </c>
      <c r="U3" s="8">
        <f t="shared" ref="U3:U66" si="3">275*1000000/D3</f>
        <v>2956989.2473118277</v>
      </c>
      <c r="V3" s="9">
        <f t="shared" ref="V3:V66" si="4">H3/D3</f>
        <v>22950.268817204302</v>
      </c>
    </row>
    <row r="4" spans="1:22" x14ac:dyDescent="0.45">
      <c r="A4">
        <v>2016</v>
      </c>
      <c r="B4" t="s">
        <v>69</v>
      </c>
      <c r="C4" t="s">
        <v>67</v>
      </c>
      <c r="D4">
        <v>69</v>
      </c>
      <c r="E4">
        <v>93</v>
      </c>
      <c r="F4">
        <v>4</v>
      </c>
      <c r="H4" s="1">
        <v>2036216</v>
      </c>
      <c r="I4" s="1">
        <v>25138</v>
      </c>
      <c r="J4" t="s">
        <v>71</v>
      </c>
      <c r="K4" s="2">
        <v>78399500</v>
      </c>
      <c r="L4">
        <v>107</v>
      </c>
      <c r="M4">
        <v>107</v>
      </c>
      <c r="N4" t="s">
        <v>68</v>
      </c>
      <c r="O4">
        <v>253</v>
      </c>
      <c r="P4">
        <v>47.2</v>
      </c>
      <c r="R4" s="7">
        <f t="shared" si="0"/>
        <v>0.30987944664031619</v>
      </c>
      <c r="S4" s="7">
        <f t="shared" si="1"/>
        <v>0.18656126482213439</v>
      </c>
      <c r="T4" s="2">
        <f t="shared" si="2"/>
        <v>1136224.6376811594</v>
      </c>
      <c r="U4" s="8">
        <f t="shared" si="3"/>
        <v>3985507.2463768115</v>
      </c>
      <c r="V4" s="9">
        <f t="shared" si="4"/>
        <v>29510.376811594204</v>
      </c>
    </row>
    <row r="5" spans="1:22" x14ac:dyDescent="0.45">
      <c r="A5">
        <v>2015</v>
      </c>
      <c r="B5" t="s">
        <v>69</v>
      </c>
      <c r="C5" t="s">
        <v>67</v>
      </c>
      <c r="D5">
        <v>79</v>
      </c>
      <c r="E5">
        <v>83</v>
      </c>
      <c r="F5">
        <v>3</v>
      </c>
      <c r="H5" s="1">
        <v>2080145</v>
      </c>
      <c r="I5" s="1">
        <v>25681</v>
      </c>
      <c r="J5" t="s">
        <v>21</v>
      </c>
      <c r="K5" s="2">
        <v>64434000</v>
      </c>
      <c r="L5">
        <v>105</v>
      </c>
      <c r="M5">
        <v>105</v>
      </c>
      <c r="N5" t="s">
        <v>68</v>
      </c>
      <c r="O5">
        <v>223</v>
      </c>
      <c r="P5">
        <v>17.399999999999999</v>
      </c>
      <c r="R5" s="7">
        <f t="shared" si="0"/>
        <v>0.28894170403587444</v>
      </c>
      <c r="S5" s="7">
        <f t="shared" si="1"/>
        <v>7.8026905829596413E-2</v>
      </c>
      <c r="T5" s="2">
        <f t="shared" si="2"/>
        <v>815620.25316455693</v>
      </c>
      <c r="U5" s="8">
        <f t="shared" si="3"/>
        <v>3481012.6582278479</v>
      </c>
      <c r="V5" s="9">
        <f t="shared" si="4"/>
        <v>26330.949367088608</v>
      </c>
    </row>
    <row r="6" spans="1:22" x14ac:dyDescent="0.45">
      <c r="A6">
        <v>2014</v>
      </c>
      <c r="B6" t="s">
        <v>69</v>
      </c>
      <c r="C6" t="s">
        <v>67</v>
      </c>
      <c r="D6">
        <v>64</v>
      </c>
      <c r="E6">
        <v>98</v>
      </c>
      <c r="F6">
        <v>5</v>
      </c>
      <c r="H6" s="1">
        <v>2073730</v>
      </c>
      <c r="I6" s="1">
        <v>25602</v>
      </c>
      <c r="J6" t="s">
        <v>19</v>
      </c>
      <c r="K6" s="2">
        <v>89926500</v>
      </c>
      <c r="L6">
        <v>102</v>
      </c>
      <c r="M6">
        <v>102</v>
      </c>
      <c r="N6" t="s">
        <v>72</v>
      </c>
      <c r="O6">
        <v>211</v>
      </c>
      <c r="P6">
        <v>-2.2000000000000002</v>
      </c>
      <c r="R6" s="7">
        <f t="shared" si="0"/>
        <v>0.4261919431279621</v>
      </c>
      <c r="S6" s="7">
        <f t="shared" si="1"/>
        <v>-1.042654028436019E-2</v>
      </c>
      <c r="T6" s="2">
        <f t="shared" si="2"/>
        <v>1405101.5625</v>
      </c>
      <c r="U6" s="8">
        <f t="shared" si="3"/>
        <v>4296875</v>
      </c>
      <c r="V6" s="9">
        <f t="shared" si="4"/>
        <v>32402.03125</v>
      </c>
    </row>
    <row r="7" spans="1:22" x14ac:dyDescent="0.45">
      <c r="A7">
        <v>2013</v>
      </c>
      <c r="B7" t="s">
        <v>69</v>
      </c>
      <c r="C7" t="s">
        <v>67</v>
      </c>
      <c r="D7">
        <v>81</v>
      </c>
      <c r="E7">
        <v>81</v>
      </c>
      <c r="F7">
        <v>2</v>
      </c>
      <c r="H7" s="1">
        <v>2134895</v>
      </c>
      <c r="I7" s="1">
        <v>26357</v>
      </c>
      <c r="J7" t="s">
        <v>19</v>
      </c>
      <c r="K7" s="2">
        <v>80060500</v>
      </c>
      <c r="L7">
        <v>103</v>
      </c>
      <c r="M7">
        <v>102</v>
      </c>
      <c r="N7" t="s">
        <v>68</v>
      </c>
      <c r="O7">
        <v>192</v>
      </c>
      <c r="P7">
        <v>-5.8</v>
      </c>
      <c r="R7" s="7">
        <f t="shared" si="0"/>
        <v>0.41698177083333332</v>
      </c>
      <c r="S7" s="7">
        <f t="shared" si="1"/>
        <v>-3.0208333333333334E-2</v>
      </c>
      <c r="T7" s="2">
        <f t="shared" si="2"/>
        <v>988401.23456790124</v>
      </c>
      <c r="U7" s="8">
        <f t="shared" si="3"/>
        <v>3395061.7283950616</v>
      </c>
      <c r="V7" s="9">
        <f t="shared" si="4"/>
        <v>26356.728395061727</v>
      </c>
    </row>
    <row r="8" spans="1:22" x14ac:dyDescent="0.45">
      <c r="A8">
        <v>2012</v>
      </c>
      <c r="B8" t="s">
        <v>69</v>
      </c>
      <c r="C8" t="s">
        <v>67</v>
      </c>
      <c r="D8">
        <v>81</v>
      </c>
      <c r="E8">
        <v>81</v>
      </c>
      <c r="F8">
        <v>3</v>
      </c>
      <c r="H8" s="1">
        <v>2177617</v>
      </c>
      <c r="I8" s="1">
        <v>26884</v>
      </c>
      <c r="J8" t="s">
        <v>73</v>
      </c>
      <c r="K8" s="2">
        <v>67069833</v>
      </c>
      <c r="L8">
        <v>103</v>
      </c>
      <c r="M8">
        <v>103</v>
      </c>
      <c r="N8" t="s">
        <v>68</v>
      </c>
      <c r="O8">
        <v>195</v>
      </c>
      <c r="P8">
        <v>7.6</v>
      </c>
      <c r="R8" s="7">
        <f t="shared" si="0"/>
        <v>0.34394786153846152</v>
      </c>
      <c r="S8" s="7">
        <f t="shared" si="1"/>
        <v>3.8974358974358969E-2</v>
      </c>
      <c r="T8" s="2">
        <f t="shared" si="2"/>
        <v>828022.62962962966</v>
      </c>
      <c r="U8" s="8">
        <f t="shared" si="3"/>
        <v>3395061.7283950616</v>
      </c>
      <c r="V8" s="9">
        <f t="shared" si="4"/>
        <v>26884.160493827159</v>
      </c>
    </row>
    <row r="9" spans="1:22" x14ac:dyDescent="0.45">
      <c r="A9">
        <v>2011</v>
      </c>
      <c r="B9" t="s">
        <v>69</v>
      </c>
      <c r="C9" t="s">
        <v>67</v>
      </c>
      <c r="D9">
        <v>94</v>
      </c>
      <c r="E9">
        <v>68</v>
      </c>
      <c r="F9">
        <v>1</v>
      </c>
      <c r="G9" t="s">
        <v>27</v>
      </c>
      <c r="H9" s="1">
        <v>2105432</v>
      </c>
      <c r="I9" s="1">
        <v>25993</v>
      </c>
      <c r="J9" t="s">
        <v>74</v>
      </c>
      <c r="K9" s="2">
        <v>54823166</v>
      </c>
      <c r="L9">
        <v>103</v>
      </c>
      <c r="M9">
        <v>103</v>
      </c>
      <c r="N9" t="s">
        <v>68</v>
      </c>
      <c r="O9">
        <v>186</v>
      </c>
      <c r="P9">
        <v>27.2</v>
      </c>
      <c r="R9" s="7">
        <f t="shared" si="0"/>
        <v>0.29474820430107529</v>
      </c>
      <c r="S9" s="7">
        <f t="shared" si="1"/>
        <v>0.14623655913978495</v>
      </c>
      <c r="T9" s="2">
        <f t="shared" si="2"/>
        <v>583225.17021276592</v>
      </c>
      <c r="U9" s="8">
        <f t="shared" si="3"/>
        <v>2925531.9148936169</v>
      </c>
      <c r="V9" s="9">
        <f t="shared" si="4"/>
        <v>22398.212765957447</v>
      </c>
    </row>
    <row r="10" spans="1:22" x14ac:dyDescent="0.45">
      <c r="A10">
        <v>2010</v>
      </c>
      <c r="B10" t="s">
        <v>69</v>
      </c>
      <c r="C10" t="s">
        <v>67</v>
      </c>
      <c r="D10">
        <v>65</v>
      </c>
      <c r="E10">
        <v>97</v>
      </c>
      <c r="F10">
        <v>5</v>
      </c>
      <c r="H10" s="1">
        <v>2056697</v>
      </c>
      <c r="I10" s="1">
        <v>25391</v>
      </c>
      <c r="J10" t="s">
        <v>73</v>
      </c>
      <c r="K10" s="2">
        <v>61368166</v>
      </c>
      <c r="L10">
        <v>105</v>
      </c>
      <c r="M10">
        <v>105</v>
      </c>
      <c r="N10" t="s">
        <v>68</v>
      </c>
      <c r="O10">
        <v>180</v>
      </c>
      <c r="P10">
        <v>6.2</v>
      </c>
      <c r="R10" s="7">
        <f t="shared" si="0"/>
        <v>0.34093425555555557</v>
      </c>
      <c r="S10" s="7">
        <f t="shared" si="1"/>
        <v>3.4444444444444444E-2</v>
      </c>
      <c r="T10" s="2">
        <f t="shared" si="2"/>
        <v>944125.63076923077</v>
      </c>
      <c r="U10" s="8">
        <f t="shared" si="3"/>
        <v>4230769.230769231</v>
      </c>
      <c r="V10" s="9">
        <f t="shared" si="4"/>
        <v>31641.492307692308</v>
      </c>
    </row>
    <row r="11" spans="1:22" x14ac:dyDescent="0.45">
      <c r="A11">
        <v>2009</v>
      </c>
      <c r="B11" t="s">
        <v>69</v>
      </c>
      <c r="C11" t="s">
        <v>67</v>
      </c>
      <c r="D11">
        <v>70</v>
      </c>
      <c r="E11">
        <v>92</v>
      </c>
      <c r="F11">
        <v>5</v>
      </c>
      <c r="H11" s="1">
        <v>2128765</v>
      </c>
      <c r="I11" s="1">
        <v>26281</v>
      </c>
      <c r="J11" t="s">
        <v>75</v>
      </c>
      <c r="K11" s="2">
        <v>75920666</v>
      </c>
      <c r="L11">
        <v>106</v>
      </c>
      <c r="M11">
        <v>105</v>
      </c>
      <c r="N11" t="s">
        <v>68</v>
      </c>
      <c r="O11">
        <v>172</v>
      </c>
      <c r="P11">
        <v>-0.6</v>
      </c>
      <c r="R11" s="7">
        <f t="shared" si="0"/>
        <v>0.44139922093023254</v>
      </c>
      <c r="S11" s="7">
        <f t="shared" si="1"/>
        <v>-3.4883720930232558E-3</v>
      </c>
      <c r="T11" s="2">
        <f t="shared" si="2"/>
        <v>1084580.9428571428</v>
      </c>
      <c r="U11" s="8">
        <f t="shared" si="3"/>
        <v>3928571.4285714286</v>
      </c>
      <c r="V11" s="9">
        <f t="shared" si="4"/>
        <v>30410.928571428572</v>
      </c>
    </row>
    <row r="12" spans="1:22" x14ac:dyDescent="0.45">
      <c r="A12">
        <v>2008</v>
      </c>
      <c r="B12" t="s">
        <v>69</v>
      </c>
      <c r="C12" t="s">
        <v>67</v>
      </c>
      <c r="D12">
        <v>82</v>
      </c>
      <c r="E12">
        <v>80</v>
      </c>
      <c r="F12">
        <v>2</v>
      </c>
      <c r="H12" s="1">
        <v>2509924</v>
      </c>
      <c r="I12" s="1">
        <v>30987</v>
      </c>
      <c r="J12" t="s">
        <v>75</v>
      </c>
      <c r="K12" s="2">
        <v>66202712</v>
      </c>
      <c r="L12">
        <v>107</v>
      </c>
      <c r="M12">
        <v>107</v>
      </c>
      <c r="N12" t="s">
        <v>68</v>
      </c>
      <c r="O12">
        <v>177</v>
      </c>
      <c r="P12">
        <v>3.9</v>
      </c>
      <c r="R12" s="7">
        <f t="shared" si="0"/>
        <v>0.37402662146892657</v>
      </c>
      <c r="S12" s="7">
        <f t="shared" si="1"/>
        <v>2.2033898305084745E-2</v>
      </c>
      <c r="T12" s="2">
        <f t="shared" si="2"/>
        <v>807350.14634146343</v>
      </c>
      <c r="U12" s="8">
        <f t="shared" si="3"/>
        <v>3353658.5365853659</v>
      </c>
      <c r="V12" s="9">
        <f t="shared" si="4"/>
        <v>30608.829268292684</v>
      </c>
    </row>
    <row r="13" spans="1:22" x14ac:dyDescent="0.45">
      <c r="A13">
        <v>2007</v>
      </c>
      <c r="B13" t="s">
        <v>69</v>
      </c>
      <c r="C13" t="s">
        <v>67</v>
      </c>
      <c r="D13">
        <v>90</v>
      </c>
      <c r="E13">
        <v>72</v>
      </c>
      <c r="F13">
        <v>1</v>
      </c>
      <c r="G13" t="s">
        <v>55</v>
      </c>
      <c r="H13" s="1">
        <v>2325249</v>
      </c>
      <c r="I13" s="1">
        <v>28707</v>
      </c>
      <c r="J13" t="s">
        <v>74</v>
      </c>
      <c r="K13" s="2">
        <v>52067546</v>
      </c>
      <c r="L13">
        <v>107</v>
      </c>
      <c r="M13">
        <v>107</v>
      </c>
      <c r="N13" t="s">
        <v>68</v>
      </c>
      <c r="O13">
        <v>165</v>
      </c>
      <c r="P13">
        <v>5.9</v>
      </c>
      <c r="R13" s="7">
        <f t="shared" si="0"/>
        <v>0.31556088484848482</v>
      </c>
      <c r="S13" s="7">
        <f t="shared" si="1"/>
        <v>3.5757575757575759E-2</v>
      </c>
      <c r="T13" s="2">
        <f t="shared" si="2"/>
        <v>578528.2888888889</v>
      </c>
      <c r="U13" s="8">
        <f t="shared" si="3"/>
        <v>3055555.5555555555</v>
      </c>
      <c r="V13" s="9">
        <f t="shared" si="4"/>
        <v>25836.1</v>
      </c>
    </row>
    <row r="14" spans="1:22" x14ac:dyDescent="0.45">
      <c r="A14">
        <v>2006</v>
      </c>
      <c r="B14" t="s">
        <v>69</v>
      </c>
      <c r="C14" t="s">
        <v>67</v>
      </c>
      <c r="D14">
        <v>76</v>
      </c>
      <c r="E14">
        <v>86</v>
      </c>
      <c r="F14">
        <v>4</v>
      </c>
      <c r="H14" s="1">
        <v>2091685</v>
      </c>
      <c r="I14" s="1">
        <v>25823</v>
      </c>
      <c r="J14" t="s">
        <v>76</v>
      </c>
      <c r="K14" s="2">
        <v>59984226</v>
      </c>
      <c r="L14">
        <v>105</v>
      </c>
      <c r="M14">
        <v>105</v>
      </c>
      <c r="N14" t="s">
        <v>68</v>
      </c>
      <c r="O14">
        <v>154</v>
      </c>
      <c r="P14">
        <v>6.4</v>
      </c>
      <c r="R14" s="7">
        <f t="shared" si="0"/>
        <v>0.38950796103896101</v>
      </c>
      <c r="S14" s="7">
        <f t="shared" si="1"/>
        <v>4.1558441558441558E-2</v>
      </c>
      <c r="T14" s="2">
        <f t="shared" si="2"/>
        <v>789266.13157894742</v>
      </c>
      <c r="U14" s="8">
        <f t="shared" si="3"/>
        <v>3618421.0526315789</v>
      </c>
      <c r="V14" s="9">
        <f t="shared" si="4"/>
        <v>27522.17105263158</v>
      </c>
    </row>
    <row r="15" spans="1:22" x14ac:dyDescent="0.45">
      <c r="A15">
        <v>2005</v>
      </c>
      <c r="B15" t="s">
        <v>69</v>
      </c>
      <c r="C15" t="s">
        <v>67</v>
      </c>
      <c r="D15">
        <v>77</v>
      </c>
      <c r="E15">
        <v>85</v>
      </c>
      <c r="F15">
        <v>2</v>
      </c>
      <c r="H15" s="1">
        <v>2059424</v>
      </c>
      <c r="I15" s="1">
        <v>25425</v>
      </c>
      <c r="J15" t="s">
        <v>74</v>
      </c>
      <c r="K15" s="2">
        <v>62629166</v>
      </c>
      <c r="L15">
        <v>104</v>
      </c>
      <c r="M15">
        <v>103</v>
      </c>
      <c r="N15" t="s">
        <v>77</v>
      </c>
      <c r="O15">
        <v>145</v>
      </c>
      <c r="P15">
        <v>21.8</v>
      </c>
      <c r="R15" s="7">
        <f t="shared" si="0"/>
        <v>0.43192528275862069</v>
      </c>
      <c r="S15" s="7">
        <f t="shared" si="1"/>
        <v>0.1503448275862069</v>
      </c>
      <c r="T15" s="2">
        <f t="shared" si="2"/>
        <v>813365.79220779217</v>
      </c>
      <c r="U15" s="8">
        <f t="shared" si="3"/>
        <v>3571428.5714285714</v>
      </c>
      <c r="V15" s="9">
        <f t="shared" si="4"/>
        <v>26745.766233766233</v>
      </c>
    </row>
    <row r="16" spans="1:22" x14ac:dyDescent="0.45">
      <c r="A16">
        <v>2004</v>
      </c>
      <c r="B16" t="s">
        <v>69</v>
      </c>
      <c r="C16" t="s">
        <v>67</v>
      </c>
      <c r="D16">
        <v>51</v>
      </c>
      <c r="E16">
        <v>111</v>
      </c>
      <c r="F16">
        <v>5</v>
      </c>
      <c r="H16" s="1">
        <v>2519560</v>
      </c>
      <c r="I16" s="1">
        <v>31106</v>
      </c>
      <c r="J16" t="s">
        <v>63</v>
      </c>
      <c r="K16" s="2">
        <v>69780750</v>
      </c>
      <c r="L16">
        <v>106</v>
      </c>
      <c r="M16">
        <v>105</v>
      </c>
      <c r="N16" t="s">
        <v>77</v>
      </c>
      <c r="O16">
        <v>136</v>
      </c>
      <c r="P16">
        <v>-18.7</v>
      </c>
      <c r="R16" s="7">
        <f t="shared" si="0"/>
        <v>0.51309375000000002</v>
      </c>
      <c r="S16" s="7">
        <f t="shared" si="1"/>
        <v>-0.13749999999999998</v>
      </c>
      <c r="T16" s="2">
        <f t="shared" si="2"/>
        <v>1368250</v>
      </c>
      <c r="U16" s="8">
        <f t="shared" si="3"/>
        <v>5392156.8627450978</v>
      </c>
      <c r="V16" s="9">
        <f t="shared" si="4"/>
        <v>49403.137254901958</v>
      </c>
    </row>
    <row r="17" spans="1:22" x14ac:dyDescent="0.45">
      <c r="A17">
        <v>2003</v>
      </c>
      <c r="B17" t="s">
        <v>69</v>
      </c>
      <c r="C17" t="s">
        <v>67</v>
      </c>
      <c r="D17">
        <v>84</v>
      </c>
      <c r="E17">
        <v>78</v>
      </c>
      <c r="F17">
        <v>3</v>
      </c>
      <c r="H17" s="1">
        <v>2805542</v>
      </c>
      <c r="I17" s="1">
        <v>34636</v>
      </c>
      <c r="J17" t="s">
        <v>57</v>
      </c>
      <c r="K17" s="2">
        <v>80657000</v>
      </c>
      <c r="L17">
        <v>109</v>
      </c>
      <c r="M17">
        <v>108</v>
      </c>
      <c r="N17" t="s">
        <v>77</v>
      </c>
      <c r="O17">
        <v>126</v>
      </c>
      <c r="P17">
        <v>-15.2</v>
      </c>
      <c r="R17" s="7">
        <f t="shared" si="0"/>
        <v>0.64013492063492061</v>
      </c>
      <c r="S17" s="7">
        <f t="shared" si="1"/>
        <v>-0.12063492063492062</v>
      </c>
      <c r="T17" s="2">
        <f t="shared" si="2"/>
        <v>960202.38095238095</v>
      </c>
      <c r="U17" s="8">
        <f t="shared" si="3"/>
        <v>3273809.5238095238</v>
      </c>
      <c r="V17" s="9">
        <f t="shared" si="4"/>
        <v>33399.309523809527</v>
      </c>
    </row>
    <row r="18" spans="1:22" x14ac:dyDescent="0.45">
      <c r="A18">
        <v>2002</v>
      </c>
      <c r="B18" t="s">
        <v>69</v>
      </c>
      <c r="C18" t="s">
        <v>67</v>
      </c>
      <c r="D18">
        <v>98</v>
      </c>
      <c r="E18">
        <v>64</v>
      </c>
      <c r="F18">
        <v>1</v>
      </c>
      <c r="G18" t="s">
        <v>59</v>
      </c>
      <c r="H18" s="1">
        <v>3198977</v>
      </c>
      <c r="I18" s="1">
        <v>39494</v>
      </c>
      <c r="J18" t="s">
        <v>78</v>
      </c>
      <c r="K18" s="2">
        <v>102819999</v>
      </c>
      <c r="L18">
        <v>110</v>
      </c>
      <c r="M18">
        <v>111</v>
      </c>
      <c r="N18" t="s">
        <v>77</v>
      </c>
      <c r="O18">
        <v>122</v>
      </c>
      <c r="P18">
        <v>-22.2</v>
      </c>
      <c r="R18" s="7">
        <f t="shared" si="0"/>
        <v>0.84278687704918032</v>
      </c>
      <c r="S18" s="7">
        <f t="shared" si="1"/>
        <v>-0.18196721311475408</v>
      </c>
      <c r="T18" s="2">
        <f t="shared" si="2"/>
        <v>1049183.663265306</v>
      </c>
      <c r="U18" s="8">
        <f t="shared" si="3"/>
        <v>2806122.448979592</v>
      </c>
      <c r="V18" s="9">
        <f t="shared" si="4"/>
        <v>32642.622448979593</v>
      </c>
    </row>
    <row r="19" spans="1:22" x14ac:dyDescent="0.45">
      <c r="A19">
        <v>2001</v>
      </c>
      <c r="B19" t="s">
        <v>69</v>
      </c>
      <c r="C19" t="s">
        <v>67</v>
      </c>
      <c r="D19">
        <v>92</v>
      </c>
      <c r="E19">
        <v>70</v>
      </c>
      <c r="F19">
        <v>1</v>
      </c>
      <c r="G19" t="s">
        <v>54</v>
      </c>
      <c r="H19" s="1">
        <v>2736451</v>
      </c>
      <c r="I19" s="1">
        <v>33783</v>
      </c>
      <c r="J19" t="s">
        <v>64</v>
      </c>
      <c r="K19" s="2">
        <v>85082999</v>
      </c>
      <c r="L19">
        <v>107</v>
      </c>
      <c r="M19">
        <v>108</v>
      </c>
      <c r="N19" t="s">
        <v>77</v>
      </c>
      <c r="O19">
        <v>127</v>
      </c>
      <c r="R19" s="7">
        <f t="shared" si="0"/>
        <v>0.66994487401574798</v>
      </c>
      <c r="S19" s="7">
        <f t="shared" si="1"/>
        <v>0</v>
      </c>
      <c r="T19" s="2">
        <f t="shared" si="2"/>
        <v>924815.20652173914</v>
      </c>
      <c r="U19" s="8">
        <f t="shared" si="3"/>
        <v>2989130.4347826089</v>
      </c>
      <c r="V19" s="9">
        <f t="shared" si="4"/>
        <v>29744.032608695652</v>
      </c>
    </row>
    <row r="20" spans="1:22" x14ac:dyDescent="0.45">
      <c r="A20">
        <v>2000</v>
      </c>
      <c r="B20" t="s">
        <v>69</v>
      </c>
      <c r="C20" t="s">
        <v>67</v>
      </c>
      <c r="D20">
        <v>85</v>
      </c>
      <c r="E20">
        <v>77</v>
      </c>
      <c r="F20">
        <v>3</v>
      </c>
      <c r="H20" s="1">
        <v>2942251</v>
      </c>
      <c r="I20" s="1">
        <v>36324</v>
      </c>
      <c r="J20" t="s">
        <v>79</v>
      </c>
      <c r="K20" s="2">
        <v>81027833</v>
      </c>
      <c r="L20">
        <v>103</v>
      </c>
      <c r="M20">
        <v>104</v>
      </c>
      <c r="N20" t="s">
        <v>77</v>
      </c>
      <c r="R20" s="7" t="str">
        <f t="shared" si="0"/>
        <v/>
      </c>
      <c r="S20" s="7" t="str">
        <f t="shared" si="1"/>
        <v/>
      </c>
      <c r="T20" s="2">
        <f t="shared" si="2"/>
        <v>953268.62352941174</v>
      </c>
      <c r="U20" s="8">
        <f t="shared" si="3"/>
        <v>3235294.1176470588</v>
      </c>
      <c r="V20" s="9">
        <f t="shared" si="4"/>
        <v>34614.717647058824</v>
      </c>
    </row>
    <row r="21" spans="1:22" x14ac:dyDescent="0.45">
      <c r="A21">
        <v>1999</v>
      </c>
      <c r="B21" t="s">
        <v>69</v>
      </c>
      <c r="C21" t="s">
        <v>67</v>
      </c>
      <c r="D21">
        <v>100</v>
      </c>
      <c r="E21">
        <v>62</v>
      </c>
      <c r="F21">
        <v>1</v>
      </c>
      <c r="G21" t="s">
        <v>42</v>
      </c>
      <c r="H21" s="1">
        <v>3019654</v>
      </c>
      <c r="I21" s="1">
        <v>37280</v>
      </c>
      <c r="J21" t="s">
        <v>57</v>
      </c>
      <c r="K21" s="2">
        <v>68703999</v>
      </c>
      <c r="L21">
        <v>100</v>
      </c>
      <c r="M21">
        <v>101</v>
      </c>
      <c r="N21" t="s">
        <v>77</v>
      </c>
      <c r="R21" s="7" t="str">
        <f t="shared" si="0"/>
        <v/>
      </c>
      <c r="S21" s="7" t="str">
        <f t="shared" si="1"/>
        <v/>
      </c>
      <c r="T21" s="2">
        <f t="shared" si="2"/>
        <v>687039.99</v>
      </c>
      <c r="U21" s="8">
        <f t="shared" si="3"/>
        <v>2750000</v>
      </c>
      <c r="V21" s="9">
        <f t="shared" si="4"/>
        <v>30196.54</v>
      </c>
    </row>
    <row r="22" spans="1:22" x14ac:dyDescent="0.45">
      <c r="A22">
        <v>1998</v>
      </c>
      <c r="B22" t="s">
        <v>69</v>
      </c>
      <c r="C22" t="s">
        <v>67</v>
      </c>
      <c r="D22">
        <v>65</v>
      </c>
      <c r="E22">
        <v>97</v>
      </c>
      <c r="F22">
        <v>5</v>
      </c>
      <c r="H22" s="1">
        <v>3610290</v>
      </c>
      <c r="I22" s="1">
        <v>44571</v>
      </c>
      <c r="J22" t="s">
        <v>78</v>
      </c>
      <c r="K22" s="2">
        <v>32347000</v>
      </c>
      <c r="L22">
        <v>99</v>
      </c>
      <c r="M22">
        <v>100</v>
      </c>
      <c r="N22" t="s">
        <v>77</v>
      </c>
      <c r="R22" s="7" t="str">
        <f t="shared" si="0"/>
        <v/>
      </c>
      <c r="S22" s="7" t="str">
        <f t="shared" si="1"/>
        <v/>
      </c>
      <c r="T22" s="2">
        <f t="shared" si="2"/>
        <v>497646.15384615387</v>
      </c>
      <c r="U22" s="8">
        <f t="shared" si="3"/>
        <v>4230769.230769231</v>
      </c>
      <c r="V22" s="9">
        <f t="shared" si="4"/>
        <v>55542.923076923078</v>
      </c>
    </row>
    <row r="23" spans="1:22" x14ac:dyDescent="0.45">
      <c r="A23">
        <v>2019</v>
      </c>
      <c r="B23" t="s">
        <v>66</v>
      </c>
      <c r="C23" t="s">
        <v>67</v>
      </c>
      <c r="D23">
        <v>162</v>
      </c>
      <c r="E23">
        <v>85</v>
      </c>
      <c r="F23">
        <v>2</v>
      </c>
      <c r="H23" s="1">
        <v>2135510</v>
      </c>
      <c r="I23" s="1">
        <v>26364</v>
      </c>
      <c r="J23" t="s">
        <v>21</v>
      </c>
      <c r="K23" s="2">
        <v>124016266</v>
      </c>
      <c r="L23">
        <v>101</v>
      </c>
      <c r="M23">
        <v>101</v>
      </c>
      <c r="N23" t="s">
        <v>68</v>
      </c>
      <c r="R23" s="7" t="str">
        <f t="shared" si="0"/>
        <v/>
      </c>
      <c r="S23" s="7" t="str">
        <f t="shared" si="1"/>
        <v/>
      </c>
      <c r="T23" s="2">
        <f t="shared" si="2"/>
        <v>765532.50617283955</v>
      </c>
      <c r="U23" s="8">
        <f t="shared" si="3"/>
        <v>1697530.8641975308</v>
      </c>
      <c r="V23" s="9">
        <f t="shared" si="4"/>
        <v>13182.160493827161</v>
      </c>
    </row>
    <row r="24" spans="1:22" x14ac:dyDescent="0.45">
      <c r="A24">
        <v>2019</v>
      </c>
      <c r="B24" t="s">
        <v>194</v>
      </c>
      <c r="C24" t="s">
        <v>101</v>
      </c>
      <c r="D24">
        <v>97</v>
      </c>
      <c r="E24">
        <v>65</v>
      </c>
      <c r="F24">
        <v>1</v>
      </c>
      <c r="G24" t="s">
        <v>27</v>
      </c>
      <c r="H24" s="1">
        <v>2655100</v>
      </c>
      <c r="I24" s="1">
        <v>32779</v>
      </c>
      <c r="J24" t="s">
        <v>24</v>
      </c>
      <c r="K24" s="2">
        <v>133186667</v>
      </c>
      <c r="L24">
        <v>103</v>
      </c>
      <c r="M24">
        <v>105</v>
      </c>
      <c r="N24" t="s">
        <v>195</v>
      </c>
      <c r="R24" s="7" t="str">
        <f t="shared" si="0"/>
        <v/>
      </c>
      <c r="S24" s="7" t="str">
        <f t="shared" si="1"/>
        <v/>
      </c>
      <c r="T24" s="2">
        <f t="shared" si="2"/>
        <v>1373058.4226804124</v>
      </c>
      <c r="U24" s="8">
        <f t="shared" si="3"/>
        <v>2835051.5463917525</v>
      </c>
      <c r="V24" s="9">
        <f t="shared" si="4"/>
        <v>27372.164948453606</v>
      </c>
    </row>
    <row r="25" spans="1:22" x14ac:dyDescent="0.45">
      <c r="A25">
        <v>2018</v>
      </c>
      <c r="B25" t="s">
        <v>194</v>
      </c>
      <c r="C25" t="s">
        <v>101</v>
      </c>
      <c r="D25">
        <v>90</v>
      </c>
      <c r="E25">
        <v>72</v>
      </c>
      <c r="F25">
        <v>1</v>
      </c>
      <c r="G25" t="s">
        <v>42</v>
      </c>
      <c r="H25" s="1">
        <v>2555781</v>
      </c>
      <c r="I25" s="1">
        <v>31553</v>
      </c>
      <c r="J25" t="s">
        <v>56</v>
      </c>
      <c r="K25" s="2">
        <v>115848667</v>
      </c>
      <c r="L25">
        <v>101</v>
      </c>
      <c r="M25">
        <v>101</v>
      </c>
      <c r="N25" t="s">
        <v>195</v>
      </c>
      <c r="O25">
        <v>344</v>
      </c>
      <c r="P25">
        <v>92</v>
      </c>
      <c r="R25" s="7">
        <f t="shared" si="0"/>
        <v>0.33676938081395347</v>
      </c>
      <c r="S25" s="7">
        <f t="shared" si="1"/>
        <v>0.26744186046511625</v>
      </c>
      <c r="T25" s="2">
        <f t="shared" si="2"/>
        <v>1287207.4111111111</v>
      </c>
      <c r="U25" s="8">
        <f t="shared" si="3"/>
        <v>3055555.5555555555</v>
      </c>
      <c r="V25" s="9">
        <f t="shared" si="4"/>
        <v>28397.566666666666</v>
      </c>
    </row>
    <row r="26" spans="1:22" x14ac:dyDescent="0.45">
      <c r="A26">
        <v>2017</v>
      </c>
      <c r="B26" t="s">
        <v>194</v>
      </c>
      <c r="C26" t="s">
        <v>101</v>
      </c>
      <c r="D26">
        <v>72</v>
      </c>
      <c r="E26">
        <v>90</v>
      </c>
      <c r="F26">
        <v>3</v>
      </c>
      <c r="H26" s="1">
        <v>2505252</v>
      </c>
      <c r="I26" s="1">
        <v>30929</v>
      </c>
      <c r="J26" t="s">
        <v>24</v>
      </c>
      <c r="K26" s="2">
        <v>119705250</v>
      </c>
      <c r="L26">
        <v>100</v>
      </c>
      <c r="M26">
        <v>100</v>
      </c>
      <c r="N26" t="s">
        <v>195</v>
      </c>
      <c r="O26">
        <v>336</v>
      </c>
      <c r="P26">
        <v>71</v>
      </c>
      <c r="R26" s="7">
        <f t="shared" si="0"/>
        <v>0.35626562499999997</v>
      </c>
      <c r="S26" s="7">
        <f t="shared" si="1"/>
        <v>0.21130952380952381</v>
      </c>
      <c r="T26" s="2">
        <f t="shared" si="2"/>
        <v>1662572.9166666667</v>
      </c>
      <c r="U26" s="8">
        <f t="shared" si="3"/>
        <v>3819444.4444444445</v>
      </c>
      <c r="V26" s="9">
        <f t="shared" si="4"/>
        <v>34795.166666666664</v>
      </c>
    </row>
    <row r="27" spans="1:22" x14ac:dyDescent="0.45">
      <c r="A27">
        <v>2016</v>
      </c>
      <c r="B27" t="s">
        <v>194</v>
      </c>
      <c r="C27" t="s">
        <v>101</v>
      </c>
      <c r="D27">
        <v>68</v>
      </c>
      <c r="E27">
        <v>93</v>
      </c>
      <c r="F27">
        <v>5</v>
      </c>
      <c r="H27" s="1">
        <v>2020914</v>
      </c>
      <c r="I27" s="1">
        <v>24950</v>
      </c>
      <c r="J27" t="s">
        <v>21</v>
      </c>
      <c r="K27" s="2">
        <v>74999750</v>
      </c>
      <c r="L27">
        <v>99</v>
      </c>
      <c r="M27">
        <v>98</v>
      </c>
      <c r="N27" t="s">
        <v>196</v>
      </c>
      <c r="O27">
        <v>275</v>
      </c>
      <c r="P27">
        <v>46</v>
      </c>
      <c r="R27" s="7">
        <f t="shared" si="0"/>
        <v>0.27272636363636366</v>
      </c>
      <c r="S27" s="7">
        <f t="shared" si="1"/>
        <v>0.16727272727272727</v>
      </c>
      <c r="T27" s="2">
        <f t="shared" si="2"/>
        <v>1102937.5</v>
      </c>
      <c r="U27" s="8">
        <f t="shared" si="3"/>
        <v>4044117.6470588236</v>
      </c>
      <c r="V27" s="9">
        <f t="shared" si="4"/>
        <v>29719.323529411766</v>
      </c>
    </row>
    <row r="28" spans="1:22" x14ac:dyDescent="0.45">
      <c r="A28">
        <v>2015</v>
      </c>
      <c r="B28" t="s">
        <v>194</v>
      </c>
      <c r="C28" t="s">
        <v>101</v>
      </c>
      <c r="D28">
        <v>67</v>
      </c>
      <c r="E28">
        <v>95</v>
      </c>
      <c r="F28">
        <v>4</v>
      </c>
      <c r="H28" s="1">
        <v>2001392</v>
      </c>
      <c r="I28" s="1">
        <v>24709</v>
      </c>
      <c r="J28" t="s">
        <v>39</v>
      </c>
      <c r="K28" s="2">
        <v>104037500</v>
      </c>
      <c r="L28">
        <v>98</v>
      </c>
      <c r="M28">
        <v>97</v>
      </c>
      <c r="N28" t="s">
        <v>197</v>
      </c>
      <c r="O28">
        <v>266</v>
      </c>
      <c r="P28">
        <v>15.1</v>
      </c>
      <c r="R28" s="7">
        <f t="shared" si="0"/>
        <v>0.39111842105263156</v>
      </c>
      <c r="S28" s="7">
        <f t="shared" si="1"/>
        <v>5.6766917293233084E-2</v>
      </c>
      <c r="T28" s="2">
        <f t="shared" si="2"/>
        <v>1552798.5074626866</v>
      </c>
      <c r="U28" s="8">
        <f t="shared" si="3"/>
        <v>4104477.6119402987</v>
      </c>
      <c r="V28" s="9">
        <f t="shared" si="4"/>
        <v>29871.5223880597</v>
      </c>
    </row>
    <row r="29" spans="1:22" x14ac:dyDescent="0.45">
      <c r="A29">
        <v>2014</v>
      </c>
      <c r="B29" t="s">
        <v>194</v>
      </c>
      <c r="C29" t="s">
        <v>101</v>
      </c>
      <c r="D29">
        <v>79</v>
      </c>
      <c r="E29">
        <v>83</v>
      </c>
      <c r="F29">
        <v>2</v>
      </c>
      <c r="H29" s="1">
        <v>2354305</v>
      </c>
      <c r="I29" s="1">
        <v>29065</v>
      </c>
      <c r="J29" t="s">
        <v>71</v>
      </c>
      <c r="K29" s="2">
        <v>108081500</v>
      </c>
      <c r="L29">
        <v>97</v>
      </c>
      <c r="M29">
        <v>98</v>
      </c>
      <c r="N29" t="s">
        <v>197</v>
      </c>
      <c r="O29">
        <v>267</v>
      </c>
      <c r="P29">
        <v>27.8</v>
      </c>
      <c r="R29" s="7">
        <f t="shared" si="0"/>
        <v>0.40479962546816478</v>
      </c>
      <c r="S29" s="7">
        <f t="shared" si="1"/>
        <v>0.10411985018726592</v>
      </c>
      <c r="T29" s="2">
        <f t="shared" si="2"/>
        <v>1368120.253164557</v>
      </c>
      <c r="U29" s="8">
        <f t="shared" si="3"/>
        <v>3481012.6582278479</v>
      </c>
      <c r="V29" s="9">
        <f t="shared" si="4"/>
        <v>29801.32911392405</v>
      </c>
    </row>
    <row r="30" spans="1:22" x14ac:dyDescent="0.45">
      <c r="A30">
        <v>2013</v>
      </c>
      <c r="B30" t="s">
        <v>194</v>
      </c>
      <c r="C30" t="s">
        <v>101</v>
      </c>
      <c r="D30">
        <v>96</v>
      </c>
      <c r="E30">
        <v>66</v>
      </c>
      <c r="F30">
        <v>1</v>
      </c>
      <c r="G30" t="s">
        <v>42</v>
      </c>
      <c r="H30" s="1">
        <v>2548679</v>
      </c>
      <c r="I30" s="1">
        <v>31465</v>
      </c>
      <c r="J30" t="s">
        <v>24</v>
      </c>
      <c r="K30" s="2">
        <v>95618750</v>
      </c>
      <c r="L30">
        <v>100</v>
      </c>
      <c r="M30">
        <v>101</v>
      </c>
      <c r="N30" t="s">
        <v>197</v>
      </c>
      <c r="O30">
        <v>253</v>
      </c>
      <c r="P30">
        <v>33.200000000000003</v>
      </c>
      <c r="R30" s="7">
        <f t="shared" si="0"/>
        <v>0.37793972332015813</v>
      </c>
      <c r="S30" s="7">
        <f t="shared" si="1"/>
        <v>0.13122529644268777</v>
      </c>
      <c r="T30" s="2">
        <f t="shared" si="2"/>
        <v>996028.64583333337</v>
      </c>
      <c r="U30" s="8">
        <f t="shared" si="3"/>
        <v>2864583.3333333335</v>
      </c>
      <c r="V30" s="9">
        <f t="shared" si="4"/>
        <v>26548.739583333332</v>
      </c>
    </row>
    <row r="31" spans="1:22" x14ac:dyDescent="0.45">
      <c r="A31">
        <v>2012</v>
      </c>
      <c r="B31" t="s">
        <v>194</v>
      </c>
      <c r="C31" t="s">
        <v>101</v>
      </c>
      <c r="D31">
        <v>94</v>
      </c>
      <c r="E31">
        <v>68</v>
      </c>
      <c r="F31">
        <v>2</v>
      </c>
      <c r="G31" t="s">
        <v>51</v>
      </c>
      <c r="H31" s="1">
        <v>2420171</v>
      </c>
      <c r="I31" s="1">
        <v>29879</v>
      </c>
      <c r="J31" t="s">
        <v>63</v>
      </c>
      <c r="K31" s="2">
        <v>86208000</v>
      </c>
      <c r="L31">
        <v>101</v>
      </c>
      <c r="M31">
        <v>102</v>
      </c>
      <c r="N31" t="s">
        <v>197</v>
      </c>
      <c r="O31">
        <v>225</v>
      </c>
      <c r="P31">
        <v>38.4</v>
      </c>
      <c r="R31" s="7">
        <f t="shared" si="0"/>
        <v>0.38314666666666669</v>
      </c>
      <c r="S31" s="7">
        <f t="shared" si="1"/>
        <v>0.17066666666666666</v>
      </c>
      <c r="T31" s="2">
        <f t="shared" si="2"/>
        <v>917106.38297872338</v>
      </c>
      <c r="U31" s="8">
        <f t="shared" si="3"/>
        <v>2925531.9148936169</v>
      </c>
      <c r="V31" s="9">
        <f t="shared" si="4"/>
        <v>25746.5</v>
      </c>
    </row>
    <row r="32" spans="1:22" x14ac:dyDescent="0.45">
      <c r="A32">
        <v>2011</v>
      </c>
      <c r="B32" t="s">
        <v>194</v>
      </c>
      <c r="C32" t="s">
        <v>101</v>
      </c>
      <c r="D32">
        <v>89</v>
      </c>
      <c r="E32">
        <v>73</v>
      </c>
      <c r="F32">
        <v>2</v>
      </c>
      <c r="H32" s="1">
        <v>2372940</v>
      </c>
      <c r="I32" s="1">
        <v>29296</v>
      </c>
      <c r="J32" t="s">
        <v>63</v>
      </c>
      <c r="K32" s="2">
        <v>93855132</v>
      </c>
      <c r="L32">
        <v>100</v>
      </c>
      <c r="M32">
        <v>101</v>
      </c>
      <c r="N32" t="s">
        <v>197</v>
      </c>
      <c r="O32">
        <v>203</v>
      </c>
      <c r="P32">
        <v>12.4</v>
      </c>
      <c r="R32" s="7">
        <f t="shared" si="0"/>
        <v>0.4623405517241379</v>
      </c>
      <c r="S32" s="7">
        <f t="shared" si="1"/>
        <v>6.1083743842364535E-2</v>
      </c>
      <c r="T32" s="2">
        <f t="shared" si="2"/>
        <v>1054552.0449438202</v>
      </c>
      <c r="U32" s="8">
        <f t="shared" si="3"/>
        <v>3089887.6404494382</v>
      </c>
      <c r="V32" s="9">
        <f t="shared" si="4"/>
        <v>26662.247191011236</v>
      </c>
    </row>
    <row r="33" spans="1:22" x14ac:dyDescent="0.45">
      <c r="A33">
        <v>2010</v>
      </c>
      <c r="B33" t="s">
        <v>194</v>
      </c>
      <c r="C33" t="s">
        <v>101</v>
      </c>
      <c r="D33">
        <v>91</v>
      </c>
      <c r="E33">
        <v>71</v>
      </c>
      <c r="F33">
        <v>2</v>
      </c>
      <c r="G33" t="s">
        <v>42</v>
      </c>
      <c r="H33" s="1">
        <v>2510119</v>
      </c>
      <c r="I33" s="1">
        <v>30989</v>
      </c>
      <c r="J33" t="s">
        <v>64</v>
      </c>
      <c r="K33" s="2">
        <v>84423666</v>
      </c>
      <c r="L33">
        <v>97</v>
      </c>
      <c r="M33">
        <v>98</v>
      </c>
      <c r="N33" t="s">
        <v>197</v>
      </c>
      <c r="O33">
        <v>201</v>
      </c>
      <c r="P33">
        <v>20.7</v>
      </c>
      <c r="R33" s="7">
        <f t="shared" si="0"/>
        <v>0.42001823880597017</v>
      </c>
      <c r="S33" s="7">
        <f t="shared" si="1"/>
        <v>0.10298507462686567</v>
      </c>
      <c r="T33" s="2">
        <f t="shared" si="2"/>
        <v>927732.59340659343</v>
      </c>
      <c r="U33" s="8">
        <f t="shared" si="3"/>
        <v>3021978.0219780221</v>
      </c>
      <c r="V33" s="9">
        <f t="shared" si="4"/>
        <v>27583.725274725275</v>
      </c>
    </row>
    <row r="34" spans="1:22" x14ac:dyDescent="0.45">
      <c r="A34">
        <v>2009</v>
      </c>
      <c r="B34" t="s">
        <v>194</v>
      </c>
      <c r="C34" t="s">
        <v>101</v>
      </c>
      <c r="D34">
        <v>86</v>
      </c>
      <c r="E34">
        <v>76</v>
      </c>
      <c r="F34">
        <v>3</v>
      </c>
      <c r="H34" s="1">
        <v>2373631</v>
      </c>
      <c r="I34" s="1">
        <v>29304</v>
      </c>
      <c r="J34" t="s">
        <v>124</v>
      </c>
      <c r="K34" s="2">
        <v>99593166</v>
      </c>
      <c r="L34">
        <v>98</v>
      </c>
      <c r="M34">
        <v>99</v>
      </c>
      <c r="N34" t="s">
        <v>197</v>
      </c>
      <c r="O34">
        <v>188</v>
      </c>
      <c r="P34">
        <v>22.2</v>
      </c>
      <c r="R34" s="7">
        <f t="shared" si="0"/>
        <v>0.52975088297872341</v>
      </c>
      <c r="S34" s="7">
        <f t="shared" si="1"/>
        <v>0.11808510638297871</v>
      </c>
      <c r="T34" s="2">
        <f t="shared" si="2"/>
        <v>1158060.0697674418</v>
      </c>
      <c r="U34" s="8">
        <f t="shared" si="3"/>
        <v>3197674.418604651</v>
      </c>
      <c r="V34" s="9">
        <f t="shared" si="4"/>
        <v>27600.360465116279</v>
      </c>
    </row>
    <row r="35" spans="1:22" x14ac:dyDescent="0.45">
      <c r="A35">
        <v>2008</v>
      </c>
      <c r="B35" t="s">
        <v>194</v>
      </c>
      <c r="C35" t="s">
        <v>101</v>
      </c>
      <c r="D35">
        <v>72</v>
      </c>
      <c r="E35">
        <v>90</v>
      </c>
      <c r="F35">
        <v>4</v>
      </c>
      <c r="H35" s="1">
        <v>2532834</v>
      </c>
      <c r="I35" s="1">
        <v>31270</v>
      </c>
      <c r="J35" t="s">
        <v>124</v>
      </c>
      <c r="K35" s="2">
        <v>102365683</v>
      </c>
      <c r="L35">
        <v>97</v>
      </c>
      <c r="M35">
        <v>98</v>
      </c>
      <c r="N35" t="s">
        <v>197</v>
      </c>
      <c r="O35">
        <v>186</v>
      </c>
      <c r="P35">
        <v>1.5</v>
      </c>
      <c r="R35" s="7">
        <f t="shared" si="0"/>
        <v>0.55035313440860212</v>
      </c>
      <c r="S35" s="7">
        <f t="shared" si="1"/>
        <v>8.0645161290322578E-3</v>
      </c>
      <c r="T35" s="2">
        <f t="shared" si="2"/>
        <v>1421745.5972222222</v>
      </c>
      <c r="U35" s="8">
        <f t="shared" si="3"/>
        <v>3819444.4444444445</v>
      </c>
      <c r="V35" s="9">
        <f t="shared" si="4"/>
        <v>35178.25</v>
      </c>
    </row>
    <row r="36" spans="1:22" x14ac:dyDescent="0.45">
      <c r="A36">
        <v>2007</v>
      </c>
      <c r="B36" t="s">
        <v>194</v>
      </c>
      <c r="C36" t="s">
        <v>101</v>
      </c>
      <c r="D36">
        <v>84</v>
      </c>
      <c r="E36">
        <v>78</v>
      </c>
      <c r="F36">
        <v>3</v>
      </c>
      <c r="H36" s="1">
        <v>2745207</v>
      </c>
      <c r="I36" s="1">
        <v>33891</v>
      </c>
      <c r="J36" t="s">
        <v>124</v>
      </c>
      <c r="K36" s="2">
        <v>87290833</v>
      </c>
      <c r="L36">
        <v>98</v>
      </c>
      <c r="M36">
        <v>98</v>
      </c>
      <c r="N36" t="s">
        <v>197</v>
      </c>
      <c r="O36">
        <v>199</v>
      </c>
      <c r="P36">
        <v>4.7</v>
      </c>
      <c r="R36" s="7">
        <f t="shared" si="0"/>
        <v>0.43864740201005026</v>
      </c>
      <c r="S36" s="7">
        <f t="shared" si="1"/>
        <v>2.3618090452261306E-2</v>
      </c>
      <c r="T36" s="2">
        <f t="shared" si="2"/>
        <v>1039176.5833333334</v>
      </c>
      <c r="U36" s="8">
        <f t="shared" si="3"/>
        <v>3273809.5238095238</v>
      </c>
      <c r="V36" s="9">
        <f t="shared" si="4"/>
        <v>32681.035714285714</v>
      </c>
    </row>
    <row r="37" spans="1:22" x14ac:dyDescent="0.45">
      <c r="A37">
        <v>2006</v>
      </c>
      <c r="B37" t="s">
        <v>194</v>
      </c>
      <c r="C37" t="s">
        <v>101</v>
      </c>
      <c r="D37">
        <v>79</v>
      </c>
      <c r="E37">
        <v>83</v>
      </c>
      <c r="F37">
        <v>3</v>
      </c>
      <c r="H37" s="1">
        <v>2550524</v>
      </c>
      <c r="I37" s="1">
        <v>31488</v>
      </c>
      <c r="J37" t="s">
        <v>64</v>
      </c>
      <c r="K37" s="2">
        <v>90156876</v>
      </c>
      <c r="L37">
        <v>99</v>
      </c>
      <c r="M37">
        <v>100</v>
      </c>
      <c r="N37" t="s">
        <v>197</v>
      </c>
      <c r="O37">
        <v>183</v>
      </c>
      <c r="P37">
        <v>28.1</v>
      </c>
      <c r="R37" s="7">
        <f t="shared" si="0"/>
        <v>0.49266052459016396</v>
      </c>
      <c r="S37" s="7">
        <f t="shared" si="1"/>
        <v>0.15355191256830603</v>
      </c>
      <c r="T37" s="2">
        <f t="shared" si="2"/>
        <v>1141226.2784810127</v>
      </c>
      <c r="U37" s="8">
        <f t="shared" si="3"/>
        <v>3481012.6582278479</v>
      </c>
      <c r="V37" s="9">
        <f t="shared" si="4"/>
        <v>32285.113924050635</v>
      </c>
    </row>
    <row r="38" spans="1:22" x14ac:dyDescent="0.45">
      <c r="A38">
        <v>2005</v>
      </c>
      <c r="B38" t="s">
        <v>194</v>
      </c>
      <c r="C38" t="s">
        <v>101</v>
      </c>
      <c r="D38">
        <v>90</v>
      </c>
      <c r="E38">
        <v>72</v>
      </c>
      <c r="F38">
        <v>1</v>
      </c>
      <c r="G38" t="s">
        <v>42</v>
      </c>
      <c r="H38" s="1">
        <v>2521167</v>
      </c>
      <c r="I38" s="1">
        <v>31126</v>
      </c>
      <c r="J38" t="s">
        <v>124</v>
      </c>
      <c r="K38" s="2">
        <v>86457302</v>
      </c>
      <c r="L38">
        <v>100</v>
      </c>
      <c r="M38">
        <v>101</v>
      </c>
      <c r="N38" t="s">
        <v>197</v>
      </c>
      <c r="O38">
        <v>172</v>
      </c>
      <c r="P38">
        <v>14.8</v>
      </c>
      <c r="R38" s="7">
        <f t="shared" si="0"/>
        <v>0.50265873255813953</v>
      </c>
      <c r="S38" s="7">
        <f t="shared" si="1"/>
        <v>8.6046511627906982E-2</v>
      </c>
      <c r="T38" s="2">
        <f t="shared" si="2"/>
        <v>960636.68888888892</v>
      </c>
      <c r="U38" s="8">
        <f t="shared" si="3"/>
        <v>3055555.5555555555</v>
      </c>
      <c r="V38" s="9">
        <f t="shared" si="4"/>
        <v>28012.966666666667</v>
      </c>
    </row>
    <row r="39" spans="1:22" x14ac:dyDescent="0.45">
      <c r="A39">
        <v>2004</v>
      </c>
      <c r="B39" t="s">
        <v>194</v>
      </c>
      <c r="C39" t="s">
        <v>101</v>
      </c>
      <c r="D39">
        <v>96</v>
      </c>
      <c r="E39">
        <v>66</v>
      </c>
      <c r="F39">
        <v>1</v>
      </c>
      <c r="G39" t="s">
        <v>27</v>
      </c>
      <c r="H39" s="1">
        <v>2327565</v>
      </c>
      <c r="I39" s="1">
        <v>28735</v>
      </c>
      <c r="J39" t="s">
        <v>124</v>
      </c>
      <c r="K39" s="2">
        <v>90182500</v>
      </c>
      <c r="L39">
        <v>99</v>
      </c>
      <c r="M39">
        <v>101</v>
      </c>
      <c r="N39" t="s">
        <v>197</v>
      </c>
      <c r="O39">
        <v>162</v>
      </c>
      <c r="P39">
        <v>27.6</v>
      </c>
      <c r="R39" s="7">
        <f t="shared" si="0"/>
        <v>0.55668209876543207</v>
      </c>
      <c r="S39" s="7">
        <f t="shared" si="1"/>
        <v>0.17037037037037037</v>
      </c>
      <c r="T39" s="2">
        <f t="shared" si="2"/>
        <v>939401.04166666663</v>
      </c>
      <c r="U39" s="8">
        <f t="shared" si="3"/>
        <v>2864583.3333333335</v>
      </c>
      <c r="V39" s="9">
        <f t="shared" si="4"/>
        <v>24245.46875</v>
      </c>
    </row>
    <row r="40" spans="1:22" x14ac:dyDescent="0.45">
      <c r="A40">
        <v>2003</v>
      </c>
      <c r="B40" t="s">
        <v>194</v>
      </c>
      <c r="C40" t="s">
        <v>101</v>
      </c>
      <c r="D40">
        <v>101</v>
      </c>
      <c r="E40">
        <v>61</v>
      </c>
      <c r="F40">
        <v>1</v>
      </c>
      <c r="G40" t="s">
        <v>27</v>
      </c>
      <c r="H40" s="1">
        <v>2401084</v>
      </c>
      <c r="I40" s="1">
        <v>29643</v>
      </c>
      <c r="J40" t="s">
        <v>62</v>
      </c>
      <c r="K40" s="2">
        <v>106243667</v>
      </c>
      <c r="L40">
        <v>100</v>
      </c>
      <c r="M40">
        <v>101</v>
      </c>
      <c r="N40" t="s">
        <v>197</v>
      </c>
      <c r="O40">
        <v>156</v>
      </c>
      <c r="P40">
        <v>15.4</v>
      </c>
      <c r="R40" s="7">
        <f t="shared" si="0"/>
        <v>0.6810491474358974</v>
      </c>
      <c r="S40" s="7">
        <f t="shared" si="1"/>
        <v>9.8717948717948714E-2</v>
      </c>
      <c r="T40" s="2">
        <f t="shared" si="2"/>
        <v>1051917.495049505</v>
      </c>
      <c r="U40" s="8">
        <f t="shared" si="3"/>
        <v>2722772.2772277226</v>
      </c>
      <c r="V40" s="9">
        <f t="shared" si="4"/>
        <v>23773.108910891089</v>
      </c>
    </row>
    <row r="41" spans="1:22" x14ac:dyDescent="0.45">
      <c r="A41">
        <v>2002</v>
      </c>
      <c r="B41" t="s">
        <v>194</v>
      </c>
      <c r="C41" t="s">
        <v>101</v>
      </c>
      <c r="D41">
        <v>101</v>
      </c>
      <c r="E41">
        <v>59</v>
      </c>
      <c r="F41">
        <v>1</v>
      </c>
      <c r="G41" t="s">
        <v>27</v>
      </c>
      <c r="H41" s="1">
        <v>2603484</v>
      </c>
      <c r="I41" s="1">
        <v>32142</v>
      </c>
      <c r="J41" t="s">
        <v>63</v>
      </c>
      <c r="K41" s="2">
        <v>93470367</v>
      </c>
      <c r="L41">
        <v>101</v>
      </c>
      <c r="M41">
        <v>102</v>
      </c>
      <c r="N41" t="s">
        <v>197</v>
      </c>
      <c r="O41">
        <v>163</v>
      </c>
      <c r="P41">
        <v>-0.3</v>
      </c>
      <c r="R41" s="7">
        <f t="shared" si="0"/>
        <v>0.57343783435582818</v>
      </c>
      <c r="S41" s="7">
        <f t="shared" si="1"/>
        <v>-1.8404907975460123E-3</v>
      </c>
      <c r="T41" s="2">
        <f t="shared" si="2"/>
        <v>925449.17821782175</v>
      </c>
      <c r="U41" s="8">
        <f t="shared" si="3"/>
        <v>2722772.2772277226</v>
      </c>
      <c r="V41" s="9">
        <f t="shared" si="4"/>
        <v>25777.069306930694</v>
      </c>
    </row>
    <row r="42" spans="1:22" x14ac:dyDescent="0.45">
      <c r="A42">
        <v>2001</v>
      </c>
      <c r="B42" t="s">
        <v>194</v>
      </c>
      <c r="C42" t="s">
        <v>101</v>
      </c>
      <c r="D42">
        <v>88</v>
      </c>
      <c r="E42">
        <v>74</v>
      </c>
      <c r="F42">
        <v>1</v>
      </c>
      <c r="G42" t="s">
        <v>53</v>
      </c>
      <c r="H42" s="1">
        <v>2823530</v>
      </c>
      <c r="I42" s="1">
        <v>34858</v>
      </c>
      <c r="J42" t="s">
        <v>79</v>
      </c>
      <c r="K42" s="2">
        <v>91936166</v>
      </c>
      <c r="L42">
        <v>102</v>
      </c>
      <c r="M42">
        <v>103</v>
      </c>
      <c r="N42" t="s">
        <v>197</v>
      </c>
      <c r="O42">
        <v>160</v>
      </c>
      <c r="P42">
        <v>9.5</v>
      </c>
      <c r="R42" s="7">
        <f t="shared" si="0"/>
        <v>0.57460103750000002</v>
      </c>
      <c r="S42" s="7">
        <f t="shared" si="1"/>
        <v>5.9374999999999997E-2</v>
      </c>
      <c r="T42" s="2">
        <f t="shared" si="2"/>
        <v>1044729.1590909091</v>
      </c>
      <c r="U42" s="8">
        <f t="shared" si="3"/>
        <v>3125000</v>
      </c>
      <c r="V42" s="9">
        <f t="shared" si="4"/>
        <v>32085.56818181818</v>
      </c>
    </row>
    <row r="43" spans="1:22" x14ac:dyDescent="0.45">
      <c r="A43">
        <v>2000</v>
      </c>
      <c r="B43" t="s">
        <v>194</v>
      </c>
      <c r="C43" t="s">
        <v>101</v>
      </c>
      <c r="D43">
        <v>95</v>
      </c>
      <c r="E43">
        <v>67</v>
      </c>
      <c r="F43">
        <v>1</v>
      </c>
      <c r="G43" t="s">
        <v>59</v>
      </c>
      <c r="H43" s="1">
        <v>3234304</v>
      </c>
      <c r="I43" s="1">
        <v>39930</v>
      </c>
      <c r="J43" t="s">
        <v>58</v>
      </c>
      <c r="K43" s="2">
        <v>84737836</v>
      </c>
      <c r="L43">
        <v>99</v>
      </c>
      <c r="M43">
        <v>100</v>
      </c>
      <c r="N43" t="s">
        <v>197</v>
      </c>
      <c r="R43" s="7" t="str">
        <f t="shared" si="0"/>
        <v/>
      </c>
      <c r="S43" s="7" t="str">
        <f t="shared" si="1"/>
        <v/>
      </c>
      <c r="T43" s="2">
        <f t="shared" si="2"/>
        <v>891977.22105263162</v>
      </c>
      <c r="U43" s="8">
        <f t="shared" si="3"/>
        <v>2894736.8421052634</v>
      </c>
      <c r="V43" s="9">
        <f t="shared" si="4"/>
        <v>34045.305263157898</v>
      </c>
    </row>
    <row r="44" spans="1:22" x14ac:dyDescent="0.45">
      <c r="A44">
        <v>2019</v>
      </c>
      <c r="B44" t="s">
        <v>17</v>
      </c>
      <c r="C44" t="s">
        <v>18</v>
      </c>
      <c r="D44">
        <v>54</v>
      </c>
      <c r="E44">
        <v>108</v>
      </c>
      <c r="F44">
        <v>5</v>
      </c>
      <c r="H44" s="1">
        <v>1307807</v>
      </c>
      <c r="I44" s="1">
        <v>16146</v>
      </c>
      <c r="J44" t="s">
        <v>19</v>
      </c>
      <c r="K44" s="2">
        <v>82696100</v>
      </c>
      <c r="L44">
        <v>102</v>
      </c>
      <c r="M44">
        <v>99</v>
      </c>
      <c r="N44" t="s">
        <v>20</v>
      </c>
      <c r="R44" s="7" t="str">
        <f t="shared" si="0"/>
        <v/>
      </c>
      <c r="S44" s="7" t="str">
        <f t="shared" si="1"/>
        <v/>
      </c>
      <c r="T44" s="2">
        <f t="shared" si="2"/>
        <v>1531409.2592592593</v>
      </c>
      <c r="U44" s="8">
        <f t="shared" si="3"/>
        <v>5092592.5925925924</v>
      </c>
      <c r="V44" s="9">
        <f t="shared" si="4"/>
        <v>24218.64814814815</v>
      </c>
    </row>
    <row r="45" spans="1:22" x14ac:dyDescent="0.45">
      <c r="A45">
        <v>2018</v>
      </c>
      <c r="B45" t="s">
        <v>17</v>
      </c>
      <c r="C45" t="s">
        <v>18</v>
      </c>
      <c r="D45">
        <v>47</v>
      </c>
      <c r="E45">
        <v>115</v>
      </c>
      <c r="F45">
        <v>5</v>
      </c>
      <c r="H45" s="1">
        <v>1564192</v>
      </c>
      <c r="I45" s="1">
        <v>19311</v>
      </c>
      <c r="J45" t="s">
        <v>19</v>
      </c>
      <c r="K45" s="2">
        <v>141555833</v>
      </c>
      <c r="L45">
        <v>100</v>
      </c>
      <c r="M45">
        <v>98</v>
      </c>
      <c r="N45" t="s">
        <v>20</v>
      </c>
      <c r="O45">
        <v>251</v>
      </c>
      <c r="P45">
        <v>-6.5</v>
      </c>
      <c r="R45" s="7">
        <f t="shared" si="0"/>
        <v>0.56396746215139437</v>
      </c>
      <c r="S45" s="7">
        <f t="shared" si="1"/>
        <v>-2.5896414342629483E-2</v>
      </c>
      <c r="T45" s="2">
        <f t="shared" si="2"/>
        <v>3011826.2340425532</v>
      </c>
      <c r="U45" s="8">
        <f t="shared" si="3"/>
        <v>5851063.8297872338</v>
      </c>
      <c r="V45" s="9">
        <f t="shared" si="4"/>
        <v>33280.680851063829</v>
      </c>
    </row>
    <row r="46" spans="1:22" x14ac:dyDescent="0.45">
      <c r="A46">
        <v>2017</v>
      </c>
      <c r="B46" t="s">
        <v>17</v>
      </c>
      <c r="C46" t="s">
        <v>18</v>
      </c>
      <c r="D46">
        <v>75</v>
      </c>
      <c r="E46">
        <v>87</v>
      </c>
      <c r="F46">
        <v>5</v>
      </c>
      <c r="H46" s="1">
        <v>2028424</v>
      </c>
      <c r="I46" s="1">
        <v>25042</v>
      </c>
      <c r="J46" t="s">
        <v>21</v>
      </c>
      <c r="K46" s="2">
        <v>161621633</v>
      </c>
      <c r="L46">
        <v>99</v>
      </c>
      <c r="M46">
        <v>97</v>
      </c>
      <c r="N46" t="s">
        <v>20</v>
      </c>
      <c r="O46">
        <v>252</v>
      </c>
      <c r="P46">
        <v>-26</v>
      </c>
      <c r="R46" s="7">
        <f t="shared" si="0"/>
        <v>0.64135568650793651</v>
      </c>
      <c r="S46" s="7">
        <f t="shared" si="1"/>
        <v>-0.10317460317460317</v>
      </c>
      <c r="T46" s="2">
        <f t="shared" si="2"/>
        <v>2154955.1066666665</v>
      </c>
      <c r="U46" s="8">
        <f t="shared" si="3"/>
        <v>3666666.6666666665</v>
      </c>
      <c r="V46" s="9">
        <f t="shared" si="4"/>
        <v>27045.653333333332</v>
      </c>
    </row>
    <row r="47" spans="1:22" x14ac:dyDescent="0.45">
      <c r="A47">
        <v>2016</v>
      </c>
      <c r="B47" t="s">
        <v>17</v>
      </c>
      <c r="C47" t="s">
        <v>18</v>
      </c>
      <c r="D47">
        <v>89</v>
      </c>
      <c r="E47">
        <v>73</v>
      </c>
      <c r="F47">
        <v>2</v>
      </c>
      <c r="G47" t="s">
        <v>22</v>
      </c>
      <c r="H47" s="1">
        <v>2172344</v>
      </c>
      <c r="I47" s="1">
        <v>26819</v>
      </c>
      <c r="J47" t="s">
        <v>23</v>
      </c>
      <c r="K47" s="2">
        <v>153744833</v>
      </c>
      <c r="L47">
        <v>102</v>
      </c>
      <c r="M47">
        <v>102</v>
      </c>
      <c r="N47" t="s">
        <v>20</v>
      </c>
      <c r="O47">
        <v>253</v>
      </c>
      <c r="P47">
        <v>-2.1</v>
      </c>
      <c r="R47" s="7">
        <f t="shared" si="0"/>
        <v>0.60768708695652174</v>
      </c>
      <c r="S47" s="7">
        <f t="shared" si="1"/>
        <v>-8.3003952569169967E-3</v>
      </c>
      <c r="T47" s="2">
        <f t="shared" si="2"/>
        <v>1727470.0337078653</v>
      </c>
      <c r="U47" s="8">
        <f t="shared" si="3"/>
        <v>3089887.6404494382</v>
      </c>
      <c r="V47" s="9">
        <f t="shared" si="4"/>
        <v>24408.3595505618</v>
      </c>
    </row>
    <row r="48" spans="1:22" x14ac:dyDescent="0.45">
      <c r="A48">
        <v>2015</v>
      </c>
      <c r="B48" t="s">
        <v>17</v>
      </c>
      <c r="C48" t="s">
        <v>18</v>
      </c>
      <c r="D48">
        <v>81</v>
      </c>
      <c r="E48">
        <v>81</v>
      </c>
      <c r="F48">
        <v>3</v>
      </c>
      <c r="H48" s="1">
        <v>2281202</v>
      </c>
      <c r="I48" s="1">
        <v>29246</v>
      </c>
      <c r="J48" t="s">
        <v>24</v>
      </c>
      <c r="K48" s="2">
        <v>112989833</v>
      </c>
      <c r="L48">
        <v>102</v>
      </c>
      <c r="M48">
        <v>102</v>
      </c>
      <c r="N48" t="s">
        <v>20</v>
      </c>
      <c r="O48">
        <v>239</v>
      </c>
      <c r="P48">
        <v>8.8000000000000007</v>
      </c>
      <c r="R48" s="7">
        <f t="shared" si="0"/>
        <v>0.47276080753138078</v>
      </c>
      <c r="S48" s="7">
        <f t="shared" si="1"/>
        <v>3.682008368200837E-2</v>
      </c>
      <c r="T48" s="2">
        <f t="shared" si="2"/>
        <v>1394936.2098765431</v>
      </c>
      <c r="U48" s="8">
        <f t="shared" si="3"/>
        <v>3395061.7283950616</v>
      </c>
      <c r="V48" s="9">
        <f t="shared" si="4"/>
        <v>28162.987654320987</v>
      </c>
    </row>
    <row r="49" spans="1:22" x14ac:dyDescent="0.45">
      <c r="A49">
        <v>2014</v>
      </c>
      <c r="B49" t="s">
        <v>17</v>
      </c>
      <c r="C49" t="s">
        <v>18</v>
      </c>
      <c r="D49">
        <v>96</v>
      </c>
      <c r="E49">
        <v>66</v>
      </c>
      <c r="F49">
        <v>1</v>
      </c>
      <c r="G49" t="s">
        <v>25</v>
      </c>
      <c r="H49" s="1">
        <v>2464473</v>
      </c>
      <c r="I49" s="1">
        <v>30426</v>
      </c>
      <c r="J49" t="s">
        <v>26</v>
      </c>
      <c r="K49" s="2">
        <v>109097500</v>
      </c>
      <c r="L49">
        <v>103</v>
      </c>
      <c r="M49">
        <v>103</v>
      </c>
      <c r="N49" t="s">
        <v>20</v>
      </c>
      <c r="O49">
        <v>245</v>
      </c>
      <c r="P49">
        <v>31.4</v>
      </c>
      <c r="R49" s="7">
        <f t="shared" si="0"/>
        <v>0.44529591836734694</v>
      </c>
      <c r="S49" s="7">
        <f t="shared" si="1"/>
        <v>0.12816326530612243</v>
      </c>
      <c r="T49" s="2">
        <f t="shared" si="2"/>
        <v>1136432.2916666667</v>
      </c>
      <c r="U49" s="8">
        <f t="shared" si="3"/>
        <v>2864583.3333333335</v>
      </c>
      <c r="V49" s="9">
        <f t="shared" si="4"/>
        <v>25671.59375</v>
      </c>
    </row>
    <row r="50" spans="1:22" x14ac:dyDescent="0.45">
      <c r="A50">
        <v>2013</v>
      </c>
      <c r="B50" t="s">
        <v>17</v>
      </c>
      <c r="C50" t="s">
        <v>18</v>
      </c>
      <c r="D50">
        <v>85</v>
      </c>
      <c r="E50">
        <v>77</v>
      </c>
      <c r="F50">
        <v>3</v>
      </c>
      <c r="H50" s="1">
        <v>2357561</v>
      </c>
      <c r="I50" s="1">
        <v>29106</v>
      </c>
      <c r="J50" t="s">
        <v>24</v>
      </c>
      <c r="K50" s="2">
        <v>100832000</v>
      </c>
      <c r="L50">
        <v>102</v>
      </c>
      <c r="M50">
        <v>103</v>
      </c>
      <c r="N50" t="s">
        <v>20</v>
      </c>
      <c r="O50">
        <v>198</v>
      </c>
      <c r="P50">
        <v>1.6</v>
      </c>
      <c r="R50" s="7">
        <f t="shared" si="0"/>
        <v>0.50925252525252529</v>
      </c>
      <c r="S50" s="7">
        <f t="shared" si="1"/>
        <v>8.0808080808080808E-3</v>
      </c>
      <c r="T50" s="2">
        <f t="shared" si="2"/>
        <v>1186258.8235294118</v>
      </c>
      <c r="U50" s="8">
        <f t="shared" si="3"/>
        <v>3235294.1176470588</v>
      </c>
      <c r="V50" s="9">
        <f t="shared" si="4"/>
        <v>27736.011764705883</v>
      </c>
    </row>
    <row r="51" spans="1:22" x14ac:dyDescent="0.45">
      <c r="A51">
        <v>2012</v>
      </c>
      <c r="B51" t="s">
        <v>17</v>
      </c>
      <c r="C51" t="s">
        <v>18</v>
      </c>
      <c r="D51">
        <v>93</v>
      </c>
      <c r="E51">
        <v>69</v>
      </c>
      <c r="F51">
        <v>2</v>
      </c>
      <c r="G51" t="s">
        <v>27</v>
      </c>
      <c r="H51" s="1">
        <v>2102240</v>
      </c>
      <c r="I51" s="1">
        <v>25954</v>
      </c>
      <c r="J51" t="s">
        <v>28</v>
      </c>
      <c r="K51" s="2">
        <v>77949000</v>
      </c>
      <c r="L51">
        <v>103</v>
      </c>
      <c r="M51">
        <v>102</v>
      </c>
      <c r="N51" t="s">
        <v>20</v>
      </c>
      <c r="O51">
        <v>206</v>
      </c>
      <c r="P51">
        <v>30.1</v>
      </c>
      <c r="R51" s="7">
        <f t="shared" si="0"/>
        <v>0.37839320388349512</v>
      </c>
      <c r="S51" s="7">
        <f t="shared" si="1"/>
        <v>0.14611650485436894</v>
      </c>
      <c r="T51" s="2">
        <f t="shared" si="2"/>
        <v>838161.29032258061</v>
      </c>
      <c r="U51" s="8">
        <f t="shared" si="3"/>
        <v>2956989.2473118277</v>
      </c>
      <c r="V51" s="9">
        <f t="shared" si="4"/>
        <v>22604.731182795698</v>
      </c>
    </row>
    <row r="52" spans="1:22" x14ac:dyDescent="0.45">
      <c r="A52">
        <v>2011</v>
      </c>
      <c r="B52" t="s">
        <v>17</v>
      </c>
      <c r="C52" t="s">
        <v>18</v>
      </c>
      <c r="D52">
        <v>69</v>
      </c>
      <c r="E52">
        <v>93</v>
      </c>
      <c r="F52">
        <v>5</v>
      </c>
      <c r="H52" s="1">
        <v>1755461</v>
      </c>
      <c r="I52" s="1">
        <v>21672</v>
      </c>
      <c r="J52" t="s">
        <v>29</v>
      </c>
      <c r="K52" s="2">
        <v>88299038</v>
      </c>
      <c r="L52">
        <v>103</v>
      </c>
      <c r="M52">
        <v>102</v>
      </c>
      <c r="N52" t="s">
        <v>20</v>
      </c>
      <c r="O52">
        <v>179</v>
      </c>
      <c r="P52">
        <v>12.9</v>
      </c>
      <c r="R52" s="7">
        <f t="shared" si="0"/>
        <v>0.4932907150837989</v>
      </c>
      <c r="S52" s="7">
        <f t="shared" si="1"/>
        <v>7.2067039106145259E-2</v>
      </c>
      <c r="T52" s="2">
        <f t="shared" si="2"/>
        <v>1279696.2028985508</v>
      </c>
      <c r="U52" s="8">
        <f t="shared" si="3"/>
        <v>3985507.2463768115</v>
      </c>
      <c r="V52" s="9">
        <f t="shared" si="4"/>
        <v>25441.463768115944</v>
      </c>
    </row>
    <row r="53" spans="1:22" x14ac:dyDescent="0.45">
      <c r="A53">
        <v>2010</v>
      </c>
      <c r="B53" t="s">
        <v>17</v>
      </c>
      <c r="C53" t="s">
        <v>18</v>
      </c>
      <c r="D53">
        <v>66</v>
      </c>
      <c r="E53">
        <v>96</v>
      </c>
      <c r="F53">
        <v>5</v>
      </c>
      <c r="H53" s="1">
        <v>1733019</v>
      </c>
      <c r="I53" s="1">
        <v>21395</v>
      </c>
      <c r="J53" t="s">
        <v>30</v>
      </c>
      <c r="K53" s="2">
        <v>81612500</v>
      </c>
      <c r="L53">
        <v>100</v>
      </c>
      <c r="M53">
        <v>99</v>
      </c>
      <c r="N53" t="s">
        <v>20</v>
      </c>
      <c r="O53">
        <v>175</v>
      </c>
      <c r="P53">
        <v>25.5</v>
      </c>
      <c r="R53" s="7">
        <f t="shared" si="0"/>
        <v>0.46635714285714286</v>
      </c>
      <c r="S53" s="7">
        <f t="shared" si="1"/>
        <v>0.14571428571428571</v>
      </c>
      <c r="T53" s="2">
        <f t="shared" si="2"/>
        <v>1236553.0303030303</v>
      </c>
      <c r="U53" s="8">
        <f t="shared" si="3"/>
        <v>4166666.6666666665</v>
      </c>
      <c r="V53" s="9">
        <f t="shared" si="4"/>
        <v>26257.863636363636</v>
      </c>
    </row>
    <row r="54" spans="1:22" x14ac:dyDescent="0.45">
      <c r="A54">
        <v>2009</v>
      </c>
      <c r="B54" t="s">
        <v>17</v>
      </c>
      <c r="C54" t="s">
        <v>18</v>
      </c>
      <c r="D54">
        <v>64</v>
      </c>
      <c r="E54">
        <v>98</v>
      </c>
      <c r="F54">
        <v>5</v>
      </c>
      <c r="H54" s="1">
        <v>1907163</v>
      </c>
      <c r="I54" s="1">
        <v>23545</v>
      </c>
      <c r="J54" t="s">
        <v>31</v>
      </c>
      <c r="K54" s="2">
        <v>69904166</v>
      </c>
      <c r="L54">
        <v>102</v>
      </c>
      <c r="M54">
        <v>101</v>
      </c>
      <c r="N54" t="s">
        <v>20</v>
      </c>
      <c r="O54">
        <v>171</v>
      </c>
      <c r="P54">
        <v>19.399999999999999</v>
      </c>
      <c r="R54" s="7">
        <f t="shared" si="0"/>
        <v>0.4087962923976608</v>
      </c>
      <c r="S54" s="7">
        <f t="shared" si="1"/>
        <v>0.11345029239766082</v>
      </c>
      <c r="T54" s="2">
        <f t="shared" si="2"/>
        <v>1092252.59375</v>
      </c>
      <c r="U54" s="8">
        <f t="shared" si="3"/>
        <v>4296875</v>
      </c>
      <c r="V54" s="9">
        <f t="shared" si="4"/>
        <v>29799.421875</v>
      </c>
    </row>
    <row r="55" spans="1:22" x14ac:dyDescent="0.45">
      <c r="A55">
        <v>2008</v>
      </c>
      <c r="B55" t="s">
        <v>17</v>
      </c>
      <c r="C55" t="s">
        <v>18</v>
      </c>
      <c r="D55">
        <v>68</v>
      </c>
      <c r="E55">
        <v>93</v>
      </c>
      <c r="F55">
        <v>5</v>
      </c>
      <c r="H55" s="1">
        <v>1950075</v>
      </c>
      <c r="I55" s="1">
        <v>24376</v>
      </c>
      <c r="J55" t="s">
        <v>30</v>
      </c>
      <c r="K55" s="2">
        <v>67196246</v>
      </c>
      <c r="L55">
        <v>102</v>
      </c>
      <c r="M55">
        <v>101</v>
      </c>
      <c r="N55" t="s">
        <v>20</v>
      </c>
      <c r="O55">
        <v>174</v>
      </c>
      <c r="P55">
        <v>27.2</v>
      </c>
      <c r="R55" s="7">
        <f t="shared" si="0"/>
        <v>0.38618532183908044</v>
      </c>
      <c r="S55" s="7">
        <f t="shared" si="1"/>
        <v>0.15632183908045977</v>
      </c>
      <c r="T55" s="2">
        <f t="shared" si="2"/>
        <v>988180.0882352941</v>
      </c>
      <c r="U55" s="8">
        <f t="shared" si="3"/>
        <v>4044117.6470588236</v>
      </c>
      <c r="V55" s="9">
        <f t="shared" si="4"/>
        <v>28677.573529411766</v>
      </c>
    </row>
    <row r="56" spans="1:22" x14ac:dyDescent="0.45">
      <c r="A56">
        <v>2007</v>
      </c>
      <c r="B56" t="s">
        <v>17</v>
      </c>
      <c r="C56" t="s">
        <v>18</v>
      </c>
      <c r="D56">
        <v>69</v>
      </c>
      <c r="E56">
        <v>93</v>
      </c>
      <c r="F56">
        <v>4</v>
      </c>
      <c r="H56" s="1">
        <v>2164822</v>
      </c>
      <c r="I56" s="1">
        <v>26726</v>
      </c>
      <c r="J56" t="s">
        <v>29</v>
      </c>
      <c r="K56" s="2">
        <v>93174808</v>
      </c>
      <c r="L56">
        <v>102</v>
      </c>
      <c r="M56">
        <v>101</v>
      </c>
      <c r="N56" t="s">
        <v>20</v>
      </c>
      <c r="O56">
        <v>166</v>
      </c>
      <c r="P56">
        <v>7.7</v>
      </c>
      <c r="R56" s="7">
        <f t="shared" si="0"/>
        <v>0.56129402409638551</v>
      </c>
      <c r="S56" s="7">
        <f t="shared" si="1"/>
        <v>4.6385542168674701E-2</v>
      </c>
      <c r="T56" s="2">
        <f t="shared" si="2"/>
        <v>1350359.536231884</v>
      </c>
      <c r="U56" s="8">
        <f t="shared" si="3"/>
        <v>3985507.2463768115</v>
      </c>
      <c r="V56" s="9">
        <f t="shared" si="4"/>
        <v>31374.231884057972</v>
      </c>
    </row>
    <row r="57" spans="1:22" x14ac:dyDescent="0.45">
      <c r="A57">
        <v>2006</v>
      </c>
      <c r="B57" t="s">
        <v>17</v>
      </c>
      <c r="C57" t="s">
        <v>18</v>
      </c>
      <c r="D57">
        <v>70</v>
      </c>
      <c r="E57">
        <v>92</v>
      </c>
      <c r="F57">
        <v>4</v>
      </c>
      <c r="H57" s="1">
        <v>2153139</v>
      </c>
      <c r="I57" s="1">
        <v>26582</v>
      </c>
      <c r="J57" t="s">
        <v>30</v>
      </c>
      <c r="K57" s="2">
        <v>72585582</v>
      </c>
      <c r="L57">
        <v>99</v>
      </c>
      <c r="M57">
        <v>99</v>
      </c>
      <c r="N57" t="s">
        <v>20</v>
      </c>
      <c r="O57">
        <v>158</v>
      </c>
      <c r="P57">
        <v>17.100000000000001</v>
      </c>
      <c r="R57" s="7">
        <f t="shared" si="0"/>
        <v>0.45940241772151896</v>
      </c>
      <c r="S57" s="7">
        <f t="shared" si="1"/>
        <v>0.10822784810126583</v>
      </c>
      <c r="T57" s="2">
        <f t="shared" si="2"/>
        <v>1036936.8857142857</v>
      </c>
      <c r="U57" s="8">
        <f t="shared" si="3"/>
        <v>3928571.4285714286</v>
      </c>
      <c r="V57" s="9">
        <f t="shared" si="4"/>
        <v>30759.128571428573</v>
      </c>
    </row>
    <row r="58" spans="1:22" x14ac:dyDescent="0.45">
      <c r="A58">
        <v>2005</v>
      </c>
      <c r="B58" t="s">
        <v>17</v>
      </c>
      <c r="C58" t="s">
        <v>18</v>
      </c>
      <c r="D58">
        <v>74</v>
      </c>
      <c r="E58">
        <v>88</v>
      </c>
      <c r="F58">
        <v>4</v>
      </c>
      <c r="H58" s="1">
        <v>2624740</v>
      </c>
      <c r="I58" s="1">
        <v>32404</v>
      </c>
      <c r="J58" t="s">
        <v>32</v>
      </c>
      <c r="K58" s="2">
        <v>73914333</v>
      </c>
      <c r="L58">
        <v>99</v>
      </c>
      <c r="M58">
        <v>99</v>
      </c>
      <c r="N58" t="s">
        <v>20</v>
      </c>
      <c r="O58">
        <v>156</v>
      </c>
      <c r="P58">
        <v>21</v>
      </c>
      <c r="R58" s="7">
        <f t="shared" si="0"/>
        <v>0.47380982692307694</v>
      </c>
      <c r="S58" s="7">
        <f t="shared" si="1"/>
        <v>0.13461538461538461</v>
      </c>
      <c r="T58" s="2">
        <f t="shared" si="2"/>
        <v>998842.33783783787</v>
      </c>
      <c r="U58" s="8">
        <f t="shared" si="3"/>
        <v>3716216.2162162163</v>
      </c>
      <c r="V58" s="9">
        <f t="shared" si="4"/>
        <v>35469.45945945946</v>
      </c>
    </row>
    <row r="59" spans="1:22" x14ac:dyDescent="0.45">
      <c r="A59">
        <v>2004</v>
      </c>
      <c r="B59" t="s">
        <v>17</v>
      </c>
      <c r="C59" t="s">
        <v>18</v>
      </c>
      <c r="D59">
        <v>78</v>
      </c>
      <c r="E59">
        <v>84</v>
      </c>
      <c r="F59">
        <v>3</v>
      </c>
      <c r="H59" s="1">
        <v>2744018</v>
      </c>
      <c r="I59" s="1">
        <v>33877</v>
      </c>
      <c r="J59" t="s">
        <v>32</v>
      </c>
      <c r="K59" s="2">
        <v>51623333</v>
      </c>
      <c r="L59">
        <v>98</v>
      </c>
      <c r="M59">
        <v>98</v>
      </c>
      <c r="N59" t="s">
        <v>20</v>
      </c>
      <c r="O59">
        <v>148</v>
      </c>
      <c r="P59">
        <v>34</v>
      </c>
      <c r="R59" s="7">
        <f t="shared" si="0"/>
        <v>0.34880630405405405</v>
      </c>
      <c r="S59" s="7">
        <f t="shared" si="1"/>
        <v>0.22972972972972974</v>
      </c>
      <c r="T59" s="2">
        <f t="shared" si="2"/>
        <v>661837.60256410262</v>
      </c>
      <c r="U59" s="8">
        <f t="shared" si="3"/>
        <v>3525641.0256410255</v>
      </c>
      <c r="V59" s="9">
        <f t="shared" si="4"/>
        <v>35179.717948717946</v>
      </c>
    </row>
    <row r="60" spans="1:22" x14ac:dyDescent="0.45">
      <c r="A60">
        <v>2003</v>
      </c>
      <c r="B60" t="s">
        <v>17</v>
      </c>
      <c r="C60" t="s">
        <v>18</v>
      </c>
      <c r="D60">
        <v>71</v>
      </c>
      <c r="E60">
        <v>91</v>
      </c>
      <c r="F60">
        <v>4</v>
      </c>
      <c r="H60" s="1">
        <v>2454523</v>
      </c>
      <c r="I60" s="1">
        <v>30303</v>
      </c>
      <c r="J60" t="s">
        <v>32</v>
      </c>
      <c r="K60" s="2">
        <v>73877500</v>
      </c>
      <c r="L60">
        <v>99</v>
      </c>
      <c r="M60">
        <v>99</v>
      </c>
      <c r="N60" t="s">
        <v>20</v>
      </c>
      <c r="O60">
        <v>129</v>
      </c>
      <c r="P60">
        <v>9.1</v>
      </c>
      <c r="R60" s="7">
        <f t="shared" si="0"/>
        <v>0.57269379844961243</v>
      </c>
      <c r="S60" s="7">
        <f t="shared" si="1"/>
        <v>7.0542635658914721E-2</v>
      </c>
      <c r="T60" s="2">
        <f t="shared" si="2"/>
        <v>1040528.1690140845</v>
      </c>
      <c r="U60" s="8">
        <f t="shared" si="3"/>
        <v>3873239.4366197181</v>
      </c>
      <c r="V60" s="9">
        <f t="shared" si="4"/>
        <v>34570.74647887324</v>
      </c>
    </row>
    <row r="61" spans="1:22" x14ac:dyDescent="0.45">
      <c r="A61">
        <v>2002</v>
      </c>
      <c r="B61" t="s">
        <v>17</v>
      </c>
      <c r="C61" t="s">
        <v>18</v>
      </c>
      <c r="D61">
        <v>67</v>
      </c>
      <c r="E61">
        <v>95</v>
      </c>
      <c r="F61">
        <v>4</v>
      </c>
      <c r="H61" s="1">
        <v>2682439</v>
      </c>
      <c r="I61" s="1">
        <v>33117</v>
      </c>
      <c r="J61" t="s">
        <v>33</v>
      </c>
      <c r="K61" s="2">
        <v>64493487</v>
      </c>
      <c r="L61">
        <v>96</v>
      </c>
      <c r="M61">
        <v>95</v>
      </c>
      <c r="N61" t="s">
        <v>20</v>
      </c>
      <c r="O61">
        <v>129</v>
      </c>
      <c r="P61">
        <v>12.4</v>
      </c>
      <c r="R61" s="7">
        <f t="shared" si="0"/>
        <v>0.49994951162790696</v>
      </c>
      <c r="S61" s="7">
        <f t="shared" si="1"/>
        <v>9.6124031007751937E-2</v>
      </c>
      <c r="T61" s="2">
        <f t="shared" si="2"/>
        <v>962589.35820895527</v>
      </c>
      <c r="U61" s="8">
        <f t="shared" si="3"/>
        <v>4104477.6119402987</v>
      </c>
      <c r="V61" s="9">
        <f t="shared" si="4"/>
        <v>40036.40298507463</v>
      </c>
    </row>
    <row r="62" spans="1:22" x14ac:dyDescent="0.45">
      <c r="A62">
        <v>2001</v>
      </c>
      <c r="B62" t="s">
        <v>17</v>
      </c>
      <c r="C62" t="s">
        <v>18</v>
      </c>
      <c r="D62">
        <v>63</v>
      </c>
      <c r="E62">
        <v>98</v>
      </c>
      <c r="F62">
        <v>4</v>
      </c>
      <c r="H62" s="1">
        <v>3094841</v>
      </c>
      <c r="I62" s="1">
        <v>38686</v>
      </c>
      <c r="J62" t="s">
        <v>34</v>
      </c>
      <c r="K62" s="2">
        <v>74279540</v>
      </c>
      <c r="L62">
        <v>96</v>
      </c>
      <c r="M62">
        <v>95</v>
      </c>
      <c r="N62" t="s">
        <v>20</v>
      </c>
      <c r="O62">
        <v>133</v>
      </c>
      <c r="R62" s="7">
        <f t="shared" si="0"/>
        <v>0.55849278195488716</v>
      </c>
      <c r="S62" s="7">
        <f t="shared" si="1"/>
        <v>0</v>
      </c>
      <c r="T62" s="2">
        <f t="shared" si="2"/>
        <v>1179040.3174603174</v>
      </c>
      <c r="U62" s="8">
        <f t="shared" si="3"/>
        <v>4365079.3650793647</v>
      </c>
      <c r="V62" s="9">
        <f t="shared" si="4"/>
        <v>49124.460317460318</v>
      </c>
    </row>
    <row r="63" spans="1:22" x14ac:dyDescent="0.45">
      <c r="A63">
        <v>2000</v>
      </c>
      <c r="B63" t="s">
        <v>17</v>
      </c>
      <c r="C63" t="s">
        <v>18</v>
      </c>
      <c r="D63">
        <v>74</v>
      </c>
      <c r="E63">
        <v>88</v>
      </c>
      <c r="F63">
        <v>4</v>
      </c>
      <c r="H63" s="1">
        <v>3297031</v>
      </c>
      <c r="I63" s="1">
        <v>40704</v>
      </c>
      <c r="J63" t="s">
        <v>35</v>
      </c>
      <c r="K63" s="2">
        <v>82347435</v>
      </c>
      <c r="L63">
        <v>96</v>
      </c>
      <c r="M63">
        <v>95</v>
      </c>
      <c r="N63" t="s">
        <v>20</v>
      </c>
      <c r="R63" s="7" t="str">
        <f t="shared" si="0"/>
        <v/>
      </c>
      <c r="S63" s="7" t="str">
        <f t="shared" si="1"/>
        <v/>
      </c>
      <c r="T63" s="2">
        <f t="shared" si="2"/>
        <v>1112803.1756756757</v>
      </c>
      <c r="U63" s="8">
        <f t="shared" si="3"/>
        <v>3716216.2162162163</v>
      </c>
      <c r="V63" s="9">
        <f t="shared" si="4"/>
        <v>44554.472972972973</v>
      </c>
    </row>
    <row r="64" spans="1:22" x14ac:dyDescent="0.45">
      <c r="A64">
        <v>2019</v>
      </c>
      <c r="B64" t="s">
        <v>80</v>
      </c>
      <c r="C64" t="s">
        <v>18</v>
      </c>
      <c r="D64">
        <v>84</v>
      </c>
      <c r="E64">
        <v>78</v>
      </c>
      <c r="F64">
        <v>3</v>
      </c>
      <c r="H64" s="1">
        <v>2924627</v>
      </c>
      <c r="I64" s="1">
        <v>36107</v>
      </c>
      <c r="J64" t="s">
        <v>49</v>
      </c>
      <c r="K64" s="2">
        <v>218978142</v>
      </c>
      <c r="L64">
        <v>104</v>
      </c>
      <c r="M64">
        <v>105</v>
      </c>
      <c r="N64" t="s">
        <v>81</v>
      </c>
      <c r="R64" s="7" t="str">
        <f t="shared" si="0"/>
        <v/>
      </c>
      <c r="S64" s="7" t="str">
        <f t="shared" si="1"/>
        <v/>
      </c>
      <c r="T64" s="2">
        <f t="shared" si="2"/>
        <v>2606882.6428571427</v>
      </c>
      <c r="U64" s="8">
        <f t="shared" si="3"/>
        <v>3273809.5238095238</v>
      </c>
      <c r="V64" s="9">
        <f t="shared" si="4"/>
        <v>34816.988095238092</v>
      </c>
    </row>
    <row r="65" spans="1:22" x14ac:dyDescent="0.45">
      <c r="A65">
        <v>2018</v>
      </c>
      <c r="B65" t="s">
        <v>80</v>
      </c>
      <c r="C65" t="s">
        <v>18</v>
      </c>
      <c r="D65">
        <v>108</v>
      </c>
      <c r="E65">
        <v>54</v>
      </c>
      <c r="F65">
        <v>1</v>
      </c>
      <c r="G65" t="s">
        <v>82</v>
      </c>
      <c r="H65" s="1">
        <v>2895575</v>
      </c>
      <c r="I65" s="1">
        <v>35748</v>
      </c>
      <c r="J65" t="s">
        <v>52</v>
      </c>
      <c r="K65" s="2">
        <v>222205000</v>
      </c>
      <c r="L65">
        <v>103</v>
      </c>
      <c r="M65">
        <v>104</v>
      </c>
      <c r="N65" t="s">
        <v>81</v>
      </c>
      <c r="O65">
        <v>516</v>
      </c>
      <c r="P65">
        <v>84</v>
      </c>
      <c r="R65" s="7">
        <f t="shared" si="0"/>
        <v>0.43062984496124029</v>
      </c>
      <c r="S65" s="7">
        <f t="shared" si="1"/>
        <v>0.16279069767441862</v>
      </c>
      <c r="T65" s="2">
        <f t="shared" si="2"/>
        <v>2057453.7037037036</v>
      </c>
      <c r="U65" s="8">
        <f t="shared" si="3"/>
        <v>2546296.2962962962</v>
      </c>
      <c r="V65" s="9">
        <f t="shared" si="4"/>
        <v>26810.879629629631</v>
      </c>
    </row>
    <row r="66" spans="1:22" x14ac:dyDescent="0.45">
      <c r="A66">
        <v>2017</v>
      </c>
      <c r="B66" t="s">
        <v>80</v>
      </c>
      <c r="C66" t="s">
        <v>18</v>
      </c>
      <c r="D66">
        <v>93</v>
      </c>
      <c r="E66">
        <v>69</v>
      </c>
      <c r="F66">
        <v>1</v>
      </c>
      <c r="G66" t="s">
        <v>42</v>
      </c>
      <c r="H66" s="1">
        <v>2917678</v>
      </c>
      <c r="I66" s="1">
        <v>36021</v>
      </c>
      <c r="J66" t="s">
        <v>52</v>
      </c>
      <c r="K66" s="2">
        <v>200550750</v>
      </c>
      <c r="L66">
        <v>104</v>
      </c>
      <c r="M66">
        <v>105</v>
      </c>
      <c r="N66" t="s">
        <v>81</v>
      </c>
      <c r="O66">
        <v>453</v>
      </c>
      <c r="P66">
        <v>86</v>
      </c>
      <c r="R66" s="7">
        <f t="shared" si="0"/>
        <v>0.44271688741721854</v>
      </c>
      <c r="S66" s="7">
        <f t="shared" si="1"/>
        <v>0.18984547461368653</v>
      </c>
      <c r="T66" s="2">
        <f t="shared" si="2"/>
        <v>2156459.6774193547</v>
      </c>
      <c r="U66" s="8">
        <f t="shared" si="3"/>
        <v>2956989.2473118277</v>
      </c>
      <c r="V66" s="9">
        <f t="shared" si="4"/>
        <v>31372.881720430109</v>
      </c>
    </row>
    <row r="67" spans="1:22" x14ac:dyDescent="0.45">
      <c r="A67">
        <v>2016</v>
      </c>
      <c r="B67" t="s">
        <v>80</v>
      </c>
      <c r="C67" t="s">
        <v>18</v>
      </c>
      <c r="D67">
        <v>93</v>
      </c>
      <c r="E67">
        <v>69</v>
      </c>
      <c r="F67">
        <v>1</v>
      </c>
      <c r="G67" t="s">
        <v>59</v>
      </c>
      <c r="H67" s="1">
        <v>2955434</v>
      </c>
      <c r="I67" s="1">
        <v>36487</v>
      </c>
      <c r="J67" t="s">
        <v>52</v>
      </c>
      <c r="K67" s="2">
        <v>218682750</v>
      </c>
      <c r="L67">
        <v>106</v>
      </c>
      <c r="M67">
        <v>106</v>
      </c>
      <c r="N67" t="s">
        <v>81</v>
      </c>
      <c r="O67">
        <v>434</v>
      </c>
      <c r="P67">
        <v>78.599999999999994</v>
      </c>
      <c r="R67" s="7">
        <f t="shared" ref="R67:R130" si="5">IFERROR(K67/(O67*1000000),"")</f>
        <v>0.50387730414746545</v>
      </c>
      <c r="S67" s="7">
        <f t="shared" ref="S67:S130" si="6">IFERROR(P67/O67,"")</f>
        <v>0.18110599078341014</v>
      </c>
      <c r="T67" s="2">
        <f t="shared" ref="T67:T130" si="7">K67/D67</f>
        <v>2351427.4193548388</v>
      </c>
      <c r="U67" s="8">
        <f t="shared" ref="U67:U130" si="8">275*1000000/D67</f>
        <v>2956989.2473118277</v>
      </c>
      <c r="V67" s="9">
        <f t="shared" ref="V67:V130" si="9">H67/D67</f>
        <v>31778.860215053763</v>
      </c>
    </row>
    <row r="68" spans="1:22" x14ac:dyDescent="0.45">
      <c r="A68">
        <v>2015</v>
      </c>
      <c r="B68" t="s">
        <v>80</v>
      </c>
      <c r="C68" t="s">
        <v>18</v>
      </c>
      <c r="D68">
        <v>78</v>
      </c>
      <c r="E68">
        <v>84</v>
      </c>
      <c r="F68">
        <v>5</v>
      </c>
      <c r="H68" s="1">
        <v>2880694</v>
      </c>
      <c r="I68" s="1">
        <v>35564</v>
      </c>
      <c r="J68" t="s">
        <v>49</v>
      </c>
      <c r="K68" s="2">
        <v>183931900</v>
      </c>
      <c r="L68">
        <v>107</v>
      </c>
      <c r="M68">
        <v>107</v>
      </c>
      <c r="N68" t="s">
        <v>81</v>
      </c>
      <c r="O68">
        <v>398</v>
      </c>
      <c r="P68">
        <v>43.2</v>
      </c>
      <c r="R68" s="7">
        <f t="shared" si="5"/>
        <v>0.46214045226130651</v>
      </c>
      <c r="S68" s="7">
        <f t="shared" si="6"/>
        <v>0.10854271356783921</v>
      </c>
      <c r="T68" s="2">
        <f t="shared" si="7"/>
        <v>2358101.282051282</v>
      </c>
      <c r="U68" s="8">
        <f t="shared" si="8"/>
        <v>3525641.0256410255</v>
      </c>
      <c r="V68" s="9">
        <f t="shared" si="9"/>
        <v>36931.974358974359</v>
      </c>
    </row>
    <row r="69" spans="1:22" x14ac:dyDescent="0.45">
      <c r="A69">
        <v>2014</v>
      </c>
      <c r="B69" t="s">
        <v>80</v>
      </c>
      <c r="C69" t="s">
        <v>18</v>
      </c>
      <c r="D69">
        <v>71</v>
      </c>
      <c r="E69">
        <v>91</v>
      </c>
      <c r="F69">
        <v>5</v>
      </c>
      <c r="H69" s="1">
        <v>2956089</v>
      </c>
      <c r="I69" s="1">
        <v>36495</v>
      </c>
      <c r="J69" t="s">
        <v>49</v>
      </c>
      <c r="K69" s="2">
        <v>134628929</v>
      </c>
      <c r="L69">
        <v>104</v>
      </c>
      <c r="M69">
        <v>104</v>
      </c>
      <c r="N69" t="s">
        <v>81</v>
      </c>
      <c r="O69">
        <v>370</v>
      </c>
      <c r="P69">
        <v>49.2</v>
      </c>
      <c r="R69" s="7">
        <f t="shared" si="5"/>
        <v>0.36386197027027029</v>
      </c>
      <c r="S69" s="7">
        <f t="shared" si="6"/>
        <v>0.13297297297297297</v>
      </c>
      <c r="T69" s="2">
        <f t="shared" si="7"/>
        <v>1896182.0985915493</v>
      </c>
      <c r="U69" s="8">
        <f t="shared" si="8"/>
        <v>3873239.4366197181</v>
      </c>
      <c r="V69" s="9">
        <f t="shared" si="9"/>
        <v>41635.056338028167</v>
      </c>
    </row>
    <row r="70" spans="1:22" x14ac:dyDescent="0.45">
      <c r="A70">
        <v>2013</v>
      </c>
      <c r="B70" t="s">
        <v>80</v>
      </c>
      <c r="C70" t="s">
        <v>18</v>
      </c>
      <c r="D70">
        <v>97</v>
      </c>
      <c r="E70">
        <v>65</v>
      </c>
      <c r="F70">
        <v>1</v>
      </c>
      <c r="G70" t="s">
        <v>83</v>
      </c>
      <c r="H70" s="1">
        <v>2833333</v>
      </c>
      <c r="I70" s="1">
        <v>34979</v>
      </c>
      <c r="J70" t="s">
        <v>84</v>
      </c>
      <c r="K70" s="2">
        <v>175395500</v>
      </c>
      <c r="L70">
        <v>103</v>
      </c>
      <c r="M70">
        <v>103</v>
      </c>
      <c r="N70" t="s">
        <v>81</v>
      </c>
      <c r="O70">
        <v>357</v>
      </c>
      <c r="P70">
        <v>25.3</v>
      </c>
      <c r="R70" s="7">
        <f t="shared" si="5"/>
        <v>0.49130392156862746</v>
      </c>
      <c r="S70" s="7">
        <f t="shared" si="6"/>
        <v>7.0868347338935572E-2</v>
      </c>
      <c r="T70" s="2">
        <f t="shared" si="7"/>
        <v>1808201.030927835</v>
      </c>
      <c r="U70" s="8">
        <f t="shared" si="8"/>
        <v>2835051.5463917525</v>
      </c>
      <c r="V70" s="9">
        <f t="shared" si="9"/>
        <v>29209.618556701033</v>
      </c>
    </row>
    <row r="71" spans="1:22" x14ac:dyDescent="0.45">
      <c r="A71">
        <v>2012</v>
      </c>
      <c r="B71" t="s">
        <v>80</v>
      </c>
      <c r="C71" t="s">
        <v>18</v>
      </c>
      <c r="D71">
        <v>69</v>
      </c>
      <c r="E71">
        <v>93</v>
      </c>
      <c r="F71">
        <v>5</v>
      </c>
      <c r="H71" s="1">
        <v>3043003</v>
      </c>
      <c r="I71" s="1">
        <v>37568</v>
      </c>
      <c r="J71" t="s">
        <v>34</v>
      </c>
      <c r="K71" s="2">
        <v>110386000</v>
      </c>
      <c r="L71">
        <v>103</v>
      </c>
      <c r="M71">
        <v>104</v>
      </c>
      <c r="N71" t="s">
        <v>81</v>
      </c>
      <c r="O71">
        <v>336</v>
      </c>
      <c r="P71">
        <v>23.9</v>
      </c>
      <c r="R71" s="7">
        <f t="shared" si="5"/>
        <v>0.32852976190476191</v>
      </c>
      <c r="S71" s="7">
        <f t="shared" si="6"/>
        <v>7.1130952380952378E-2</v>
      </c>
      <c r="T71" s="2">
        <f t="shared" si="7"/>
        <v>1599797.1014492754</v>
      </c>
      <c r="U71" s="8">
        <f t="shared" si="8"/>
        <v>3985507.2463768115</v>
      </c>
      <c r="V71" s="9">
        <f t="shared" si="9"/>
        <v>44101.492753623192</v>
      </c>
    </row>
    <row r="72" spans="1:22" x14ac:dyDescent="0.45">
      <c r="A72">
        <v>2011</v>
      </c>
      <c r="B72" t="s">
        <v>80</v>
      </c>
      <c r="C72" t="s">
        <v>18</v>
      </c>
      <c r="D72">
        <v>90</v>
      </c>
      <c r="E72">
        <v>72</v>
      </c>
      <c r="F72">
        <v>3</v>
      </c>
      <c r="H72" s="1">
        <v>3054001</v>
      </c>
      <c r="I72" s="1">
        <v>37704</v>
      </c>
      <c r="J72" t="s">
        <v>34</v>
      </c>
      <c r="K72" s="2">
        <v>166662475</v>
      </c>
      <c r="L72">
        <v>105</v>
      </c>
      <c r="M72">
        <v>105</v>
      </c>
      <c r="N72" t="s">
        <v>81</v>
      </c>
      <c r="O72">
        <v>310</v>
      </c>
      <c r="P72">
        <v>25.4</v>
      </c>
      <c r="R72" s="7">
        <f t="shared" si="5"/>
        <v>0.53762088709677425</v>
      </c>
      <c r="S72" s="7">
        <f t="shared" si="6"/>
        <v>8.1935483870967732E-2</v>
      </c>
      <c r="T72" s="2">
        <f t="shared" si="7"/>
        <v>1851805.2777777778</v>
      </c>
      <c r="U72" s="8">
        <f t="shared" si="8"/>
        <v>3055555.5555555555</v>
      </c>
      <c r="V72" s="9">
        <f t="shared" si="9"/>
        <v>33933.344444444447</v>
      </c>
    </row>
    <row r="73" spans="1:22" x14ac:dyDescent="0.45">
      <c r="A73">
        <v>2010</v>
      </c>
      <c r="B73" t="s">
        <v>80</v>
      </c>
      <c r="C73" t="s">
        <v>18</v>
      </c>
      <c r="D73">
        <v>89</v>
      </c>
      <c r="E73">
        <v>73</v>
      </c>
      <c r="F73">
        <v>3</v>
      </c>
      <c r="H73" s="1">
        <v>3046445</v>
      </c>
      <c r="I73" s="1">
        <v>37610</v>
      </c>
      <c r="J73" t="s">
        <v>34</v>
      </c>
      <c r="K73" s="2">
        <v>164507333</v>
      </c>
      <c r="L73">
        <v>105</v>
      </c>
      <c r="M73">
        <v>106</v>
      </c>
      <c r="N73" t="s">
        <v>81</v>
      </c>
      <c r="O73">
        <v>272</v>
      </c>
      <c r="P73">
        <v>-1.1000000000000001</v>
      </c>
      <c r="R73" s="7">
        <f t="shared" si="5"/>
        <v>0.60480637132352943</v>
      </c>
      <c r="S73" s="7">
        <f t="shared" si="6"/>
        <v>-4.0441176470588239E-3</v>
      </c>
      <c r="T73" s="2">
        <f t="shared" si="7"/>
        <v>1848397</v>
      </c>
      <c r="U73" s="8">
        <f t="shared" si="8"/>
        <v>3089887.6404494382</v>
      </c>
      <c r="V73" s="9">
        <f t="shared" si="9"/>
        <v>34229.719101123599</v>
      </c>
    </row>
    <row r="74" spans="1:22" x14ac:dyDescent="0.45">
      <c r="A74">
        <v>2009</v>
      </c>
      <c r="B74" t="s">
        <v>80</v>
      </c>
      <c r="C74" t="s">
        <v>18</v>
      </c>
      <c r="D74">
        <v>95</v>
      </c>
      <c r="E74">
        <v>67</v>
      </c>
      <c r="F74">
        <v>2</v>
      </c>
      <c r="G74" t="s">
        <v>59</v>
      </c>
      <c r="H74" s="1">
        <v>3062699</v>
      </c>
      <c r="I74" s="1">
        <v>37811</v>
      </c>
      <c r="J74" t="s">
        <v>33</v>
      </c>
      <c r="K74" s="2">
        <v>125439499</v>
      </c>
      <c r="L74">
        <v>104</v>
      </c>
      <c r="M74">
        <v>105</v>
      </c>
      <c r="N74" t="s">
        <v>81</v>
      </c>
      <c r="O74">
        <v>266</v>
      </c>
      <c r="P74">
        <v>40</v>
      </c>
      <c r="R74" s="7">
        <f t="shared" si="5"/>
        <v>0.47157706390977444</v>
      </c>
      <c r="S74" s="7">
        <f t="shared" si="6"/>
        <v>0.15037593984962405</v>
      </c>
      <c r="T74" s="2">
        <f t="shared" si="7"/>
        <v>1320415.7789473685</v>
      </c>
      <c r="U74" s="8">
        <f t="shared" si="8"/>
        <v>2894736.8421052634</v>
      </c>
      <c r="V74" s="9">
        <f t="shared" si="9"/>
        <v>32238.936842105264</v>
      </c>
    </row>
    <row r="75" spans="1:22" x14ac:dyDescent="0.45">
      <c r="A75">
        <v>2008</v>
      </c>
      <c r="B75" t="s">
        <v>80</v>
      </c>
      <c r="C75" t="s">
        <v>18</v>
      </c>
      <c r="D75">
        <v>95</v>
      </c>
      <c r="E75">
        <v>67</v>
      </c>
      <c r="F75">
        <v>2</v>
      </c>
      <c r="G75" t="s">
        <v>85</v>
      </c>
      <c r="H75" s="1">
        <v>3048250</v>
      </c>
      <c r="I75" s="1">
        <v>37633</v>
      </c>
      <c r="J75" t="s">
        <v>34</v>
      </c>
      <c r="K75" s="2">
        <v>133390035</v>
      </c>
      <c r="L75">
        <v>106</v>
      </c>
      <c r="M75">
        <v>107</v>
      </c>
      <c r="N75" t="s">
        <v>81</v>
      </c>
      <c r="O75">
        <v>269</v>
      </c>
      <c r="P75">
        <v>25.7</v>
      </c>
      <c r="R75" s="7">
        <f t="shared" si="5"/>
        <v>0.49587373605947954</v>
      </c>
      <c r="S75" s="7">
        <f t="shared" si="6"/>
        <v>9.5539033457249067E-2</v>
      </c>
      <c r="T75" s="2">
        <f t="shared" si="7"/>
        <v>1404105.6315789474</v>
      </c>
      <c r="U75" s="8">
        <f t="shared" si="8"/>
        <v>2894736.8421052634</v>
      </c>
      <c r="V75" s="9">
        <f t="shared" si="9"/>
        <v>32086.842105263157</v>
      </c>
    </row>
    <row r="76" spans="1:22" x14ac:dyDescent="0.45">
      <c r="A76">
        <v>2007</v>
      </c>
      <c r="B76" t="s">
        <v>80</v>
      </c>
      <c r="C76" t="s">
        <v>18</v>
      </c>
      <c r="D76">
        <v>96</v>
      </c>
      <c r="E76">
        <v>66</v>
      </c>
      <c r="F76">
        <v>1</v>
      </c>
      <c r="G76" t="s">
        <v>43</v>
      </c>
      <c r="H76" s="1">
        <v>2970755</v>
      </c>
      <c r="I76" s="1">
        <v>36676</v>
      </c>
      <c r="J76" t="s">
        <v>34</v>
      </c>
      <c r="K76" s="2">
        <v>143026214</v>
      </c>
      <c r="L76">
        <v>105</v>
      </c>
      <c r="M76">
        <v>106</v>
      </c>
      <c r="N76" t="s">
        <v>81</v>
      </c>
      <c r="O76">
        <v>263</v>
      </c>
      <c r="P76">
        <v>-19.100000000000001</v>
      </c>
      <c r="R76" s="7">
        <f t="shared" si="5"/>
        <v>0.54382590874524717</v>
      </c>
      <c r="S76" s="7">
        <f t="shared" si="6"/>
        <v>-7.2623574144486697E-2</v>
      </c>
      <c r="T76" s="2">
        <f t="shared" si="7"/>
        <v>1489856.3958333333</v>
      </c>
      <c r="U76" s="8">
        <f t="shared" si="8"/>
        <v>2864583.3333333335</v>
      </c>
      <c r="V76" s="9">
        <f t="shared" si="9"/>
        <v>30945.364583333332</v>
      </c>
    </row>
    <row r="77" spans="1:22" x14ac:dyDescent="0.45">
      <c r="A77">
        <v>2006</v>
      </c>
      <c r="B77" t="s">
        <v>80</v>
      </c>
      <c r="C77" t="s">
        <v>18</v>
      </c>
      <c r="D77">
        <v>86</v>
      </c>
      <c r="E77">
        <v>76</v>
      </c>
      <c r="F77">
        <v>3</v>
      </c>
      <c r="H77" s="1">
        <v>2930588</v>
      </c>
      <c r="I77" s="1">
        <v>36180</v>
      </c>
      <c r="J77" t="s">
        <v>34</v>
      </c>
      <c r="K77" s="2">
        <v>120099824</v>
      </c>
      <c r="L77">
        <v>104</v>
      </c>
      <c r="M77">
        <v>105</v>
      </c>
      <c r="N77" t="s">
        <v>81</v>
      </c>
      <c r="O77">
        <v>234</v>
      </c>
      <c r="P77">
        <v>19.5</v>
      </c>
      <c r="R77" s="7">
        <f t="shared" si="5"/>
        <v>0.5132471111111111</v>
      </c>
      <c r="S77" s="7">
        <f t="shared" si="6"/>
        <v>8.3333333333333329E-2</v>
      </c>
      <c r="T77" s="2">
        <f t="shared" si="7"/>
        <v>1396509.5813953488</v>
      </c>
      <c r="U77" s="8">
        <f t="shared" si="8"/>
        <v>3197674.418604651</v>
      </c>
      <c r="V77" s="9">
        <f t="shared" si="9"/>
        <v>34076.604651162794</v>
      </c>
    </row>
    <row r="78" spans="1:22" x14ac:dyDescent="0.45">
      <c r="A78">
        <v>2005</v>
      </c>
      <c r="B78" t="s">
        <v>80</v>
      </c>
      <c r="C78" t="s">
        <v>18</v>
      </c>
      <c r="D78">
        <v>95</v>
      </c>
      <c r="E78">
        <v>67</v>
      </c>
      <c r="F78">
        <v>2</v>
      </c>
      <c r="G78" t="s">
        <v>59</v>
      </c>
      <c r="H78" s="1">
        <v>2847888</v>
      </c>
      <c r="I78" s="1">
        <v>35159</v>
      </c>
      <c r="J78" t="s">
        <v>33</v>
      </c>
      <c r="K78" s="2">
        <v>123505125</v>
      </c>
      <c r="L78">
        <v>104</v>
      </c>
      <c r="M78">
        <v>104</v>
      </c>
      <c r="N78" t="s">
        <v>81</v>
      </c>
      <c r="O78">
        <v>206</v>
      </c>
      <c r="P78">
        <v>-18.5</v>
      </c>
      <c r="R78" s="7">
        <f t="shared" si="5"/>
        <v>0.59953944174757279</v>
      </c>
      <c r="S78" s="7">
        <f t="shared" si="6"/>
        <v>-8.9805825242718448E-2</v>
      </c>
      <c r="T78" s="2">
        <f t="shared" si="7"/>
        <v>1300053.9473684211</v>
      </c>
      <c r="U78" s="8">
        <f t="shared" si="8"/>
        <v>2894736.8421052634</v>
      </c>
      <c r="V78" s="9">
        <f t="shared" si="9"/>
        <v>29977.768421052631</v>
      </c>
    </row>
    <row r="79" spans="1:22" x14ac:dyDescent="0.45">
      <c r="A79">
        <v>2004</v>
      </c>
      <c r="B79" t="s">
        <v>80</v>
      </c>
      <c r="C79" t="s">
        <v>18</v>
      </c>
      <c r="D79">
        <v>98</v>
      </c>
      <c r="E79">
        <v>64</v>
      </c>
      <c r="F79">
        <v>2</v>
      </c>
      <c r="G79" t="s">
        <v>43</v>
      </c>
      <c r="H79" s="1">
        <v>2837294</v>
      </c>
      <c r="I79" s="1">
        <v>35028</v>
      </c>
      <c r="J79" t="s">
        <v>34</v>
      </c>
      <c r="K79" s="2">
        <v>127298500</v>
      </c>
      <c r="L79">
        <v>104</v>
      </c>
      <c r="M79">
        <v>106</v>
      </c>
      <c r="N79" t="s">
        <v>81</v>
      </c>
      <c r="O79">
        <v>201</v>
      </c>
      <c r="P79">
        <v>-11.3</v>
      </c>
      <c r="R79" s="7">
        <f t="shared" si="5"/>
        <v>0.63332587064676615</v>
      </c>
      <c r="S79" s="7">
        <f t="shared" si="6"/>
        <v>-5.6218905472636818E-2</v>
      </c>
      <c r="T79" s="2">
        <f t="shared" si="7"/>
        <v>1298964.2857142857</v>
      </c>
      <c r="U79" s="8">
        <f t="shared" si="8"/>
        <v>2806122.448979592</v>
      </c>
      <c r="V79" s="9">
        <f t="shared" si="9"/>
        <v>28951.979591836734</v>
      </c>
    </row>
    <row r="80" spans="1:22" x14ac:dyDescent="0.45">
      <c r="A80">
        <v>2003</v>
      </c>
      <c r="B80" t="s">
        <v>80</v>
      </c>
      <c r="C80" t="s">
        <v>18</v>
      </c>
      <c r="D80">
        <v>95</v>
      </c>
      <c r="E80">
        <v>67</v>
      </c>
      <c r="F80">
        <v>2</v>
      </c>
      <c r="G80" t="s">
        <v>85</v>
      </c>
      <c r="H80" s="1">
        <v>2724165</v>
      </c>
      <c r="I80" s="1">
        <v>33632</v>
      </c>
      <c r="J80" t="s">
        <v>34</v>
      </c>
      <c r="K80" s="2">
        <v>99946500</v>
      </c>
      <c r="L80">
        <v>103</v>
      </c>
      <c r="M80">
        <v>105</v>
      </c>
      <c r="N80" t="s">
        <v>81</v>
      </c>
      <c r="O80">
        <v>190</v>
      </c>
      <c r="P80">
        <v>11.4</v>
      </c>
      <c r="R80" s="7">
        <f t="shared" si="5"/>
        <v>0.52603421052631583</v>
      </c>
      <c r="S80" s="7">
        <f t="shared" si="6"/>
        <v>6.0000000000000005E-2</v>
      </c>
      <c r="T80" s="2">
        <f t="shared" si="7"/>
        <v>1052068.4210526317</v>
      </c>
      <c r="U80" s="8">
        <f t="shared" si="8"/>
        <v>2894736.8421052634</v>
      </c>
      <c r="V80" s="9">
        <f t="shared" si="9"/>
        <v>28675.42105263158</v>
      </c>
    </row>
    <row r="81" spans="1:22" x14ac:dyDescent="0.45">
      <c r="A81">
        <v>2002</v>
      </c>
      <c r="B81" t="s">
        <v>80</v>
      </c>
      <c r="C81" t="s">
        <v>18</v>
      </c>
      <c r="D81">
        <v>93</v>
      </c>
      <c r="E81">
        <v>69</v>
      </c>
      <c r="F81">
        <v>2</v>
      </c>
      <c r="H81" s="1">
        <v>2650862</v>
      </c>
      <c r="I81" s="1">
        <v>32727</v>
      </c>
      <c r="J81" t="s">
        <v>34</v>
      </c>
      <c r="K81" s="2">
        <v>108366060</v>
      </c>
      <c r="L81">
        <v>102</v>
      </c>
      <c r="M81">
        <v>103</v>
      </c>
      <c r="N81" t="s">
        <v>81</v>
      </c>
      <c r="O81">
        <v>171</v>
      </c>
      <c r="P81">
        <v>-2.1</v>
      </c>
      <c r="R81" s="7">
        <f t="shared" si="5"/>
        <v>0.63371964912280698</v>
      </c>
      <c r="S81" s="7">
        <f t="shared" si="6"/>
        <v>-1.2280701754385965E-2</v>
      </c>
      <c r="T81" s="2">
        <f t="shared" si="7"/>
        <v>1165226.4516129033</v>
      </c>
      <c r="U81" s="8">
        <f t="shared" si="8"/>
        <v>2956989.2473118277</v>
      </c>
      <c r="V81" s="9">
        <f t="shared" si="9"/>
        <v>28503.892473118278</v>
      </c>
    </row>
    <row r="82" spans="1:22" x14ac:dyDescent="0.45">
      <c r="A82">
        <v>2001</v>
      </c>
      <c r="B82" t="s">
        <v>80</v>
      </c>
      <c r="C82" t="s">
        <v>18</v>
      </c>
      <c r="D82">
        <v>82</v>
      </c>
      <c r="E82">
        <v>79</v>
      </c>
      <c r="F82">
        <v>2</v>
      </c>
      <c r="H82" s="1">
        <v>2625333</v>
      </c>
      <c r="I82" s="1">
        <v>32412</v>
      </c>
      <c r="J82" t="s">
        <v>41</v>
      </c>
      <c r="K82" s="2">
        <v>110035833</v>
      </c>
      <c r="L82">
        <v>100</v>
      </c>
      <c r="M82">
        <v>101</v>
      </c>
      <c r="N82" t="s">
        <v>81</v>
      </c>
      <c r="O82">
        <v>152</v>
      </c>
      <c r="R82" s="7">
        <f t="shared" si="5"/>
        <v>0.72391995394736841</v>
      </c>
      <c r="S82" s="7">
        <f t="shared" si="6"/>
        <v>0</v>
      </c>
      <c r="T82" s="2">
        <f t="shared" si="7"/>
        <v>1341900.4024390243</v>
      </c>
      <c r="U82" s="8">
        <f t="shared" si="8"/>
        <v>3353658.5365853659</v>
      </c>
      <c r="V82" s="9">
        <f t="shared" si="9"/>
        <v>32016.256097560974</v>
      </c>
    </row>
    <row r="83" spans="1:22" x14ac:dyDescent="0.45">
      <c r="A83">
        <v>2000</v>
      </c>
      <c r="B83" t="s">
        <v>80</v>
      </c>
      <c r="C83" t="s">
        <v>18</v>
      </c>
      <c r="D83">
        <v>85</v>
      </c>
      <c r="E83">
        <v>77</v>
      </c>
      <c r="F83">
        <v>2</v>
      </c>
      <c r="H83" s="1">
        <v>2585895</v>
      </c>
      <c r="I83" s="1">
        <v>31925</v>
      </c>
      <c r="J83" t="s">
        <v>41</v>
      </c>
      <c r="K83" s="2">
        <v>79975333</v>
      </c>
      <c r="L83">
        <v>103</v>
      </c>
      <c r="M83">
        <v>103</v>
      </c>
      <c r="N83" t="s">
        <v>81</v>
      </c>
      <c r="R83" s="7" t="str">
        <f t="shared" si="5"/>
        <v/>
      </c>
      <c r="S83" s="7" t="str">
        <f t="shared" si="6"/>
        <v/>
      </c>
      <c r="T83" s="2">
        <f t="shared" si="7"/>
        <v>940886.27058823535</v>
      </c>
      <c r="U83" s="8">
        <f t="shared" si="8"/>
        <v>3235294.1176470588</v>
      </c>
      <c r="V83" s="9">
        <f t="shared" si="9"/>
        <v>30422.294117647059</v>
      </c>
    </row>
    <row r="84" spans="1:22" x14ac:dyDescent="0.45">
      <c r="A84">
        <v>2019</v>
      </c>
      <c r="B84" t="s">
        <v>47</v>
      </c>
      <c r="C84" t="s">
        <v>48</v>
      </c>
      <c r="D84">
        <v>84</v>
      </c>
      <c r="E84">
        <v>78</v>
      </c>
      <c r="F84">
        <v>3</v>
      </c>
      <c r="H84" s="1">
        <v>3094865</v>
      </c>
      <c r="I84" s="1">
        <v>38208</v>
      </c>
      <c r="J84" t="s">
        <v>49</v>
      </c>
      <c r="K84" s="2">
        <v>217805215</v>
      </c>
      <c r="L84">
        <v>101</v>
      </c>
      <c r="M84">
        <v>102</v>
      </c>
      <c r="N84" t="s">
        <v>50</v>
      </c>
      <c r="R84" s="7" t="str">
        <f t="shared" si="5"/>
        <v/>
      </c>
      <c r="S84" s="7" t="str">
        <f t="shared" si="6"/>
        <v/>
      </c>
      <c r="T84" s="2">
        <f t="shared" si="7"/>
        <v>2592919.2261904762</v>
      </c>
      <c r="U84" s="8">
        <f t="shared" si="8"/>
        <v>3273809.5238095238</v>
      </c>
      <c r="V84" s="9">
        <f t="shared" si="9"/>
        <v>36843.630952380954</v>
      </c>
    </row>
    <row r="85" spans="1:22" x14ac:dyDescent="0.45">
      <c r="A85">
        <v>2018</v>
      </c>
      <c r="B85" t="s">
        <v>47</v>
      </c>
      <c r="C85" t="s">
        <v>48</v>
      </c>
      <c r="D85">
        <v>95</v>
      </c>
      <c r="E85">
        <v>68</v>
      </c>
      <c r="F85">
        <v>2</v>
      </c>
      <c r="G85" t="s">
        <v>51</v>
      </c>
      <c r="H85" s="1">
        <v>3181089</v>
      </c>
      <c r="I85" s="1">
        <v>38794</v>
      </c>
      <c r="J85" t="s">
        <v>52</v>
      </c>
      <c r="K85" s="2">
        <v>205373881</v>
      </c>
      <c r="L85">
        <v>103</v>
      </c>
      <c r="M85">
        <v>104</v>
      </c>
      <c r="N85" t="s">
        <v>50</v>
      </c>
      <c r="O85">
        <v>452</v>
      </c>
      <c r="P85">
        <v>87</v>
      </c>
      <c r="R85" s="7">
        <f t="shared" si="5"/>
        <v>0.45436699336283187</v>
      </c>
      <c r="S85" s="7">
        <f t="shared" si="6"/>
        <v>0.19247787610619468</v>
      </c>
      <c r="T85" s="2">
        <f t="shared" si="7"/>
        <v>2161830.3263157895</v>
      </c>
      <c r="U85" s="8">
        <f t="shared" si="8"/>
        <v>2894736.8421052634</v>
      </c>
      <c r="V85" s="9">
        <f t="shared" si="9"/>
        <v>33485.14736842105</v>
      </c>
    </row>
    <row r="86" spans="1:22" x14ac:dyDescent="0.45">
      <c r="A86">
        <v>2017</v>
      </c>
      <c r="B86" t="s">
        <v>47</v>
      </c>
      <c r="C86" t="s">
        <v>48</v>
      </c>
      <c r="D86">
        <v>92</v>
      </c>
      <c r="E86">
        <v>70</v>
      </c>
      <c r="F86">
        <v>1</v>
      </c>
      <c r="G86" t="s">
        <v>53</v>
      </c>
      <c r="H86" s="1">
        <v>3199562</v>
      </c>
      <c r="I86" s="1">
        <v>39501</v>
      </c>
      <c r="J86" t="s">
        <v>52</v>
      </c>
      <c r="K86" s="2">
        <v>177210667</v>
      </c>
      <c r="L86">
        <v>101</v>
      </c>
      <c r="M86">
        <v>103</v>
      </c>
      <c r="N86" t="s">
        <v>50</v>
      </c>
      <c r="O86">
        <v>457</v>
      </c>
      <c r="P86">
        <v>102</v>
      </c>
      <c r="R86" s="7">
        <f t="shared" si="5"/>
        <v>0.38776951203501092</v>
      </c>
      <c r="S86" s="7">
        <f t="shared" si="6"/>
        <v>0.22319474835886213</v>
      </c>
      <c r="T86" s="2">
        <f t="shared" si="7"/>
        <v>1926202.9021739131</v>
      </c>
      <c r="U86" s="8">
        <f t="shared" si="8"/>
        <v>2989130.4347826089</v>
      </c>
      <c r="V86" s="9">
        <f t="shared" si="9"/>
        <v>34777.84782608696</v>
      </c>
    </row>
    <row r="87" spans="1:22" x14ac:dyDescent="0.45">
      <c r="A87">
        <v>2016</v>
      </c>
      <c r="B87" t="s">
        <v>47</v>
      </c>
      <c r="C87" t="s">
        <v>48</v>
      </c>
      <c r="D87">
        <v>103</v>
      </c>
      <c r="E87">
        <v>58</v>
      </c>
      <c r="F87">
        <v>1</v>
      </c>
      <c r="G87" t="s">
        <v>54</v>
      </c>
      <c r="H87" s="1">
        <v>3232420</v>
      </c>
      <c r="I87" s="1">
        <v>39906</v>
      </c>
      <c r="J87" t="s">
        <v>52</v>
      </c>
      <c r="K87" s="2">
        <v>176097333</v>
      </c>
      <c r="L87">
        <v>100</v>
      </c>
      <c r="M87">
        <v>101</v>
      </c>
      <c r="N87" t="s">
        <v>50</v>
      </c>
      <c r="O87">
        <v>434</v>
      </c>
      <c r="P87">
        <v>83.8</v>
      </c>
      <c r="R87" s="7">
        <f t="shared" si="5"/>
        <v>0.40575422350230417</v>
      </c>
      <c r="S87" s="7">
        <f t="shared" si="6"/>
        <v>0.19308755760368662</v>
      </c>
      <c r="T87" s="2">
        <f t="shared" si="7"/>
        <v>1709682.8446601941</v>
      </c>
      <c r="U87" s="8">
        <f t="shared" si="8"/>
        <v>2669902.9126213593</v>
      </c>
      <c r="V87" s="9">
        <f t="shared" si="9"/>
        <v>31382.718446601943</v>
      </c>
    </row>
    <row r="88" spans="1:22" x14ac:dyDescent="0.45">
      <c r="A88">
        <v>2015</v>
      </c>
      <c r="B88" t="s">
        <v>47</v>
      </c>
      <c r="C88" t="s">
        <v>48</v>
      </c>
      <c r="D88">
        <v>97</v>
      </c>
      <c r="E88">
        <v>65</v>
      </c>
      <c r="F88">
        <v>3</v>
      </c>
      <c r="G88" t="s">
        <v>55</v>
      </c>
      <c r="H88" s="1">
        <v>2919122</v>
      </c>
      <c r="I88" s="1">
        <v>36039</v>
      </c>
      <c r="J88" t="s">
        <v>52</v>
      </c>
      <c r="K88" s="2">
        <v>115306610</v>
      </c>
      <c r="L88">
        <v>97</v>
      </c>
      <c r="M88">
        <v>98</v>
      </c>
      <c r="N88" t="s">
        <v>50</v>
      </c>
      <c r="O88">
        <v>340</v>
      </c>
      <c r="P88">
        <v>50.8</v>
      </c>
      <c r="R88" s="7">
        <f t="shared" si="5"/>
        <v>0.33913708823529409</v>
      </c>
      <c r="S88" s="7">
        <f t="shared" si="6"/>
        <v>0.14941176470588236</v>
      </c>
      <c r="T88" s="2">
        <f t="shared" si="7"/>
        <v>1188727.9381443299</v>
      </c>
      <c r="U88" s="8">
        <f t="shared" si="8"/>
        <v>2835051.5463917525</v>
      </c>
      <c r="V88" s="9">
        <f t="shared" si="9"/>
        <v>30094.041237113401</v>
      </c>
    </row>
    <row r="89" spans="1:22" x14ac:dyDescent="0.45">
      <c r="A89">
        <v>2014</v>
      </c>
      <c r="B89" t="s">
        <v>47</v>
      </c>
      <c r="C89" t="s">
        <v>48</v>
      </c>
      <c r="D89">
        <v>73</v>
      </c>
      <c r="E89">
        <v>89</v>
      </c>
      <c r="F89">
        <v>5</v>
      </c>
      <c r="H89" s="1">
        <v>2652113</v>
      </c>
      <c r="I89" s="1">
        <v>32742</v>
      </c>
      <c r="J89" t="s">
        <v>26</v>
      </c>
      <c r="K89" s="2">
        <v>59800500</v>
      </c>
      <c r="L89">
        <v>103</v>
      </c>
      <c r="M89">
        <v>102</v>
      </c>
      <c r="N89" t="s">
        <v>50</v>
      </c>
      <c r="O89">
        <v>302</v>
      </c>
      <c r="P89">
        <v>73.3</v>
      </c>
      <c r="R89" s="7">
        <f t="shared" si="5"/>
        <v>0.19801490066225166</v>
      </c>
      <c r="S89" s="7">
        <f t="shared" si="6"/>
        <v>0.24271523178807947</v>
      </c>
      <c r="T89" s="2">
        <f t="shared" si="7"/>
        <v>819184.93150684936</v>
      </c>
      <c r="U89" s="8">
        <f t="shared" si="8"/>
        <v>3767123.2876712331</v>
      </c>
      <c r="V89" s="9">
        <f t="shared" si="9"/>
        <v>36330.315068493153</v>
      </c>
    </row>
    <row r="90" spans="1:22" x14ac:dyDescent="0.45">
      <c r="A90">
        <v>2013</v>
      </c>
      <c r="B90" t="s">
        <v>47</v>
      </c>
      <c r="C90" t="s">
        <v>48</v>
      </c>
      <c r="D90">
        <v>66</v>
      </c>
      <c r="E90">
        <v>96</v>
      </c>
      <c r="F90">
        <v>5</v>
      </c>
      <c r="H90" s="1">
        <v>2642682</v>
      </c>
      <c r="I90" s="1">
        <v>32626</v>
      </c>
      <c r="J90" t="s">
        <v>56</v>
      </c>
      <c r="K90" s="2">
        <v>67874166</v>
      </c>
      <c r="L90">
        <v>103</v>
      </c>
      <c r="M90">
        <v>102</v>
      </c>
      <c r="N90" t="s">
        <v>50</v>
      </c>
      <c r="O90">
        <v>266</v>
      </c>
      <c r="P90">
        <v>27.3</v>
      </c>
      <c r="R90" s="7">
        <f t="shared" si="5"/>
        <v>0.25516603759398498</v>
      </c>
      <c r="S90" s="7">
        <f t="shared" si="6"/>
        <v>0.10263157894736842</v>
      </c>
      <c r="T90" s="2">
        <f t="shared" si="7"/>
        <v>1028396.4545454546</v>
      </c>
      <c r="U90" s="8">
        <f t="shared" si="8"/>
        <v>4166666.6666666665</v>
      </c>
      <c r="V90" s="9">
        <f t="shared" si="9"/>
        <v>40040.63636363636</v>
      </c>
    </row>
    <row r="91" spans="1:22" x14ac:dyDescent="0.45">
      <c r="A91">
        <v>2012</v>
      </c>
      <c r="B91" t="s">
        <v>47</v>
      </c>
      <c r="C91" t="s">
        <v>48</v>
      </c>
      <c r="D91">
        <v>61</v>
      </c>
      <c r="E91">
        <v>101</v>
      </c>
      <c r="F91">
        <v>5</v>
      </c>
      <c r="H91" s="1">
        <v>2882756</v>
      </c>
      <c r="I91" s="1">
        <v>35590</v>
      </c>
      <c r="J91" t="s">
        <v>57</v>
      </c>
      <c r="K91" s="2">
        <v>86159366</v>
      </c>
      <c r="L91">
        <v>103</v>
      </c>
      <c r="M91">
        <v>101</v>
      </c>
      <c r="N91" t="s">
        <v>50</v>
      </c>
      <c r="O91">
        <v>274</v>
      </c>
      <c r="P91">
        <v>32.1</v>
      </c>
      <c r="R91" s="7">
        <f t="shared" si="5"/>
        <v>0.31445024087591239</v>
      </c>
      <c r="S91" s="7">
        <f t="shared" si="6"/>
        <v>0.11715328467153285</v>
      </c>
      <c r="T91" s="2">
        <f t="shared" si="7"/>
        <v>1412448.6229508198</v>
      </c>
      <c r="U91" s="8">
        <f t="shared" si="8"/>
        <v>4508196.7213114752</v>
      </c>
      <c r="V91" s="9">
        <f t="shared" si="9"/>
        <v>47258.295081967211</v>
      </c>
    </row>
    <row r="92" spans="1:22" x14ac:dyDescent="0.45">
      <c r="A92">
        <v>2011</v>
      </c>
      <c r="B92" t="s">
        <v>47</v>
      </c>
      <c r="C92" t="s">
        <v>48</v>
      </c>
      <c r="D92">
        <v>71</v>
      </c>
      <c r="E92">
        <v>91</v>
      </c>
      <c r="F92">
        <v>5</v>
      </c>
      <c r="H92" s="1">
        <v>3017966</v>
      </c>
      <c r="I92" s="1">
        <v>37259</v>
      </c>
      <c r="J92" t="s">
        <v>57</v>
      </c>
      <c r="K92" s="2">
        <v>136547329</v>
      </c>
      <c r="L92">
        <v>102</v>
      </c>
      <c r="M92">
        <v>101</v>
      </c>
      <c r="N92" t="s">
        <v>50</v>
      </c>
      <c r="O92">
        <v>266</v>
      </c>
      <c r="P92">
        <v>28.1</v>
      </c>
      <c r="R92" s="7">
        <f t="shared" si="5"/>
        <v>0.51333582330827066</v>
      </c>
      <c r="S92" s="7">
        <f t="shared" si="6"/>
        <v>0.10563909774436091</v>
      </c>
      <c r="T92" s="2">
        <f t="shared" si="7"/>
        <v>1923201.8169014084</v>
      </c>
      <c r="U92" s="8">
        <f t="shared" si="8"/>
        <v>3873239.4366197181</v>
      </c>
      <c r="V92" s="9">
        <f t="shared" si="9"/>
        <v>42506.563380281688</v>
      </c>
    </row>
    <row r="93" spans="1:22" x14ac:dyDescent="0.45">
      <c r="A93">
        <v>2010</v>
      </c>
      <c r="B93" t="s">
        <v>47</v>
      </c>
      <c r="C93" t="s">
        <v>48</v>
      </c>
      <c r="D93">
        <v>75</v>
      </c>
      <c r="E93">
        <v>87</v>
      </c>
      <c r="F93">
        <v>5</v>
      </c>
      <c r="H93" s="1">
        <v>3062973</v>
      </c>
      <c r="I93" s="1">
        <v>37814</v>
      </c>
      <c r="J93" t="s">
        <v>58</v>
      </c>
      <c r="K93" s="2">
        <v>146609002</v>
      </c>
      <c r="L93">
        <v>105</v>
      </c>
      <c r="M93">
        <v>104</v>
      </c>
      <c r="N93" t="s">
        <v>50</v>
      </c>
      <c r="O93">
        <v>258</v>
      </c>
      <c r="P93">
        <v>23.4</v>
      </c>
      <c r="R93" s="7">
        <f t="shared" si="5"/>
        <v>0.56825194573643412</v>
      </c>
      <c r="S93" s="7">
        <f t="shared" si="6"/>
        <v>9.0697674418604643E-2</v>
      </c>
      <c r="T93" s="2">
        <f t="shared" si="7"/>
        <v>1954786.6933333334</v>
      </c>
      <c r="U93" s="8">
        <f t="shared" si="8"/>
        <v>3666666.6666666665</v>
      </c>
      <c r="V93" s="9">
        <f t="shared" si="9"/>
        <v>40839.64</v>
      </c>
    </row>
    <row r="94" spans="1:22" x14ac:dyDescent="0.45">
      <c r="A94">
        <v>2009</v>
      </c>
      <c r="B94" t="s">
        <v>47</v>
      </c>
      <c r="C94" t="s">
        <v>48</v>
      </c>
      <c r="D94">
        <v>83</v>
      </c>
      <c r="E94">
        <v>78</v>
      </c>
      <c r="F94">
        <v>2</v>
      </c>
      <c r="H94" s="1">
        <v>3168859</v>
      </c>
      <c r="I94" s="1">
        <v>39611</v>
      </c>
      <c r="J94" t="s">
        <v>58</v>
      </c>
      <c r="K94" s="2">
        <v>139652000</v>
      </c>
      <c r="L94">
        <v>106</v>
      </c>
      <c r="M94">
        <v>107</v>
      </c>
      <c r="N94" t="s">
        <v>50</v>
      </c>
      <c r="O94">
        <v>246</v>
      </c>
      <c r="P94">
        <v>25.5</v>
      </c>
      <c r="R94" s="7">
        <f t="shared" si="5"/>
        <v>0.56769105691056909</v>
      </c>
      <c r="S94" s="7">
        <f t="shared" si="6"/>
        <v>0.10365853658536585</v>
      </c>
      <c r="T94" s="2">
        <f t="shared" si="7"/>
        <v>1682554.2168674699</v>
      </c>
      <c r="U94" s="8">
        <f t="shared" si="8"/>
        <v>3313253.0120481928</v>
      </c>
      <c r="V94" s="9">
        <f t="shared" si="9"/>
        <v>38179.024096385539</v>
      </c>
    </row>
    <row r="95" spans="1:22" x14ac:dyDescent="0.45">
      <c r="A95">
        <v>2008</v>
      </c>
      <c r="B95" t="s">
        <v>47</v>
      </c>
      <c r="C95" t="s">
        <v>48</v>
      </c>
      <c r="D95">
        <v>97</v>
      </c>
      <c r="E95">
        <v>64</v>
      </c>
      <c r="F95">
        <v>1</v>
      </c>
      <c r="G95" t="s">
        <v>59</v>
      </c>
      <c r="H95" s="1">
        <v>3300200</v>
      </c>
      <c r="I95" s="1">
        <v>40743</v>
      </c>
      <c r="J95" t="s">
        <v>57</v>
      </c>
      <c r="K95" s="2">
        <v>120345833</v>
      </c>
      <c r="L95">
        <v>106</v>
      </c>
      <c r="M95">
        <v>107</v>
      </c>
      <c r="N95" t="s">
        <v>50</v>
      </c>
      <c r="O95">
        <v>239</v>
      </c>
      <c r="P95">
        <v>29.7</v>
      </c>
      <c r="R95" s="7">
        <f t="shared" si="5"/>
        <v>0.50353905020920497</v>
      </c>
      <c r="S95" s="7">
        <f t="shared" si="6"/>
        <v>0.12426778242677824</v>
      </c>
      <c r="T95" s="2">
        <f t="shared" si="7"/>
        <v>1240678.6907216494</v>
      </c>
      <c r="U95" s="8">
        <f t="shared" si="8"/>
        <v>2835051.5463917525</v>
      </c>
      <c r="V95" s="9">
        <f t="shared" si="9"/>
        <v>34022.680412371134</v>
      </c>
    </row>
    <row r="96" spans="1:22" x14ac:dyDescent="0.45">
      <c r="A96">
        <v>2007</v>
      </c>
      <c r="B96" t="s">
        <v>47</v>
      </c>
      <c r="C96" t="s">
        <v>48</v>
      </c>
      <c r="D96">
        <v>85</v>
      </c>
      <c r="E96">
        <v>77</v>
      </c>
      <c r="F96">
        <v>1</v>
      </c>
      <c r="G96" t="s">
        <v>59</v>
      </c>
      <c r="H96" s="1">
        <v>3252462</v>
      </c>
      <c r="I96" s="1">
        <v>40154</v>
      </c>
      <c r="J96" t="s">
        <v>58</v>
      </c>
      <c r="K96" s="2">
        <v>101670332</v>
      </c>
      <c r="L96">
        <v>104</v>
      </c>
      <c r="M96">
        <v>105</v>
      </c>
      <c r="N96" t="s">
        <v>50</v>
      </c>
      <c r="O96">
        <v>214</v>
      </c>
      <c r="P96">
        <v>21.4</v>
      </c>
      <c r="R96" s="7">
        <f t="shared" si="5"/>
        <v>0.47509500934579441</v>
      </c>
      <c r="S96" s="7">
        <f t="shared" si="6"/>
        <v>9.9999999999999992E-2</v>
      </c>
      <c r="T96" s="2">
        <f t="shared" si="7"/>
        <v>1196121.5529411766</v>
      </c>
      <c r="U96" s="8">
        <f t="shared" si="8"/>
        <v>3235294.1176470588</v>
      </c>
      <c r="V96" s="9">
        <f t="shared" si="9"/>
        <v>38264.25882352941</v>
      </c>
    </row>
    <row r="97" spans="1:22" x14ac:dyDescent="0.45">
      <c r="A97">
        <v>2006</v>
      </c>
      <c r="B97" t="s">
        <v>47</v>
      </c>
      <c r="C97" t="s">
        <v>48</v>
      </c>
      <c r="D97">
        <v>66</v>
      </c>
      <c r="E97">
        <v>96</v>
      </c>
      <c r="F97">
        <v>6</v>
      </c>
      <c r="H97" s="1">
        <v>3123215</v>
      </c>
      <c r="I97" s="1">
        <v>38558</v>
      </c>
      <c r="J97" t="s">
        <v>57</v>
      </c>
      <c r="K97" s="2">
        <v>94424499</v>
      </c>
      <c r="L97">
        <v>103</v>
      </c>
      <c r="M97">
        <v>103</v>
      </c>
      <c r="N97" t="s">
        <v>50</v>
      </c>
      <c r="O97">
        <v>197</v>
      </c>
      <c r="P97">
        <v>22.2</v>
      </c>
      <c r="R97" s="7">
        <f t="shared" si="5"/>
        <v>0.47931217766497464</v>
      </c>
      <c r="S97" s="7">
        <f t="shared" si="6"/>
        <v>0.11269035532994924</v>
      </c>
      <c r="T97" s="2">
        <f t="shared" si="7"/>
        <v>1430674.2272727273</v>
      </c>
      <c r="U97" s="8">
        <f t="shared" si="8"/>
        <v>4166666.6666666665</v>
      </c>
      <c r="V97" s="9">
        <f t="shared" si="9"/>
        <v>47321.439393939392</v>
      </c>
    </row>
    <row r="98" spans="1:22" x14ac:dyDescent="0.45">
      <c r="A98">
        <v>2005</v>
      </c>
      <c r="B98" t="s">
        <v>47</v>
      </c>
      <c r="C98" t="s">
        <v>48</v>
      </c>
      <c r="D98">
        <v>79</v>
      </c>
      <c r="E98">
        <v>83</v>
      </c>
      <c r="F98">
        <v>4</v>
      </c>
      <c r="H98" s="1">
        <v>3099992</v>
      </c>
      <c r="I98" s="1">
        <v>38272</v>
      </c>
      <c r="J98" t="s">
        <v>58</v>
      </c>
      <c r="K98" s="2">
        <v>87032933</v>
      </c>
      <c r="L98">
        <v>104</v>
      </c>
      <c r="M98">
        <v>104</v>
      </c>
      <c r="N98" t="s">
        <v>50</v>
      </c>
      <c r="O98">
        <v>179</v>
      </c>
      <c r="P98">
        <v>7.9</v>
      </c>
      <c r="R98" s="7">
        <f t="shared" si="5"/>
        <v>0.48621750279329606</v>
      </c>
      <c r="S98" s="7">
        <f t="shared" si="6"/>
        <v>4.4134078212290505E-2</v>
      </c>
      <c r="T98" s="2">
        <f t="shared" si="7"/>
        <v>1101682.6962025317</v>
      </c>
      <c r="U98" s="8">
        <f t="shared" si="8"/>
        <v>3481012.6582278479</v>
      </c>
      <c r="V98" s="9">
        <f t="shared" si="9"/>
        <v>39240.405063291139</v>
      </c>
    </row>
    <row r="99" spans="1:22" x14ac:dyDescent="0.45">
      <c r="A99">
        <v>2004</v>
      </c>
      <c r="B99" t="s">
        <v>47</v>
      </c>
      <c r="C99" t="s">
        <v>48</v>
      </c>
      <c r="D99">
        <v>89</v>
      </c>
      <c r="E99">
        <v>73</v>
      </c>
      <c r="F99">
        <v>3</v>
      </c>
      <c r="H99" s="1">
        <v>3170154</v>
      </c>
      <c r="I99" s="1">
        <v>38660</v>
      </c>
      <c r="J99" t="s">
        <v>58</v>
      </c>
      <c r="K99" s="2">
        <v>90560000</v>
      </c>
      <c r="L99">
        <v>102</v>
      </c>
      <c r="M99">
        <v>102</v>
      </c>
      <c r="N99" t="s">
        <v>50</v>
      </c>
      <c r="O99">
        <v>170</v>
      </c>
      <c r="P99">
        <v>11.4</v>
      </c>
      <c r="R99" s="7">
        <f t="shared" si="5"/>
        <v>0.53270588235294114</v>
      </c>
      <c r="S99" s="7">
        <f t="shared" si="6"/>
        <v>6.7058823529411768E-2</v>
      </c>
      <c r="T99" s="2">
        <f t="shared" si="7"/>
        <v>1017528.0898876404</v>
      </c>
      <c r="U99" s="8">
        <f t="shared" si="8"/>
        <v>3089887.6404494382</v>
      </c>
      <c r="V99" s="9">
        <f t="shared" si="9"/>
        <v>35619.707865168537</v>
      </c>
    </row>
    <row r="100" spans="1:22" x14ac:dyDescent="0.45">
      <c r="A100">
        <v>2003</v>
      </c>
      <c r="B100" t="s">
        <v>47</v>
      </c>
      <c r="C100" t="s">
        <v>48</v>
      </c>
      <c r="D100">
        <v>88</v>
      </c>
      <c r="E100">
        <v>74</v>
      </c>
      <c r="F100">
        <v>1</v>
      </c>
      <c r="G100" t="s">
        <v>60</v>
      </c>
      <c r="H100" s="1">
        <v>2962630</v>
      </c>
      <c r="I100" s="1">
        <v>36576</v>
      </c>
      <c r="J100" t="s">
        <v>61</v>
      </c>
      <c r="K100" s="2">
        <v>79868333</v>
      </c>
      <c r="L100">
        <v>101</v>
      </c>
      <c r="M100">
        <v>101</v>
      </c>
      <c r="N100" t="s">
        <v>50</v>
      </c>
      <c r="O100">
        <v>156</v>
      </c>
      <c r="P100">
        <v>8.3000000000000007</v>
      </c>
      <c r="R100" s="7">
        <f t="shared" si="5"/>
        <v>0.51197649358974362</v>
      </c>
      <c r="S100" s="7">
        <f t="shared" si="6"/>
        <v>5.320512820512821E-2</v>
      </c>
      <c r="T100" s="2">
        <f t="shared" si="7"/>
        <v>907594.69318181823</v>
      </c>
      <c r="U100" s="8">
        <f t="shared" si="8"/>
        <v>3125000</v>
      </c>
      <c r="V100" s="9">
        <f t="shared" si="9"/>
        <v>33666.25</v>
      </c>
    </row>
    <row r="101" spans="1:22" x14ac:dyDescent="0.45">
      <c r="A101">
        <v>2002</v>
      </c>
      <c r="B101" t="s">
        <v>47</v>
      </c>
      <c r="C101" t="s">
        <v>48</v>
      </c>
      <c r="D101">
        <v>67</v>
      </c>
      <c r="E101">
        <v>95</v>
      </c>
      <c r="F101">
        <v>5</v>
      </c>
      <c r="H101" s="1">
        <v>2693096</v>
      </c>
      <c r="I101" s="1">
        <v>33248</v>
      </c>
      <c r="J101" t="s">
        <v>62</v>
      </c>
      <c r="K101" s="2">
        <v>75690833</v>
      </c>
      <c r="L101">
        <v>98</v>
      </c>
      <c r="M101">
        <v>98</v>
      </c>
      <c r="N101" t="s">
        <v>50</v>
      </c>
      <c r="O101">
        <v>143</v>
      </c>
      <c r="P101">
        <v>11.9</v>
      </c>
      <c r="R101" s="7">
        <f t="shared" si="5"/>
        <v>0.52930652447552451</v>
      </c>
      <c r="S101" s="7">
        <f t="shared" si="6"/>
        <v>8.3216783216783219E-2</v>
      </c>
      <c r="T101" s="2">
        <f t="shared" si="7"/>
        <v>1129713.9253731344</v>
      </c>
      <c r="U101" s="8">
        <f t="shared" si="8"/>
        <v>4104477.6119402987</v>
      </c>
      <c r="V101" s="9">
        <f t="shared" si="9"/>
        <v>40195.462686567167</v>
      </c>
    </row>
    <row r="102" spans="1:22" x14ac:dyDescent="0.45">
      <c r="A102">
        <v>2001</v>
      </c>
      <c r="B102" t="s">
        <v>47</v>
      </c>
      <c r="C102" t="s">
        <v>48</v>
      </c>
      <c r="D102">
        <v>88</v>
      </c>
      <c r="E102">
        <v>74</v>
      </c>
      <c r="F102">
        <v>3</v>
      </c>
      <c r="H102" s="1">
        <v>2779465</v>
      </c>
      <c r="I102" s="1">
        <v>34314</v>
      </c>
      <c r="J102" t="s">
        <v>63</v>
      </c>
      <c r="K102" s="2">
        <v>64715833</v>
      </c>
      <c r="L102">
        <v>95</v>
      </c>
      <c r="M102">
        <v>95</v>
      </c>
      <c r="N102" t="s">
        <v>50</v>
      </c>
      <c r="O102">
        <v>131</v>
      </c>
      <c r="R102" s="7">
        <f t="shared" si="5"/>
        <v>0.49401399236641219</v>
      </c>
      <c r="S102" s="7">
        <f t="shared" si="6"/>
        <v>0</v>
      </c>
      <c r="T102" s="2">
        <f t="shared" si="7"/>
        <v>735407.19318181823</v>
      </c>
      <c r="U102" s="8">
        <f t="shared" si="8"/>
        <v>3125000</v>
      </c>
      <c r="V102" s="9">
        <f t="shared" si="9"/>
        <v>31584.829545454544</v>
      </c>
    </row>
    <row r="103" spans="1:22" x14ac:dyDescent="0.45">
      <c r="A103">
        <v>2000</v>
      </c>
      <c r="B103" t="s">
        <v>47</v>
      </c>
      <c r="C103" t="s">
        <v>48</v>
      </c>
      <c r="D103">
        <v>65</v>
      </c>
      <c r="E103">
        <v>97</v>
      </c>
      <c r="F103">
        <v>6</v>
      </c>
      <c r="H103" s="1">
        <v>2789511</v>
      </c>
      <c r="I103" s="1">
        <v>34438</v>
      </c>
      <c r="J103" t="s">
        <v>64</v>
      </c>
      <c r="K103" s="2">
        <v>60539333</v>
      </c>
      <c r="L103">
        <v>98</v>
      </c>
      <c r="M103">
        <v>97</v>
      </c>
      <c r="N103" t="s">
        <v>65</v>
      </c>
      <c r="R103" s="7" t="str">
        <f t="shared" si="5"/>
        <v/>
      </c>
      <c r="S103" s="7" t="str">
        <f t="shared" si="6"/>
        <v/>
      </c>
      <c r="T103" s="2">
        <f t="shared" si="7"/>
        <v>931374.35384615383</v>
      </c>
      <c r="U103" s="8">
        <f t="shared" si="8"/>
        <v>4230769.230769231</v>
      </c>
      <c r="V103" s="9">
        <f t="shared" si="9"/>
        <v>42915.553846153845</v>
      </c>
    </row>
    <row r="104" spans="1:22" x14ac:dyDescent="0.45">
      <c r="A104">
        <v>2019</v>
      </c>
      <c r="B104" t="s">
        <v>36</v>
      </c>
      <c r="C104" t="s">
        <v>37</v>
      </c>
      <c r="D104">
        <v>72</v>
      </c>
      <c r="E104">
        <v>89</v>
      </c>
      <c r="F104">
        <v>3</v>
      </c>
      <c r="H104" s="1">
        <v>1649775</v>
      </c>
      <c r="I104" s="1">
        <v>20622</v>
      </c>
      <c r="J104" t="s">
        <v>23</v>
      </c>
      <c r="K104" s="2">
        <v>80846333</v>
      </c>
      <c r="L104">
        <v>99</v>
      </c>
      <c r="M104">
        <v>97</v>
      </c>
      <c r="N104" t="s">
        <v>38</v>
      </c>
      <c r="R104" s="7" t="str">
        <f t="shared" si="5"/>
        <v/>
      </c>
      <c r="S104" s="7" t="str">
        <f t="shared" si="6"/>
        <v/>
      </c>
      <c r="T104" s="2">
        <f t="shared" si="7"/>
        <v>1122865.736111111</v>
      </c>
      <c r="U104" s="8">
        <f t="shared" si="8"/>
        <v>3819444.4444444445</v>
      </c>
      <c r="V104" s="9">
        <f t="shared" si="9"/>
        <v>22913.541666666668</v>
      </c>
    </row>
    <row r="105" spans="1:22" x14ac:dyDescent="0.45">
      <c r="A105">
        <v>2018</v>
      </c>
      <c r="B105" t="s">
        <v>36</v>
      </c>
      <c r="C105" t="s">
        <v>37</v>
      </c>
      <c r="D105">
        <v>62</v>
      </c>
      <c r="E105">
        <v>100</v>
      </c>
      <c r="F105">
        <v>4</v>
      </c>
      <c r="H105" s="1">
        <v>1608817</v>
      </c>
      <c r="I105" s="1">
        <v>19862</v>
      </c>
      <c r="J105" t="s">
        <v>21</v>
      </c>
      <c r="K105" s="2">
        <v>75092000</v>
      </c>
      <c r="L105">
        <v>99</v>
      </c>
      <c r="M105">
        <v>98</v>
      </c>
      <c r="N105" t="s">
        <v>38</v>
      </c>
      <c r="O105">
        <v>272</v>
      </c>
      <c r="P105">
        <v>76</v>
      </c>
      <c r="R105" s="7">
        <f t="shared" si="5"/>
        <v>0.27607352941176472</v>
      </c>
      <c r="S105" s="7">
        <f t="shared" si="6"/>
        <v>0.27941176470588236</v>
      </c>
      <c r="T105" s="2">
        <f t="shared" si="7"/>
        <v>1211161.2903225806</v>
      </c>
      <c r="U105" s="8">
        <f t="shared" si="8"/>
        <v>4435483.8709677421</v>
      </c>
      <c r="V105" s="9">
        <f t="shared" si="9"/>
        <v>25948.66129032258</v>
      </c>
    </row>
    <row r="106" spans="1:22" x14ac:dyDescent="0.45">
      <c r="A106">
        <v>2017</v>
      </c>
      <c r="B106" t="s">
        <v>36</v>
      </c>
      <c r="C106" t="s">
        <v>37</v>
      </c>
      <c r="D106">
        <v>67</v>
      </c>
      <c r="E106">
        <v>95</v>
      </c>
      <c r="F106">
        <v>4</v>
      </c>
      <c r="H106" s="1">
        <v>1629470</v>
      </c>
      <c r="I106" s="1">
        <v>20117</v>
      </c>
      <c r="J106" t="s">
        <v>39</v>
      </c>
      <c r="K106" s="2">
        <v>97842000</v>
      </c>
      <c r="L106">
        <v>98</v>
      </c>
      <c r="M106">
        <v>97</v>
      </c>
      <c r="N106" t="s">
        <v>38</v>
      </c>
      <c r="O106">
        <v>266</v>
      </c>
      <c r="P106">
        <v>30</v>
      </c>
      <c r="R106" s="7">
        <f t="shared" si="5"/>
        <v>0.36782706766917295</v>
      </c>
      <c r="S106" s="7">
        <f t="shared" si="6"/>
        <v>0.11278195488721804</v>
      </c>
      <c r="T106" s="2">
        <f t="shared" si="7"/>
        <v>1460328.3582089553</v>
      </c>
      <c r="U106" s="8">
        <f t="shared" si="8"/>
        <v>4104477.6119402987</v>
      </c>
      <c r="V106" s="9">
        <f t="shared" si="9"/>
        <v>24320.447761194031</v>
      </c>
    </row>
    <row r="107" spans="1:22" x14ac:dyDescent="0.45">
      <c r="A107">
        <v>2016</v>
      </c>
      <c r="B107" t="s">
        <v>36</v>
      </c>
      <c r="C107" t="s">
        <v>37</v>
      </c>
      <c r="D107">
        <v>78</v>
      </c>
      <c r="E107">
        <v>84</v>
      </c>
      <c r="F107">
        <v>4</v>
      </c>
      <c r="H107" s="1">
        <v>1746293</v>
      </c>
      <c r="I107" s="1">
        <v>21559</v>
      </c>
      <c r="J107" t="s">
        <v>21</v>
      </c>
      <c r="K107" s="2">
        <v>113416000</v>
      </c>
      <c r="L107">
        <v>96</v>
      </c>
      <c r="M107">
        <v>96</v>
      </c>
      <c r="N107" t="s">
        <v>40</v>
      </c>
      <c r="O107">
        <v>269</v>
      </c>
      <c r="P107">
        <v>41.9</v>
      </c>
      <c r="R107" s="7">
        <f t="shared" si="5"/>
        <v>0.42162081784386618</v>
      </c>
      <c r="S107" s="7">
        <f t="shared" si="6"/>
        <v>0.15576208178438661</v>
      </c>
      <c r="T107" s="2">
        <f t="shared" si="7"/>
        <v>1454051.282051282</v>
      </c>
      <c r="U107" s="8">
        <f t="shared" si="8"/>
        <v>3525641.0256410255</v>
      </c>
      <c r="V107" s="9">
        <f t="shared" si="9"/>
        <v>22388.371794871793</v>
      </c>
    </row>
    <row r="108" spans="1:22" x14ac:dyDescent="0.45">
      <c r="A108">
        <v>2015</v>
      </c>
      <c r="B108" t="s">
        <v>36</v>
      </c>
      <c r="C108" t="s">
        <v>37</v>
      </c>
      <c r="D108">
        <v>76</v>
      </c>
      <c r="E108">
        <v>86</v>
      </c>
      <c r="F108">
        <v>4</v>
      </c>
      <c r="H108" s="1">
        <v>1755810</v>
      </c>
      <c r="I108" s="1">
        <v>21677</v>
      </c>
      <c r="J108" t="s">
        <v>39</v>
      </c>
      <c r="K108" s="2">
        <v>112889700</v>
      </c>
      <c r="L108">
        <v>97</v>
      </c>
      <c r="M108">
        <v>96</v>
      </c>
      <c r="N108" t="s">
        <v>40</v>
      </c>
      <c r="O108">
        <v>240</v>
      </c>
      <c r="P108">
        <v>20.2</v>
      </c>
      <c r="R108" s="7">
        <f t="shared" si="5"/>
        <v>0.47037374999999998</v>
      </c>
      <c r="S108" s="7">
        <f t="shared" si="6"/>
        <v>8.4166666666666667E-2</v>
      </c>
      <c r="T108" s="2">
        <f t="shared" si="7"/>
        <v>1485390.7894736843</v>
      </c>
      <c r="U108" s="8">
        <f t="shared" si="8"/>
        <v>3618421.0526315789</v>
      </c>
      <c r="V108" s="9">
        <f t="shared" si="9"/>
        <v>23102.763157894737</v>
      </c>
    </row>
    <row r="109" spans="1:22" x14ac:dyDescent="0.45">
      <c r="A109">
        <v>2014</v>
      </c>
      <c r="B109" t="s">
        <v>36</v>
      </c>
      <c r="C109" t="s">
        <v>37</v>
      </c>
      <c r="D109">
        <v>73</v>
      </c>
      <c r="E109">
        <v>89</v>
      </c>
      <c r="F109">
        <v>4</v>
      </c>
      <c r="H109" s="1">
        <v>1650821</v>
      </c>
      <c r="I109" s="1">
        <v>20381</v>
      </c>
      <c r="J109" t="s">
        <v>39</v>
      </c>
      <c r="K109" s="2">
        <v>87475500</v>
      </c>
      <c r="L109">
        <v>98</v>
      </c>
      <c r="M109">
        <v>97</v>
      </c>
      <c r="N109" t="s">
        <v>40</v>
      </c>
      <c r="O109">
        <v>227</v>
      </c>
      <c r="P109">
        <v>31.9</v>
      </c>
      <c r="R109" s="7">
        <f t="shared" si="5"/>
        <v>0.3853546255506608</v>
      </c>
      <c r="S109" s="7">
        <f t="shared" si="6"/>
        <v>0.14052863436123347</v>
      </c>
      <c r="T109" s="2">
        <f t="shared" si="7"/>
        <v>1198294.5205479453</v>
      </c>
      <c r="U109" s="8">
        <f t="shared" si="8"/>
        <v>3767123.2876712331</v>
      </c>
      <c r="V109" s="9">
        <f t="shared" si="9"/>
        <v>22613.986301369863</v>
      </c>
    </row>
    <row r="110" spans="1:22" x14ac:dyDescent="0.45">
      <c r="A110">
        <v>2013</v>
      </c>
      <c r="B110" t="s">
        <v>36</v>
      </c>
      <c r="C110" t="s">
        <v>37</v>
      </c>
      <c r="D110">
        <v>63</v>
      </c>
      <c r="E110">
        <v>99</v>
      </c>
      <c r="F110">
        <v>5</v>
      </c>
      <c r="H110" s="1">
        <v>1768413</v>
      </c>
      <c r="I110" s="1">
        <v>21832</v>
      </c>
      <c r="J110" t="s">
        <v>23</v>
      </c>
      <c r="K110" s="2">
        <v>81401900</v>
      </c>
      <c r="L110">
        <v>105</v>
      </c>
      <c r="M110">
        <v>104</v>
      </c>
      <c r="N110" t="s">
        <v>40</v>
      </c>
      <c r="O110">
        <v>210</v>
      </c>
      <c r="P110">
        <v>-2.7</v>
      </c>
      <c r="R110" s="7">
        <f t="shared" si="5"/>
        <v>0.38762809523809522</v>
      </c>
      <c r="S110" s="7">
        <f t="shared" si="6"/>
        <v>-1.2857142857142859E-2</v>
      </c>
      <c r="T110" s="2">
        <f t="shared" si="7"/>
        <v>1292093.6507936509</v>
      </c>
      <c r="U110" s="8">
        <f t="shared" si="8"/>
        <v>4365079.3650793647</v>
      </c>
      <c r="V110" s="9">
        <f t="shared" si="9"/>
        <v>28070.047619047618</v>
      </c>
    </row>
    <row r="111" spans="1:22" x14ac:dyDescent="0.45">
      <c r="A111">
        <v>2012</v>
      </c>
      <c r="B111" t="s">
        <v>36</v>
      </c>
      <c r="C111" t="s">
        <v>37</v>
      </c>
      <c r="D111">
        <v>85</v>
      </c>
      <c r="E111">
        <v>77</v>
      </c>
      <c r="F111">
        <v>2</v>
      </c>
      <c r="H111" s="1">
        <v>1965955</v>
      </c>
      <c r="I111" s="1">
        <v>24271</v>
      </c>
      <c r="J111" t="s">
        <v>31</v>
      </c>
      <c r="K111" s="2">
        <v>118208000</v>
      </c>
      <c r="L111">
        <v>104</v>
      </c>
      <c r="M111">
        <v>104</v>
      </c>
      <c r="N111" t="s">
        <v>40</v>
      </c>
      <c r="O111">
        <v>216</v>
      </c>
      <c r="P111">
        <v>22.9</v>
      </c>
      <c r="R111" s="7">
        <f t="shared" si="5"/>
        <v>0.54725925925925922</v>
      </c>
      <c r="S111" s="7">
        <f t="shared" si="6"/>
        <v>0.10601851851851851</v>
      </c>
      <c r="T111" s="2">
        <f t="shared" si="7"/>
        <v>1390682.3529411764</v>
      </c>
      <c r="U111" s="8">
        <f t="shared" si="8"/>
        <v>3235294.1176470588</v>
      </c>
      <c r="V111" s="9">
        <f t="shared" si="9"/>
        <v>23128.882352941175</v>
      </c>
    </row>
    <row r="112" spans="1:22" x14ac:dyDescent="0.45">
      <c r="A112">
        <v>2011</v>
      </c>
      <c r="B112" t="s">
        <v>36</v>
      </c>
      <c r="C112" t="s">
        <v>37</v>
      </c>
      <c r="D112">
        <v>79</v>
      </c>
      <c r="E112">
        <v>83</v>
      </c>
      <c r="F112">
        <v>3</v>
      </c>
      <c r="H112" s="1">
        <v>2001117</v>
      </c>
      <c r="I112" s="1">
        <v>24705</v>
      </c>
      <c r="J112" t="s">
        <v>28</v>
      </c>
      <c r="K112" s="2">
        <v>127789000</v>
      </c>
      <c r="L112">
        <v>106</v>
      </c>
      <c r="M112">
        <v>106</v>
      </c>
      <c r="N112" t="s">
        <v>40</v>
      </c>
      <c r="O112">
        <v>214</v>
      </c>
      <c r="P112">
        <v>10.7</v>
      </c>
      <c r="R112" s="7">
        <f t="shared" si="5"/>
        <v>0.59714485981308407</v>
      </c>
      <c r="S112" s="7">
        <f t="shared" si="6"/>
        <v>4.9999999999999996E-2</v>
      </c>
      <c r="T112" s="2">
        <f t="shared" si="7"/>
        <v>1617582.2784810127</v>
      </c>
      <c r="U112" s="8">
        <f t="shared" si="8"/>
        <v>3481012.6582278479</v>
      </c>
      <c r="V112" s="9">
        <f t="shared" si="9"/>
        <v>25330.594936708861</v>
      </c>
    </row>
    <row r="113" spans="1:22" x14ac:dyDescent="0.45">
      <c r="A113">
        <v>2010</v>
      </c>
      <c r="B113" t="s">
        <v>36</v>
      </c>
      <c r="C113" t="s">
        <v>37</v>
      </c>
      <c r="D113">
        <v>88</v>
      </c>
      <c r="E113">
        <v>74</v>
      </c>
      <c r="F113">
        <v>2</v>
      </c>
      <c r="H113" s="1">
        <v>2194378</v>
      </c>
      <c r="I113" s="1">
        <v>27091</v>
      </c>
      <c r="J113" t="s">
        <v>28</v>
      </c>
      <c r="K113" s="2">
        <v>107195000</v>
      </c>
      <c r="L113">
        <v>103</v>
      </c>
      <c r="M113">
        <v>103</v>
      </c>
      <c r="N113" t="s">
        <v>40</v>
      </c>
      <c r="O113">
        <v>210</v>
      </c>
      <c r="P113">
        <v>27.6</v>
      </c>
      <c r="R113" s="7">
        <f t="shared" si="5"/>
        <v>0.51045238095238099</v>
      </c>
      <c r="S113" s="7">
        <f t="shared" si="6"/>
        <v>0.13142857142857142</v>
      </c>
      <c r="T113" s="2">
        <f t="shared" si="7"/>
        <v>1218125</v>
      </c>
      <c r="U113" s="8">
        <f t="shared" si="8"/>
        <v>3125000</v>
      </c>
      <c r="V113" s="9">
        <f t="shared" si="9"/>
        <v>24936.113636363636</v>
      </c>
    </row>
    <row r="114" spans="1:22" x14ac:dyDescent="0.45">
      <c r="A114">
        <v>2009</v>
      </c>
      <c r="B114" t="s">
        <v>36</v>
      </c>
      <c r="C114" t="s">
        <v>37</v>
      </c>
      <c r="D114">
        <v>79</v>
      </c>
      <c r="E114">
        <v>83</v>
      </c>
      <c r="F114">
        <v>3</v>
      </c>
      <c r="H114" s="1">
        <v>2284163</v>
      </c>
      <c r="I114" s="1">
        <v>28200</v>
      </c>
      <c r="J114" t="s">
        <v>41</v>
      </c>
      <c r="K114" s="2">
        <v>101081000</v>
      </c>
      <c r="L114">
        <v>105</v>
      </c>
      <c r="M114">
        <v>105</v>
      </c>
      <c r="N114" t="s">
        <v>40</v>
      </c>
      <c r="O114">
        <v>194</v>
      </c>
      <c r="P114">
        <v>26.4</v>
      </c>
      <c r="R114" s="7">
        <f t="shared" si="5"/>
        <v>0.52103608247422684</v>
      </c>
      <c r="S114" s="7">
        <f t="shared" si="6"/>
        <v>0.13608247422680411</v>
      </c>
      <c r="T114" s="2">
        <f t="shared" si="7"/>
        <v>1279506.3291139239</v>
      </c>
      <c r="U114" s="8">
        <f t="shared" si="8"/>
        <v>3481012.6582278479</v>
      </c>
      <c r="V114" s="9">
        <f t="shared" si="9"/>
        <v>28913.455696202531</v>
      </c>
    </row>
    <row r="115" spans="1:22" x14ac:dyDescent="0.45">
      <c r="A115">
        <v>2008</v>
      </c>
      <c r="B115" t="s">
        <v>36</v>
      </c>
      <c r="C115" t="s">
        <v>37</v>
      </c>
      <c r="D115">
        <v>89</v>
      </c>
      <c r="E115">
        <v>74</v>
      </c>
      <c r="F115">
        <v>1</v>
      </c>
      <c r="G115" t="s">
        <v>42</v>
      </c>
      <c r="H115" s="1">
        <v>2500648</v>
      </c>
      <c r="I115" s="1">
        <v>30496</v>
      </c>
      <c r="J115" t="s">
        <v>32</v>
      </c>
      <c r="K115" s="2">
        <v>121189332</v>
      </c>
      <c r="L115">
        <v>105</v>
      </c>
      <c r="M115">
        <v>104</v>
      </c>
      <c r="N115" t="s">
        <v>40</v>
      </c>
      <c r="O115">
        <v>196</v>
      </c>
      <c r="P115">
        <v>13.8</v>
      </c>
      <c r="R115" s="7">
        <f t="shared" si="5"/>
        <v>0.61831291836734692</v>
      </c>
      <c r="S115" s="7">
        <f t="shared" si="6"/>
        <v>7.040816326530612E-2</v>
      </c>
      <c r="T115" s="2">
        <f t="shared" si="7"/>
        <v>1361677.8876404495</v>
      </c>
      <c r="U115" s="8">
        <f t="shared" si="8"/>
        <v>3089887.6404494382</v>
      </c>
      <c r="V115" s="9">
        <f t="shared" si="9"/>
        <v>28097.168539325841</v>
      </c>
    </row>
    <row r="116" spans="1:22" x14ac:dyDescent="0.45">
      <c r="A116">
        <v>2007</v>
      </c>
      <c r="B116" t="s">
        <v>36</v>
      </c>
      <c r="C116" t="s">
        <v>37</v>
      </c>
      <c r="D116">
        <v>72</v>
      </c>
      <c r="E116">
        <v>90</v>
      </c>
      <c r="F116">
        <v>4</v>
      </c>
      <c r="H116" s="1">
        <v>2684395</v>
      </c>
      <c r="I116" s="1">
        <v>33141</v>
      </c>
      <c r="J116" t="s">
        <v>32</v>
      </c>
      <c r="K116" s="2">
        <v>108671833</v>
      </c>
      <c r="L116">
        <v>104</v>
      </c>
      <c r="M116">
        <v>104</v>
      </c>
      <c r="N116" t="s">
        <v>40</v>
      </c>
      <c r="O116">
        <v>193</v>
      </c>
      <c r="P116">
        <v>30.6</v>
      </c>
      <c r="R116" s="7">
        <f t="shared" si="5"/>
        <v>0.56306649222797922</v>
      </c>
      <c r="S116" s="7">
        <f t="shared" si="6"/>
        <v>0.15854922279792746</v>
      </c>
      <c r="T116" s="2">
        <f t="shared" si="7"/>
        <v>1509331.013888889</v>
      </c>
      <c r="U116" s="8">
        <f t="shared" si="8"/>
        <v>3819444.4444444445</v>
      </c>
      <c r="V116" s="9">
        <f t="shared" si="9"/>
        <v>37283.263888888891</v>
      </c>
    </row>
    <row r="117" spans="1:22" x14ac:dyDescent="0.45">
      <c r="A117">
        <v>2006</v>
      </c>
      <c r="B117" t="s">
        <v>36</v>
      </c>
      <c r="C117" t="s">
        <v>37</v>
      </c>
      <c r="D117">
        <v>90</v>
      </c>
      <c r="E117">
        <v>72</v>
      </c>
      <c r="F117">
        <v>3</v>
      </c>
      <c r="H117" s="1">
        <v>2957414</v>
      </c>
      <c r="I117" s="1">
        <v>36511</v>
      </c>
      <c r="J117" t="s">
        <v>33</v>
      </c>
      <c r="K117" s="2">
        <v>102750667</v>
      </c>
      <c r="L117">
        <v>104</v>
      </c>
      <c r="M117">
        <v>104</v>
      </c>
      <c r="N117" t="s">
        <v>40</v>
      </c>
      <c r="O117">
        <v>173</v>
      </c>
      <c r="P117">
        <v>19.5</v>
      </c>
      <c r="R117" s="7">
        <f t="shared" si="5"/>
        <v>0.59393449132947973</v>
      </c>
      <c r="S117" s="7">
        <f t="shared" si="6"/>
        <v>0.11271676300578035</v>
      </c>
      <c r="T117" s="2">
        <f t="shared" si="7"/>
        <v>1141674.0777777778</v>
      </c>
      <c r="U117" s="8">
        <f t="shared" si="8"/>
        <v>3055555.5555555555</v>
      </c>
      <c r="V117" s="9">
        <f t="shared" si="9"/>
        <v>32860.155555555553</v>
      </c>
    </row>
    <row r="118" spans="1:22" x14ac:dyDescent="0.45">
      <c r="A118">
        <v>2005</v>
      </c>
      <c r="B118" t="s">
        <v>36</v>
      </c>
      <c r="C118" t="s">
        <v>37</v>
      </c>
      <c r="D118">
        <v>99</v>
      </c>
      <c r="E118">
        <v>63</v>
      </c>
      <c r="F118">
        <v>1</v>
      </c>
      <c r="G118" t="s">
        <v>43</v>
      </c>
      <c r="H118" s="1">
        <v>2342833</v>
      </c>
      <c r="I118" s="1">
        <v>28924</v>
      </c>
      <c r="J118" t="s">
        <v>28</v>
      </c>
      <c r="K118" s="2">
        <v>75178000</v>
      </c>
      <c r="L118">
        <v>103</v>
      </c>
      <c r="M118">
        <v>103</v>
      </c>
      <c r="N118" t="s">
        <v>40</v>
      </c>
      <c r="O118">
        <v>157</v>
      </c>
      <c r="P118">
        <v>21.7</v>
      </c>
      <c r="R118" s="7">
        <f t="shared" si="5"/>
        <v>0.4788407643312102</v>
      </c>
      <c r="S118" s="7">
        <f t="shared" si="6"/>
        <v>0.13821656050955414</v>
      </c>
      <c r="T118" s="2">
        <f t="shared" si="7"/>
        <v>759373.73737373739</v>
      </c>
      <c r="U118" s="8">
        <f t="shared" si="8"/>
        <v>2777777.777777778</v>
      </c>
      <c r="V118" s="9">
        <f t="shared" si="9"/>
        <v>23664.979797979799</v>
      </c>
    </row>
    <row r="119" spans="1:22" x14ac:dyDescent="0.45">
      <c r="A119">
        <v>2004</v>
      </c>
      <c r="B119" t="s">
        <v>36</v>
      </c>
      <c r="C119" t="s">
        <v>37</v>
      </c>
      <c r="D119">
        <v>83</v>
      </c>
      <c r="E119">
        <v>79</v>
      </c>
      <c r="F119">
        <v>2</v>
      </c>
      <c r="H119" s="1">
        <v>1930537</v>
      </c>
      <c r="I119" s="1">
        <v>23834</v>
      </c>
      <c r="J119" t="s">
        <v>44</v>
      </c>
      <c r="K119" s="2">
        <v>65212500</v>
      </c>
      <c r="L119">
        <v>101</v>
      </c>
      <c r="M119">
        <v>102</v>
      </c>
      <c r="N119" t="s">
        <v>40</v>
      </c>
      <c r="O119">
        <v>131</v>
      </c>
      <c r="P119">
        <v>8.1</v>
      </c>
      <c r="R119" s="7">
        <f t="shared" si="5"/>
        <v>0.49780534351145039</v>
      </c>
      <c r="S119" s="7">
        <f t="shared" si="6"/>
        <v>6.1832061068702288E-2</v>
      </c>
      <c r="T119" s="2">
        <f t="shared" si="7"/>
        <v>785692.77108433738</v>
      </c>
      <c r="U119" s="8">
        <f t="shared" si="8"/>
        <v>3313253.0120481928</v>
      </c>
      <c r="V119" s="9">
        <f t="shared" si="9"/>
        <v>23259.481927710844</v>
      </c>
    </row>
    <row r="120" spans="1:22" x14ac:dyDescent="0.45">
      <c r="A120">
        <v>2003</v>
      </c>
      <c r="B120" t="s">
        <v>36</v>
      </c>
      <c r="C120" t="s">
        <v>37</v>
      </c>
      <c r="D120">
        <v>86</v>
      </c>
      <c r="E120">
        <v>76</v>
      </c>
      <c r="F120">
        <v>2</v>
      </c>
      <c r="H120" s="1">
        <v>1939524</v>
      </c>
      <c r="I120" s="1">
        <v>23945</v>
      </c>
      <c r="J120" t="s">
        <v>31</v>
      </c>
      <c r="K120" s="2">
        <v>51010000</v>
      </c>
      <c r="L120">
        <v>102</v>
      </c>
      <c r="M120">
        <v>102</v>
      </c>
      <c r="N120" t="s">
        <v>40</v>
      </c>
      <c r="O120">
        <v>124</v>
      </c>
      <c r="P120">
        <v>12.8</v>
      </c>
      <c r="R120" s="7">
        <f t="shared" si="5"/>
        <v>0.41137096774193549</v>
      </c>
      <c r="S120" s="7">
        <f t="shared" si="6"/>
        <v>0.1032258064516129</v>
      </c>
      <c r="T120" s="2">
        <f t="shared" si="7"/>
        <v>593139.53488372092</v>
      </c>
      <c r="U120" s="8">
        <f t="shared" si="8"/>
        <v>3197674.418604651</v>
      </c>
      <c r="V120" s="9">
        <f t="shared" si="9"/>
        <v>22552.60465116279</v>
      </c>
    </row>
    <row r="121" spans="1:22" x14ac:dyDescent="0.45">
      <c r="A121">
        <v>2002</v>
      </c>
      <c r="B121" t="s">
        <v>36</v>
      </c>
      <c r="C121" t="s">
        <v>37</v>
      </c>
      <c r="D121">
        <v>81</v>
      </c>
      <c r="E121">
        <v>81</v>
      </c>
      <c r="F121">
        <v>2</v>
      </c>
      <c r="H121" s="1">
        <v>1676911</v>
      </c>
      <c r="I121" s="1">
        <v>20703</v>
      </c>
      <c r="J121" t="s">
        <v>30</v>
      </c>
      <c r="K121" s="2">
        <v>57052833</v>
      </c>
      <c r="L121">
        <v>101</v>
      </c>
      <c r="M121">
        <v>101</v>
      </c>
      <c r="N121" t="s">
        <v>45</v>
      </c>
      <c r="O121">
        <v>106</v>
      </c>
      <c r="P121">
        <v>1.2</v>
      </c>
      <c r="R121" s="7">
        <f t="shared" si="5"/>
        <v>0.53823427358490561</v>
      </c>
      <c r="S121" s="7">
        <f t="shared" si="6"/>
        <v>1.1320754716981131E-2</v>
      </c>
      <c r="T121" s="2">
        <f t="shared" si="7"/>
        <v>704355.96296296292</v>
      </c>
      <c r="U121" s="8">
        <f t="shared" si="8"/>
        <v>3395061.7283950616</v>
      </c>
      <c r="V121" s="9">
        <f t="shared" si="9"/>
        <v>20702.604938271605</v>
      </c>
    </row>
    <row r="122" spans="1:22" x14ac:dyDescent="0.45">
      <c r="A122">
        <v>2001</v>
      </c>
      <c r="B122" t="s">
        <v>36</v>
      </c>
      <c r="C122" t="s">
        <v>37</v>
      </c>
      <c r="D122">
        <v>83</v>
      </c>
      <c r="E122">
        <v>79</v>
      </c>
      <c r="F122">
        <v>3</v>
      </c>
      <c r="H122" s="1">
        <v>1766172</v>
      </c>
      <c r="I122" s="1">
        <v>21805</v>
      </c>
      <c r="J122" t="s">
        <v>46</v>
      </c>
      <c r="K122" s="2">
        <v>65653667</v>
      </c>
      <c r="L122">
        <v>103</v>
      </c>
      <c r="M122">
        <v>104</v>
      </c>
      <c r="N122" t="s">
        <v>45</v>
      </c>
      <c r="O122">
        <v>101</v>
      </c>
      <c r="R122" s="7">
        <f t="shared" si="5"/>
        <v>0.65003630693069303</v>
      </c>
      <c r="S122" s="7">
        <f t="shared" si="6"/>
        <v>0</v>
      </c>
      <c r="T122" s="2">
        <f t="shared" si="7"/>
        <v>791008.03614457836</v>
      </c>
      <c r="U122" s="8">
        <f t="shared" si="8"/>
        <v>3313253.0120481928</v>
      </c>
      <c r="V122" s="9">
        <f t="shared" si="9"/>
        <v>21279.180722891568</v>
      </c>
    </row>
    <row r="123" spans="1:22" x14ac:dyDescent="0.45">
      <c r="A123">
        <v>2019</v>
      </c>
      <c r="B123" t="s">
        <v>122</v>
      </c>
      <c r="C123" t="s">
        <v>48</v>
      </c>
      <c r="D123">
        <v>75</v>
      </c>
      <c r="E123">
        <v>87</v>
      </c>
      <c r="F123">
        <v>4</v>
      </c>
      <c r="H123" s="1">
        <v>1808685</v>
      </c>
      <c r="I123" s="1">
        <v>22329</v>
      </c>
      <c r="J123" t="s">
        <v>39</v>
      </c>
      <c r="K123" s="2">
        <v>109737499</v>
      </c>
      <c r="L123">
        <v>103</v>
      </c>
      <c r="M123">
        <v>103</v>
      </c>
      <c r="N123" t="s">
        <v>123</v>
      </c>
      <c r="R123" s="7" t="str">
        <f t="shared" si="5"/>
        <v/>
      </c>
      <c r="S123" s="7" t="str">
        <f t="shared" si="6"/>
        <v/>
      </c>
      <c r="T123" s="2">
        <f t="shared" si="7"/>
        <v>1463166.6533333333</v>
      </c>
      <c r="U123" s="8">
        <f t="shared" si="8"/>
        <v>3666666.6666666665</v>
      </c>
      <c r="V123" s="9">
        <f t="shared" si="9"/>
        <v>24115.8</v>
      </c>
    </row>
    <row r="124" spans="1:22" x14ac:dyDescent="0.45">
      <c r="A124">
        <v>2018</v>
      </c>
      <c r="B124" t="s">
        <v>122</v>
      </c>
      <c r="C124" t="s">
        <v>48</v>
      </c>
      <c r="D124">
        <v>67</v>
      </c>
      <c r="E124">
        <v>95</v>
      </c>
      <c r="F124">
        <v>5</v>
      </c>
      <c r="H124" s="1">
        <v>1629356</v>
      </c>
      <c r="I124" s="1">
        <v>20116</v>
      </c>
      <c r="J124" t="s">
        <v>39</v>
      </c>
      <c r="K124" s="2">
        <v>94587500</v>
      </c>
      <c r="L124">
        <v>103</v>
      </c>
      <c r="M124">
        <v>102</v>
      </c>
      <c r="N124" t="s">
        <v>123</v>
      </c>
      <c r="O124">
        <v>257</v>
      </c>
      <c r="P124">
        <v>37</v>
      </c>
      <c r="R124" s="7">
        <f t="shared" si="5"/>
        <v>0.36804474708171209</v>
      </c>
      <c r="S124" s="7">
        <f t="shared" si="6"/>
        <v>0.14396887159533073</v>
      </c>
      <c r="T124" s="2">
        <f t="shared" si="7"/>
        <v>1411753.7313432836</v>
      </c>
      <c r="U124" s="8">
        <f t="shared" si="8"/>
        <v>4104477.6119402987</v>
      </c>
      <c r="V124" s="9">
        <f t="shared" si="9"/>
        <v>24318.746268656716</v>
      </c>
    </row>
    <row r="125" spans="1:22" x14ac:dyDescent="0.45">
      <c r="A125">
        <v>2017</v>
      </c>
      <c r="B125" t="s">
        <v>122</v>
      </c>
      <c r="C125" t="s">
        <v>48</v>
      </c>
      <c r="D125">
        <v>68</v>
      </c>
      <c r="E125">
        <v>94</v>
      </c>
      <c r="F125">
        <v>5</v>
      </c>
      <c r="H125" s="1">
        <v>1836917</v>
      </c>
      <c r="I125" s="1">
        <v>22678</v>
      </c>
      <c r="J125" t="s">
        <v>19</v>
      </c>
      <c r="K125" s="2">
        <v>79315786</v>
      </c>
      <c r="L125">
        <v>103</v>
      </c>
      <c r="M125">
        <v>101</v>
      </c>
      <c r="N125" t="s">
        <v>123</v>
      </c>
      <c r="O125">
        <v>243</v>
      </c>
      <c r="P125">
        <v>14</v>
      </c>
      <c r="R125" s="7">
        <f t="shared" si="5"/>
        <v>0.32640241152263372</v>
      </c>
      <c r="S125" s="7">
        <f t="shared" si="6"/>
        <v>5.7613168724279837E-2</v>
      </c>
      <c r="T125" s="2">
        <f t="shared" si="7"/>
        <v>1166408.6176470588</v>
      </c>
      <c r="U125" s="8">
        <f t="shared" si="8"/>
        <v>4044117.6470588236</v>
      </c>
      <c r="V125" s="9">
        <f t="shared" si="9"/>
        <v>27013.485294117647</v>
      </c>
    </row>
    <row r="126" spans="1:22" x14ac:dyDescent="0.45">
      <c r="A126">
        <v>2016</v>
      </c>
      <c r="B126" t="s">
        <v>122</v>
      </c>
      <c r="C126" t="s">
        <v>48</v>
      </c>
      <c r="D126">
        <v>68</v>
      </c>
      <c r="E126">
        <v>94</v>
      </c>
      <c r="F126">
        <v>5</v>
      </c>
      <c r="H126" s="1">
        <v>1894085</v>
      </c>
      <c r="I126" s="1">
        <v>23384</v>
      </c>
      <c r="J126" t="s">
        <v>19</v>
      </c>
      <c r="K126" s="2">
        <v>77329561</v>
      </c>
      <c r="L126">
        <v>102</v>
      </c>
      <c r="M126">
        <v>101</v>
      </c>
      <c r="N126" t="s">
        <v>123</v>
      </c>
      <c r="O126">
        <v>229</v>
      </c>
      <c r="P126">
        <v>15.9</v>
      </c>
      <c r="R126" s="7">
        <f t="shared" si="5"/>
        <v>0.33768367248908299</v>
      </c>
      <c r="S126" s="7">
        <f t="shared" si="6"/>
        <v>6.9432314410480353E-2</v>
      </c>
      <c r="T126" s="2">
        <f t="shared" si="7"/>
        <v>1137199.4264705882</v>
      </c>
      <c r="U126" s="8">
        <f t="shared" si="8"/>
        <v>4044117.6470588236</v>
      </c>
      <c r="V126" s="9">
        <f t="shared" si="9"/>
        <v>27854.191176470587</v>
      </c>
    </row>
    <row r="127" spans="1:22" x14ac:dyDescent="0.45">
      <c r="A127">
        <v>2015</v>
      </c>
      <c r="B127" t="s">
        <v>122</v>
      </c>
      <c r="C127" t="s">
        <v>48</v>
      </c>
      <c r="D127">
        <v>64</v>
      </c>
      <c r="E127">
        <v>98</v>
      </c>
      <c r="F127">
        <v>5</v>
      </c>
      <c r="H127" s="1">
        <v>2419506</v>
      </c>
      <c r="I127" s="1">
        <v>29870</v>
      </c>
      <c r="J127" t="s">
        <v>71</v>
      </c>
      <c r="K127" s="2">
        <v>111572286</v>
      </c>
      <c r="L127">
        <v>101</v>
      </c>
      <c r="M127">
        <v>100</v>
      </c>
      <c r="N127" t="s">
        <v>123</v>
      </c>
      <c r="O127">
        <v>237</v>
      </c>
      <c r="P127">
        <v>9</v>
      </c>
      <c r="R127" s="7">
        <f t="shared" si="5"/>
        <v>0.47076913924050634</v>
      </c>
      <c r="S127" s="7">
        <f t="shared" si="6"/>
        <v>3.7974683544303799E-2</v>
      </c>
      <c r="T127" s="2">
        <f t="shared" si="7"/>
        <v>1743316.96875</v>
      </c>
      <c r="U127" s="8">
        <f t="shared" si="8"/>
        <v>4296875</v>
      </c>
      <c r="V127" s="9">
        <f t="shared" si="9"/>
        <v>37804.78125</v>
      </c>
    </row>
    <row r="128" spans="1:22" x14ac:dyDescent="0.45">
      <c r="A128">
        <v>2014</v>
      </c>
      <c r="B128" t="s">
        <v>122</v>
      </c>
      <c r="C128" t="s">
        <v>48</v>
      </c>
      <c r="D128">
        <v>76</v>
      </c>
      <c r="E128">
        <v>86</v>
      </c>
      <c r="F128">
        <v>4</v>
      </c>
      <c r="H128" s="1">
        <v>2476664</v>
      </c>
      <c r="I128" s="1">
        <v>30576</v>
      </c>
      <c r="J128" t="s">
        <v>24</v>
      </c>
      <c r="K128" s="2">
        <v>102230000</v>
      </c>
      <c r="L128">
        <v>100</v>
      </c>
      <c r="M128">
        <v>100</v>
      </c>
      <c r="N128" t="s">
        <v>123</v>
      </c>
      <c r="O128">
        <v>227</v>
      </c>
      <c r="P128">
        <v>2.2000000000000002</v>
      </c>
      <c r="R128" s="7">
        <f t="shared" si="5"/>
        <v>0.450352422907489</v>
      </c>
      <c r="S128" s="7">
        <f t="shared" si="6"/>
        <v>9.6916299559471376E-3</v>
      </c>
      <c r="T128" s="2">
        <f t="shared" si="7"/>
        <v>1345131.5789473683</v>
      </c>
      <c r="U128" s="8">
        <f t="shared" si="8"/>
        <v>3618421.0526315789</v>
      </c>
      <c r="V128" s="9">
        <f t="shared" si="9"/>
        <v>32587.684210526317</v>
      </c>
    </row>
    <row r="129" spans="1:22" x14ac:dyDescent="0.45">
      <c r="A129">
        <v>2013</v>
      </c>
      <c r="B129" t="s">
        <v>122</v>
      </c>
      <c r="C129" t="s">
        <v>48</v>
      </c>
      <c r="D129">
        <v>90</v>
      </c>
      <c r="E129">
        <v>72</v>
      </c>
      <c r="F129">
        <v>3</v>
      </c>
      <c r="G129" t="s">
        <v>51</v>
      </c>
      <c r="H129" s="1">
        <v>2492101</v>
      </c>
      <c r="I129" s="1">
        <v>31151</v>
      </c>
      <c r="J129" t="s">
        <v>23</v>
      </c>
      <c r="K129" s="2">
        <v>106255535</v>
      </c>
      <c r="L129">
        <v>101</v>
      </c>
      <c r="M129">
        <v>101</v>
      </c>
      <c r="N129" t="s">
        <v>123</v>
      </c>
      <c r="O129">
        <v>209</v>
      </c>
      <c r="P129">
        <v>-11.6</v>
      </c>
      <c r="R129" s="7">
        <f t="shared" si="5"/>
        <v>0.50839968899521526</v>
      </c>
      <c r="S129" s="7">
        <f t="shared" si="6"/>
        <v>-5.5502392344497609E-2</v>
      </c>
      <c r="T129" s="2">
        <f t="shared" si="7"/>
        <v>1180617.0555555555</v>
      </c>
      <c r="U129" s="8">
        <f t="shared" si="8"/>
        <v>3055555.5555555555</v>
      </c>
      <c r="V129" s="9">
        <f t="shared" si="9"/>
        <v>27690.011111111111</v>
      </c>
    </row>
    <row r="130" spans="1:22" x14ac:dyDescent="0.45">
      <c r="A130">
        <v>2012</v>
      </c>
      <c r="B130" t="s">
        <v>122</v>
      </c>
      <c r="C130" t="s">
        <v>48</v>
      </c>
      <c r="D130">
        <v>97</v>
      </c>
      <c r="E130">
        <v>65</v>
      </c>
      <c r="F130">
        <v>1</v>
      </c>
      <c r="G130" t="s">
        <v>27</v>
      </c>
      <c r="H130" s="1">
        <v>2347251</v>
      </c>
      <c r="I130" s="1">
        <v>28978</v>
      </c>
      <c r="J130" t="s">
        <v>124</v>
      </c>
      <c r="K130" s="2">
        <v>80309500</v>
      </c>
      <c r="L130">
        <v>104</v>
      </c>
      <c r="M130">
        <v>104</v>
      </c>
      <c r="N130" t="s">
        <v>123</v>
      </c>
      <c r="O130">
        <v>202</v>
      </c>
      <c r="P130">
        <v>20.9</v>
      </c>
      <c r="R130" s="7">
        <f t="shared" si="5"/>
        <v>0.39757178217821781</v>
      </c>
      <c r="S130" s="7">
        <f t="shared" si="6"/>
        <v>0.10346534653465346</v>
      </c>
      <c r="T130" s="2">
        <f t="shared" si="7"/>
        <v>827932.98969072162</v>
      </c>
      <c r="U130" s="8">
        <f t="shared" si="8"/>
        <v>2835051.5463917525</v>
      </c>
      <c r="V130" s="9">
        <f t="shared" si="9"/>
        <v>24198.463917525773</v>
      </c>
    </row>
    <row r="131" spans="1:22" x14ac:dyDescent="0.45">
      <c r="A131">
        <v>2011</v>
      </c>
      <c r="B131" t="s">
        <v>122</v>
      </c>
      <c r="C131" t="s">
        <v>48</v>
      </c>
      <c r="D131">
        <v>79</v>
      </c>
      <c r="E131">
        <v>83</v>
      </c>
      <c r="F131">
        <v>3</v>
      </c>
      <c r="H131" s="1">
        <v>2213588</v>
      </c>
      <c r="I131" s="1">
        <v>27328</v>
      </c>
      <c r="J131" t="s">
        <v>124</v>
      </c>
      <c r="K131" s="2">
        <v>77297134</v>
      </c>
      <c r="L131">
        <v>103</v>
      </c>
      <c r="M131">
        <v>104</v>
      </c>
      <c r="N131" t="s">
        <v>123</v>
      </c>
      <c r="O131">
        <v>185</v>
      </c>
      <c r="P131">
        <v>17.100000000000001</v>
      </c>
      <c r="R131" s="7">
        <f t="shared" ref="R131:R194" si="10">IFERROR(K131/(O131*1000000),"")</f>
        <v>0.41782234594594597</v>
      </c>
      <c r="S131" s="7">
        <f t="shared" ref="S131:S194" si="11">IFERROR(P131/O131,"")</f>
        <v>9.2432432432432446E-2</v>
      </c>
      <c r="T131" s="2">
        <f t="shared" ref="T131:T194" si="12">K131/D131</f>
        <v>978444.73417721514</v>
      </c>
      <c r="U131" s="8">
        <f t="shared" ref="U131:U194" si="13">275*1000000/D131</f>
        <v>3481012.6582278479</v>
      </c>
      <c r="V131" s="9">
        <f t="shared" ref="V131:V194" si="14">H131/D131</f>
        <v>28020.101265822785</v>
      </c>
    </row>
    <row r="132" spans="1:22" x14ac:dyDescent="0.45">
      <c r="A132">
        <v>2010</v>
      </c>
      <c r="B132" t="s">
        <v>122</v>
      </c>
      <c r="C132" t="s">
        <v>48</v>
      </c>
      <c r="D132">
        <v>91</v>
      </c>
      <c r="E132">
        <v>71</v>
      </c>
      <c r="F132">
        <v>1</v>
      </c>
      <c r="G132" t="s">
        <v>59</v>
      </c>
      <c r="H132" s="1">
        <v>2060550</v>
      </c>
      <c r="I132" s="1">
        <v>25439</v>
      </c>
      <c r="J132" t="s">
        <v>74</v>
      </c>
      <c r="K132" s="2">
        <v>75321542</v>
      </c>
      <c r="L132">
        <v>101</v>
      </c>
      <c r="M132">
        <v>102</v>
      </c>
      <c r="N132" t="s">
        <v>123</v>
      </c>
      <c r="O132">
        <v>179</v>
      </c>
      <c r="P132">
        <v>20.100000000000001</v>
      </c>
      <c r="R132" s="7">
        <f t="shared" si="10"/>
        <v>0.42079073743016759</v>
      </c>
      <c r="S132" s="7">
        <f t="shared" si="11"/>
        <v>0.1122905027932961</v>
      </c>
      <c r="T132" s="2">
        <f t="shared" si="12"/>
        <v>827709.2527472527</v>
      </c>
      <c r="U132" s="8">
        <f t="shared" si="13"/>
        <v>3021978.0219780221</v>
      </c>
      <c r="V132" s="9">
        <f t="shared" si="14"/>
        <v>22643.406593406595</v>
      </c>
    </row>
    <row r="133" spans="1:22" x14ac:dyDescent="0.45">
      <c r="A133">
        <v>2009</v>
      </c>
      <c r="B133" t="s">
        <v>122</v>
      </c>
      <c r="C133" t="s">
        <v>48</v>
      </c>
      <c r="D133">
        <v>78</v>
      </c>
      <c r="E133">
        <v>84</v>
      </c>
      <c r="F133">
        <v>4</v>
      </c>
      <c r="H133" s="1">
        <v>1747919</v>
      </c>
      <c r="I133" s="1">
        <v>21579</v>
      </c>
      <c r="J133" t="s">
        <v>76</v>
      </c>
      <c r="K133" s="2">
        <v>78979000</v>
      </c>
      <c r="L133">
        <v>100</v>
      </c>
      <c r="M133">
        <v>100</v>
      </c>
      <c r="N133" t="s">
        <v>123</v>
      </c>
      <c r="O133">
        <v>166</v>
      </c>
      <c r="P133">
        <v>17.8</v>
      </c>
      <c r="R133" s="7">
        <f t="shared" si="10"/>
        <v>0.47577710843373494</v>
      </c>
      <c r="S133" s="7">
        <f t="shared" si="11"/>
        <v>0.10722891566265061</v>
      </c>
      <c r="T133" s="2">
        <f t="shared" si="12"/>
        <v>1012551.282051282</v>
      </c>
      <c r="U133" s="8">
        <f t="shared" si="13"/>
        <v>3525641.0256410255</v>
      </c>
      <c r="V133" s="9">
        <f t="shared" si="14"/>
        <v>22409.217948717949</v>
      </c>
    </row>
    <row r="134" spans="1:22" x14ac:dyDescent="0.45">
      <c r="A134">
        <v>2008</v>
      </c>
      <c r="B134" t="s">
        <v>122</v>
      </c>
      <c r="C134" t="s">
        <v>48</v>
      </c>
      <c r="D134">
        <v>74</v>
      </c>
      <c r="E134">
        <v>88</v>
      </c>
      <c r="F134">
        <v>5</v>
      </c>
      <c r="H134" s="1">
        <v>2058632</v>
      </c>
      <c r="I134" s="1">
        <v>25415</v>
      </c>
      <c r="J134" t="s">
        <v>76</v>
      </c>
      <c r="K134" s="2">
        <v>74167695</v>
      </c>
      <c r="L134">
        <v>102</v>
      </c>
      <c r="M134">
        <v>102</v>
      </c>
      <c r="N134" t="s">
        <v>123</v>
      </c>
      <c r="O134">
        <v>171</v>
      </c>
      <c r="P134">
        <v>17</v>
      </c>
      <c r="R134" s="7">
        <f t="shared" si="10"/>
        <v>0.4337292105263158</v>
      </c>
      <c r="S134" s="7">
        <f t="shared" si="11"/>
        <v>9.9415204678362568E-2</v>
      </c>
      <c r="T134" s="2">
        <f t="shared" si="12"/>
        <v>1002266.1486486486</v>
      </c>
      <c r="U134" s="8">
        <f t="shared" si="13"/>
        <v>3716216.2162162163</v>
      </c>
      <c r="V134" s="9">
        <f t="shared" si="14"/>
        <v>27819.35135135135</v>
      </c>
    </row>
    <row r="135" spans="1:22" x14ac:dyDescent="0.45">
      <c r="A135">
        <v>2007</v>
      </c>
      <c r="B135" t="s">
        <v>122</v>
      </c>
      <c r="C135" t="s">
        <v>48</v>
      </c>
      <c r="D135">
        <v>72</v>
      </c>
      <c r="E135">
        <v>90</v>
      </c>
      <c r="F135">
        <v>5</v>
      </c>
      <c r="H135" s="1">
        <v>2058593</v>
      </c>
      <c r="I135" s="1">
        <v>25415</v>
      </c>
      <c r="J135" t="s">
        <v>73</v>
      </c>
      <c r="K135" s="2">
        <v>68524980</v>
      </c>
      <c r="L135">
        <v>104</v>
      </c>
      <c r="M135">
        <v>104</v>
      </c>
      <c r="N135" t="s">
        <v>123</v>
      </c>
      <c r="O135">
        <v>161</v>
      </c>
      <c r="P135">
        <v>19.3</v>
      </c>
      <c r="R135" s="7">
        <f t="shared" si="10"/>
        <v>0.4256209937888199</v>
      </c>
      <c r="S135" s="7">
        <f t="shared" si="11"/>
        <v>0.11987577639751554</v>
      </c>
      <c r="T135" s="2">
        <f t="shared" si="12"/>
        <v>951735.83333333337</v>
      </c>
      <c r="U135" s="8">
        <f t="shared" si="13"/>
        <v>3819444.4444444445</v>
      </c>
      <c r="V135" s="9">
        <f t="shared" si="14"/>
        <v>28591.569444444445</v>
      </c>
    </row>
    <row r="136" spans="1:22" x14ac:dyDescent="0.45">
      <c r="A136">
        <v>2006</v>
      </c>
      <c r="B136" t="s">
        <v>122</v>
      </c>
      <c r="C136" t="s">
        <v>48</v>
      </c>
      <c r="D136">
        <v>80</v>
      </c>
      <c r="E136">
        <v>82</v>
      </c>
      <c r="F136">
        <v>3</v>
      </c>
      <c r="H136" s="1">
        <v>2134607</v>
      </c>
      <c r="I136" s="1">
        <v>26353</v>
      </c>
      <c r="J136" t="s">
        <v>74</v>
      </c>
      <c r="K136" s="2">
        <v>60909519</v>
      </c>
      <c r="L136">
        <v>104</v>
      </c>
      <c r="M136">
        <v>104</v>
      </c>
      <c r="N136" t="s">
        <v>123</v>
      </c>
      <c r="O136">
        <v>146</v>
      </c>
      <c r="P136">
        <v>22.4</v>
      </c>
      <c r="R136" s="7">
        <f t="shared" si="10"/>
        <v>0.41718848630136984</v>
      </c>
      <c r="S136" s="7">
        <f t="shared" si="11"/>
        <v>0.15342465753424656</v>
      </c>
      <c r="T136" s="2">
        <f t="shared" si="12"/>
        <v>761368.98750000005</v>
      </c>
      <c r="U136" s="8">
        <f t="shared" si="13"/>
        <v>3437500</v>
      </c>
      <c r="V136" s="9">
        <f t="shared" si="14"/>
        <v>26682.587500000001</v>
      </c>
    </row>
    <row r="137" spans="1:22" x14ac:dyDescent="0.45">
      <c r="A137">
        <v>2005</v>
      </c>
      <c r="B137" t="s">
        <v>122</v>
      </c>
      <c r="C137" t="s">
        <v>48</v>
      </c>
      <c r="D137">
        <v>73</v>
      </c>
      <c r="E137">
        <v>89</v>
      </c>
      <c r="F137">
        <v>5</v>
      </c>
      <c r="H137" s="1">
        <v>1943067</v>
      </c>
      <c r="I137" s="1">
        <v>23696</v>
      </c>
      <c r="J137" t="s">
        <v>73</v>
      </c>
      <c r="K137" s="2">
        <v>61892583</v>
      </c>
      <c r="L137">
        <v>101</v>
      </c>
      <c r="M137">
        <v>100</v>
      </c>
      <c r="N137" t="s">
        <v>123</v>
      </c>
      <c r="O137">
        <v>137</v>
      </c>
      <c r="P137">
        <v>17.899999999999999</v>
      </c>
      <c r="R137" s="7">
        <f t="shared" si="10"/>
        <v>0.4517706788321168</v>
      </c>
      <c r="S137" s="7">
        <f t="shared" si="11"/>
        <v>0.13065693430656933</v>
      </c>
      <c r="T137" s="2">
        <f t="shared" si="12"/>
        <v>847843.60273972608</v>
      </c>
      <c r="U137" s="8">
        <f t="shared" si="13"/>
        <v>3767123.2876712331</v>
      </c>
      <c r="V137" s="9">
        <f t="shared" si="14"/>
        <v>26617.35616438356</v>
      </c>
    </row>
    <row r="138" spans="1:22" x14ac:dyDescent="0.45">
      <c r="A138">
        <v>2004</v>
      </c>
      <c r="B138" t="s">
        <v>122</v>
      </c>
      <c r="C138" t="s">
        <v>48</v>
      </c>
      <c r="D138">
        <v>76</v>
      </c>
      <c r="E138">
        <v>86</v>
      </c>
      <c r="F138">
        <v>4</v>
      </c>
      <c r="H138" s="1">
        <v>2287250</v>
      </c>
      <c r="I138" s="1">
        <v>28238</v>
      </c>
      <c r="J138" t="s">
        <v>74</v>
      </c>
      <c r="K138" s="2">
        <v>46915250</v>
      </c>
      <c r="L138">
        <v>98</v>
      </c>
      <c r="M138">
        <v>97</v>
      </c>
      <c r="N138" t="s">
        <v>123</v>
      </c>
      <c r="O138">
        <v>127</v>
      </c>
      <c r="P138">
        <v>22.6</v>
      </c>
      <c r="R138" s="7">
        <f t="shared" si="10"/>
        <v>0.36941141732283467</v>
      </c>
      <c r="S138" s="7">
        <f t="shared" si="11"/>
        <v>0.17795275590551182</v>
      </c>
      <c r="T138" s="2">
        <f t="shared" si="12"/>
        <v>617305.92105263157</v>
      </c>
      <c r="U138" s="8">
        <f t="shared" si="13"/>
        <v>3618421.0526315789</v>
      </c>
      <c r="V138" s="9">
        <f t="shared" si="14"/>
        <v>30095.394736842107</v>
      </c>
    </row>
    <row r="139" spans="1:22" x14ac:dyDescent="0.45">
      <c r="A139">
        <v>2003</v>
      </c>
      <c r="B139" t="s">
        <v>122</v>
      </c>
      <c r="C139" t="s">
        <v>48</v>
      </c>
      <c r="D139">
        <v>69</v>
      </c>
      <c r="E139">
        <v>93</v>
      </c>
      <c r="F139">
        <v>5</v>
      </c>
      <c r="H139" s="1">
        <v>2355259</v>
      </c>
      <c r="I139" s="1">
        <v>29077</v>
      </c>
      <c r="J139" t="s">
        <v>63</v>
      </c>
      <c r="K139" s="2">
        <v>59355667</v>
      </c>
      <c r="L139">
        <v>96</v>
      </c>
      <c r="M139">
        <v>95</v>
      </c>
      <c r="N139" t="s">
        <v>123</v>
      </c>
      <c r="O139">
        <v>123</v>
      </c>
      <c r="P139">
        <v>11.7</v>
      </c>
      <c r="R139" s="7">
        <f t="shared" si="10"/>
        <v>0.48256639837398374</v>
      </c>
      <c r="S139" s="7">
        <f t="shared" si="11"/>
        <v>9.5121951219512182E-2</v>
      </c>
      <c r="T139" s="2">
        <f t="shared" si="12"/>
        <v>860227.05797101452</v>
      </c>
      <c r="U139" s="8">
        <f t="shared" si="13"/>
        <v>3985507.2463768115</v>
      </c>
      <c r="V139" s="9">
        <f t="shared" si="14"/>
        <v>34134.188405797104</v>
      </c>
    </row>
    <row r="140" spans="1:22" x14ac:dyDescent="0.45">
      <c r="A140">
        <v>2002</v>
      </c>
      <c r="B140" t="s">
        <v>122</v>
      </c>
      <c r="C140" t="s">
        <v>48</v>
      </c>
      <c r="D140">
        <v>78</v>
      </c>
      <c r="E140">
        <v>84</v>
      </c>
      <c r="F140">
        <v>3</v>
      </c>
      <c r="H140" s="1">
        <v>1855787</v>
      </c>
      <c r="I140" s="1">
        <v>22911</v>
      </c>
      <c r="J140" t="s">
        <v>74</v>
      </c>
      <c r="K140" s="2">
        <v>45050390</v>
      </c>
      <c r="L140">
        <v>104</v>
      </c>
      <c r="M140">
        <v>104</v>
      </c>
      <c r="N140" t="s">
        <v>125</v>
      </c>
      <c r="O140">
        <v>91</v>
      </c>
      <c r="P140">
        <v>4.9000000000000004</v>
      </c>
      <c r="R140" s="7">
        <f t="shared" si="10"/>
        <v>0.49505923076923075</v>
      </c>
      <c r="S140" s="7">
        <f t="shared" si="11"/>
        <v>5.3846153846153849E-2</v>
      </c>
      <c r="T140" s="2">
        <f t="shared" si="12"/>
        <v>577569.10256410262</v>
      </c>
      <c r="U140" s="8">
        <f t="shared" si="13"/>
        <v>3525641.0256410255</v>
      </c>
      <c r="V140" s="9">
        <f t="shared" si="14"/>
        <v>23792.141025641027</v>
      </c>
    </row>
    <row r="141" spans="1:22" x14ac:dyDescent="0.45">
      <c r="A141">
        <v>2001</v>
      </c>
      <c r="B141" t="s">
        <v>122</v>
      </c>
      <c r="C141" t="s">
        <v>48</v>
      </c>
      <c r="D141">
        <v>66</v>
      </c>
      <c r="E141">
        <v>96</v>
      </c>
      <c r="F141">
        <v>5</v>
      </c>
      <c r="H141" s="1">
        <v>1879757</v>
      </c>
      <c r="I141" s="1">
        <v>23207</v>
      </c>
      <c r="J141" t="s">
        <v>73</v>
      </c>
      <c r="K141" s="2">
        <v>48986000</v>
      </c>
      <c r="L141">
        <v>105</v>
      </c>
      <c r="M141">
        <v>105</v>
      </c>
      <c r="N141" t="s">
        <v>125</v>
      </c>
      <c r="O141">
        <v>87</v>
      </c>
      <c r="R141" s="7">
        <f t="shared" si="10"/>
        <v>0.56305747126436778</v>
      </c>
      <c r="S141" s="7">
        <f t="shared" si="11"/>
        <v>0</v>
      </c>
      <c r="T141" s="2">
        <f t="shared" si="12"/>
        <v>742212.12121212122</v>
      </c>
      <c r="U141" s="8">
        <f t="shared" si="13"/>
        <v>4166666.6666666665</v>
      </c>
      <c r="V141" s="9">
        <f t="shared" si="14"/>
        <v>28481.166666666668</v>
      </c>
    </row>
    <row r="142" spans="1:22" x14ac:dyDescent="0.45">
      <c r="A142">
        <v>2000</v>
      </c>
      <c r="B142" t="s">
        <v>122</v>
      </c>
      <c r="C142" t="s">
        <v>48</v>
      </c>
      <c r="D142">
        <v>85</v>
      </c>
      <c r="E142">
        <v>77</v>
      </c>
      <c r="F142">
        <v>2</v>
      </c>
      <c r="H142" s="1">
        <v>2577371</v>
      </c>
      <c r="I142" s="1">
        <v>31431</v>
      </c>
      <c r="J142" t="s">
        <v>124</v>
      </c>
      <c r="K142" s="2">
        <v>46867200</v>
      </c>
      <c r="L142">
        <v>102</v>
      </c>
      <c r="M142">
        <v>102</v>
      </c>
      <c r="N142" t="s">
        <v>125</v>
      </c>
      <c r="R142" s="7" t="str">
        <f t="shared" si="10"/>
        <v/>
      </c>
      <c r="S142" s="7" t="str">
        <f t="shared" si="11"/>
        <v/>
      </c>
      <c r="T142" s="2">
        <f t="shared" si="12"/>
        <v>551378.82352941181</v>
      </c>
      <c r="U142" s="8">
        <f t="shared" si="13"/>
        <v>3235294.1176470588</v>
      </c>
      <c r="V142" s="9">
        <f t="shared" si="14"/>
        <v>30322.011764705883</v>
      </c>
    </row>
    <row r="143" spans="1:22" x14ac:dyDescent="0.45">
      <c r="A143">
        <v>2019</v>
      </c>
      <c r="B143" t="s">
        <v>86</v>
      </c>
      <c r="C143" t="s">
        <v>37</v>
      </c>
      <c r="D143">
        <v>93</v>
      </c>
      <c r="E143">
        <v>69</v>
      </c>
      <c r="F143">
        <v>2</v>
      </c>
      <c r="H143" s="1">
        <v>1738642</v>
      </c>
      <c r="I143" s="1">
        <v>21465</v>
      </c>
      <c r="J143" t="s">
        <v>70</v>
      </c>
      <c r="K143" s="2">
        <v>151257783</v>
      </c>
      <c r="L143">
        <v>102</v>
      </c>
      <c r="M143">
        <v>104</v>
      </c>
      <c r="N143" t="s">
        <v>87</v>
      </c>
      <c r="R143" s="7" t="str">
        <f t="shared" si="10"/>
        <v/>
      </c>
      <c r="S143" s="7" t="str">
        <f t="shared" si="11"/>
        <v/>
      </c>
      <c r="T143" s="2">
        <f t="shared" si="12"/>
        <v>1626427.7741935484</v>
      </c>
      <c r="U143" s="8">
        <f t="shared" si="13"/>
        <v>2956989.2473118277</v>
      </c>
      <c r="V143" s="9">
        <f t="shared" si="14"/>
        <v>18695.075268817203</v>
      </c>
    </row>
    <row r="144" spans="1:22" x14ac:dyDescent="0.45">
      <c r="A144">
        <v>2018</v>
      </c>
      <c r="B144" t="s">
        <v>86</v>
      </c>
      <c r="C144" t="s">
        <v>37</v>
      </c>
      <c r="D144">
        <v>91</v>
      </c>
      <c r="E144">
        <v>71</v>
      </c>
      <c r="F144">
        <v>1</v>
      </c>
      <c r="G144" t="s">
        <v>59</v>
      </c>
      <c r="H144" s="1">
        <v>1926701</v>
      </c>
      <c r="I144" s="1">
        <v>23786</v>
      </c>
      <c r="J144" t="s">
        <v>70</v>
      </c>
      <c r="K144" s="2">
        <v>143375233</v>
      </c>
      <c r="L144">
        <v>101</v>
      </c>
      <c r="M144">
        <v>103</v>
      </c>
      <c r="N144" t="s">
        <v>87</v>
      </c>
      <c r="O144">
        <v>282</v>
      </c>
      <c r="P144">
        <v>16</v>
      </c>
      <c r="R144" s="7">
        <f t="shared" si="10"/>
        <v>0.50842281205673756</v>
      </c>
      <c r="S144" s="7">
        <f t="shared" si="11"/>
        <v>5.6737588652482268E-2</v>
      </c>
      <c r="T144" s="2">
        <f t="shared" si="12"/>
        <v>1575552.010989011</v>
      </c>
      <c r="U144" s="8">
        <f t="shared" si="13"/>
        <v>3021978.0219780221</v>
      </c>
      <c r="V144" s="9">
        <f t="shared" si="14"/>
        <v>21172.538461538461</v>
      </c>
    </row>
    <row r="145" spans="1:22" x14ac:dyDescent="0.45">
      <c r="A145">
        <v>2017</v>
      </c>
      <c r="B145" t="s">
        <v>86</v>
      </c>
      <c r="C145" t="s">
        <v>37</v>
      </c>
      <c r="D145">
        <v>102</v>
      </c>
      <c r="E145">
        <v>60</v>
      </c>
      <c r="F145">
        <v>1</v>
      </c>
      <c r="G145" t="s">
        <v>27</v>
      </c>
      <c r="H145" s="1">
        <v>2048138</v>
      </c>
      <c r="I145" s="1">
        <v>25286</v>
      </c>
      <c r="J145" t="s">
        <v>71</v>
      </c>
      <c r="K145" s="2">
        <v>114427167</v>
      </c>
      <c r="L145">
        <v>104</v>
      </c>
      <c r="M145">
        <v>106</v>
      </c>
      <c r="N145" t="s">
        <v>87</v>
      </c>
      <c r="O145">
        <v>284</v>
      </c>
      <c r="P145">
        <v>31</v>
      </c>
      <c r="R145" s="7">
        <f t="shared" si="10"/>
        <v>0.40291255985915492</v>
      </c>
      <c r="S145" s="7">
        <f t="shared" si="11"/>
        <v>0.10915492957746478</v>
      </c>
      <c r="T145" s="2">
        <f t="shared" si="12"/>
        <v>1121834.9705882352</v>
      </c>
      <c r="U145" s="8">
        <f t="shared" si="13"/>
        <v>2696078.4313725489</v>
      </c>
      <c r="V145" s="9">
        <f t="shared" si="14"/>
        <v>20079.784313725489</v>
      </c>
    </row>
    <row r="146" spans="1:22" x14ac:dyDescent="0.45">
      <c r="A146">
        <v>2016</v>
      </c>
      <c r="B146" t="s">
        <v>86</v>
      </c>
      <c r="C146" t="s">
        <v>37</v>
      </c>
      <c r="D146">
        <v>94</v>
      </c>
      <c r="E146">
        <v>67</v>
      </c>
      <c r="F146">
        <v>1</v>
      </c>
      <c r="G146" t="s">
        <v>88</v>
      </c>
      <c r="H146" s="1">
        <v>1591667</v>
      </c>
      <c r="I146" s="1">
        <v>19650</v>
      </c>
      <c r="J146" t="s">
        <v>39</v>
      </c>
      <c r="K146" s="2">
        <v>94511067</v>
      </c>
      <c r="L146">
        <v>107</v>
      </c>
      <c r="M146">
        <v>109</v>
      </c>
      <c r="N146" t="s">
        <v>87</v>
      </c>
      <c r="O146">
        <v>271</v>
      </c>
      <c r="P146">
        <v>46.9</v>
      </c>
      <c r="R146" s="7">
        <f t="shared" si="10"/>
        <v>0.34874932472324721</v>
      </c>
      <c r="S146" s="7">
        <f t="shared" si="11"/>
        <v>0.17306273062730626</v>
      </c>
      <c r="T146" s="2">
        <f t="shared" si="12"/>
        <v>1005436.8829787234</v>
      </c>
      <c r="U146" s="8">
        <f t="shared" si="13"/>
        <v>2925531.9148936169</v>
      </c>
      <c r="V146" s="9">
        <f t="shared" si="14"/>
        <v>16932.627659574468</v>
      </c>
    </row>
    <row r="147" spans="1:22" x14ac:dyDescent="0.45">
      <c r="A147">
        <v>2015</v>
      </c>
      <c r="B147" t="s">
        <v>86</v>
      </c>
      <c r="C147" t="s">
        <v>37</v>
      </c>
      <c r="D147">
        <v>81</v>
      </c>
      <c r="E147">
        <v>80</v>
      </c>
      <c r="F147">
        <v>3</v>
      </c>
      <c r="H147" s="1">
        <v>1388905</v>
      </c>
      <c r="I147" s="1">
        <v>17361</v>
      </c>
      <c r="J147" t="s">
        <v>19</v>
      </c>
      <c r="K147" s="2">
        <v>59163766</v>
      </c>
      <c r="L147">
        <v>107</v>
      </c>
      <c r="M147">
        <v>107</v>
      </c>
      <c r="N147" t="s">
        <v>87</v>
      </c>
      <c r="O147">
        <v>220</v>
      </c>
      <c r="P147">
        <v>18</v>
      </c>
      <c r="R147" s="7">
        <f t="shared" si="10"/>
        <v>0.26892620909090909</v>
      </c>
      <c r="S147" s="7">
        <f t="shared" si="11"/>
        <v>8.1818181818181818E-2</v>
      </c>
      <c r="T147" s="2">
        <f t="shared" si="12"/>
        <v>730416.8641975309</v>
      </c>
      <c r="U147" s="8">
        <f t="shared" si="13"/>
        <v>3395061.7283950616</v>
      </c>
      <c r="V147" s="9">
        <f t="shared" si="14"/>
        <v>17146.975308641977</v>
      </c>
    </row>
    <row r="148" spans="1:22" x14ac:dyDescent="0.45">
      <c r="A148">
        <v>2014</v>
      </c>
      <c r="B148" t="s">
        <v>86</v>
      </c>
      <c r="C148" t="s">
        <v>37</v>
      </c>
      <c r="D148">
        <v>85</v>
      </c>
      <c r="E148">
        <v>77</v>
      </c>
      <c r="F148">
        <v>3</v>
      </c>
      <c r="H148" s="1">
        <v>1437393</v>
      </c>
      <c r="I148" s="1">
        <v>17746</v>
      </c>
      <c r="J148" t="s">
        <v>89</v>
      </c>
      <c r="K148" s="2">
        <v>73509399</v>
      </c>
      <c r="L148">
        <v>102</v>
      </c>
      <c r="M148">
        <v>103</v>
      </c>
      <c r="N148" t="s">
        <v>87</v>
      </c>
      <c r="O148">
        <v>207</v>
      </c>
      <c r="P148">
        <v>8.9</v>
      </c>
      <c r="R148" s="7">
        <f t="shared" si="10"/>
        <v>0.3551178695652174</v>
      </c>
      <c r="S148" s="7">
        <f t="shared" si="11"/>
        <v>4.2995169082125605E-2</v>
      </c>
      <c r="T148" s="2">
        <f t="shared" si="12"/>
        <v>864816.45882352942</v>
      </c>
      <c r="U148" s="8">
        <f t="shared" si="13"/>
        <v>3235294.1176470588</v>
      </c>
      <c r="V148" s="9">
        <f t="shared" si="14"/>
        <v>16910.50588235294</v>
      </c>
    </row>
    <row r="149" spans="1:22" x14ac:dyDescent="0.45">
      <c r="A149">
        <v>2013</v>
      </c>
      <c r="B149" t="s">
        <v>86</v>
      </c>
      <c r="C149" t="s">
        <v>37</v>
      </c>
      <c r="D149">
        <v>92</v>
      </c>
      <c r="E149">
        <v>70</v>
      </c>
      <c r="F149">
        <v>2</v>
      </c>
      <c r="G149" t="s">
        <v>22</v>
      </c>
      <c r="H149" s="1">
        <v>1572926</v>
      </c>
      <c r="I149" s="1">
        <v>19419</v>
      </c>
      <c r="J149" t="s">
        <v>19</v>
      </c>
      <c r="K149" s="2">
        <v>87342433</v>
      </c>
      <c r="L149">
        <v>95</v>
      </c>
      <c r="M149">
        <v>95</v>
      </c>
      <c r="N149" t="s">
        <v>87</v>
      </c>
      <c r="O149">
        <v>196</v>
      </c>
      <c r="P149">
        <v>-1.9</v>
      </c>
      <c r="R149" s="7">
        <f t="shared" si="10"/>
        <v>0.4456246581632653</v>
      </c>
      <c r="S149" s="7">
        <f t="shared" si="11"/>
        <v>-9.6938775510204082E-3</v>
      </c>
      <c r="T149" s="2">
        <f t="shared" si="12"/>
        <v>949374.27173913049</v>
      </c>
      <c r="U149" s="8">
        <f t="shared" si="13"/>
        <v>2989130.4347826089</v>
      </c>
      <c r="V149" s="9">
        <f t="shared" si="14"/>
        <v>17097.021739130436</v>
      </c>
    </row>
    <row r="150" spans="1:22" x14ac:dyDescent="0.45">
      <c r="A150">
        <v>2012</v>
      </c>
      <c r="B150" t="s">
        <v>86</v>
      </c>
      <c r="C150" t="s">
        <v>37</v>
      </c>
      <c r="D150">
        <v>68</v>
      </c>
      <c r="E150">
        <v>94</v>
      </c>
      <c r="F150">
        <v>4</v>
      </c>
      <c r="H150" s="1">
        <v>1603596</v>
      </c>
      <c r="I150" s="1">
        <v>19797</v>
      </c>
      <c r="J150" t="s">
        <v>90</v>
      </c>
      <c r="K150" s="2">
        <v>78911300</v>
      </c>
      <c r="L150">
        <v>95</v>
      </c>
      <c r="M150">
        <v>94</v>
      </c>
      <c r="N150" t="s">
        <v>87</v>
      </c>
      <c r="O150">
        <v>186</v>
      </c>
      <c r="P150">
        <v>22.9</v>
      </c>
      <c r="R150" s="7">
        <f t="shared" si="10"/>
        <v>0.42425430107526879</v>
      </c>
      <c r="S150" s="7">
        <f t="shared" si="11"/>
        <v>0.12311827956989246</v>
      </c>
      <c r="T150" s="2">
        <f t="shared" si="12"/>
        <v>1160460.294117647</v>
      </c>
      <c r="U150" s="8">
        <f t="shared" si="13"/>
        <v>4044117.6470588236</v>
      </c>
      <c r="V150" s="9">
        <f t="shared" si="14"/>
        <v>23582.294117647059</v>
      </c>
    </row>
    <row r="151" spans="1:22" x14ac:dyDescent="0.45">
      <c r="A151">
        <v>2011</v>
      </c>
      <c r="B151" t="s">
        <v>86</v>
      </c>
      <c r="C151" t="s">
        <v>37</v>
      </c>
      <c r="D151">
        <v>80</v>
      </c>
      <c r="E151">
        <v>82</v>
      </c>
      <c r="F151">
        <v>2</v>
      </c>
      <c r="H151" s="1">
        <v>1840835</v>
      </c>
      <c r="I151" s="1">
        <v>22726</v>
      </c>
      <c r="J151" t="s">
        <v>31</v>
      </c>
      <c r="K151" s="2">
        <v>49426566</v>
      </c>
      <c r="L151">
        <v>96</v>
      </c>
      <c r="M151">
        <v>94</v>
      </c>
      <c r="N151" t="s">
        <v>87</v>
      </c>
      <c r="O151">
        <v>178</v>
      </c>
      <c r="P151">
        <v>30.1</v>
      </c>
      <c r="R151" s="7">
        <f t="shared" si="10"/>
        <v>0.27767733707865166</v>
      </c>
      <c r="S151" s="7">
        <f t="shared" si="11"/>
        <v>0.16910112359550564</v>
      </c>
      <c r="T151" s="2">
        <f t="shared" si="12"/>
        <v>617832.07499999995</v>
      </c>
      <c r="U151" s="8">
        <f t="shared" si="13"/>
        <v>3437500</v>
      </c>
      <c r="V151" s="9">
        <f t="shared" si="14"/>
        <v>23010.4375</v>
      </c>
    </row>
    <row r="152" spans="1:22" x14ac:dyDescent="0.45">
      <c r="A152">
        <v>2010</v>
      </c>
      <c r="B152" t="s">
        <v>86</v>
      </c>
      <c r="C152" t="s">
        <v>37</v>
      </c>
      <c r="D152">
        <v>69</v>
      </c>
      <c r="E152">
        <v>93</v>
      </c>
      <c r="F152">
        <v>4</v>
      </c>
      <c r="H152" s="1">
        <v>1391644</v>
      </c>
      <c r="I152" s="1">
        <v>17181</v>
      </c>
      <c r="J152" t="s">
        <v>91</v>
      </c>
      <c r="K152" s="2">
        <v>61203966</v>
      </c>
      <c r="L152">
        <v>95</v>
      </c>
      <c r="M152">
        <v>94</v>
      </c>
      <c r="N152" t="s">
        <v>87</v>
      </c>
      <c r="O152">
        <v>168</v>
      </c>
      <c r="P152">
        <v>12.1</v>
      </c>
      <c r="R152" s="7">
        <f t="shared" si="10"/>
        <v>0.36430932142857142</v>
      </c>
      <c r="S152" s="7">
        <f t="shared" si="11"/>
        <v>7.2023809523809518E-2</v>
      </c>
      <c r="T152" s="2">
        <f t="shared" si="12"/>
        <v>887014</v>
      </c>
      <c r="U152" s="8">
        <f t="shared" si="13"/>
        <v>3985507.2463768115</v>
      </c>
      <c r="V152" s="9">
        <f t="shared" si="14"/>
        <v>20168.753623188404</v>
      </c>
    </row>
    <row r="153" spans="1:22" x14ac:dyDescent="0.45">
      <c r="A153">
        <v>2009</v>
      </c>
      <c r="B153" t="s">
        <v>86</v>
      </c>
      <c r="C153" t="s">
        <v>37</v>
      </c>
      <c r="D153">
        <v>65</v>
      </c>
      <c r="E153">
        <v>97</v>
      </c>
      <c r="F153">
        <v>4</v>
      </c>
      <c r="H153" s="1">
        <v>1766242</v>
      </c>
      <c r="I153" s="1">
        <v>21805</v>
      </c>
      <c r="J153" t="s">
        <v>90</v>
      </c>
      <c r="K153" s="2">
        <v>85224866</v>
      </c>
      <c r="L153">
        <v>95</v>
      </c>
      <c r="M153">
        <v>95</v>
      </c>
      <c r="N153" t="s">
        <v>87</v>
      </c>
      <c r="O153">
        <v>170</v>
      </c>
      <c r="P153">
        <v>10.1</v>
      </c>
      <c r="R153" s="7">
        <f t="shared" si="10"/>
        <v>0.50132274117647058</v>
      </c>
      <c r="S153" s="7">
        <f t="shared" si="11"/>
        <v>5.9411764705882351E-2</v>
      </c>
      <c r="T153" s="2">
        <f t="shared" si="12"/>
        <v>1311151.7846153846</v>
      </c>
      <c r="U153" s="8">
        <f t="shared" si="13"/>
        <v>4230769.230769231</v>
      </c>
      <c r="V153" s="9">
        <f t="shared" si="14"/>
        <v>27172.953846153847</v>
      </c>
    </row>
    <row r="154" spans="1:22" x14ac:dyDescent="0.45">
      <c r="A154">
        <v>2008</v>
      </c>
      <c r="B154" t="s">
        <v>86</v>
      </c>
      <c r="C154" t="s">
        <v>37</v>
      </c>
      <c r="D154">
        <v>81</v>
      </c>
      <c r="E154">
        <v>81</v>
      </c>
      <c r="F154">
        <v>3</v>
      </c>
      <c r="H154" s="1">
        <v>2169760</v>
      </c>
      <c r="I154" s="1">
        <v>26787</v>
      </c>
      <c r="J154" t="s">
        <v>31</v>
      </c>
      <c r="K154" s="2">
        <v>78970066</v>
      </c>
      <c r="L154">
        <v>97</v>
      </c>
      <c r="M154">
        <v>98</v>
      </c>
      <c r="N154" t="s">
        <v>87</v>
      </c>
      <c r="O154">
        <v>181</v>
      </c>
      <c r="P154">
        <v>19.5</v>
      </c>
      <c r="R154" s="7">
        <f t="shared" si="10"/>
        <v>0.43629870718232044</v>
      </c>
      <c r="S154" s="7">
        <f t="shared" si="11"/>
        <v>0.10773480662983426</v>
      </c>
      <c r="T154" s="2">
        <f t="shared" si="12"/>
        <v>974939.08641975303</v>
      </c>
      <c r="U154" s="8">
        <f t="shared" si="13"/>
        <v>3395061.7283950616</v>
      </c>
      <c r="V154" s="9">
        <f t="shared" si="14"/>
        <v>26787.160493827159</v>
      </c>
    </row>
    <row r="155" spans="1:22" x14ac:dyDescent="0.45">
      <c r="A155">
        <v>2007</v>
      </c>
      <c r="B155" t="s">
        <v>86</v>
      </c>
      <c r="C155" t="s">
        <v>37</v>
      </c>
      <c r="D155">
        <v>96</v>
      </c>
      <c r="E155">
        <v>66</v>
      </c>
      <c r="F155">
        <v>1</v>
      </c>
      <c r="G155" t="s">
        <v>85</v>
      </c>
      <c r="H155" s="1">
        <v>2275912</v>
      </c>
      <c r="I155" s="1">
        <v>28449</v>
      </c>
      <c r="J155" t="s">
        <v>31</v>
      </c>
      <c r="K155" s="2">
        <v>61673267</v>
      </c>
      <c r="L155">
        <v>100</v>
      </c>
      <c r="M155">
        <v>101</v>
      </c>
      <c r="N155" t="s">
        <v>92</v>
      </c>
      <c r="O155">
        <v>181</v>
      </c>
      <c r="P155">
        <v>29.2</v>
      </c>
      <c r="R155" s="7">
        <f t="shared" si="10"/>
        <v>0.34073628176795578</v>
      </c>
      <c r="S155" s="7">
        <f t="shared" si="11"/>
        <v>0.16132596685082873</v>
      </c>
      <c r="T155" s="2">
        <f t="shared" si="12"/>
        <v>642429.86458333337</v>
      </c>
      <c r="U155" s="8">
        <f t="shared" si="13"/>
        <v>2864583.3333333335</v>
      </c>
      <c r="V155" s="9">
        <f t="shared" si="14"/>
        <v>23707.416666666668</v>
      </c>
    </row>
    <row r="156" spans="1:22" x14ac:dyDescent="0.45">
      <c r="A156">
        <v>2006</v>
      </c>
      <c r="B156" t="s">
        <v>86</v>
      </c>
      <c r="C156" t="s">
        <v>37</v>
      </c>
      <c r="D156">
        <v>78</v>
      </c>
      <c r="E156">
        <v>84</v>
      </c>
      <c r="F156">
        <v>4</v>
      </c>
      <c r="H156" s="1">
        <v>1997995</v>
      </c>
      <c r="I156" s="1">
        <v>24667</v>
      </c>
      <c r="J156" t="s">
        <v>29</v>
      </c>
      <c r="K156" s="2">
        <v>56031500</v>
      </c>
      <c r="L156">
        <v>98</v>
      </c>
      <c r="M156">
        <v>99</v>
      </c>
      <c r="N156" t="s">
        <v>93</v>
      </c>
      <c r="O156">
        <v>158</v>
      </c>
      <c r="P156">
        <v>24.9</v>
      </c>
      <c r="R156" s="7">
        <f t="shared" si="10"/>
        <v>0.35462974683544302</v>
      </c>
      <c r="S156" s="7">
        <f t="shared" si="11"/>
        <v>0.15759493670886074</v>
      </c>
      <c r="T156" s="2">
        <f t="shared" si="12"/>
        <v>718352.56410256412</v>
      </c>
      <c r="U156" s="8">
        <f t="shared" si="13"/>
        <v>3525641.0256410255</v>
      </c>
      <c r="V156" s="9">
        <f t="shared" si="14"/>
        <v>25615.320512820512</v>
      </c>
    </row>
    <row r="157" spans="1:22" x14ac:dyDescent="0.45">
      <c r="A157">
        <v>2005</v>
      </c>
      <c r="B157" t="s">
        <v>86</v>
      </c>
      <c r="C157" t="s">
        <v>37</v>
      </c>
      <c r="D157">
        <v>93</v>
      </c>
      <c r="E157">
        <v>69</v>
      </c>
      <c r="F157">
        <v>2</v>
      </c>
      <c r="H157" s="1">
        <v>2013763</v>
      </c>
      <c r="I157" s="1">
        <v>24861</v>
      </c>
      <c r="J157" t="s">
        <v>46</v>
      </c>
      <c r="K157" s="2">
        <v>41502500</v>
      </c>
      <c r="L157">
        <v>96</v>
      </c>
      <c r="M157">
        <v>96</v>
      </c>
      <c r="N157" t="s">
        <v>93</v>
      </c>
      <c r="O157">
        <v>150</v>
      </c>
      <c r="P157">
        <v>34.6</v>
      </c>
      <c r="R157" s="7">
        <f t="shared" si="10"/>
        <v>0.27668333333333334</v>
      </c>
      <c r="S157" s="7">
        <f t="shared" si="11"/>
        <v>0.23066666666666669</v>
      </c>
      <c r="T157" s="2">
        <f t="shared" si="12"/>
        <v>446263.44086021505</v>
      </c>
      <c r="U157" s="8">
        <f t="shared" si="13"/>
        <v>2956989.2473118277</v>
      </c>
      <c r="V157" s="9">
        <f t="shared" si="14"/>
        <v>21653.365591397851</v>
      </c>
    </row>
    <row r="158" spans="1:22" x14ac:dyDescent="0.45">
      <c r="A158">
        <v>2004</v>
      </c>
      <c r="B158" t="s">
        <v>86</v>
      </c>
      <c r="C158" t="s">
        <v>37</v>
      </c>
      <c r="D158">
        <v>80</v>
      </c>
      <c r="E158">
        <v>82</v>
      </c>
      <c r="F158">
        <v>3</v>
      </c>
      <c r="H158" s="1">
        <v>1814401</v>
      </c>
      <c r="I158" s="1">
        <v>22400</v>
      </c>
      <c r="J158" t="s">
        <v>46</v>
      </c>
      <c r="K158" s="2">
        <v>34319300</v>
      </c>
      <c r="L158">
        <v>94</v>
      </c>
      <c r="M158">
        <v>94</v>
      </c>
      <c r="N158" t="s">
        <v>93</v>
      </c>
      <c r="O158">
        <v>139</v>
      </c>
      <c r="P158">
        <v>27.2</v>
      </c>
      <c r="R158" s="7">
        <f t="shared" si="10"/>
        <v>0.24690143884892085</v>
      </c>
      <c r="S158" s="7">
        <f t="shared" si="11"/>
        <v>0.19568345323741007</v>
      </c>
      <c r="T158" s="2">
        <f t="shared" si="12"/>
        <v>428991.25</v>
      </c>
      <c r="U158" s="8">
        <f t="shared" si="13"/>
        <v>3437500</v>
      </c>
      <c r="V158" s="9">
        <f t="shared" si="14"/>
        <v>22680.012500000001</v>
      </c>
    </row>
    <row r="159" spans="1:22" x14ac:dyDescent="0.45">
      <c r="A159">
        <v>2003</v>
      </c>
      <c r="B159" t="s">
        <v>86</v>
      </c>
      <c r="C159" t="s">
        <v>37</v>
      </c>
      <c r="D159">
        <v>68</v>
      </c>
      <c r="E159">
        <v>94</v>
      </c>
      <c r="F159">
        <v>4</v>
      </c>
      <c r="H159" s="1">
        <v>1730002</v>
      </c>
      <c r="I159" s="1">
        <v>21358</v>
      </c>
      <c r="J159" t="s">
        <v>46</v>
      </c>
      <c r="K159" s="2">
        <v>48584834</v>
      </c>
      <c r="L159">
        <v>97</v>
      </c>
      <c r="M159">
        <v>96</v>
      </c>
      <c r="N159" t="s">
        <v>93</v>
      </c>
      <c r="O159">
        <v>127</v>
      </c>
      <c r="P159">
        <v>10.4</v>
      </c>
      <c r="R159" s="7">
        <f t="shared" si="10"/>
        <v>0.38255774803149606</v>
      </c>
      <c r="S159" s="7">
        <f t="shared" si="11"/>
        <v>8.1889763779527558E-2</v>
      </c>
      <c r="T159" s="2">
        <f t="shared" si="12"/>
        <v>714482.8529411765</v>
      </c>
      <c r="U159" s="8">
        <f t="shared" si="13"/>
        <v>4044117.6470588236</v>
      </c>
      <c r="V159" s="9">
        <f t="shared" si="14"/>
        <v>25441.205882352941</v>
      </c>
    </row>
    <row r="160" spans="1:22" x14ac:dyDescent="0.45">
      <c r="A160">
        <v>2002</v>
      </c>
      <c r="B160" t="s">
        <v>86</v>
      </c>
      <c r="C160" t="s">
        <v>37</v>
      </c>
      <c r="D160">
        <v>74</v>
      </c>
      <c r="E160">
        <v>88</v>
      </c>
      <c r="F160">
        <v>3</v>
      </c>
      <c r="H160" s="1">
        <v>2616940</v>
      </c>
      <c r="I160" s="1">
        <v>32308</v>
      </c>
      <c r="J160" t="s">
        <v>32</v>
      </c>
      <c r="K160" s="2">
        <v>78909449</v>
      </c>
      <c r="L160">
        <v>98</v>
      </c>
      <c r="M160">
        <v>97</v>
      </c>
      <c r="N160" t="s">
        <v>93</v>
      </c>
      <c r="O160">
        <v>141</v>
      </c>
      <c r="P160">
        <v>-1</v>
      </c>
      <c r="R160" s="7">
        <f t="shared" si="10"/>
        <v>0.5596414822695035</v>
      </c>
      <c r="S160" s="7">
        <f t="shared" si="11"/>
        <v>-7.0921985815602835E-3</v>
      </c>
      <c r="T160" s="2">
        <f t="shared" si="12"/>
        <v>1066343.9054054054</v>
      </c>
      <c r="U160" s="8">
        <f t="shared" si="13"/>
        <v>3716216.2162162163</v>
      </c>
      <c r="V160" s="9">
        <f t="shared" si="14"/>
        <v>35364.054054054053</v>
      </c>
    </row>
    <row r="161" spans="1:22" x14ac:dyDescent="0.45">
      <c r="A161">
        <v>2001</v>
      </c>
      <c r="B161" t="s">
        <v>86</v>
      </c>
      <c r="C161" t="s">
        <v>37</v>
      </c>
      <c r="D161">
        <v>91</v>
      </c>
      <c r="E161">
        <v>71</v>
      </c>
      <c r="F161">
        <v>1</v>
      </c>
      <c r="G161" t="s">
        <v>27</v>
      </c>
      <c r="H161" s="1">
        <v>3175523</v>
      </c>
      <c r="I161" s="1">
        <v>39694</v>
      </c>
      <c r="J161" t="s">
        <v>33</v>
      </c>
      <c r="K161" s="2">
        <v>93360001</v>
      </c>
      <c r="L161">
        <v>100</v>
      </c>
      <c r="M161">
        <v>100</v>
      </c>
      <c r="N161" t="s">
        <v>93</v>
      </c>
      <c r="O161">
        <v>150</v>
      </c>
      <c r="R161" s="7">
        <f t="shared" si="10"/>
        <v>0.62240000666666662</v>
      </c>
      <c r="S161" s="7">
        <f t="shared" si="11"/>
        <v>0</v>
      </c>
      <c r="T161" s="2">
        <f t="shared" si="12"/>
        <v>1025934.0769230769</v>
      </c>
      <c r="U161" s="8">
        <f t="shared" si="13"/>
        <v>3021978.0219780221</v>
      </c>
      <c r="V161" s="9">
        <f t="shared" si="14"/>
        <v>34895.857142857145</v>
      </c>
    </row>
    <row r="162" spans="1:22" x14ac:dyDescent="0.45">
      <c r="A162">
        <v>2000</v>
      </c>
      <c r="B162" t="s">
        <v>86</v>
      </c>
      <c r="C162" t="s">
        <v>37</v>
      </c>
      <c r="D162">
        <v>90</v>
      </c>
      <c r="E162">
        <v>72</v>
      </c>
      <c r="F162">
        <v>2</v>
      </c>
      <c r="H162" s="1">
        <v>3456278</v>
      </c>
      <c r="I162" s="1">
        <v>42670</v>
      </c>
      <c r="J162" t="s">
        <v>94</v>
      </c>
      <c r="K162" s="2">
        <v>76972271</v>
      </c>
      <c r="L162">
        <v>100</v>
      </c>
      <c r="M162">
        <v>101</v>
      </c>
      <c r="N162" t="s">
        <v>93</v>
      </c>
      <c r="R162" s="7" t="str">
        <f t="shared" si="10"/>
        <v/>
      </c>
      <c r="S162" s="7" t="str">
        <f t="shared" si="11"/>
        <v/>
      </c>
      <c r="T162" s="2">
        <f t="shared" si="12"/>
        <v>855247.45555555553</v>
      </c>
      <c r="U162" s="8">
        <f t="shared" si="13"/>
        <v>3055555.5555555555</v>
      </c>
      <c r="V162" s="9">
        <f t="shared" si="14"/>
        <v>38403.088888888888</v>
      </c>
    </row>
    <row r="163" spans="1:22" x14ac:dyDescent="0.45">
      <c r="A163">
        <v>2019</v>
      </c>
      <c r="B163" t="s">
        <v>148</v>
      </c>
      <c r="C163" t="s">
        <v>67</v>
      </c>
      <c r="D163">
        <v>71</v>
      </c>
      <c r="E163">
        <v>91</v>
      </c>
      <c r="F163">
        <v>4</v>
      </c>
      <c r="H163" s="1">
        <v>2993244</v>
      </c>
      <c r="I163" s="1">
        <v>36954</v>
      </c>
      <c r="J163" t="s">
        <v>52</v>
      </c>
      <c r="K163" s="2">
        <v>145348500</v>
      </c>
      <c r="L163">
        <v>118</v>
      </c>
      <c r="M163">
        <v>118</v>
      </c>
      <c r="N163" t="s">
        <v>149</v>
      </c>
      <c r="R163" s="7" t="str">
        <f t="shared" si="10"/>
        <v/>
      </c>
      <c r="S163" s="7" t="str">
        <f t="shared" si="11"/>
        <v/>
      </c>
      <c r="T163" s="2">
        <f t="shared" si="12"/>
        <v>2047161.971830986</v>
      </c>
      <c r="U163" s="8">
        <f t="shared" si="13"/>
        <v>3873239.4366197181</v>
      </c>
      <c r="V163" s="9">
        <f t="shared" si="14"/>
        <v>42158.366197183095</v>
      </c>
    </row>
    <row r="164" spans="1:22" x14ac:dyDescent="0.45">
      <c r="A164">
        <v>2018</v>
      </c>
      <c r="B164" t="s">
        <v>148</v>
      </c>
      <c r="C164" t="s">
        <v>67</v>
      </c>
      <c r="D164">
        <v>91</v>
      </c>
      <c r="E164">
        <v>72</v>
      </c>
      <c r="F164">
        <v>2</v>
      </c>
      <c r="G164" t="s">
        <v>59</v>
      </c>
      <c r="H164" s="1">
        <v>3015880</v>
      </c>
      <c r="I164" s="1">
        <v>37233</v>
      </c>
      <c r="J164" t="s">
        <v>84</v>
      </c>
      <c r="K164" s="2">
        <v>136658500</v>
      </c>
      <c r="L164">
        <v>117</v>
      </c>
      <c r="M164">
        <v>117</v>
      </c>
      <c r="N164" t="s">
        <v>149</v>
      </c>
      <c r="O164">
        <v>291</v>
      </c>
      <c r="P164">
        <v>23</v>
      </c>
      <c r="R164" s="7">
        <f t="shared" si="10"/>
        <v>0.46961683848797253</v>
      </c>
      <c r="S164" s="7">
        <f t="shared" si="11"/>
        <v>7.903780068728522E-2</v>
      </c>
      <c r="T164" s="2">
        <f t="shared" si="12"/>
        <v>1501741.7582417582</v>
      </c>
      <c r="U164" s="8">
        <f t="shared" si="13"/>
        <v>3021978.0219780221</v>
      </c>
      <c r="V164" s="9">
        <f t="shared" si="14"/>
        <v>33141.538461538461</v>
      </c>
    </row>
    <row r="165" spans="1:22" x14ac:dyDescent="0.45">
      <c r="A165">
        <v>2017</v>
      </c>
      <c r="B165" t="s">
        <v>148</v>
      </c>
      <c r="C165" t="s">
        <v>67</v>
      </c>
      <c r="D165">
        <v>87</v>
      </c>
      <c r="E165">
        <v>75</v>
      </c>
      <c r="F165">
        <v>3</v>
      </c>
      <c r="G165" t="s">
        <v>51</v>
      </c>
      <c r="H165" s="1">
        <v>2953650</v>
      </c>
      <c r="I165" s="1">
        <v>36465</v>
      </c>
      <c r="J165" t="s">
        <v>84</v>
      </c>
      <c r="K165" s="2">
        <v>106650000</v>
      </c>
      <c r="L165">
        <v>116</v>
      </c>
      <c r="M165">
        <v>117</v>
      </c>
      <c r="N165" t="s">
        <v>149</v>
      </c>
      <c r="O165">
        <v>266</v>
      </c>
      <c r="P165">
        <v>15</v>
      </c>
      <c r="R165" s="7">
        <f t="shared" si="10"/>
        <v>0.40093984962406015</v>
      </c>
      <c r="S165" s="7">
        <f t="shared" si="11"/>
        <v>5.6390977443609019E-2</v>
      </c>
      <c r="T165" s="2">
        <f t="shared" si="12"/>
        <v>1225862.0689655172</v>
      </c>
      <c r="U165" s="8">
        <f t="shared" si="13"/>
        <v>3160919.5402298849</v>
      </c>
      <c r="V165" s="9">
        <f t="shared" si="14"/>
        <v>33950</v>
      </c>
    </row>
    <row r="166" spans="1:22" x14ac:dyDescent="0.45">
      <c r="A166">
        <v>2016</v>
      </c>
      <c r="B166" t="s">
        <v>148</v>
      </c>
      <c r="C166" t="s">
        <v>67</v>
      </c>
      <c r="D166">
        <v>75</v>
      </c>
      <c r="E166">
        <v>87</v>
      </c>
      <c r="F166">
        <v>3</v>
      </c>
      <c r="H166" s="1">
        <v>2602524</v>
      </c>
      <c r="I166" s="1">
        <v>32130</v>
      </c>
      <c r="J166" t="s">
        <v>26</v>
      </c>
      <c r="K166" s="2">
        <v>89707000</v>
      </c>
      <c r="L166">
        <v>116</v>
      </c>
      <c r="M166">
        <v>116</v>
      </c>
      <c r="N166" t="s">
        <v>149</v>
      </c>
      <c r="O166">
        <v>248</v>
      </c>
      <c r="P166">
        <v>26.6</v>
      </c>
      <c r="R166" s="7">
        <f t="shared" si="10"/>
        <v>0.3617217741935484</v>
      </c>
      <c r="S166" s="7">
        <f t="shared" si="11"/>
        <v>0.10725806451612904</v>
      </c>
      <c r="T166" s="2">
        <f t="shared" si="12"/>
        <v>1196093.3333333333</v>
      </c>
      <c r="U166" s="8">
        <f t="shared" si="13"/>
        <v>3666666.6666666665</v>
      </c>
      <c r="V166" s="9">
        <f t="shared" si="14"/>
        <v>34700.32</v>
      </c>
    </row>
    <row r="167" spans="1:22" x14ac:dyDescent="0.45">
      <c r="A167">
        <v>2015</v>
      </c>
      <c r="B167" t="s">
        <v>148</v>
      </c>
      <c r="C167" t="s">
        <v>67</v>
      </c>
      <c r="D167">
        <v>68</v>
      </c>
      <c r="E167">
        <v>94</v>
      </c>
      <c r="F167">
        <v>5</v>
      </c>
      <c r="H167" s="1">
        <v>2506789</v>
      </c>
      <c r="I167" s="1">
        <v>30948</v>
      </c>
      <c r="J167" t="s">
        <v>24</v>
      </c>
      <c r="K167" s="2">
        <v>96438600</v>
      </c>
      <c r="L167">
        <v>118</v>
      </c>
      <c r="M167">
        <v>118</v>
      </c>
      <c r="N167" t="s">
        <v>149</v>
      </c>
      <c r="O167">
        <v>227</v>
      </c>
      <c r="P167">
        <v>5.5</v>
      </c>
      <c r="R167" s="7">
        <f t="shared" si="10"/>
        <v>0.42483964757709253</v>
      </c>
      <c r="S167" s="7">
        <f t="shared" si="11"/>
        <v>2.4229074889867842E-2</v>
      </c>
      <c r="T167" s="2">
        <f t="shared" si="12"/>
        <v>1418214.705882353</v>
      </c>
      <c r="U167" s="8">
        <f t="shared" si="13"/>
        <v>4044117.6470588236</v>
      </c>
      <c r="V167" s="9">
        <f t="shared" si="14"/>
        <v>36864.544117647056</v>
      </c>
    </row>
    <row r="168" spans="1:22" x14ac:dyDescent="0.45">
      <c r="A168">
        <v>2014</v>
      </c>
      <c r="B168" t="s">
        <v>148</v>
      </c>
      <c r="C168" t="s">
        <v>67</v>
      </c>
      <c r="D168">
        <v>66</v>
      </c>
      <c r="E168">
        <v>96</v>
      </c>
      <c r="F168">
        <v>4</v>
      </c>
      <c r="H168" s="1">
        <v>2680329</v>
      </c>
      <c r="I168" s="1">
        <v>33090</v>
      </c>
      <c r="J168" t="s">
        <v>84</v>
      </c>
      <c r="K168" s="2">
        <v>95403500</v>
      </c>
      <c r="L168">
        <v>116</v>
      </c>
      <c r="M168">
        <v>116</v>
      </c>
      <c r="N168" t="s">
        <v>149</v>
      </c>
      <c r="O168">
        <v>214</v>
      </c>
      <c r="P168">
        <v>12.6</v>
      </c>
      <c r="R168" s="7">
        <f t="shared" si="10"/>
        <v>0.44581074766355139</v>
      </c>
      <c r="S168" s="7">
        <f t="shared" si="11"/>
        <v>5.8878504672897194E-2</v>
      </c>
      <c r="T168" s="2">
        <f t="shared" si="12"/>
        <v>1445507.5757575757</v>
      </c>
      <c r="U168" s="8">
        <f t="shared" si="13"/>
        <v>4166666.6666666665</v>
      </c>
      <c r="V168" s="9">
        <f t="shared" si="14"/>
        <v>40611.045454545456</v>
      </c>
    </row>
    <row r="169" spans="1:22" x14ac:dyDescent="0.45">
      <c r="A169">
        <v>2013</v>
      </c>
      <c r="B169" t="s">
        <v>148</v>
      </c>
      <c r="C169" t="s">
        <v>67</v>
      </c>
      <c r="D169">
        <v>74</v>
      </c>
      <c r="E169">
        <v>88</v>
      </c>
      <c r="F169">
        <v>5</v>
      </c>
      <c r="H169" s="1">
        <v>2793828</v>
      </c>
      <c r="I169" s="1">
        <v>34492</v>
      </c>
      <c r="J169" t="s">
        <v>84</v>
      </c>
      <c r="K169" s="2">
        <v>73768000</v>
      </c>
      <c r="L169">
        <v>119</v>
      </c>
      <c r="M169">
        <v>118</v>
      </c>
      <c r="N169" t="s">
        <v>149</v>
      </c>
      <c r="O169">
        <v>197</v>
      </c>
      <c r="P169">
        <v>13.7</v>
      </c>
      <c r="R169" s="7">
        <f t="shared" si="10"/>
        <v>0.37445685279187818</v>
      </c>
      <c r="S169" s="7">
        <f t="shared" si="11"/>
        <v>6.9543147208121825E-2</v>
      </c>
      <c r="T169" s="2">
        <f t="shared" si="12"/>
        <v>996864.86486486485</v>
      </c>
      <c r="U169" s="8">
        <f t="shared" si="13"/>
        <v>3716216.2162162163</v>
      </c>
      <c r="V169" s="9">
        <f t="shared" si="14"/>
        <v>37754.432432432433</v>
      </c>
    </row>
    <row r="170" spans="1:22" x14ac:dyDescent="0.45">
      <c r="A170">
        <v>2012</v>
      </c>
      <c r="B170" t="s">
        <v>148</v>
      </c>
      <c r="C170" t="s">
        <v>67</v>
      </c>
      <c r="D170">
        <v>64</v>
      </c>
      <c r="E170">
        <v>98</v>
      </c>
      <c r="F170">
        <v>5</v>
      </c>
      <c r="H170" s="1">
        <v>2630458</v>
      </c>
      <c r="I170" s="1">
        <v>32475</v>
      </c>
      <c r="J170" t="s">
        <v>62</v>
      </c>
      <c r="K170" s="2">
        <v>75485000</v>
      </c>
      <c r="L170">
        <v>117</v>
      </c>
      <c r="M170">
        <v>117</v>
      </c>
      <c r="N170" t="s">
        <v>149</v>
      </c>
      <c r="O170">
        <v>199</v>
      </c>
      <c r="P170">
        <v>18.7</v>
      </c>
      <c r="R170" s="7">
        <f t="shared" si="10"/>
        <v>0.37932160804020099</v>
      </c>
      <c r="S170" s="7">
        <f t="shared" si="11"/>
        <v>9.3969849246231155E-2</v>
      </c>
      <c r="T170" s="2">
        <f t="shared" si="12"/>
        <v>1179453.125</v>
      </c>
      <c r="U170" s="8">
        <f t="shared" si="13"/>
        <v>4296875</v>
      </c>
      <c r="V170" s="9">
        <f t="shared" si="14"/>
        <v>41100.90625</v>
      </c>
    </row>
    <row r="171" spans="1:22" x14ac:dyDescent="0.45">
      <c r="A171">
        <v>2011</v>
      </c>
      <c r="B171" t="s">
        <v>148</v>
      </c>
      <c r="C171" t="s">
        <v>67</v>
      </c>
      <c r="D171">
        <v>73</v>
      </c>
      <c r="E171">
        <v>89</v>
      </c>
      <c r="F171">
        <v>4</v>
      </c>
      <c r="H171" s="1">
        <v>2909777</v>
      </c>
      <c r="I171" s="1">
        <v>35923</v>
      </c>
      <c r="J171" t="s">
        <v>62</v>
      </c>
      <c r="K171" s="2">
        <v>91648071</v>
      </c>
      <c r="L171">
        <v>119</v>
      </c>
      <c r="M171">
        <v>119</v>
      </c>
      <c r="N171" t="s">
        <v>149</v>
      </c>
      <c r="O171">
        <v>193</v>
      </c>
      <c r="P171">
        <v>14.4</v>
      </c>
      <c r="R171" s="7">
        <f t="shared" si="10"/>
        <v>0.4748604715025907</v>
      </c>
      <c r="S171" s="7">
        <f t="shared" si="11"/>
        <v>7.4611398963730577E-2</v>
      </c>
      <c r="T171" s="2">
        <f t="shared" si="12"/>
        <v>1255453.0273972603</v>
      </c>
      <c r="U171" s="8">
        <f t="shared" si="13"/>
        <v>3767123.2876712331</v>
      </c>
      <c r="V171" s="9">
        <f t="shared" si="14"/>
        <v>39859.95890410959</v>
      </c>
    </row>
    <row r="172" spans="1:22" x14ac:dyDescent="0.45">
      <c r="A172">
        <v>2010</v>
      </c>
      <c r="B172" t="s">
        <v>148</v>
      </c>
      <c r="C172" t="s">
        <v>67</v>
      </c>
      <c r="D172">
        <v>83</v>
      </c>
      <c r="E172">
        <v>79</v>
      </c>
      <c r="F172">
        <v>3</v>
      </c>
      <c r="H172" s="1">
        <v>2875245</v>
      </c>
      <c r="I172" s="1">
        <v>35497</v>
      </c>
      <c r="J172" t="s">
        <v>79</v>
      </c>
      <c r="K172" s="2">
        <v>90677000</v>
      </c>
      <c r="L172">
        <v>115</v>
      </c>
      <c r="M172">
        <v>115</v>
      </c>
      <c r="N172" t="s">
        <v>149</v>
      </c>
      <c r="O172">
        <v>188</v>
      </c>
      <c r="P172">
        <v>16.3</v>
      </c>
      <c r="R172" s="7">
        <f t="shared" si="10"/>
        <v>0.48232446808510637</v>
      </c>
      <c r="S172" s="7">
        <f t="shared" si="11"/>
        <v>8.6702127659574468E-2</v>
      </c>
      <c r="T172" s="2">
        <f t="shared" si="12"/>
        <v>1092493.9759036144</v>
      </c>
      <c r="U172" s="8">
        <f t="shared" si="13"/>
        <v>3313253.0120481928</v>
      </c>
      <c r="V172" s="9">
        <f t="shared" si="14"/>
        <v>34641.506024096387</v>
      </c>
    </row>
    <row r="173" spans="1:22" x14ac:dyDescent="0.45">
      <c r="A173">
        <v>2009</v>
      </c>
      <c r="B173" t="s">
        <v>148</v>
      </c>
      <c r="C173" t="s">
        <v>67</v>
      </c>
      <c r="D173">
        <v>92</v>
      </c>
      <c r="E173">
        <v>70</v>
      </c>
      <c r="F173">
        <v>2</v>
      </c>
      <c r="G173" t="s">
        <v>42</v>
      </c>
      <c r="H173" s="1">
        <v>2665080</v>
      </c>
      <c r="I173" s="1">
        <v>32902</v>
      </c>
      <c r="J173" t="s">
        <v>63</v>
      </c>
      <c r="K173" s="2">
        <v>79250200</v>
      </c>
      <c r="L173">
        <v>112</v>
      </c>
      <c r="M173">
        <v>112</v>
      </c>
      <c r="N173" t="s">
        <v>149</v>
      </c>
      <c r="O173">
        <v>183</v>
      </c>
      <c r="P173">
        <v>20.100000000000001</v>
      </c>
      <c r="R173" s="7">
        <f t="shared" si="10"/>
        <v>0.43306120218579236</v>
      </c>
      <c r="S173" s="7">
        <f t="shared" si="11"/>
        <v>0.1098360655737705</v>
      </c>
      <c r="T173" s="2">
        <f t="shared" si="12"/>
        <v>861415.21739130432</v>
      </c>
      <c r="U173" s="8">
        <f t="shared" si="13"/>
        <v>2989130.4347826089</v>
      </c>
      <c r="V173" s="9">
        <f t="shared" si="14"/>
        <v>28968.260869565216</v>
      </c>
    </row>
    <row r="174" spans="1:22" x14ac:dyDescent="0.45">
      <c r="A174">
        <v>2008</v>
      </c>
      <c r="B174" t="s">
        <v>148</v>
      </c>
      <c r="C174" t="s">
        <v>67</v>
      </c>
      <c r="D174">
        <v>74</v>
      </c>
      <c r="E174">
        <v>88</v>
      </c>
      <c r="F174">
        <v>3</v>
      </c>
      <c r="H174" s="1">
        <v>2650218</v>
      </c>
      <c r="I174" s="1">
        <v>32719</v>
      </c>
      <c r="J174" t="s">
        <v>64</v>
      </c>
      <c r="K174" s="2">
        <v>68655500</v>
      </c>
      <c r="L174">
        <v>109</v>
      </c>
      <c r="M174">
        <v>109</v>
      </c>
      <c r="N174" t="s">
        <v>149</v>
      </c>
      <c r="O174">
        <v>178</v>
      </c>
      <c r="P174">
        <v>24.5</v>
      </c>
      <c r="R174" s="7">
        <f t="shared" si="10"/>
        <v>0.3857050561797753</v>
      </c>
      <c r="S174" s="7">
        <f t="shared" si="11"/>
        <v>0.13764044943820225</v>
      </c>
      <c r="T174" s="2">
        <f t="shared" si="12"/>
        <v>927777.02702702698</v>
      </c>
      <c r="U174" s="8">
        <f t="shared" si="13"/>
        <v>3716216.2162162163</v>
      </c>
      <c r="V174" s="9">
        <f t="shared" si="14"/>
        <v>35813.75675675676</v>
      </c>
    </row>
    <row r="175" spans="1:22" x14ac:dyDescent="0.45">
      <c r="A175">
        <v>2007</v>
      </c>
      <c r="B175" t="s">
        <v>148</v>
      </c>
      <c r="C175" t="s">
        <v>67</v>
      </c>
      <c r="D175">
        <v>90</v>
      </c>
      <c r="E175">
        <v>73</v>
      </c>
      <c r="F175">
        <v>2</v>
      </c>
      <c r="G175" t="s">
        <v>131</v>
      </c>
      <c r="H175" s="1">
        <v>2376250</v>
      </c>
      <c r="I175" s="1">
        <v>28979</v>
      </c>
      <c r="J175" t="s">
        <v>75</v>
      </c>
      <c r="K175" s="2">
        <v>54041000</v>
      </c>
      <c r="L175">
        <v>108</v>
      </c>
      <c r="M175">
        <v>107</v>
      </c>
      <c r="N175" t="s">
        <v>149</v>
      </c>
      <c r="O175">
        <v>169</v>
      </c>
      <c r="P175">
        <v>26.2</v>
      </c>
      <c r="R175" s="7">
        <f t="shared" si="10"/>
        <v>0.31976923076923075</v>
      </c>
      <c r="S175" s="7">
        <f t="shared" si="11"/>
        <v>0.15502958579881657</v>
      </c>
      <c r="T175" s="2">
        <f t="shared" si="12"/>
        <v>600455.5555555555</v>
      </c>
      <c r="U175" s="8">
        <f t="shared" si="13"/>
        <v>3055555.5555555555</v>
      </c>
      <c r="V175" s="9">
        <f t="shared" si="14"/>
        <v>26402.777777777777</v>
      </c>
    </row>
    <row r="176" spans="1:22" x14ac:dyDescent="0.45">
      <c r="A176">
        <v>2006</v>
      </c>
      <c r="B176" t="s">
        <v>148</v>
      </c>
      <c r="C176" t="s">
        <v>67</v>
      </c>
      <c r="D176">
        <v>76</v>
      </c>
      <c r="E176">
        <v>86</v>
      </c>
      <c r="F176">
        <v>4</v>
      </c>
      <c r="H176" s="1">
        <v>2104362</v>
      </c>
      <c r="I176" s="1">
        <v>25980</v>
      </c>
      <c r="J176" t="s">
        <v>73</v>
      </c>
      <c r="K176" s="2">
        <v>41233000</v>
      </c>
      <c r="L176">
        <v>109</v>
      </c>
      <c r="M176">
        <v>109</v>
      </c>
      <c r="N176" t="s">
        <v>149</v>
      </c>
      <c r="O176">
        <v>151</v>
      </c>
      <c r="P176">
        <v>23.9</v>
      </c>
      <c r="R176" s="7">
        <f t="shared" si="10"/>
        <v>0.27306622516556289</v>
      </c>
      <c r="S176" s="7">
        <f t="shared" si="11"/>
        <v>0.15827814569536422</v>
      </c>
      <c r="T176" s="2">
        <f t="shared" si="12"/>
        <v>542539.47368421056</v>
      </c>
      <c r="U176" s="8">
        <f t="shared" si="13"/>
        <v>3618421.0526315789</v>
      </c>
      <c r="V176" s="9">
        <f t="shared" si="14"/>
        <v>27688.973684210527</v>
      </c>
    </row>
    <row r="177" spans="1:22" x14ac:dyDescent="0.45">
      <c r="A177">
        <v>2005</v>
      </c>
      <c r="B177" t="s">
        <v>148</v>
      </c>
      <c r="C177" t="s">
        <v>67</v>
      </c>
      <c r="D177">
        <v>67</v>
      </c>
      <c r="E177">
        <v>95</v>
      </c>
      <c r="F177">
        <v>5</v>
      </c>
      <c r="H177" s="1">
        <v>1914389</v>
      </c>
      <c r="I177" s="1">
        <v>23634</v>
      </c>
      <c r="J177" t="s">
        <v>76</v>
      </c>
      <c r="K177" s="2">
        <v>47839000</v>
      </c>
      <c r="L177">
        <v>113</v>
      </c>
      <c r="M177">
        <v>112</v>
      </c>
      <c r="N177" t="s">
        <v>149</v>
      </c>
      <c r="O177">
        <v>145</v>
      </c>
      <c r="P177">
        <v>16.3</v>
      </c>
      <c r="R177" s="7">
        <f t="shared" si="10"/>
        <v>0.32992413793103448</v>
      </c>
      <c r="S177" s="7">
        <f t="shared" si="11"/>
        <v>0.11241379310344828</v>
      </c>
      <c r="T177" s="2">
        <f t="shared" si="12"/>
        <v>714014.92537313432</v>
      </c>
      <c r="U177" s="8">
        <f t="shared" si="13"/>
        <v>4104477.6119402987</v>
      </c>
      <c r="V177" s="9">
        <f t="shared" si="14"/>
        <v>28572.970149253732</v>
      </c>
    </row>
    <row r="178" spans="1:22" x14ac:dyDescent="0.45">
      <c r="A178">
        <v>2004</v>
      </c>
      <c r="B178" t="s">
        <v>148</v>
      </c>
      <c r="C178" t="s">
        <v>67</v>
      </c>
      <c r="D178">
        <v>68</v>
      </c>
      <c r="E178">
        <v>94</v>
      </c>
      <c r="F178">
        <v>4</v>
      </c>
      <c r="H178" s="1">
        <v>2338069</v>
      </c>
      <c r="I178" s="1">
        <v>28865</v>
      </c>
      <c r="J178" t="s">
        <v>64</v>
      </c>
      <c r="K178" s="2">
        <v>65445167</v>
      </c>
      <c r="L178">
        <v>114</v>
      </c>
      <c r="M178">
        <v>113</v>
      </c>
      <c r="N178" t="s">
        <v>149</v>
      </c>
      <c r="O178">
        <v>132</v>
      </c>
      <c r="P178">
        <v>-7.8</v>
      </c>
      <c r="R178" s="7">
        <f t="shared" si="10"/>
        <v>0.4957967196969697</v>
      </c>
      <c r="S178" s="7">
        <f t="shared" si="11"/>
        <v>-5.909090909090909E-2</v>
      </c>
      <c r="T178" s="2">
        <f t="shared" si="12"/>
        <v>962428.92647058819</v>
      </c>
      <c r="U178" s="8">
        <f t="shared" si="13"/>
        <v>4044117.6470588236</v>
      </c>
      <c r="V178" s="9">
        <f t="shared" si="14"/>
        <v>34383.367647058825</v>
      </c>
    </row>
    <row r="179" spans="1:22" x14ac:dyDescent="0.45">
      <c r="A179">
        <v>2003</v>
      </c>
      <c r="B179" t="s">
        <v>148</v>
      </c>
      <c r="C179" t="s">
        <v>67</v>
      </c>
      <c r="D179">
        <v>74</v>
      </c>
      <c r="E179">
        <v>88</v>
      </c>
      <c r="F179">
        <v>4</v>
      </c>
      <c r="H179" s="1">
        <v>2334085</v>
      </c>
      <c r="I179" s="1">
        <v>28816</v>
      </c>
      <c r="J179" t="s">
        <v>64</v>
      </c>
      <c r="K179" s="2">
        <v>67179667</v>
      </c>
      <c r="L179">
        <v>116</v>
      </c>
      <c r="M179">
        <v>115</v>
      </c>
      <c r="N179" t="s">
        <v>149</v>
      </c>
      <c r="O179">
        <v>124</v>
      </c>
      <c r="P179">
        <v>-6.3</v>
      </c>
      <c r="R179" s="7">
        <f t="shared" si="10"/>
        <v>0.54177150806451613</v>
      </c>
      <c r="S179" s="7">
        <f t="shared" si="11"/>
        <v>-5.0806451612903224E-2</v>
      </c>
      <c r="T179" s="2">
        <f t="shared" si="12"/>
        <v>907833.33783783787</v>
      </c>
      <c r="U179" s="8">
        <f t="shared" si="13"/>
        <v>3716216.2162162163</v>
      </c>
      <c r="V179" s="9">
        <f t="shared" si="14"/>
        <v>31541.68918918919</v>
      </c>
    </row>
    <row r="180" spans="1:22" x14ac:dyDescent="0.45">
      <c r="A180">
        <v>2002</v>
      </c>
      <c r="B180" t="s">
        <v>148</v>
      </c>
      <c r="C180" t="s">
        <v>67</v>
      </c>
      <c r="D180">
        <v>73</v>
      </c>
      <c r="E180">
        <v>89</v>
      </c>
      <c r="F180">
        <v>4</v>
      </c>
      <c r="H180" s="1">
        <v>2737838</v>
      </c>
      <c r="I180" s="1">
        <v>33800</v>
      </c>
      <c r="J180" t="s">
        <v>79</v>
      </c>
      <c r="K180" s="2">
        <v>56851043</v>
      </c>
      <c r="L180">
        <v>116</v>
      </c>
      <c r="M180">
        <v>115</v>
      </c>
      <c r="N180" t="s">
        <v>149</v>
      </c>
      <c r="O180">
        <v>121</v>
      </c>
      <c r="P180">
        <v>7.1</v>
      </c>
      <c r="R180" s="7">
        <f t="shared" si="10"/>
        <v>0.46984333057851241</v>
      </c>
      <c r="S180" s="7">
        <f t="shared" si="11"/>
        <v>5.8677685950413221E-2</v>
      </c>
      <c r="T180" s="2">
        <f t="shared" si="12"/>
        <v>778781.41095890407</v>
      </c>
      <c r="U180" s="8">
        <f t="shared" si="13"/>
        <v>3767123.2876712331</v>
      </c>
      <c r="V180" s="9">
        <f t="shared" si="14"/>
        <v>37504.630136986299</v>
      </c>
    </row>
    <row r="181" spans="1:22" x14ac:dyDescent="0.45">
      <c r="A181">
        <v>2001</v>
      </c>
      <c r="B181" t="s">
        <v>148</v>
      </c>
      <c r="C181" t="s">
        <v>67</v>
      </c>
      <c r="D181">
        <v>73</v>
      </c>
      <c r="E181">
        <v>89</v>
      </c>
      <c r="F181">
        <v>5</v>
      </c>
      <c r="H181" s="1">
        <v>3166821</v>
      </c>
      <c r="I181" s="1">
        <v>39097</v>
      </c>
      <c r="J181" t="s">
        <v>78</v>
      </c>
      <c r="K181" s="2">
        <v>71541334</v>
      </c>
      <c r="L181">
        <v>122</v>
      </c>
      <c r="M181">
        <v>122</v>
      </c>
      <c r="N181" t="s">
        <v>149</v>
      </c>
      <c r="O181">
        <v>129</v>
      </c>
      <c r="R181" s="7">
        <f t="shared" si="10"/>
        <v>0.55458398449612401</v>
      </c>
      <c r="S181" s="7">
        <f t="shared" si="11"/>
        <v>0</v>
      </c>
      <c r="T181" s="2">
        <f t="shared" si="12"/>
        <v>980018.27397260279</v>
      </c>
      <c r="U181" s="8">
        <f t="shared" si="13"/>
        <v>3767123.2876712331</v>
      </c>
      <c r="V181" s="9">
        <f t="shared" si="14"/>
        <v>43381.109589041094</v>
      </c>
    </row>
    <row r="182" spans="1:22" x14ac:dyDescent="0.45">
      <c r="A182">
        <v>2000</v>
      </c>
      <c r="B182" t="s">
        <v>148</v>
      </c>
      <c r="C182" t="s">
        <v>67</v>
      </c>
      <c r="D182">
        <v>82</v>
      </c>
      <c r="E182">
        <v>80</v>
      </c>
      <c r="F182">
        <v>4</v>
      </c>
      <c r="H182" s="1">
        <v>3295129</v>
      </c>
      <c r="I182" s="1">
        <v>40681</v>
      </c>
      <c r="J182" t="s">
        <v>61</v>
      </c>
      <c r="K182" s="2">
        <v>61111190</v>
      </c>
      <c r="L182">
        <v>125</v>
      </c>
      <c r="M182">
        <v>125</v>
      </c>
      <c r="N182" t="s">
        <v>149</v>
      </c>
      <c r="R182" s="7" t="str">
        <f t="shared" si="10"/>
        <v/>
      </c>
      <c r="S182" s="7" t="str">
        <f t="shared" si="11"/>
        <v/>
      </c>
      <c r="T182" s="2">
        <f t="shared" si="12"/>
        <v>745258.41463414638</v>
      </c>
      <c r="U182" s="8">
        <f t="shared" si="13"/>
        <v>3353658.5365853659</v>
      </c>
      <c r="V182" s="9">
        <f t="shared" si="14"/>
        <v>40184.5</v>
      </c>
    </row>
    <row r="183" spans="1:22" x14ac:dyDescent="0.45">
      <c r="A183">
        <v>2019</v>
      </c>
      <c r="B183" t="s">
        <v>177</v>
      </c>
      <c r="C183" t="s">
        <v>37</v>
      </c>
      <c r="D183">
        <v>47</v>
      </c>
      <c r="E183">
        <v>114</v>
      </c>
      <c r="F183">
        <v>5</v>
      </c>
      <c r="H183" s="1">
        <v>1501430</v>
      </c>
      <c r="I183" s="1">
        <v>18536</v>
      </c>
      <c r="J183" t="s">
        <v>21</v>
      </c>
      <c r="K183" s="2">
        <v>100618500</v>
      </c>
      <c r="L183">
        <v>104</v>
      </c>
      <c r="M183">
        <v>102</v>
      </c>
      <c r="N183" t="s">
        <v>178</v>
      </c>
      <c r="R183" s="7" t="str">
        <f t="shared" si="10"/>
        <v/>
      </c>
      <c r="S183" s="7" t="str">
        <f t="shared" si="11"/>
        <v/>
      </c>
      <c r="T183" s="2">
        <f t="shared" si="12"/>
        <v>2140819.1489361702</v>
      </c>
      <c r="U183" s="8">
        <f t="shared" si="13"/>
        <v>5851063.8297872338</v>
      </c>
      <c r="V183" s="9">
        <f t="shared" si="14"/>
        <v>31945.319148936171</v>
      </c>
    </row>
    <row r="184" spans="1:22" x14ac:dyDescent="0.45">
      <c r="A184">
        <v>2018</v>
      </c>
      <c r="B184" t="s">
        <v>177</v>
      </c>
      <c r="C184" t="s">
        <v>37</v>
      </c>
      <c r="D184">
        <v>64</v>
      </c>
      <c r="E184">
        <v>98</v>
      </c>
      <c r="F184">
        <v>3</v>
      </c>
      <c r="H184" s="1">
        <v>1856970</v>
      </c>
      <c r="I184" s="1">
        <v>22926</v>
      </c>
      <c r="J184" t="s">
        <v>23</v>
      </c>
      <c r="K184" s="2">
        <v>111531000</v>
      </c>
      <c r="L184">
        <v>105</v>
      </c>
      <c r="M184">
        <v>103</v>
      </c>
      <c r="N184" t="s">
        <v>178</v>
      </c>
      <c r="O184">
        <v>276</v>
      </c>
      <c r="P184">
        <v>30</v>
      </c>
      <c r="R184" s="7">
        <f t="shared" si="10"/>
        <v>0.40409782608695655</v>
      </c>
      <c r="S184" s="7">
        <f t="shared" si="11"/>
        <v>0.10869565217391304</v>
      </c>
      <c r="T184" s="2">
        <f t="shared" si="12"/>
        <v>1742671.875</v>
      </c>
      <c r="U184" s="8">
        <f t="shared" si="13"/>
        <v>4296875</v>
      </c>
      <c r="V184" s="9">
        <f t="shared" si="14"/>
        <v>29015.15625</v>
      </c>
    </row>
    <row r="185" spans="1:22" x14ac:dyDescent="0.45">
      <c r="A185">
        <v>2017</v>
      </c>
      <c r="B185" t="s">
        <v>177</v>
      </c>
      <c r="C185" t="s">
        <v>37</v>
      </c>
      <c r="D185">
        <v>64</v>
      </c>
      <c r="E185">
        <v>98</v>
      </c>
      <c r="F185">
        <v>5</v>
      </c>
      <c r="H185" s="1">
        <v>2321599</v>
      </c>
      <c r="I185" s="1">
        <v>28662</v>
      </c>
      <c r="J185" t="s">
        <v>56</v>
      </c>
      <c r="K185" s="2">
        <v>118375600</v>
      </c>
      <c r="L185">
        <v>102</v>
      </c>
      <c r="M185">
        <v>101</v>
      </c>
      <c r="N185" t="s">
        <v>178</v>
      </c>
      <c r="O185">
        <v>277</v>
      </c>
      <c r="P185">
        <v>19</v>
      </c>
      <c r="R185" s="7">
        <f t="shared" si="10"/>
        <v>0.42734873646209387</v>
      </c>
      <c r="S185" s="7">
        <f t="shared" si="11"/>
        <v>6.8592057761732855E-2</v>
      </c>
      <c r="T185" s="2">
        <f t="shared" si="12"/>
        <v>1849618.75</v>
      </c>
      <c r="U185" s="8">
        <f t="shared" si="13"/>
        <v>4296875</v>
      </c>
      <c r="V185" s="9">
        <f t="shared" si="14"/>
        <v>36274.984375</v>
      </c>
    </row>
    <row r="186" spans="1:22" x14ac:dyDescent="0.45">
      <c r="A186">
        <v>2016</v>
      </c>
      <c r="B186" t="s">
        <v>177</v>
      </c>
      <c r="C186" t="s">
        <v>37</v>
      </c>
      <c r="D186">
        <v>86</v>
      </c>
      <c r="E186">
        <v>75</v>
      </c>
      <c r="F186">
        <v>2</v>
      </c>
      <c r="H186" s="1">
        <v>2493859</v>
      </c>
      <c r="I186" s="1">
        <v>31173</v>
      </c>
      <c r="J186" t="s">
        <v>56</v>
      </c>
      <c r="K186" s="2">
        <v>199902000</v>
      </c>
      <c r="L186">
        <v>101</v>
      </c>
      <c r="M186">
        <v>100</v>
      </c>
      <c r="N186" t="s">
        <v>178</v>
      </c>
      <c r="O186">
        <v>275</v>
      </c>
      <c r="P186">
        <v>-46</v>
      </c>
      <c r="R186" s="7">
        <f t="shared" si="10"/>
        <v>0.72691636363636358</v>
      </c>
      <c r="S186" s="7">
        <f t="shared" si="11"/>
        <v>-0.16727272727272727</v>
      </c>
      <c r="T186" s="2">
        <f t="shared" si="12"/>
        <v>2324441.8604651163</v>
      </c>
      <c r="U186" s="8">
        <f t="shared" si="13"/>
        <v>3197674.418604651</v>
      </c>
      <c r="V186" s="9">
        <f t="shared" si="14"/>
        <v>28998.360465116279</v>
      </c>
    </row>
    <row r="187" spans="1:22" x14ac:dyDescent="0.45">
      <c r="A187">
        <v>2015</v>
      </c>
      <c r="B187" t="s">
        <v>177</v>
      </c>
      <c r="C187" t="s">
        <v>37</v>
      </c>
      <c r="D187">
        <v>74</v>
      </c>
      <c r="E187">
        <v>87</v>
      </c>
      <c r="F187">
        <v>5</v>
      </c>
      <c r="H187" s="1">
        <v>2726048</v>
      </c>
      <c r="I187" s="1">
        <v>33655</v>
      </c>
      <c r="J187" t="s">
        <v>84</v>
      </c>
      <c r="K187" s="2">
        <v>172284750</v>
      </c>
      <c r="L187">
        <v>99</v>
      </c>
      <c r="M187">
        <v>99</v>
      </c>
      <c r="N187" t="s">
        <v>178</v>
      </c>
      <c r="O187">
        <v>268</v>
      </c>
      <c r="P187">
        <v>-36.4</v>
      </c>
      <c r="R187" s="7">
        <f t="shared" si="10"/>
        <v>0.64285354477611945</v>
      </c>
      <c r="S187" s="7">
        <f t="shared" si="11"/>
        <v>-0.13582089552238805</v>
      </c>
      <c r="T187" s="2">
        <f t="shared" si="12"/>
        <v>2328172.2972972975</v>
      </c>
      <c r="U187" s="8">
        <f t="shared" si="13"/>
        <v>3716216.2162162163</v>
      </c>
      <c r="V187" s="9">
        <f t="shared" si="14"/>
        <v>36838.486486486487</v>
      </c>
    </row>
    <row r="188" spans="1:22" x14ac:dyDescent="0.45">
      <c r="A188">
        <v>2014</v>
      </c>
      <c r="B188" t="s">
        <v>177</v>
      </c>
      <c r="C188" t="s">
        <v>37</v>
      </c>
      <c r="D188">
        <v>90</v>
      </c>
      <c r="E188">
        <v>72</v>
      </c>
      <c r="F188">
        <v>1</v>
      </c>
      <c r="G188" t="s">
        <v>59</v>
      </c>
      <c r="H188" s="1">
        <v>2917209</v>
      </c>
      <c r="I188" s="1">
        <v>36015</v>
      </c>
      <c r="J188" t="s">
        <v>52</v>
      </c>
      <c r="K188" s="2">
        <v>169135500</v>
      </c>
      <c r="L188">
        <v>101</v>
      </c>
      <c r="M188">
        <v>101</v>
      </c>
      <c r="N188" t="s">
        <v>178</v>
      </c>
      <c r="O188">
        <v>254</v>
      </c>
      <c r="P188">
        <v>11</v>
      </c>
      <c r="R188" s="7">
        <f t="shared" si="10"/>
        <v>0.6658877952755905</v>
      </c>
      <c r="S188" s="7">
        <f t="shared" si="11"/>
        <v>4.3307086614173228E-2</v>
      </c>
      <c r="T188" s="2">
        <f t="shared" si="12"/>
        <v>1879283.3333333333</v>
      </c>
      <c r="U188" s="8">
        <f t="shared" si="13"/>
        <v>3055555.5555555555</v>
      </c>
      <c r="V188" s="9">
        <f t="shared" si="14"/>
        <v>32413.433333333334</v>
      </c>
    </row>
    <row r="189" spans="1:22" x14ac:dyDescent="0.45">
      <c r="A189">
        <v>2013</v>
      </c>
      <c r="B189" t="s">
        <v>177</v>
      </c>
      <c r="C189" t="s">
        <v>37</v>
      </c>
      <c r="D189">
        <v>93</v>
      </c>
      <c r="E189">
        <v>69</v>
      </c>
      <c r="F189">
        <v>1</v>
      </c>
      <c r="G189" t="s">
        <v>119</v>
      </c>
      <c r="H189" s="1">
        <v>3083397</v>
      </c>
      <c r="I189" s="1">
        <v>38067</v>
      </c>
      <c r="J189" t="s">
        <v>49</v>
      </c>
      <c r="K189" s="2">
        <v>154407000</v>
      </c>
      <c r="L189">
        <v>104</v>
      </c>
      <c r="M189">
        <v>104</v>
      </c>
      <c r="N189" t="s">
        <v>178</v>
      </c>
      <c r="O189">
        <v>262</v>
      </c>
      <c r="P189">
        <v>-20.7</v>
      </c>
      <c r="R189" s="7">
        <f t="shared" si="10"/>
        <v>0.5893396946564885</v>
      </c>
      <c r="S189" s="7">
        <f t="shared" si="11"/>
        <v>-7.9007633587786258E-2</v>
      </c>
      <c r="T189" s="2">
        <f t="shared" si="12"/>
        <v>1660290.3225806451</v>
      </c>
      <c r="U189" s="8">
        <f t="shared" si="13"/>
        <v>2956989.2473118277</v>
      </c>
      <c r="V189" s="9">
        <f t="shared" si="14"/>
        <v>33154.806451612902</v>
      </c>
    </row>
    <row r="190" spans="1:22" x14ac:dyDescent="0.45">
      <c r="A190">
        <v>2012</v>
      </c>
      <c r="B190" t="s">
        <v>177</v>
      </c>
      <c r="C190" t="s">
        <v>37</v>
      </c>
      <c r="D190">
        <v>88</v>
      </c>
      <c r="E190">
        <v>74</v>
      </c>
      <c r="F190">
        <v>1</v>
      </c>
      <c r="G190" t="s">
        <v>131</v>
      </c>
      <c r="H190" s="1">
        <v>3028033</v>
      </c>
      <c r="I190" s="1">
        <v>37383</v>
      </c>
      <c r="J190" t="s">
        <v>32</v>
      </c>
      <c r="K190" s="2">
        <v>131394000</v>
      </c>
      <c r="L190">
        <v>104</v>
      </c>
      <c r="M190">
        <v>105</v>
      </c>
      <c r="N190" t="s">
        <v>178</v>
      </c>
      <c r="O190">
        <v>238</v>
      </c>
      <c r="P190">
        <v>7.5</v>
      </c>
      <c r="R190" s="7">
        <f t="shared" si="10"/>
        <v>0.55207563025210082</v>
      </c>
      <c r="S190" s="7">
        <f t="shared" si="11"/>
        <v>3.1512605042016806E-2</v>
      </c>
      <c r="T190" s="2">
        <f t="shared" si="12"/>
        <v>1493113.6363636365</v>
      </c>
      <c r="U190" s="8">
        <f t="shared" si="13"/>
        <v>3125000</v>
      </c>
      <c r="V190" s="9">
        <f t="shared" si="14"/>
        <v>34409.465909090912</v>
      </c>
    </row>
    <row r="191" spans="1:22" x14ac:dyDescent="0.45">
      <c r="A191">
        <v>2011</v>
      </c>
      <c r="B191" t="s">
        <v>177</v>
      </c>
      <c r="C191" t="s">
        <v>37</v>
      </c>
      <c r="D191">
        <v>95</v>
      </c>
      <c r="E191">
        <v>67</v>
      </c>
      <c r="F191">
        <v>1</v>
      </c>
      <c r="G191" t="s">
        <v>119</v>
      </c>
      <c r="H191" s="1">
        <v>2642045</v>
      </c>
      <c r="I191" s="1">
        <v>32618</v>
      </c>
      <c r="J191" t="s">
        <v>41</v>
      </c>
      <c r="K191" s="2">
        <v>106875231</v>
      </c>
      <c r="L191">
        <v>101</v>
      </c>
      <c r="M191">
        <v>102</v>
      </c>
      <c r="N191" t="s">
        <v>178</v>
      </c>
      <c r="O191">
        <v>217</v>
      </c>
      <c r="P191">
        <v>-0.4</v>
      </c>
      <c r="R191" s="7">
        <f t="shared" si="10"/>
        <v>0.4925125852534562</v>
      </c>
      <c r="S191" s="7">
        <f t="shared" si="11"/>
        <v>-1.8433179723502304E-3</v>
      </c>
      <c r="T191" s="2">
        <f t="shared" si="12"/>
        <v>1125002.4315789475</v>
      </c>
      <c r="U191" s="8">
        <f t="shared" si="13"/>
        <v>2894736.8421052634</v>
      </c>
      <c r="V191" s="9">
        <f t="shared" si="14"/>
        <v>27811</v>
      </c>
    </row>
    <row r="192" spans="1:22" x14ac:dyDescent="0.45">
      <c r="A192">
        <v>2010</v>
      </c>
      <c r="B192" t="s">
        <v>177</v>
      </c>
      <c r="C192" t="s">
        <v>37</v>
      </c>
      <c r="D192">
        <v>81</v>
      </c>
      <c r="E192">
        <v>81</v>
      </c>
      <c r="F192">
        <v>3</v>
      </c>
      <c r="H192" s="1">
        <v>2461237</v>
      </c>
      <c r="I192" s="1">
        <v>30386</v>
      </c>
      <c r="J192" t="s">
        <v>41</v>
      </c>
      <c r="K192" s="2">
        <v>124039928</v>
      </c>
      <c r="L192">
        <v>101</v>
      </c>
      <c r="M192">
        <v>102</v>
      </c>
      <c r="N192" t="s">
        <v>178</v>
      </c>
      <c r="O192">
        <v>192</v>
      </c>
      <c r="P192">
        <v>8.1999999999999993</v>
      </c>
      <c r="R192" s="7">
        <f t="shared" si="10"/>
        <v>0.64604129166666668</v>
      </c>
      <c r="S192" s="7">
        <f t="shared" si="11"/>
        <v>4.2708333333333327E-2</v>
      </c>
      <c r="T192" s="2">
        <f t="shared" si="12"/>
        <v>1531357.1358024692</v>
      </c>
      <c r="U192" s="8">
        <f t="shared" si="13"/>
        <v>3395061.7283950616</v>
      </c>
      <c r="V192" s="9">
        <f t="shared" si="14"/>
        <v>30385.641975308641</v>
      </c>
    </row>
    <row r="193" spans="1:22" x14ac:dyDescent="0.45">
      <c r="A193">
        <v>2009</v>
      </c>
      <c r="B193" t="s">
        <v>177</v>
      </c>
      <c r="C193" t="s">
        <v>37</v>
      </c>
      <c r="D193">
        <v>86</v>
      </c>
      <c r="E193">
        <v>77</v>
      </c>
      <c r="F193">
        <v>2</v>
      </c>
      <c r="H193" s="1">
        <v>2567165</v>
      </c>
      <c r="I193" s="1">
        <v>31693</v>
      </c>
      <c r="J193" t="s">
        <v>34</v>
      </c>
      <c r="K193" s="2">
        <v>119510145</v>
      </c>
      <c r="L193">
        <v>101</v>
      </c>
      <c r="M193">
        <v>101</v>
      </c>
      <c r="N193" t="s">
        <v>178</v>
      </c>
      <c r="O193">
        <v>188</v>
      </c>
      <c r="P193">
        <v>-29.1</v>
      </c>
      <c r="R193" s="7">
        <f t="shared" si="10"/>
        <v>0.63569226063829787</v>
      </c>
      <c r="S193" s="7">
        <f t="shared" si="11"/>
        <v>-0.15478723404255321</v>
      </c>
      <c r="T193" s="2">
        <f t="shared" si="12"/>
        <v>1389652.8488372094</v>
      </c>
      <c r="U193" s="8">
        <f t="shared" si="13"/>
        <v>3197674.418604651</v>
      </c>
      <c r="V193" s="9">
        <f t="shared" si="14"/>
        <v>29850.755813953489</v>
      </c>
    </row>
    <row r="194" spans="1:22" x14ac:dyDescent="0.45">
      <c r="A194">
        <v>2008</v>
      </c>
      <c r="B194" t="s">
        <v>177</v>
      </c>
      <c r="C194" t="s">
        <v>37</v>
      </c>
      <c r="D194">
        <v>74</v>
      </c>
      <c r="E194">
        <v>88</v>
      </c>
      <c r="F194">
        <v>5</v>
      </c>
      <c r="H194" s="1">
        <v>3202645</v>
      </c>
      <c r="I194" s="1">
        <v>39539</v>
      </c>
      <c r="J194" t="s">
        <v>33</v>
      </c>
      <c r="K194" s="2">
        <v>138785196</v>
      </c>
      <c r="L194">
        <v>102</v>
      </c>
      <c r="M194">
        <v>102</v>
      </c>
      <c r="N194" t="s">
        <v>178</v>
      </c>
      <c r="O194">
        <v>186</v>
      </c>
      <c r="P194">
        <v>-29.5</v>
      </c>
      <c r="R194" s="7">
        <f t="shared" si="10"/>
        <v>0.74615696774193552</v>
      </c>
      <c r="S194" s="7">
        <f t="shared" si="11"/>
        <v>-0.15860215053763441</v>
      </c>
      <c r="T194" s="2">
        <f t="shared" si="12"/>
        <v>1875475.6216216215</v>
      </c>
      <c r="U194" s="8">
        <f t="shared" si="13"/>
        <v>3716216.2162162163</v>
      </c>
      <c r="V194" s="9">
        <f t="shared" si="14"/>
        <v>43278.986486486487</v>
      </c>
    </row>
    <row r="195" spans="1:22" x14ac:dyDescent="0.45">
      <c r="A195">
        <v>2007</v>
      </c>
      <c r="B195" t="s">
        <v>177</v>
      </c>
      <c r="C195" t="s">
        <v>37</v>
      </c>
      <c r="D195">
        <v>88</v>
      </c>
      <c r="E195">
        <v>74</v>
      </c>
      <c r="F195">
        <v>2</v>
      </c>
      <c r="H195" s="1">
        <v>3047133</v>
      </c>
      <c r="I195" s="1">
        <v>37619</v>
      </c>
      <c r="J195" t="s">
        <v>33</v>
      </c>
      <c r="K195" s="2">
        <v>95180369</v>
      </c>
      <c r="L195">
        <v>101</v>
      </c>
      <c r="M195">
        <v>102</v>
      </c>
      <c r="N195" t="s">
        <v>178</v>
      </c>
      <c r="O195">
        <v>173</v>
      </c>
      <c r="P195">
        <v>-26.3</v>
      </c>
      <c r="R195" s="7">
        <f t="shared" ref="R195:R258" si="15">IFERROR(K195/(O195*1000000),"")</f>
        <v>0.5501755433526011</v>
      </c>
      <c r="S195" s="7">
        <f t="shared" ref="S195:S258" si="16">IFERROR(P195/O195,"")</f>
        <v>-0.15202312138728324</v>
      </c>
      <c r="T195" s="2">
        <f t="shared" ref="T195:T258" si="17">K195/D195</f>
        <v>1081595.1022727273</v>
      </c>
      <c r="U195" s="8">
        <f t="shared" ref="U195:U258" si="18">275*1000000/D195</f>
        <v>3125000</v>
      </c>
      <c r="V195" s="9">
        <f t="shared" ref="V195:V258" si="19">H195/D195</f>
        <v>34626.51136363636</v>
      </c>
    </row>
    <row r="196" spans="1:22" x14ac:dyDescent="0.45">
      <c r="A196">
        <v>2006</v>
      </c>
      <c r="B196" t="s">
        <v>177</v>
      </c>
      <c r="C196" t="s">
        <v>37</v>
      </c>
      <c r="D196">
        <v>95</v>
      </c>
      <c r="E196">
        <v>67</v>
      </c>
      <c r="F196">
        <v>2</v>
      </c>
      <c r="G196" t="s">
        <v>97</v>
      </c>
      <c r="H196" s="1">
        <v>2595937</v>
      </c>
      <c r="I196" s="1">
        <v>32049</v>
      </c>
      <c r="J196" t="s">
        <v>32</v>
      </c>
      <c r="K196" s="2">
        <v>82612866</v>
      </c>
      <c r="L196">
        <v>99</v>
      </c>
      <c r="M196">
        <v>100</v>
      </c>
      <c r="N196" t="s">
        <v>178</v>
      </c>
      <c r="O196">
        <v>170</v>
      </c>
      <c r="P196">
        <v>4.5999999999999996</v>
      </c>
      <c r="R196" s="7">
        <f t="shared" si="15"/>
        <v>0.48595803529411763</v>
      </c>
      <c r="S196" s="7">
        <f t="shared" si="16"/>
        <v>2.7058823529411764E-2</v>
      </c>
      <c r="T196" s="2">
        <f t="shared" si="17"/>
        <v>869609.11578947364</v>
      </c>
      <c r="U196" s="8">
        <f t="shared" si="18"/>
        <v>2894736.8421052634</v>
      </c>
      <c r="V196" s="9">
        <f t="shared" si="19"/>
        <v>27325.652631578949</v>
      </c>
    </row>
    <row r="197" spans="1:22" x14ac:dyDescent="0.45">
      <c r="A197">
        <v>2005</v>
      </c>
      <c r="B197" t="s">
        <v>177</v>
      </c>
      <c r="C197" t="s">
        <v>37</v>
      </c>
      <c r="D197">
        <v>71</v>
      </c>
      <c r="E197">
        <v>91</v>
      </c>
      <c r="F197">
        <v>4</v>
      </c>
      <c r="H197" s="1">
        <v>2024431</v>
      </c>
      <c r="I197" s="1">
        <v>24993</v>
      </c>
      <c r="J197" t="s">
        <v>30</v>
      </c>
      <c r="K197" s="2">
        <v>69092000</v>
      </c>
      <c r="L197">
        <v>97</v>
      </c>
      <c r="M197">
        <v>97</v>
      </c>
      <c r="N197" t="s">
        <v>178</v>
      </c>
      <c r="O197">
        <v>146</v>
      </c>
      <c r="P197">
        <v>8.6999999999999993</v>
      </c>
      <c r="R197" s="7">
        <f t="shared" si="15"/>
        <v>0.47323287671232878</v>
      </c>
      <c r="S197" s="7">
        <f t="shared" si="16"/>
        <v>5.9589041095890409E-2</v>
      </c>
      <c r="T197" s="2">
        <f t="shared" si="17"/>
        <v>973126.76056338032</v>
      </c>
      <c r="U197" s="8">
        <f t="shared" si="18"/>
        <v>3873239.4366197181</v>
      </c>
      <c r="V197" s="9">
        <f t="shared" si="19"/>
        <v>28513.112676056338</v>
      </c>
    </row>
    <row r="198" spans="1:22" x14ac:dyDescent="0.45">
      <c r="A198">
        <v>2004</v>
      </c>
      <c r="B198" t="s">
        <v>177</v>
      </c>
      <c r="C198" t="s">
        <v>37</v>
      </c>
      <c r="D198">
        <v>72</v>
      </c>
      <c r="E198">
        <v>90</v>
      </c>
      <c r="F198">
        <v>4</v>
      </c>
      <c r="H198" s="1">
        <v>1917004</v>
      </c>
      <c r="I198" s="1">
        <v>23667</v>
      </c>
      <c r="J198" t="s">
        <v>31</v>
      </c>
      <c r="K198" s="2">
        <v>46832000</v>
      </c>
      <c r="L198">
        <v>96</v>
      </c>
      <c r="M198">
        <v>94</v>
      </c>
      <c r="N198" t="s">
        <v>178</v>
      </c>
      <c r="O198">
        <v>126</v>
      </c>
      <c r="P198">
        <v>3.5</v>
      </c>
      <c r="R198" s="7">
        <f t="shared" si="15"/>
        <v>0.37168253968253967</v>
      </c>
      <c r="S198" s="7">
        <f t="shared" si="16"/>
        <v>2.7777777777777776E-2</v>
      </c>
      <c r="T198" s="2">
        <f t="shared" si="17"/>
        <v>650444.4444444445</v>
      </c>
      <c r="U198" s="8">
        <f t="shared" si="18"/>
        <v>3819444.4444444445</v>
      </c>
      <c r="V198" s="9">
        <f t="shared" si="19"/>
        <v>26625.055555555555</v>
      </c>
    </row>
    <row r="199" spans="1:22" x14ac:dyDescent="0.45">
      <c r="A199">
        <v>2003</v>
      </c>
      <c r="B199" t="s">
        <v>177</v>
      </c>
      <c r="C199" t="s">
        <v>37</v>
      </c>
      <c r="D199">
        <v>43</v>
      </c>
      <c r="E199">
        <v>119</v>
      </c>
      <c r="F199">
        <v>5</v>
      </c>
      <c r="H199" s="1">
        <v>1368245</v>
      </c>
      <c r="I199" s="1">
        <v>16892</v>
      </c>
      <c r="J199" t="s">
        <v>90</v>
      </c>
      <c r="K199" s="2">
        <v>49168000</v>
      </c>
      <c r="L199">
        <v>95</v>
      </c>
      <c r="M199">
        <v>93</v>
      </c>
      <c r="N199" t="s">
        <v>178</v>
      </c>
      <c r="O199">
        <v>117</v>
      </c>
      <c r="P199">
        <v>7.9</v>
      </c>
      <c r="R199" s="7">
        <f t="shared" si="15"/>
        <v>0.42023931623931626</v>
      </c>
      <c r="S199" s="7">
        <f t="shared" si="16"/>
        <v>6.7521367521367531E-2</v>
      </c>
      <c r="T199" s="2">
        <f t="shared" si="17"/>
        <v>1143441.8604651163</v>
      </c>
      <c r="U199" s="8">
        <f t="shared" si="18"/>
        <v>6395348.837209302</v>
      </c>
      <c r="V199" s="9">
        <f t="shared" si="19"/>
        <v>31819.651162790698</v>
      </c>
    </row>
    <row r="200" spans="1:22" x14ac:dyDescent="0.45">
      <c r="A200">
        <v>2002</v>
      </c>
      <c r="B200" t="s">
        <v>177</v>
      </c>
      <c r="C200" t="s">
        <v>37</v>
      </c>
      <c r="D200">
        <v>55</v>
      </c>
      <c r="E200">
        <v>106</v>
      </c>
      <c r="F200">
        <v>5</v>
      </c>
      <c r="H200" s="1">
        <v>1503623</v>
      </c>
      <c r="I200" s="1">
        <v>18795</v>
      </c>
      <c r="J200" t="s">
        <v>46</v>
      </c>
      <c r="K200" s="2">
        <v>55048000</v>
      </c>
      <c r="L200">
        <v>95</v>
      </c>
      <c r="M200">
        <v>92</v>
      </c>
      <c r="N200" t="s">
        <v>178</v>
      </c>
      <c r="O200">
        <v>108</v>
      </c>
      <c r="P200">
        <v>0.3</v>
      </c>
      <c r="R200" s="7">
        <f t="shared" si="15"/>
        <v>0.50970370370370366</v>
      </c>
      <c r="S200" s="7">
        <f t="shared" si="16"/>
        <v>2.7777777777777779E-3</v>
      </c>
      <c r="T200" s="2">
        <f t="shared" si="17"/>
        <v>1000872.7272727273</v>
      </c>
      <c r="U200" s="8">
        <f t="shared" si="18"/>
        <v>5000000</v>
      </c>
      <c r="V200" s="9">
        <f t="shared" si="19"/>
        <v>27338.6</v>
      </c>
    </row>
    <row r="201" spans="1:22" x14ac:dyDescent="0.45">
      <c r="A201">
        <v>2001</v>
      </c>
      <c r="B201" t="s">
        <v>177</v>
      </c>
      <c r="C201" t="s">
        <v>37</v>
      </c>
      <c r="D201">
        <v>66</v>
      </c>
      <c r="E201">
        <v>96</v>
      </c>
      <c r="F201">
        <v>4</v>
      </c>
      <c r="H201" s="1">
        <v>1921305</v>
      </c>
      <c r="I201" s="1">
        <v>23720</v>
      </c>
      <c r="J201" t="s">
        <v>31</v>
      </c>
      <c r="K201" s="2">
        <v>53416167</v>
      </c>
      <c r="L201">
        <v>95</v>
      </c>
      <c r="M201">
        <v>93</v>
      </c>
      <c r="N201" t="s">
        <v>178</v>
      </c>
      <c r="O201">
        <v>114</v>
      </c>
      <c r="P201">
        <v>-5.3</v>
      </c>
      <c r="R201" s="7">
        <f t="shared" si="15"/>
        <v>0.46856286842105266</v>
      </c>
      <c r="S201" s="7">
        <f t="shared" si="16"/>
        <v>-4.6491228070175437E-2</v>
      </c>
      <c r="T201" s="2">
        <f t="shared" si="17"/>
        <v>809335.86363636365</v>
      </c>
      <c r="U201" s="8">
        <f t="shared" si="18"/>
        <v>4166666.6666666665</v>
      </c>
      <c r="V201" s="9">
        <f t="shared" si="19"/>
        <v>29110.68181818182</v>
      </c>
    </row>
    <row r="202" spans="1:22" x14ac:dyDescent="0.45">
      <c r="A202">
        <v>2000</v>
      </c>
      <c r="B202" t="s">
        <v>177</v>
      </c>
      <c r="C202" t="s">
        <v>37</v>
      </c>
      <c r="D202">
        <v>79</v>
      </c>
      <c r="E202">
        <v>83</v>
      </c>
      <c r="F202">
        <v>3</v>
      </c>
      <c r="H202" s="1">
        <v>2438617</v>
      </c>
      <c r="I202" s="1">
        <v>30106</v>
      </c>
      <c r="J202" t="s">
        <v>28</v>
      </c>
      <c r="K202" s="2">
        <v>59645167</v>
      </c>
      <c r="L202">
        <v>95</v>
      </c>
      <c r="M202">
        <v>94</v>
      </c>
      <c r="N202" t="s">
        <v>178</v>
      </c>
      <c r="R202" s="7" t="str">
        <f t="shared" si="15"/>
        <v/>
      </c>
      <c r="S202" s="7" t="str">
        <f t="shared" si="16"/>
        <v/>
      </c>
      <c r="T202" s="2">
        <f t="shared" si="17"/>
        <v>755002.11392405059</v>
      </c>
      <c r="U202" s="8">
        <f t="shared" si="18"/>
        <v>3481012.6582278479</v>
      </c>
      <c r="V202" s="9">
        <f t="shared" si="19"/>
        <v>30868.569620253165</v>
      </c>
    </row>
    <row r="203" spans="1:22" x14ac:dyDescent="0.45">
      <c r="A203">
        <v>2019</v>
      </c>
      <c r="B203" t="s">
        <v>185</v>
      </c>
      <c r="C203" t="s">
        <v>109</v>
      </c>
      <c r="D203">
        <v>107</v>
      </c>
      <c r="E203">
        <v>55</v>
      </c>
      <c r="F203">
        <v>1</v>
      </c>
      <c r="G203" t="s">
        <v>88</v>
      </c>
      <c r="H203" s="1">
        <v>2857367</v>
      </c>
      <c r="I203" s="1">
        <v>35276</v>
      </c>
      <c r="J203" t="s">
        <v>52</v>
      </c>
      <c r="K203" s="2">
        <v>166042500</v>
      </c>
      <c r="L203">
        <v>100</v>
      </c>
      <c r="M203">
        <v>103</v>
      </c>
      <c r="N203" t="s">
        <v>186</v>
      </c>
      <c r="R203" s="7" t="str">
        <f t="shared" si="15"/>
        <v/>
      </c>
      <c r="S203" s="7" t="str">
        <f t="shared" si="16"/>
        <v/>
      </c>
      <c r="T203" s="2">
        <f t="shared" si="17"/>
        <v>1551799.0654205608</v>
      </c>
      <c r="U203" s="8">
        <f t="shared" si="18"/>
        <v>2570093.4579439252</v>
      </c>
      <c r="V203" s="9">
        <f t="shared" si="19"/>
        <v>26704.364485981307</v>
      </c>
    </row>
    <row r="204" spans="1:22" x14ac:dyDescent="0.45">
      <c r="A204">
        <v>2018</v>
      </c>
      <c r="B204" t="s">
        <v>185</v>
      </c>
      <c r="C204" t="s">
        <v>109</v>
      </c>
      <c r="D204">
        <v>103</v>
      </c>
      <c r="E204">
        <v>59</v>
      </c>
      <c r="F204">
        <v>1</v>
      </c>
      <c r="G204" t="s">
        <v>118</v>
      </c>
      <c r="H204" s="1">
        <v>2980549</v>
      </c>
      <c r="I204" s="1">
        <v>36797</v>
      </c>
      <c r="J204" t="s">
        <v>49</v>
      </c>
      <c r="K204" s="2">
        <v>172781200</v>
      </c>
      <c r="L204">
        <v>97</v>
      </c>
      <c r="M204">
        <v>99</v>
      </c>
      <c r="N204" t="s">
        <v>186</v>
      </c>
      <c r="O204">
        <v>368</v>
      </c>
      <c r="P204">
        <v>99</v>
      </c>
      <c r="R204" s="7">
        <f t="shared" si="15"/>
        <v>0.46951413043478263</v>
      </c>
      <c r="S204" s="7">
        <f t="shared" si="16"/>
        <v>0.26902173913043476</v>
      </c>
      <c r="T204" s="2">
        <f t="shared" si="17"/>
        <v>1677487.3786407767</v>
      </c>
      <c r="U204" s="8">
        <f t="shared" si="18"/>
        <v>2669902.9126213593</v>
      </c>
      <c r="V204" s="9">
        <f t="shared" si="19"/>
        <v>28937.368932038837</v>
      </c>
    </row>
    <row r="205" spans="1:22" x14ac:dyDescent="0.45">
      <c r="A205">
        <v>2017</v>
      </c>
      <c r="B205" t="s">
        <v>185</v>
      </c>
      <c r="C205" t="s">
        <v>109</v>
      </c>
      <c r="D205">
        <v>101</v>
      </c>
      <c r="E205">
        <v>61</v>
      </c>
      <c r="F205">
        <v>1</v>
      </c>
      <c r="G205" t="s">
        <v>54</v>
      </c>
      <c r="H205" s="1">
        <v>2403671</v>
      </c>
      <c r="I205" s="1">
        <v>29675</v>
      </c>
      <c r="J205" t="s">
        <v>26</v>
      </c>
      <c r="K205" s="2">
        <v>157656400</v>
      </c>
      <c r="L205">
        <v>93</v>
      </c>
      <c r="M205">
        <v>94</v>
      </c>
      <c r="N205" t="s">
        <v>187</v>
      </c>
      <c r="O205">
        <v>347</v>
      </c>
      <c r="P205">
        <v>66</v>
      </c>
      <c r="R205" s="7">
        <f t="shared" si="15"/>
        <v>0.45434121037463976</v>
      </c>
      <c r="S205" s="7">
        <f t="shared" si="16"/>
        <v>0.19020172910662825</v>
      </c>
      <c r="T205" s="2">
        <f t="shared" si="17"/>
        <v>1560954.4554455446</v>
      </c>
      <c r="U205" s="8">
        <f t="shared" si="18"/>
        <v>2722772.2772277226</v>
      </c>
      <c r="V205" s="9">
        <f t="shared" si="19"/>
        <v>23798.72277227723</v>
      </c>
    </row>
    <row r="206" spans="1:22" x14ac:dyDescent="0.45">
      <c r="A206">
        <v>2016</v>
      </c>
      <c r="B206" t="s">
        <v>185</v>
      </c>
      <c r="C206" t="s">
        <v>109</v>
      </c>
      <c r="D206">
        <v>84</v>
      </c>
      <c r="E206">
        <v>78</v>
      </c>
      <c r="F206">
        <v>3</v>
      </c>
      <c r="H206" s="1">
        <v>2306623</v>
      </c>
      <c r="I206" s="1">
        <v>28477</v>
      </c>
      <c r="J206" t="s">
        <v>24</v>
      </c>
      <c r="K206" s="2">
        <v>89498000</v>
      </c>
      <c r="L206">
        <v>93</v>
      </c>
      <c r="M206">
        <v>94</v>
      </c>
      <c r="N206" t="s">
        <v>186</v>
      </c>
      <c r="O206">
        <v>299</v>
      </c>
      <c r="P206">
        <v>77</v>
      </c>
      <c r="R206" s="7">
        <f t="shared" si="15"/>
        <v>0.29932441471571908</v>
      </c>
      <c r="S206" s="7">
        <f t="shared" si="16"/>
        <v>0.25752508361204013</v>
      </c>
      <c r="T206" s="2">
        <f t="shared" si="17"/>
        <v>1065452.3809523811</v>
      </c>
      <c r="U206" s="8">
        <f t="shared" si="18"/>
        <v>3273809.5238095238</v>
      </c>
      <c r="V206" s="9">
        <f t="shared" si="19"/>
        <v>27459.797619047618</v>
      </c>
    </row>
    <row r="207" spans="1:22" x14ac:dyDescent="0.45">
      <c r="A207">
        <v>2015</v>
      </c>
      <c r="B207" t="s">
        <v>185</v>
      </c>
      <c r="C207" t="s">
        <v>109</v>
      </c>
      <c r="D207">
        <v>86</v>
      </c>
      <c r="E207">
        <v>76</v>
      </c>
      <c r="F207">
        <v>2</v>
      </c>
      <c r="G207" t="s">
        <v>27</v>
      </c>
      <c r="H207" s="1">
        <v>2153585</v>
      </c>
      <c r="I207" s="1">
        <v>26587</v>
      </c>
      <c r="J207" t="s">
        <v>71</v>
      </c>
      <c r="K207" s="2">
        <v>93256200</v>
      </c>
      <c r="L207">
        <v>97</v>
      </c>
      <c r="M207">
        <v>97</v>
      </c>
      <c r="N207" t="s">
        <v>186</v>
      </c>
      <c r="O207">
        <v>270</v>
      </c>
      <c r="P207">
        <v>75.900000000000006</v>
      </c>
      <c r="R207" s="7">
        <f t="shared" si="15"/>
        <v>0.34539333333333333</v>
      </c>
      <c r="S207" s="7">
        <f t="shared" si="16"/>
        <v>0.28111111111111114</v>
      </c>
      <c r="T207" s="2">
        <f t="shared" si="17"/>
        <v>1084374.4186046512</v>
      </c>
      <c r="U207" s="8">
        <f t="shared" si="18"/>
        <v>3197674.418604651</v>
      </c>
      <c r="V207" s="9">
        <f t="shared" si="19"/>
        <v>25041.68604651163</v>
      </c>
    </row>
    <row r="208" spans="1:22" x14ac:dyDescent="0.45">
      <c r="A208">
        <v>2014</v>
      </c>
      <c r="B208" t="s">
        <v>185</v>
      </c>
      <c r="C208" t="s">
        <v>109</v>
      </c>
      <c r="D208">
        <v>70</v>
      </c>
      <c r="E208">
        <v>92</v>
      </c>
      <c r="F208">
        <v>4</v>
      </c>
      <c r="H208" s="1">
        <v>1751829</v>
      </c>
      <c r="I208" s="1">
        <v>21628</v>
      </c>
      <c r="J208" t="s">
        <v>21</v>
      </c>
      <c r="K208" s="2">
        <v>44736800</v>
      </c>
      <c r="L208">
        <v>101</v>
      </c>
      <c r="M208">
        <v>100</v>
      </c>
      <c r="N208" t="s">
        <v>186</v>
      </c>
      <c r="O208">
        <v>175</v>
      </c>
      <c r="P208">
        <v>66.599999999999994</v>
      </c>
      <c r="R208" s="7">
        <f t="shared" si="15"/>
        <v>0.25563885714285717</v>
      </c>
      <c r="S208" s="7">
        <f t="shared" si="16"/>
        <v>0.38057142857142856</v>
      </c>
      <c r="T208" s="2">
        <f t="shared" si="17"/>
        <v>639097.14285714284</v>
      </c>
      <c r="U208" s="8">
        <f t="shared" si="18"/>
        <v>3928571.4285714286</v>
      </c>
      <c r="V208" s="9">
        <f t="shared" si="19"/>
        <v>25026.128571428573</v>
      </c>
    </row>
    <row r="209" spans="1:22" x14ac:dyDescent="0.45">
      <c r="A209">
        <v>2013</v>
      </c>
      <c r="B209" t="s">
        <v>185</v>
      </c>
      <c r="C209" t="s">
        <v>109</v>
      </c>
      <c r="D209">
        <v>51</v>
      </c>
      <c r="E209">
        <v>111</v>
      </c>
      <c r="F209">
        <v>5</v>
      </c>
      <c r="H209" s="1">
        <v>1651883</v>
      </c>
      <c r="I209" s="1">
        <v>20394</v>
      </c>
      <c r="J209" t="s">
        <v>39</v>
      </c>
      <c r="K209" s="2">
        <v>14672300</v>
      </c>
      <c r="L209">
        <v>101</v>
      </c>
      <c r="M209">
        <v>99</v>
      </c>
      <c r="N209" t="s">
        <v>186</v>
      </c>
      <c r="O209">
        <v>186</v>
      </c>
      <c r="P209">
        <v>21.6</v>
      </c>
      <c r="R209" s="7">
        <f t="shared" si="15"/>
        <v>7.8883333333333333E-2</v>
      </c>
      <c r="S209" s="7">
        <f t="shared" si="16"/>
        <v>0.11612903225806452</v>
      </c>
      <c r="T209" s="2">
        <f t="shared" si="17"/>
        <v>287692.15686274512</v>
      </c>
      <c r="U209" s="8">
        <f t="shared" si="18"/>
        <v>5392156.8627450978</v>
      </c>
      <c r="V209" s="9">
        <f t="shared" si="19"/>
        <v>32389.862745098038</v>
      </c>
    </row>
    <row r="210" spans="1:22" x14ac:dyDescent="0.45">
      <c r="A210">
        <v>2012</v>
      </c>
      <c r="B210" t="s">
        <v>185</v>
      </c>
      <c r="C210" t="s">
        <v>48</v>
      </c>
      <c r="D210">
        <v>55</v>
      </c>
      <c r="E210">
        <v>107</v>
      </c>
      <c r="F210">
        <v>6</v>
      </c>
      <c r="H210" s="1">
        <v>1607733</v>
      </c>
      <c r="I210" s="1">
        <v>19849</v>
      </c>
      <c r="J210" t="s">
        <v>105</v>
      </c>
      <c r="K210" s="2">
        <v>37651000</v>
      </c>
      <c r="L210">
        <v>102</v>
      </c>
      <c r="M210">
        <v>100</v>
      </c>
      <c r="N210" t="s">
        <v>186</v>
      </c>
      <c r="O210">
        <v>196</v>
      </c>
      <c r="P210">
        <v>55.9</v>
      </c>
      <c r="R210" s="7">
        <f t="shared" si="15"/>
        <v>0.19209693877551021</v>
      </c>
      <c r="S210" s="7">
        <f t="shared" si="16"/>
        <v>0.28520408163265304</v>
      </c>
      <c r="T210" s="2">
        <f t="shared" si="17"/>
        <v>684563.63636363635</v>
      </c>
      <c r="U210" s="8">
        <f t="shared" si="18"/>
        <v>5000000</v>
      </c>
      <c r="V210" s="9">
        <f t="shared" si="19"/>
        <v>29231.50909090909</v>
      </c>
    </row>
    <row r="211" spans="1:22" x14ac:dyDescent="0.45">
      <c r="A211">
        <v>2011</v>
      </c>
      <c r="B211" t="s">
        <v>185</v>
      </c>
      <c r="C211" t="s">
        <v>48</v>
      </c>
      <c r="D211">
        <v>56</v>
      </c>
      <c r="E211">
        <v>106</v>
      </c>
      <c r="F211">
        <v>6</v>
      </c>
      <c r="H211" s="1">
        <v>2067016</v>
      </c>
      <c r="I211" s="1">
        <v>25519</v>
      </c>
      <c r="J211" t="s">
        <v>73</v>
      </c>
      <c r="K211" s="2">
        <v>71110500</v>
      </c>
      <c r="L211">
        <v>99</v>
      </c>
      <c r="M211">
        <v>98</v>
      </c>
      <c r="N211" t="s">
        <v>186</v>
      </c>
      <c r="O211">
        <v>196</v>
      </c>
      <c r="P211">
        <v>24.7</v>
      </c>
      <c r="R211" s="7">
        <f t="shared" si="15"/>
        <v>0.36280867346938778</v>
      </c>
      <c r="S211" s="7">
        <f t="shared" si="16"/>
        <v>0.12602040816326529</v>
      </c>
      <c r="T211" s="2">
        <f t="shared" si="17"/>
        <v>1269830.357142857</v>
      </c>
      <c r="U211" s="8">
        <f t="shared" si="18"/>
        <v>4910714.2857142854</v>
      </c>
      <c r="V211" s="9">
        <f t="shared" si="19"/>
        <v>36911</v>
      </c>
    </row>
    <row r="212" spans="1:22" x14ac:dyDescent="0.45">
      <c r="A212">
        <v>2010</v>
      </c>
      <c r="B212" t="s">
        <v>185</v>
      </c>
      <c r="C212" t="s">
        <v>48</v>
      </c>
      <c r="D212">
        <v>76</v>
      </c>
      <c r="E212">
        <v>86</v>
      </c>
      <c r="F212">
        <v>4</v>
      </c>
      <c r="H212" s="1">
        <v>2331490</v>
      </c>
      <c r="I212" s="1">
        <v>28784</v>
      </c>
      <c r="J212" t="s">
        <v>124</v>
      </c>
      <c r="K212" s="2">
        <v>93216000</v>
      </c>
      <c r="L212">
        <v>98</v>
      </c>
      <c r="M212">
        <v>97</v>
      </c>
      <c r="N212" t="s">
        <v>186</v>
      </c>
      <c r="O212">
        <v>197</v>
      </c>
      <c r="P212">
        <v>24.3</v>
      </c>
      <c r="R212" s="7">
        <f t="shared" si="15"/>
        <v>0.47317766497461927</v>
      </c>
      <c r="S212" s="7">
        <f t="shared" si="16"/>
        <v>0.1233502538071066</v>
      </c>
      <c r="T212" s="2">
        <f t="shared" si="17"/>
        <v>1226526.3157894737</v>
      </c>
      <c r="U212" s="8">
        <f t="shared" si="18"/>
        <v>3618421.0526315789</v>
      </c>
      <c r="V212" s="9">
        <f t="shared" si="19"/>
        <v>30677.5</v>
      </c>
    </row>
    <row r="213" spans="1:22" x14ac:dyDescent="0.45">
      <c r="A213">
        <v>2009</v>
      </c>
      <c r="B213" t="s">
        <v>185</v>
      </c>
      <c r="C213" t="s">
        <v>48</v>
      </c>
      <c r="D213">
        <v>74</v>
      </c>
      <c r="E213">
        <v>88</v>
      </c>
      <c r="F213">
        <v>5</v>
      </c>
      <c r="H213" s="1">
        <v>2521076</v>
      </c>
      <c r="I213" s="1">
        <v>31124</v>
      </c>
      <c r="J213" t="s">
        <v>64</v>
      </c>
      <c r="K213" s="2">
        <v>105804414</v>
      </c>
      <c r="L213">
        <v>98</v>
      </c>
      <c r="M213">
        <v>98</v>
      </c>
      <c r="N213" t="s">
        <v>186</v>
      </c>
      <c r="O213">
        <v>189</v>
      </c>
      <c r="P213">
        <v>14.4</v>
      </c>
      <c r="R213" s="7">
        <f t="shared" si="15"/>
        <v>0.5598117142857143</v>
      </c>
      <c r="S213" s="7">
        <f t="shared" si="16"/>
        <v>7.6190476190476197E-2</v>
      </c>
      <c r="T213" s="2">
        <f t="shared" si="17"/>
        <v>1429789.3783783785</v>
      </c>
      <c r="U213" s="8">
        <f t="shared" si="18"/>
        <v>3716216.2162162163</v>
      </c>
      <c r="V213" s="9">
        <f t="shared" si="19"/>
        <v>34068.594594594593</v>
      </c>
    </row>
    <row r="214" spans="1:22" x14ac:dyDescent="0.45">
      <c r="A214">
        <v>2008</v>
      </c>
      <c r="B214" t="s">
        <v>185</v>
      </c>
      <c r="C214" t="s">
        <v>48</v>
      </c>
      <c r="D214">
        <v>86</v>
      </c>
      <c r="E214">
        <v>75</v>
      </c>
      <c r="F214">
        <v>3</v>
      </c>
      <c r="H214" s="1">
        <v>2779487</v>
      </c>
      <c r="I214" s="1">
        <v>34744</v>
      </c>
      <c r="J214" t="s">
        <v>63</v>
      </c>
      <c r="K214" s="2">
        <v>87946807</v>
      </c>
      <c r="L214">
        <v>98</v>
      </c>
      <c r="M214">
        <v>97</v>
      </c>
      <c r="N214" t="s">
        <v>188</v>
      </c>
      <c r="O214">
        <v>194</v>
      </c>
      <c r="P214">
        <v>7.1</v>
      </c>
      <c r="R214" s="7">
        <f t="shared" si="15"/>
        <v>0.45333405670103094</v>
      </c>
      <c r="S214" s="7">
        <f t="shared" si="16"/>
        <v>3.6597938144329892E-2</v>
      </c>
      <c r="T214" s="2">
        <f t="shared" si="17"/>
        <v>1022637.2906976744</v>
      </c>
      <c r="U214" s="8">
        <f t="shared" si="18"/>
        <v>3197674.418604651</v>
      </c>
      <c r="V214" s="9">
        <f t="shared" si="19"/>
        <v>32319.616279069767</v>
      </c>
    </row>
    <row r="215" spans="1:22" x14ac:dyDescent="0.45">
      <c r="A215">
        <v>2007</v>
      </c>
      <c r="B215" t="s">
        <v>185</v>
      </c>
      <c r="C215" t="s">
        <v>48</v>
      </c>
      <c r="D215">
        <v>73</v>
      </c>
      <c r="E215">
        <v>89</v>
      </c>
      <c r="F215">
        <v>4</v>
      </c>
      <c r="H215" s="1">
        <v>3020405</v>
      </c>
      <c r="I215" s="1">
        <v>37289</v>
      </c>
      <c r="J215" t="s">
        <v>62</v>
      </c>
      <c r="K215" s="2">
        <v>87759000</v>
      </c>
      <c r="L215">
        <v>100</v>
      </c>
      <c r="M215">
        <v>100</v>
      </c>
      <c r="N215" t="s">
        <v>186</v>
      </c>
      <c r="O215">
        <v>193</v>
      </c>
      <c r="P215">
        <v>17</v>
      </c>
      <c r="R215" s="7">
        <f t="shared" si="15"/>
        <v>0.45470984455958552</v>
      </c>
      <c r="S215" s="7">
        <f t="shared" si="16"/>
        <v>8.8082901554404139E-2</v>
      </c>
      <c r="T215" s="2">
        <f t="shared" si="17"/>
        <v>1202178.0821917809</v>
      </c>
      <c r="U215" s="8">
        <f t="shared" si="18"/>
        <v>3767123.2876712331</v>
      </c>
      <c r="V215" s="9">
        <f t="shared" si="19"/>
        <v>41375.410958904111</v>
      </c>
    </row>
    <row r="216" spans="1:22" x14ac:dyDescent="0.45">
      <c r="A216">
        <v>2006</v>
      </c>
      <c r="B216" t="s">
        <v>185</v>
      </c>
      <c r="C216" t="s">
        <v>48</v>
      </c>
      <c r="D216">
        <v>82</v>
      </c>
      <c r="E216">
        <v>80</v>
      </c>
      <c r="F216">
        <v>2</v>
      </c>
      <c r="H216" s="1">
        <v>3022763</v>
      </c>
      <c r="I216" s="1">
        <v>37318</v>
      </c>
      <c r="J216" t="s">
        <v>79</v>
      </c>
      <c r="K216" s="2">
        <v>100894435</v>
      </c>
      <c r="L216">
        <v>99</v>
      </c>
      <c r="M216">
        <v>100</v>
      </c>
      <c r="N216" t="s">
        <v>186</v>
      </c>
      <c r="O216">
        <v>184</v>
      </c>
      <c r="P216">
        <v>20.399999999999999</v>
      </c>
      <c r="R216" s="7">
        <f t="shared" si="15"/>
        <v>0.54833932065217394</v>
      </c>
      <c r="S216" s="7">
        <f t="shared" si="16"/>
        <v>0.1108695652173913</v>
      </c>
      <c r="T216" s="2">
        <f t="shared" si="17"/>
        <v>1230419.9390243902</v>
      </c>
      <c r="U216" s="8">
        <f t="shared" si="18"/>
        <v>3353658.5365853659</v>
      </c>
      <c r="V216" s="9">
        <f t="shared" si="19"/>
        <v>36862.963414634149</v>
      </c>
    </row>
    <row r="217" spans="1:22" x14ac:dyDescent="0.45">
      <c r="A217">
        <v>2005</v>
      </c>
      <c r="B217" t="s">
        <v>185</v>
      </c>
      <c r="C217" t="s">
        <v>48</v>
      </c>
      <c r="D217">
        <v>89</v>
      </c>
      <c r="E217">
        <v>73</v>
      </c>
      <c r="F217">
        <v>2</v>
      </c>
      <c r="G217" t="s">
        <v>131</v>
      </c>
      <c r="H217" s="1">
        <v>2804760</v>
      </c>
      <c r="I217" s="1">
        <v>34627</v>
      </c>
      <c r="J217" t="s">
        <v>62</v>
      </c>
      <c r="K217" s="2">
        <v>76779000</v>
      </c>
      <c r="L217">
        <v>100</v>
      </c>
      <c r="M217">
        <v>101</v>
      </c>
      <c r="N217" t="s">
        <v>186</v>
      </c>
      <c r="O217">
        <v>173</v>
      </c>
      <c r="P217">
        <v>18.399999999999999</v>
      </c>
      <c r="R217" s="7">
        <f t="shared" si="15"/>
        <v>0.44380924855491327</v>
      </c>
      <c r="S217" s="7">
        <f t="shared" si="16"/>
        <v>0.10635838150289016</v>
      </c>
      <c r="T217" s="2">
        <f t="shared" si="17"/>
        <v>862685.39325842692</v>
      </c>
      <c r="U217" s="8">
        <f t="shared" si="18"/>
        <v>3089887.6404494382</v>
      </c>
      <c r="V217" s="9">
        <f t="shared" si="19"/>
        <v>31514.157303370786</v>
      </c>
    </row>
    <row r="218" spans="1:22" x14ac:dyDescent="0.45">
      <c r="A218">
        <v>2004</v>
      </c>
      <c r="B218" t="s">
        <v>185</v>
      </c>
      <c r="C218" t="s">
        <v>48</v>
      </c>
      <c r="D218">
        <v>92</v>
      </c>
      <c r="E218">
        <v>70</v>
      </c>
      <c r="F218">
        <v>2</v>
      </c>
      <c r="G218" t="s">
        <v>60</v>
      </c>
      <c r="H218" s="1">
        <v>3087872</v>
      </c>
      <c r="I218" s="1">
        <v>38122</v>
      </c>
      <c r="J218" t="s">
        <v>57</v>
      </c>
      <c r="K218" s="2">
        <v>75397000</v>
      </c>
      <c r="L218">
        <v>100</v>
      </c>
      <c r="M218">
        <v>101</v>
      </c>
      <c r="N218" t="s">
        <v>186</v>
      </c>
      <c r="O218">
        <v>155</v>
      </c>
      <c r="P218">
        <v>30.2</v>
      </c>
      <c r="R218" s="7">
        <f t="shared" si="15"/>
        <v>0.48643225806451612</v>
      </c>
      <c r="S218" s="7">
        <f t="shared" si="16"/>
        <v>0.19483870967741934</v>
      </c>
      <c r="T218" s="2">
        <f t="shared" si="17"/>
        <v>819532.60869565222</v>
      </c>
      <c r="U218" s="8">
        <f t="shared" si="18"/>
        <v>2989130.4347826089</v>
      </c>
      <c r="V218" s="9">
        <f t="shared" si="19"/>
        <v>33563.82608695652</v>
      </c>
    </row>
    <row r="219" spans="1:22" x14ac:dyDescent="0.45">
      <c r="A219">
        <v>2003</v>
      </c>
      <c r="B219" t="s">
        <v>185</v>
      </c>
      <c r="C219" t="s">
        <v>48</v>
      </c>
      <c r="D219">
        <v>87</v>
      </c>
      <c r="E219">
        <v>75</v>
      </c>
      <c r="F219">
        <v>2</v>
      </c>
      <c r="H219" s="1">
        <v>2454241</v>
      </c>
      <c r="I219" s="1">
        <v>30299</v>
      </c>
      <c r="J219" t="s">
        <v>79</v>
      </c>
      <c r="K219" s="2">
        <v>71040000</v>
      </c>
      <c r="L219">
        <v>102</v>
      </c>
      <c r="M219">
        <v>103</v>
      </c>
      <c r="N219" t="s">
        <v>186</v>
      </c>
      <c r="O219">
        <v>128</v>
      </c>
      <c r="P219">
        <v>9.6</v>
      </c>
      <c r="R219" s="7">
        <f t="shared" si="15"/>
        <v>0.55500000000000005</v>
      </c>
      <c r="S219" s="7">
        <f t="shared" si="16"/>
        <v>7.4999999999999997E-2</v>
      </c>
      <c r="T219" s="2">
        <f t="shared" si="17"/>
        <v>816551.72413793101</v>
      </c>
      <c r="U219" s="8">
        <f t="shared" si="18"/>
        <v>3160919.5402298849</v>
      </c>
      <c r="V219" s="9">
        <f t="shared" si="19"/>
        <v>28209.666666666668</v>
      </c>
    </row>
    <row r="220" spans="1:22" x14ac:dyDescent="0.45">
      <c r="A220">
        <v>2002</v>
      </c>
      <c r="B220" t="s">
        <v>185</v>
      </c>
      <c r="C220" t="s">
        <v>48</v>
      </c>
      <c r="D220">
        <v>84</v>
      </c>
      <c r="E220">
        <v>78</v>
      </c>
      <c r="F220">
        <v>2</v>
      </c>
      <c r="H220" s="1">
        <v>2517357</v>
      </c>
      <c r="I220" s="1">
        <v>31078</v>
      </c>
      <c r="J220" t="s">
        <v>64</v>
      </c>
      <c r="K220" s="2">
        <v>63448417</v>
      </c>
      <c r="L220">
        <v>105</v>
      </c>
      <c r="M220">
        <v>106</v>
      </c>
      <c r="N220" t="s">
        <v>186</v>
      </c>
      <c r="O220">
        <v>121</v>
      </c>
      <c r="P220">
        <v>-1.9</v>
      </c>
      <c r="R220" s="7">
        <f t="shared" si="15"/>
        <v>0.52436708264462806</v>
      </c>
      <c r="S220" s="7">
        <f t="shared" si="16"/>
        <v>-1.5702479338842973E-2</v>
      </c>
      <c r="T220" s="2">
        <f t="shared" si="17"/>
        <v>755338.29761904757</v>
      </c>
      <c r="U220" s="8">
        <f t="shared" si="18"/>
        <v>3273809.5238095238</v>
      </c>
      <c r="V220" s="9">
        <f t="shared" si="19"/>
        <v>29968.535714285714</v>
      </c>
    </row>
    <row r="221" spans="1:22" x14ac:dyDescent="0.45">
      <c r="A221">
        <v>2001</v>
      </c>
      <c r="B221" t="s">
        <v>185</v>
      </c>
      <c r="C221" t="s">
        <v>48</v>
      </c>
      <c r="D221">
        <v>93</v>
      </c>
      <c r="E221">
        <v>69</v>
      </c>
      <c r="F221">
        <v>1</v>
      </c>
      <c r="G221" t="s">
        <v>59</v>
      </c>
      <c r="H221" s="1">
        <v>2904277</v>
      </c>
      <c r="I221" s="1">
        <v>35855</v>
      </c>
      <c r="J221" t="s">
        <v>57</v>
      </c>
      <c r="K221" s="2">
        <v>60612667</v>
      </c>
      <c r="L221">
        <v>106</v>
      </c>
      <c r="M221">
        <v>106</v>
      </c>
      <c r="N221" t="s">
        <v>189</v>
      </c>
      <c r="O221">
        <v>125</v>
      </c>
      <c r="P221">
        <v>-0.8</v>
      </c>
      <c r="R221" s="7">
        <f t="shared" si="15"/>
        <v>0.48490133600000002</v>
      </c>
      <c r="S221" s="7">
        <f t="shared" si="16"/>
        <v>-6.4000000000000003E-3</v>
      </c>
      <c r="T221" s="2">
        <f t="shared" si="17"/>
        <v>651749.10752688174</v>
      </c>
      <c r="U221" s="8">
        <f t="shared" si="18"/>
        <v>2956989.2473118277</v>
      </c>
      <c r="V221" s="9">
        <f t="shared" si="19"/>
        <v>31228.784946236559</v>
      </c>
    </row>
    <row r="222" spans="1:22" x14ac:dyDescent="0.45">
      <c r="A222">
        <v>2000</v>
      </c>
      <c r="B222" t="s">
        <v>185</v>
      </c>
      <c r="C222" t="s">
        <v>48</v>
      </c>
      <c r="D222">
        <v>72</v>
      </c>
      <c r="E222">
        <v>90</v>
      </c>
      <c r="F222">
        <v>4</v>
      </c>
      <c r="H222" s="1">
        <v>3056139</v>
      </c>
      <c r="I222" s="1">
        <v>37730</v>
      </c>
      <c r="J222" t="s">
        <v>57</v>
      </c>
      <c r="K222" s="2">
        <v>51289111</v>
      </c>
      <c r="L222">
        <v>107</v>
      </c>
      <c r="M222">
        <v>107</v>
      </c>
      <c r="N222" t="s">
        <v>189</v>
      </c>
      <c r="R222" s="7" t="str">
        <f t="shared" si="15"/>
        <v/>
      </c>
      <c r="S222" s="7" t="str">
        <f t="shared" si="16"/>
        <v/>
      </c>
      <c r="T222" s="2">
        <f t="shared" si="17"/>
        <v>712348.76388888888</v>
      </c>
      <c r="U222" s="8">
        <f t="shared" si="18"/>
        <v>3819444.4444444445</v>
      </c>
      <c r="V222" s="9">
        <f t="shared" si="19"/>
        <v>42446.375</v>
      </c>
    </row>
    <row r="223" spans="1:22" x14ac:dyDescent="0.45">
      <c r="A223">
        <v>2019</v>
      </c>
      <c r="B223" t="s">
        <v>192</v>
      </c>
      <c r="C223" t="s">
        <v>37</v>
      </c>
      <c r="D223">
        <v>59</v>
      </c>
      <c r="E223">
        <v>103</v>
      </c>
      <c r="F223">
        <v>4</v>
      </c>
      <c r="H223" s="1">
        <v>1479659</v>
      </c>
      <c r="I223" s="1">
        <v>18267</v>
      </c>
      <c r="J223" t="s">
        <v>39</v>
      </c>
      <c r="K223" s="2">
        <v>98183242</v>
      </c>
      <c r="L223">
        <v>102</v>
      </c>
      <c r="M223">
        <v>101</v>
      </c>
      <c r="N223" t="s">
        <v>193</v>
      </c>
      <c r="R223" s="7" t="str">
        <f t="shared" si="15"/>
        <v/>
      </c>
      <c r="S223" s="7" t="str">
        <f t="shared" si="16"/>
        <v/>
      </c>
      <c r="T223" s="2">
        <f t="shared" si="17"/>
        <v>1664122.7457627119</v>
      </c>
      <c r="U223" s="8">
        <f t="shared" si="18"/>
        <v>4661016.9491525423</v>
      </c>
      <c r="V223" s="9">
        <f t="shared" si="19"/>
        <v>25078.966101694914</v>
      </c>
    </row>
    <row r="224" spans="1:22" x14ac:dyDescent="0.45">
      <c r="A224">
        <v>2018</v>
      </c>
      <c r="B224" t="s">
        <v>192</v>
      </c>
      <c r="C224" t="s">
        <v>37</v>
      </c>
      <c r="D224">
        <v>58</v>
      </c>
      <c r="E224">
        <v>104</v>
      </c>
      <c r="F224">
        <v>5</v>
      </c>
      <c r="H224" s="1">
        <v>1665107</v>
      </c>
      <c r="I224" s="1">
        <v>20557</v>
      </c>
      <c r="J224" t="s">
        <v>71</v>
      </c>
      <c r="K224" s="2">
        <v>95199167</v>
      </c>
      <c r="L224">
        <v>101</v>
      </c>
      <c r="M224">
        <v>100</v>
      </c>
      <c r="N224" t="s">
        <v>193</v>
      </c>
      <c r="O224">
        <v>244</v>
      </c>
      <c r="P224">
        <v>27</v>
      </c>
      <c r="R224" s="7">
        <f t="shared" si="15"/>
        <v>0.39016052049180328</v>
      </c>
      <c r="S224" s="7">
        <f t="shared" si="16"/>
        <v>0.11065573770491803</v>
      </c>
      <c r="T224" s="2">
        <f t="shared" si="17"/>
        <v>1641364.948275862</v>
      </c>
      <c r="U224" s="8">
        <f t="shared" si="18"/>
        <v>4741379.3103448274</v>
      </c>
      <c r="V224" s="9">
        <f t="shared" si="19"/>
        <v>28708.741379310344</v>
      </c>
    </row>
    <row r="225" spans="1:22" x14ac:dyDescent="0.45">
      <c r="A225">
        <v>2017</v>
      </c>
      <c r="B225" t="s">
        <v>192</v>
      </c>
      <c r="C225" t="s">
        <v>37</v>
      </c>
      <c r="D225">
        <v>80</v>
      </c>
      <c r="E225">
        <v>82</v>
      </c>
      <c r="F225">
        <v>3</v>
      </c>
      <c r="H225" s="1">
        <v>2220370</v>
      </c>
      <c r="I225" s="1">
        <v>27412</v>
      </c>
      <c r="J225" t="s">
        <v>24</v>
      </c>
      <c r="K225" s="2">
        <v>127555817</v>
      </c>
      <c r="L225">
        <v>102</v>
      </c>
      <c r="M225">
        <v>101</v>
      </c>
      <c r="N225" t="s">
        <v>193</v>
      </c>
      <c r="O225">
        <v>245</v>
      </c>
      <c r="P225">
        <v>5.3</v>
      </c>
      <c r="R225" s="7">
        <f t="shared" si="15"/>
        <v>0.520635987755102</v>
      </c>
      <c r="S225" s="7">
        <f t="shared" si="16"/>
        <v>2.1632653061224489E-2</v>
      </c>
      <c r="T225" s="2">
        <f t="shared" si="17"/>
        <v>1594447.7124999999</v>
      </c>
      <c r="U225" s="8">
        <f t="shared" si="18"/>
        <v>3437500</v>
      </c>
      <c r="V225" s="9">
        <f t="shared" si="19"/>
        <v>27754.625</v>
      </c>
    </row>
    <row r="226" spans="1:22" x14ac:dyDescent="0.45">
      <c r="A226">
        <v>2016</v>
      </c>
      <c r="B226" t="s">
        <v>192</v>
      </c>
      <c r="C226" t="s">
        <v>37</v>
      </c>
      <c r="D226">
        <v>81</v>
      </c>
      <c r="E226">
        <v>81</v>
      </c>
      <c r="F226">
        <v>3</v>
      </c>
      <c r="H226" s="1">
        <v>2557712</v>
      </c>
      <c r="I226" s="1">
        <v>31577</v>
      </c>
      <c r="J226" t="s">
        <v>26</v>
      </c>
      <c r="K226" s="2">
        <v>125132675</v>
      </c>
      <c r="L226">
        <v>102</v>
      </c>
      <c r="M226">
        <v>102</v>
      </c>
      <c r="N226" t="s">
        <v>193</v>
      </c>
      <c r="O226">
        <v>246</v>
      </c>
      <c r="P226">
        <v>-17</v>
      </c>
      <c r="R226" s="7">
        <f t="shared" si="15"/>
        <v>0.50866941056910564</v>
      </c>
      <c r="S226" s="7">
        <f t="shared" si="16"/>
        <v>-6.910569105691057E-2</v>
      </c>
      <c r="T226" s="2">
        <f t="shared" si="17"/>
        <v>1544847.8395061728</v>
      </c>
      <c r="U226" s="8">
        <f t="shared" si="18"/>
        <v>3395061.7283950616</v>
      </c>
      <c r="V226" s="9">
        <f t="shared" si="19"/>
        <v>31576.691358024691</v>
      </c>
    </row>
    <row r="227" spans="1:22" x14ac:dyDescent="0.45">
      <c r="A227">
        <v>2015</v>
      </c>
      <c r="B227" t="s">
        <v>192</v>
      </c>
      <c r="C227" t="s">
        <v>37</v>
      </c>
      <c r="D227">
        <v>95</v>
      </c>
      <c r="E227">
        <v>67</v>
      </c>
      <c r="F227">
        <v>1</v>
      </c>
      <c r="G227" t="s">
        <v>82</v>
      </c>
      <c r="H227" s="1">
        <v>2708549</v>
      </c>
      <c r="I227" s="1">
        <v>33439</v>
      </c>
      <c r="J227" t="s">
        <v>26</v>
      </c>
      <c r="K227" s="2">
        <v>121590475</v>
      </c>
      <c r="L227">
        <v>104</v>
      </c>
      <c r="M227">
        <v>104</v>
      </c>
      <c r="N227" t="s">
        <v>193</v>
      </c>
      <c r="O227">
        <v>273</v>
      </c>
      <c r="P227">
        <v>-0.9</v>
      </c>
      <c r="R227" s="7">
        <f t="shared" si="15"/>
        <v>0.44538635531135529</v>
      </c>
      <c r="S227" s="7">
        <f t="shared" si="16"/>
        <v>-3.2967032967032967E-3</v>
      </c>
      <c r="T227" s="2">
        <f t="shared" si="17"/>
        <v>1279899.7368421052</v>
      </c>
      <c r="U227" s="8">
        <f t="shared" si="18"/>
        <v>2894736.8421052634</v>
      </c>
      <c r="V227" s="9">
        <f t="shared" si="19"/>
        <v>28511.042105263157</v>
      </c>
    </row>
    <row r="228" spans="1:22" x14ac:dyDescent="0.45">
      <c r="A228">
        <v>2014</v>
      </c>
      <c r="B228" t="s">
        <v>192</v>
      </c>
      <c r="C228" t="s">
        <v>37</v>
      </c>
      <c r="D228">
        <v>89</v>
      </c>
      <c r="E228">
        <v>73</v>
      </c>
      <c r="F228">
        <v>2</v>
      </c>
      <c r="G228" t="s">
        <v>88</v>
      </c>
      <c r="H228" s="1">
        <v>1956482</v>
      </c>
      <c r="I228" s="1">
        <v>24154</v>
      </c>
      <c r="J228" t="s">
        <v>71</v>
      </c>
      <c r="K228" s="2">
        <v>89804075</v>
      </c>
      <c r="L228">
        <v>103</v>
      </c>
      <c r="M228">
        <v>104</v>
      </c>
      <c r="N228" t="s">
        <v>193</v>
      </c>
      <c r="O228">
        <v>231</v>
      </c>
      <c r="P228">
        <v>39</v>
      </c>
      <c r="R228" s="7">
        <f t="shared" si="15"/>
        <v>0.38876222943722943</v>
      </c>
      <c r="S228" s="7">
        <f t="shared" si="16"/>
        <v>0.16883116883116883</v>
      </c>
      <c r="T228" s="2">
        <f t="shared" si="17"/>
        <v>1009034.5505617978</v>
      </c>
      <c r="U228" s="8">
        <f t="shared" si="18"/>
        <v>3089887.6404494382</v>
      </c>
      <c r="V228" s="9">
        <f t="shared" si="19"/>
        <v>21982.943820224718</v>
      </c>
    </row>
    <row r="229" spans="1:22" x14ac:dyDescent="0.45">
      <c r="A229">
        <v>2013</v>
      </c>
      <c r="B229" t="s">
        <v>192</v>
      </c>
      <c r="C229" t="s">
        <v>37</v>
      </c>
      <c r="D229">
        <v>86</v>
      </c>
      <c r="E229">
        <v>76</v>
      </c>
      <c r="F229">
        <v>3</v>
      </c>
      <c r="H229" s="1">
        <v>1750754</v>
      </c>
      <c r="I229" s="1">
        <v>21614</v>
      </c>
      <c r="J229" t="s">
        <v>21</v>
      </c>
      <c r="K229" s="2">
        <v>87426250</v>
      </c>
      <c r="L229">
        <v>103</v>
      </c>
      <c r="M229">
        <v>103</v>
      </c>
      <c r="N229" t="s">
        <v>193</v>
      </c>
      <c r="O229">
        <v>178</v>
      </c>
      <c r="P229">
        <v>26.6</v>
      </c>
      <c r="R229" s="7">
        <f t="shared" si="15"/>
        <v>0.49115870786516852</v>
      </c>
      <c r="S229" s="7">
        <f t="shared" si="16"/>
        <v>0.14943820224719101</v>
      </c>
      <c r="T229" s="2">
        <f t="shared" si="17"/>
        <v>1016584.3023255814</v>
      </c>
      <c r="U229" s="8">
        <f t="shared" si="18"/>
        <v>3197674.418604651</v>
      </c>
      <c r="V229" s="9">
        <f t="shared" si="19"/>
        <v>20357.60465116279</v>
      </c>
    </row>
    <row r="230" spans="1:22" x14ac:dyDescent="0.45">
      <c r="A230">
        <v>2012</v>
      </c>
      <c r="B230" t="s">
        <v>192</v>
      </c>
      <c r="C230" t="s">
        <v>37</v>
      </c>
      <c r="D230">
        <v>72</v>
      </c>
      <c r="E230">
        <v>90</v>
      </c>
      <c r="F230">
        <v>3</v>
      </c>
      <c r="H230" s="1">
        <v>1739859</v>
      </c>
      <c r="I230" s="1">
        <v>21480</v>
      </c>
      <c r="J230" t="s">
        <v>30</v>
      </c>
      <c r="K230" s="2">
        <v>61747075</v>
      </c>
      <c r="L230">
        <v>102</v>
      </c>
      <c r="M230">
        <v>102</v>
      </c>
      <c r="N230" t="s">
        <v>193</v>
      </c>
      <c r="O230">
        <v>169</v>
      </c>
      <c r="P230">
        <v>-6.5</v>
      </c>
      <c r="R230" s="7">
        <f t="shared" si="15"/>
        <v>0.36536730769230769</v>
      </c>
      <c r="S230" s="7">
        <f t="shared" si="16"/>
        <v>-3.8461538461538464E-2</v>
      </c>
      <c r="T230" s="2">
        <f t="shared" si="17"/>
        <v>857598.26388888888</v>
      </c>
      <c r="U230" s="8">
        <f t="shared" si="18"/>
        <v>3819444.4444444445</v>
      </c>
      <c r="V230" s="9">
        <f t="shared" si="19"/>
        <v>24164.708333333332</v>
      </c>
    </row>
    <row r="231" spans="1:22" x14ac:dyDescent="0.45">
      <c r="A231">
        <v>2011</v>
      </c>
      <c r="B231" t="s">
        <v>192</v>
      </c>
      <c r="C231" t="s">
        <v>37</v>
      </c>
      <c r="D231">
        <v>71</v>
      </c>
      <c r="E231">
        <v>91</v>
      </c>
      <c r="F231">
        <v>4</v>
      </c>
      <c r="H231" s="1">
        <v>1724450</v>
      </c>
      <c r="I231" s="1">
        <v>21290</v>
      </c>
      <c r="J231" t="s">
        <v>46</v>
      </c>
      <c r="K231" s="2">
        <v>35712000</v>
      </c>
      <c r="L231">
        <v>100</v>
      </c>
      <c r="M231">
        <v>99</v>
      </c>
      <c r="N231" t="s">
        <v>193</v>
      </c>
      <c r="O231">
        <v>161</v>
      </c>
      <c r="P231">
        <v>16.3</v>
      </c>
      <c r="R231" s="7">
        <f t="shared" si="15"/>
        <v>0.2218136645962733</v>
      </c>
      <c r="S231" s="7">
        <f t="shared" si="16"/>
        <v>0.10124223602484472</v>
      </c>
      <c r="T231" s="2">
        <f t="shared" si="17"/>
        <v>502985.91549295775</v>
      </c>
      <c r="U231" s="8">
        <f t="shared" si="18"/>
        <v>3873239.4366197181</v>
      </c>
      <c r="V231" s="9">
        <f t="shared" si="19"/>
        <v>24288.028169014084</v>
      </c>
    </row>
    <row r="232" spans="1:22" x14ac:dyDescent="0.45">
      <c r="A232">
        <v>2010</v>
      </c>
      <c r="B232" t="s">
        <v>192</v>
      </c>
      <c r="C232" t="s">
        <v>37</v>
      </c>
      <c r="D232">
        <v>67</v>
      </c>
      <c r="E232">
        <v>95</v>
      </c>
      <c r="F232">
        <v>5</v>
      </c>
      <c r="H232" s="1">
        <v>1615327</v>
      </c>
      <c r="I232" s="1">
        <v>19942</v>
      </c>
      <c r="J232" t="s">
        <v>29</v>
      </c>
      <c r="K232" s="2">
        <v>73105210</v>
      </c>
      <c r="L232">
        <v>101</v>
      </c>
      <c r="M232">
        <v>99</v>
      </c>
      <c r="N232" t="s">
        <v>193</v>
      </c>
      <c r="O232">
        <v>160</v>
      </c>
      <c r="P232">
        <v>28.5</v>
      </c>
      <c r="R232" s="7">
        <f t="shared" si="15"/>
        <v>0.45690756249999998</v>
      </c>
      <c r="S232" s="7">
        <f t="shared" si="16"/>
        <v>0.17812500000000001</v>
      </c>
      <c r="T232" s="2">
        <f t="shared" si="17"/>
        <v>1091122.5373134329</v>
      </c>
      <c r="U232" s="8">
        <f t="shared" si="18"/>
        <v>4104477.6119402987</v>
      </c>
      <c r="V232" s="9">
        <f t="shared" si="19"/>
        <v>24109.358208955226</v>
      </c>
    </row>
    <row r="233" spans="1:22" x14ac:dyDescent="0.45">
      <c r="A233">
        <v>2009</v>
      </c>
      <c r="B233" t="s">
        <v>192</v>
      </c>
      <c r="C233" t="s">
        <v>37</v>
      </c>
      <c r="D233">
        <v>65</v>
      </c>
      <c r="E233">
        <v>97</v>
      </c>
      <c r="F233">
        <v>4</v>
      </c>
      <c r="H233" s="1">
        <v>1797891</v>
      </c>
      <c r="I233" s="1">
        <v>22196</v>
      </c>
      <c r="J233" t="s">
        <v>46</v>
      </c>
      <c r="K233" s="2">
        <v>76817333</v>
      </c>
      <c r="L233">
        <v>99</v>
      </c>
      <c r="M233">
        <v>97</v>
      </c>
      <c r="N233" t="s">
        <v>193</v>
      </c>
      <c r="O233">
        <v>155</v>
      </c>
      <c r="P233">
        <v>10.3</v>
      </c>
      <c r="R233" s="7">
        <f t="shared" si="15"/>
        <v>0.49559569677419357</v>
      </c>
      <c r="S233" s="7">
        <f t="shared" si="16"/>
        <v>6.6451612903225807E-2</v>
      </c>
      <c r="T233" s="2">
        <f t="shared" si="17"/>
        <v>1181805.1230769232</v>
      </c>
      <c r="U233" s="8">
        <f t="shared" si="18"/>
        <v>4230769.230769231</v>
      </c>
      <c r="V233" s="9">
        <f t="shared" si="19"/>
        <v>27659.861538461537</v>
      </c>
    </row>
    <row r="234" spans="1:22" x14ac:dyDescent="0.45">
      <c r="A234">
        <v>2008</v>
      </c>
      <c r="B234" t="s">
        <v>192</v>
      </c>
      <c r="C234" t="s">
        <v>37</v>
      </c>
      <c r="D234">
        <v>75</v>
      </c>
      <c r="E234">
        <v>87</v>
      </c>
      <c r="F234">
        <v>4</v>
      </c>
      <c r="H234" s="1">
        <v>1578922</v>
      </c>
      <c r="I234" s="1">
        <v>19493</v>
      </c>
      <c r="J234" t="s">
        <v>91</v>
      </c>
      <c r="K234" s="2">
        <v>59445500</v>
      </c>
      <c r="L234">
        <v>99</v>
      </c>
      <c r="M234">
        <v>98</v>
      </c>
      <c r="N234" t="s">
        <v>193</v>
      </c>
      <c r="O234">
        <v>143</v>
      </c>
      <c r="P234">
        <v>8.9</v>
      </c>
      <c r="R234" s="7">
        <f t="shared" si="15"/>
        <v>0.41570279720279718</v>
      </c>
      <c r="S234" s="7">
        <f t="shared" si="16"/>
        <v>6.2237762237762242E-2</v>
      </c>
      <c r="T234" s="2">
        <f t="shared" si="17"/>
        <v>792606.66666666663</v>
      </c>
      <c r="U234" s="8">
        <f t="shared" si="18"/>
        <v>3666666.6666666665</v>
      </c>
      <c r="V234" s="9">
        <f t="shared" si="19"/>
        <v>21052.293333333335</v>
      </c>
    </row>
    <row r="235" spans="1:22" x14ac:dyDescent="0.45">
      <c r="A235">
        <v>2007</v>
      </c>
      <c r="B235" t="s">
        <v>192</v>
      </c>
      <c r="C235" t="s">
        <v>37</v>
      </c>
      <c r="D235">
        <v>69</v>
      </c>
      <c r="E235">
        <v>93</v>
      </c>
      <c r="F235">
        <v>5</v>
      </c>
      <c r="H235" s="1">
        <v>1616867</v>
      </c>
      <c r="I235" s="1">
        <v>19961</v>
      </c>
      <c r="J235" t="s">
        <v>90</v>
      </c>
      <c r="K235" s="2">
        <v>67691500</v>
      </c>
      <c r="L235">
        <v>101</v>
      </c>
      <c r="M235">
        <v>100</v>
      </c>
      <c r="N235" t="s">
        <v>193</v>
      </c>
      <c r="O235">
        <v>131</v>
      </c>
      <c r="P235">
        <v>9</v>
      </c>
      <c r="R235" s="7">
        <f t="shared" si="15"/>
        <v>0.51672900763358776</v>
      </c>
      <c r="S235" s="7">
        <f t="shared" si="16"/>
        <v>6.8702290076335881E-2</v>
      </c>
      <c r="T235" s="2">
        <f t="shared" si="17"/>
        <v>981036.23188405798</v>
      </c>
      <c r="U235" s="8">
        <f t="shared" si="18"/>
        <v>3985507.2463768115</v>
      </c>
      <c r="V235" s="9">
        <f t="shared" si="19"/>
        <v>23432.855072463768</v>
      </c>
    </row>
    <row r="236" spans="1:22" x14ac:dyDescent="0.45">
      <c r="A236">
        <v>2006</v>
      </c>
      <c r="B236" t="s">
        <v>192</v>
      </c>
      <c r="C236" t="s">
        <v>37</v>
      </c>
      <c r="D236">
        <v>62</v>
      </c>
      <c r="E236">
        <v>100</v>
      </c>
      <c r="F236">
        <v>5</v>
      </c>
      <c r="H236" s="1">
        <v>1372638</v>
      </c>
      <c r="I236" s="1">
        <v>16946</v>
      </c>
      <c r="J236" t="s">
        <v>90</v>
      </c>
      <c r="K236" s="2">
        <v>47694000</v>
      </c>
      <c r="L236">
        <v>103</v>
      </c>
      <c r="M236">
        <v>101</v>
      </c>
      <c r="N236" t="s">
        <v>193</v>
      </c>
      <c r="O236">
        <v>123</v>
      </c>
      <c r="P236">
        <v>7.4</v>
      </c>
      <c r="R236" s="7">
        <f t="shared" si="15"/>
        <v>0.38775609756097562</v>
      </c>
      <c r="S236" s="7">
        <f t="shared" si="16"/>
        <v>6.0162601626016263E-2</v>
      </c>
      <c r="T236" s="2">
        <f t="shared" si="17"/>
        <v>769258.06451612909</v>
      </c>
      <c r="U236" s="8">
        <f t="shared" si="18"/>
        <v>4435483.8709677421</v>
      </c>
      <c r="V236" s="9">
        <f t="shared" si="19"/>
        <v>22139.322580645163</v>
      </c>
    </row>
    <row r="237" spans="1:22" x14ac:dyDescent="0.45">
      <c r="A237">
        <v>2005</v>
      </c>
      <c r="B237" t="s">
        <v>192</v>
      </c>
      <c r="C237" t="s">
        <v>37</v>
      </c>
      <c r="D237">
        <v>56</v>
      </c>
      <c r="E237">
        <v>106</v>
      </c>
      <c r="F237">
        <v>5</v>
      </c>
      <c r="H237" s="1">
        <v>1371181</v>
      </c>
      <c r="I237" s="1">
        <v>16928</v>
      </c>
      <c r="J237" t="s">
        <v>90</v>
      </c>
      <c r="K237" s="2">
        <v>36881000</v>
      </c>
      <c r="L237">
        <v>101</v>
      </c>
      <c r="M237">
        <v>99</v>
      </c>
      <c r="N237" t="s">
        <v>193</v>
      </c>
      <c r="O237">
        <v>117</v>
      </c>
      <c r="P237">
        <v>8.4</v>
      </c>
      <c r="R237" s="7">
        <f t="shared" si="15"/>
        <v>0.31522222222222224</v>
      </c>
      <c r="S237" s="7">
        <f t="shared" si="16"/>
        <v>7.1794871794871803E-2</v>
      </c>
      <c r="T237" s="2">
        <f t="shared" si="17"/>
        <v>658589.28571428568</v>
      </c>
      <c r="U237" s="8">
        <f t="shared" si="18"/>
        <v>4910714.2857142854</v>
      </c>
      <c r="V237" s="9">
        <f t="shared" si="19"/>
        <v>24485.375</v>
      </c>
    </row>
    <row r="238" spans="1:22" x14ac:dyDescent="0.45">
      <c r="A238">
        <v>2004</v>
      </c>
      <c r="B238" t="s">
        <v>192</v>
      </c>
      <c r="C238" t="s">
        <v>37</v>
      </c>
      <c r="D238">
        <v>58</v>
      </c>
      <c r="E238">
        <v>104</v>
      </c>
      <c r="F238">
        <v>5</v>
      </c>
      <c r="H238" s="1">
        <v>1661478</v>
      </c>
      <c r="I238" s="1">
        <v>20768</v>
      </c>
      <c r="J238" t="s">
        <v>90</v>
      </c>
      <c r="K238" s="2">
        <v>47609000</v>
      </c>
      <c r="L238">
        <v>103</v>
      </c>
      <c r="M238">
        <v>101</v>
      </c>
      <c r="N238" t="s">
        <v>193</v>
      </c>
      <c r="O238">
        <v>104</v>
      </c>
      <c r="P238">
        <v>20.8</v>
      </c>
      <c r="R238" s="7">
        <f t="shared" si="15"/>
        <v>0.45777884615384618</v>
      </c>
      <c r="S238" s="7">
        <f t="shared" si="16"/>
        <v>0.2</v>
      </c>
      <c r="T238" s="2">
        <f t="shared" si="17"/>
        <v>820844.82758620684</v>
      </c>
      <c r="U238" s="8">
        <f t="shared" si="18"/>
        <v>4741379.3103448274</v>
      </c>
      <c r="V238" s="9">
        <f t="shared" si="19"/>
        <v>28646.172413793105</v>
      </c>
    </row>
    <row r="239" spans="1:22" x14ac:dyDescent="0.45">
      <c r="A239">
        <v>2003</v>
      </c>
      <c r="B239" t="s">
        <v>192</v>
      </c>
      <c r="C239" t="s">
        <v>37</v>
      </c>
      <c r="D239">
        <v>83</v>
      </c>
      <c r="E239">
        <v>79</v>
      </c>
      <c r="F239">
        <v>3</v>
      </c>
      <c r="H239" s="1">
        <v>1779895</v>
      </c>
      <c r="I239" s="1">
        <v>22249</v>
      </c>
      <c r="J239" t="s">
        <v>30</v>
      </c>
      <c r="K239" s="2">
        <v>40518000</v>
      </c>
      <c r="L239">
        <v>108</v>
      </c>
      <c r="M239">
        <v>107</v>
      </c>
      <c r="N239" t="s">
        <v>193</v>
      </c>
      <c r="O239">
        <v>98</v>
      </c>
      <c r="P239">
        <v>3</v>
      </c>
      <c r="R239" s="7">
        <f t="shared" si="15"/>
        <v>0.41344897959183674</v>
      </c>
      <c r="S239" s="7">
        <f t="shared" si="16"/>
        <v>3.0612244897959183E-2</v>
      </c>
      <c r="T239" s="2">
        <f t="shared" si="17"/>
        <v>488168.67469879519</v>
      </c>
      <c r="U239" s="8">
        <f t="shared" si="18"/>
        <v>3313253.0120481928</v>
      </c>
      <c r="V239" s="9">
        <f t="shared" si="19"/>
        <v>21444.518072289156</v>
      </c>
    </row>
    <row r="240" spans="1:22" x14ac:dyDescent="0.45">
      <c r="A240">
        <v>2002</v>
      </c>
      <c r="B240" t="s">
        <v>192</v>
      </c>
      <c r="C240" t="s">
        <v>37</v>
      </c>
      <c r="D240">
        <v>62</v>
      </c>
      <c r="E240">
        <v>100</v>
      </c>
      <c r="F240">
        <v>4</v>
      </c>
      <c r="H240" s="1">
        <v>1323036</v>
      </c>
      <c r="I240" s="1">
        <v>16334</v>
      </c>
      <c r="J240" t="s">
        <v>90</v>
      </c>
      <c r="K240" s="2">
        <v>47257000</v>
      </c>
      <c r="L240">
        <v>111</v>
      </c>
      <c r="M240">
        <v>110</v>
      </c>
      <c r="N240" t="s">
        <v>193</v>
      </c>
      <c r="O240">
        <v>85</v>
      </c>
      <c r="P240">
        <v>6.6</v>
      </c>
      <c r="R240" s="7">
        <f t="shared" si="15"/>
        <v>0.55596470588235292</v>
      </c>
      <c r="S240" s="7">
        <f t="shared" si="16"/>
        <v>7.7647058823529402E-2</v>
      </c>
      <c r="T240" s="2">
        <f t="shared" si="17"/>
        <v>762209.67741935479</v>
      </c>
      <c r="U240" s="8">
        <f t="shared" si="18"/>
        <v>4435483.8709677421</v>
      </c>
      <c r="V240" s="9">
        <f t="shared" si="19"/>
        <v>21339.290322580644</v>
      </c>
    </row>
    <row r="241" spans="1:22" x14ac:dyDescent="0.45">
      <c r="A241">
        <v>2001</v>
      </c>
      <c r="B241" t="s">
        <v>192</v>
      </c>
      <c r="C241" t="s">
        <v>37</v>
      </c>
      <c r="D241">
        <v>65</v>
      </c>
      <c r="E241">
        <v>97</v>
      </c>
      <c r="F241">
        <v>5</v>
      </c>
      <c r="H241" s="1">
        <v>1536371</v>
      </c>
      <c r="I241" s="1">
        <v>18968</v>
      </c>
      <c r="J241" t="s">
        <v>90</v>
      </c>
      <c r="K241" s="2">
        <v>35422500</v>
      </c>
      <c r="L241">
        <v>107</v>
      </c>
      <c r="M241">
        <v>106</v>
      </c>
      <c r="N241" t="s">
        <v>193</v>
      </c>
      <c r="O241">
        <v>85</v>
      </c>
      <c r="P241">
        <v>-11.2</v>
      </c>
      <c r="R241" s="7">
        <f t="shared" si="15"/>
        <v>0.41673529411764704</v>
      </c>
      <c r="S241" s="7">
        <f t="shared" si="16"/>
        <v>-0.13176470588235292</v>
      </c>
      <c r="T241" s="2">
        <f t="shared" si="17"/>
        <v>544961.5384615385</v>
      </c>
      <c r="U241" s="8">
        <f t="shared" si="18"/>
        <v>4230769.230769231</v>
      </c>
      <c r="V241" s="9">
        <f t="shared" si="19"/>
        <v>23636.476923076923</v>
      </c>
    </row>
    <row r="242" spans="1:22" x14ac:dyDescent="0.45">
      <c r="A242">
        <v>2000</v>
      </c>
      <c r="B242" t="s">
        <v>192</v>
      </c>
      <c r="C242" t="s">
        <v>37</v>
      </c>
      <c r="D242">
        <v>77</v>
      </c>
      <c r="E242">
        <v>85</v>
      </c>
      <c r="F242">
        <v>4</v>
      </c>
      <c r="H242" s="1">
        <v>1564847</v>
      </c>
      <c r="I242" s="1">
        <v>19319</v>
      </c>
      <c r="J242" t="s">
        <v>46</v>
      </c>
      <c r="K242" s="2">
        <v>24903000</v>
      </c>
      <c r="L242">
        <v>103</v>
      </c>
      <c r="M242">
        <v>103</v>
      </c>
      <c r="N242" t="s">
        <v>193</v>
      </c>
      <c r="R242" s="7" t="str">
        <f t="shared" si="15"/>
        <v/>
      </c>
      <c r="S242" s="7" t="str">
        <f t="shared" si="16"/>
        <v/>
      </c>
      <c r="T242" s="2">
        <f t="shared" si="17"/>
        <v>323415.5844155844</v>
      </c>
      <c r="U242" s="8">
        <f t="shared" si="18"/>
        <v>3571428.5714285714</v>
      </c>
      <c r="V242" s="9">
        <f t="shared" si="19"/>
        <v>20322.688311688311</v>
      </c>
    </row>
    <row r="243" spans="1:22" x14ac:dyDescent="0.45">
      <c r="A243">
        <v>2019</v>
      </c>
      <c r="B243" t="s">
        <v>182</v>
      </c>
      <c r="C243" t="s">
        <v>109</v>
      </c>
      <c r="D243">
        <v>72</v>
      </c>
      <c r="E243">
        <v>90</v>
      </c>
      <c r="F243">
        <v>4</v>
      </c>
      <c r="H243" s="1">
        <v>3019012</v>
      </c>
      <c r="I243" s="1">
        <v>37272</v>
      </c>
      <c r="J243" t="s">
        <v>111</v>
      </c>
      <c r="K243" s="2">
        <v>177345250</v>
      </c>
      <c r="L243">
        <v>98</v>
      </c>
      <c r="M243">
        <v>98</v>
      </c>
      <c r="N243" t="s">
        <v>183</v>
      </c>
      <c r="R243" s="7" t="str">
        <f t="shared" si="15"/>
        <v/>
      </c>
      <c r="S243" s="7" t="str">
        <f t="shared" si="16"/>
        <v/>
      </c>
      <c r="T243" s="2">
        <f t="shared" si="17"/>
        <v>2463128.472222222</v>
      </c>
      <c r="U243" s="8">
        <f t="shared" si="18"/>
        <v>3819444.4444444445</v>
      </c>
      <c r="V243" s="9">
        <f t="shared" si="19"/>
        <v>41930.722222222219</v>
      </c>
    </row>
    <row r="244" spans="1:22" x14ac:dyDescent="0.45">
      <c r="A244">
        <v>2018</v>
      </c>
      <c r="B244" t="s">
        <v>182</v>
      </c>
      <c r="C244" t="s">
        <v>109</v>
      </c>
      <c r="D244">
        <v>80</v>
      </c>
      <c r="E244">
        <v>82</v>
      </c>
      <c r="F244">
        <v>4</v>
      </c>
      <c r="H244" s="1">
        <v>3020216</v>
      </c>
      <c r="I244" s="1">
        <v>37287</v>
      </c>
      <c r="J244" t="s">
        <v>111</v>
      </c>
      <c r="K244" s="2">
        <v>166849666</v>
      </c>
      <c r="L244">
        <v>98</v>
      </c>
      <c r="M244">
        <v>98</v>
      </c>
      <c r="N244" t="s">
        <v>183</v>
      </c>
      <c r="O244">
        <v>348</v>
      </c>
      <c r="P244">
        <v>61</v>
      </c>
      <c r="R244" s="7">
        <f t="shared" si="15"/>
        <v>0.47945306321839082</v>
      </c>
      <c r="S244" s="7">
        <f t="shared" si="16"/>
        <v>0.17528735632183909</v>
      </c>
      <c r="T244" s="2">
        <f t="shared" si="17"/>
        <v>2085620.825</v>
      </c>
      <c r="U244" s="8">
        <f t="shared" si="18"/>
        <v>3437500</v>
      </c>
      <c r="V244" s="9">
        <f t="shared" si="19"/>
        <v>37752.699999999997</v>
      </c>
    </row>
    <row r="245" spans="1:22" x14ac:dyDescent="0.45">
      <c r="A245">
        <v>2017</v>
      </c>
      <c r="B245" t="s">
        <v>182</v>
      </c>
      <c r="C245" t="s">
        <v>109</v>
      </c>
      <c r="D245">
        <v>80</v>
      </c>
      <c r="E245">
        <v>82</v>
      </c>
      <c r="F245">
        <v>2</v>
      </c>
      <c r="H245" s="1">
        <v>3019585</v>
      </c>
      <c r="I245" s="1">
        <v>37279</v>
      </c>
      <c r="J245" t="s">
        <v>49</v>
      </c>
      <c r="K245" s="2">
        <v>181125500</v>
      </c>
      <c r="L245">
        <v>97</v>
      </c>
      <c r="M245">
        <v>97</v>
      </c>
      <c r="N245" t="s">
        <v>183</v>
      </c>
      <c r="O245">
        <v>334</v>
      </c>
      <c r="P245">
        <v>19</v>
      </c>
      <c r="R245" s="7">
        <f t="shared" si="15"/>
        <v>0.5422919161676647</v>
      </c>
      <c r="S245" s="7">
        <f t="shared" si="16"/>
        <v>5.6886227544910177E-2</v>
      </c>
      <c r="T245" s="2">
        <f t="shared" si="17"/>
        <v>2264068.75</v>
      </c>
      <c r="U245" s="8">
        <f t="shared" si="18"/>
        <v>3437500</v>
      </c>
      <c r="V245" s="9">
        <f t="shared" si="19"/>
        <v>37744.8125</v>
      </c>
    </row>
    <row r="246" spans="1:22" x14ac:dyDescent="0.45">
      <c r="A246">
        <v>2016</v>
      </c>
      <c r="B246" t="s">
        <v>182</v>
      </c>
      <c r="C246" t="s">
        <v>109</v>
      </c>
      <c r="D246">
        <v>74</v>
      </c>
      <c r="E246">
        <v>88</v>
      </c>
      <c r="F246">
        <v>4</v>
      </c>
      <c r="H246" s="1">
        <v>3016142</v>
      </c>
      <c r="I246" s="1">
        <v>37236</v>
      </c>
      <c r="J246" t="s">
        <v>49</v>
      </c>
      <c r="K246" s="2">
        <v>139712000</v>
      </c>
      <c r="L246">
        <v>95</v>
      </c>
      <c r="M246">
        <v>95</v>
      </c>
      <c r="N246" t="s">
        <v>183</v>
      </c>
      <c r="O246">
        <v>350</v>
      </c>
      <c r="P246">
        <v>25</v>
      </c>
      <c r="R246" s="7">
        <f t="shared" si="15"/>
        <v>0.39917714285714284</v>
      </c>
      <c r="S246" s="7">
        <f t="shared" si="16"/>
        <v>7.1428571428571425E-2</v>
      </c>
      <c r="T246" s="2">
        <f t="shared" si="17"/>
        <v>1888000</v>
      </c>
      <c r="U246" s="8">
        <f t="shared" si="18"/>
        <v>3716216.2162162163</v>
      </c>
      <c r="V246" s="9">
        <f t="shared" si="19"/>
        <v>40758.675675675673</v>
      </c>
    </row>
    <row r="247" spans="1:22" x14ac:dyDescent="0.45">
      <c r="A247">
        <v>2015</v>
      </c>
      <c r="B247" t="s">
        <v>182</v>
      </c>
      <c r="C247" t="s">
        <v>109</v>
      </c>
      <c r="D247">
        <v>85</v>
      </c>
      <c r="E247">
        <v>77</v>
      </c>
      <c r="F247">
        <v>3</v>
      </c>
      <c r="H247" s="1">
        <v>3012765</v>
      </c>
      <c r="I247" s="1">
        <v>37195</v>
      </c>
      <c r="J247" t="s">
        <v>111</v>
      </c>
      <c r="K247" s="2">
        <v>131522500</v>
      </c>
      <c r="L247">
        <v>94</v>
      </c>
      <c r="M247">
        <v>94</v>
      </c>
      <c r="N247" t="s">
        <v>183</v>
      </c>
      <c r="O247">
        <v>312</v>
      </c>
      <c r="P247">
        <v>68.099999999999994</v>
      </c>
      <c r="R247" s="7">
        <f t="shared" si="15"/>
        <v>0.42154647435897435</v>
      </c>
      <c r="S247" s="7">
        <f t="shared" si="16"/>
        <v>0.21826923076923074</v>
      </c>
      <c r="T247" s="2">
        <f t="shared" si="17"/>
        <v>1547323.5294117648</v>
      </c>
      <c r="U247" s="8">
        <f t="shared" si="18"/>
        <v>3235294.1176470588</v>
      </c>
      <c r="V247" s="9">
        <f t="shared" si="19"/>
        <v>35444.294117647056</v>
      </c>
    </row>
    <row r="248" spans="1:22" x14ac:dyDescent="0.45">
      <c r="A248">
        <v>2014</v>
      </c>
      <c r="B248" t="s">
        <v>182</v>
      </c>
      <c r="C248" t="s">
        <v>109</v>
      </c>
      <c r="D248">
        <v>98</v>
      </c>
      <c r="E248">
        <v>64</v>
      </c>
      <c r="F248">
        <v>1</v>
      </c>
      <c r="G248" t="s">
        <v>59</v>
      </c>
      <c r="H248" s="1">
        <v>3095935</v>
      </c>
      <c r="I248" s="1">
        <v>38221</v>
      </c>
      <c r="J248" t="s">
        <v>111</v>
      </c>
      <c r="K248" s="2">
        <v>128667000</v>
      </c>
      <c r="L248">
        <v>94</v>
      </c>
      <c r="M248">
        <v>95</v>
      </c>
      <c r="N248" t="s">
        <v>183</v>
      </c>
      <c r="O248">
        <v>304</v>
      </c>
      <c r="P248">
        <v>41.7</v>
      </c>
      <c r="R248" s="7">
        <f t="shared" si="15"/>
        <v>0.42324671052631579</v>
      </c>
      <c r="S248" s="7">
        <f t="shared" si="16"/>
        <v>0.13717105263157894</v>
      </c>
      <c r="T248" s="2">
        <f t="shared" si="17"/>
        <v>1312928.5714285714</v>
      </c>
      <c r="U248" s="8">
        <f t="shared" si="18"/>
        <v>2806122.448979592</v>
      </c>
      <c r="V248" s="9">
        <f t="shared" si="19"/>
        <v>31591.173469387755</v>
      </c>
    </row>
    <row r="249" spans="1:22" x14ac:dyDescent="0.45">
      <c r="A249">
        <v>2013</v>
      </c>
      <c r="B249" t="s">
        <v>182</v>
      </c>
      <c r="C249" t="s">
        <v>109</v>
      </c>
      <c r="D249">
        <v>78</v>
      </c>
      <c r="E249">
        <v>84</v>
      </c>
      <c r="F249">
        <v>3</v>
      </c>
      <c r="H249" s="1">
        <v>3019505</v>
      </c>
      <c r="I249" s="1">
        <v>37278</v>
      </c>
      <c r="J249" t="s">
        <v>52</v>
      </c>
      <c r="K249" s="2">
        <v>116532500</v>
      </c>
      <c r="L249">
        <v>94</v>
      </c>
      <c r="M249">
        <v>94</v>
      </c>
      <c r="N249" t="s">
        <v>183</v>
      </c>
      <c r="O249">
        <v>253</v>
      </c>
      <c r="P249">
        <v>16.7</v>
      </c>
      <c r="R249" s="7">
        <f t="shared" si="15"/>
        <v>0.46060276679841899</v>
      </c>
      <c r="S249" s="7">
        <f t="shared" si="16"/>
        <v>6.6007905138339915E-2</v>
      </c>
      <c r="T249" s="2">
        <f t="shared" si="17"/>
        <v>1494006.4102564103</v>
      </c>
      <c r="U249" s="8">
        <f t="shared" si="18"/>
        <v>3525641.0256410255</v>
      </c>
      <c r="V249" s="9">
        <f t="shared" si="19"/>
        <v>38711.602564102563</v>
      </c>
    </row>
    <row r="250" spans="1:22" x14ac:dyDescent="0.45">
      <c r="A250">
        <v>2012</v>
      </c>
      <c r="B250" t="s">
        <v>182</v>
      </c>
      <c r="C250" t="s">
        <v>109</v>
      </c>
      <c r="D250">
        <v>89</v>
      </c>
      <c r="E250">
        <v>73</v>
      </c>
      <c r="F250">
        <v>3</v>
      </c>
      <c r="H250" s="1">
        <v>3061770</v>
      </c>
      <c r="I250" s="1">
        <v>37800</v>
      </c>
      <c r="J250" t="s">
        <v>33</v>
      </c>
      <c r="K250" s="2">
        <v>141073500</v>
      </c>
      <c r="L250">
        <v>93</v>
      </c>
      <c r="M250">
        <v>94</v>
      </c>
      <c r="N250" t="s">
        <v>183</v>
      </c>
      <c r="O250">
        <v>239</v>
      </c>
      <c r="P250">
        <v>5.8</v>
      </c>
      <c r="R250" s="7">
        <f t="shared" si="15"/>
        <v>0.59026569037656906</v>
      </c>
      <c r="S250" s="7">
        <f t="shared" si="16"/>
        <v>2.4267782426778243E-2</v>
      </c>
      <c r="T250" s="2">
        <f t="shared" si="17"/>
        <v>1585095.5056179776</v>
      </c>
      <c r="U250" s="8">
        <f t="shared" si="18"/>
        <v>3089887.6404494382</v>
      </c>
      <c r="V250" s="9">
        <f t="shared" si="19"/>
        <v>34401.910112359554</v>
      </c>
    </row>
    <row r="251" spans="1:22" x14ac:dyDescent="0.45">
      <c r="A251">
        <v>2011</v>
      </c>
      <c r="B251" t="s">
        <v>182</v>
      </c>
      <c r="C251" t="s">
        <v>109</v>
      </c>
      <c r="D251">
        <v>86</v>
      </c>
      <c r="E251">
        <v>76</v>
      </c>
      <c r="F251">
        <v>2</v>
      </c>
      <c r="H251" s="1">
        <v>3166321</v>
      </c>
      <c r="I251" s="1">
        <v>39090</v>
      </c>
      <c r="J251" t="s">
        <v>33</v>
      </c>
      <c r="K251" s="2">
        <v>138543166</v>
      </c>
      <c r="L251">
        <v>92</v>
      </c>
      <c r="M251">
        <v>92</v>
      </c>
      <c r="N251" t="s">
        <v>183</v>
      </c>
      <c r="O251">
        <v>226</v>
      </c>
      <c r="P251">
        <v>-12.9</v>
      </c>
      <c r="R251" s="7">
        <f t="shared" si="15"/>
        <v>0.6130228584070796</v>
      </c>
      <c r="S251" s="7">
        <f t="shared" si="16"/>
        <v>-5.7079646017699118E-2</v>
      </c>
      <c r="T251" s="2">
        <f t="shared" si="17"/>
        <v>1610967.046511628</v>
      </c>
      <c r="U251" s="8">
        <f t="shared" si="18"/>
        <v>3197674.418604651</v>
      </c>
      <c r="V251" s="9">
        <f t="shared" si="19"/>
        <v>36817.686046511626</v>
      </c>
    </row>
    <row r="252" spans="1:22" x14ac:dyDescent="0.45">
      <c r="A252">
        <v>2010</v>
      </c>
      <c r="B252" t="s">
        <v>182</v>
      </c>
      <c r="C252" t="s">
        <v>109</v>
      </c>
      <c r="D252">
        <v>80</v>
      </c>
      <c r="E252">
        <v>82</v>
      </c>
      <c r="F252">
        <v>3</v>
      </c>
      <c r="H252" s="1">
        <v>3250814</v>
      </c>
      <c r="I252" s="1">
        <v>40134</v>
      </c>
      <c r="J252" t="s">
        <v>35</v>
      </c>
      <c r="K252" s="2">
        <v>104963866</v>
      </c>
      <c r="L252">
        <v>96</v>
      </c>
      <c r="M252">
        <v>96</v>
      </c>
      <c r="N252" t="s">
        <v>183</v>
      </c>
      <c r="O252">
        <v>222</v>
      </c>
      <c r="P252">
        <v>-1.2</v>
      </c>
      <c r="R252" s="7">
        <f t="shared" si="15"/>
        <v>0.47281020720720723</v>
      </c>
      <c r="S252" s="7">
        <f t="shared" si="16"/>
        <v>-5.4054054054054048E-3</v>
      </c>
      <c r="T252" s="2">
        <f t="shared" si="17"/>
        <v>1312048.325</v>
      </c>
      <c r="U252" s="8">
        <f t="shared" si="18"/>
        <v>3437500</v>
      </c>
      <c r="V252" s="9">
        <f t="shared" si="19"/>
        <v>40635.175000000003</v>
      </c>
    </row>
    <row r="253" spans="1:22" x14ac:dyDescent="0.45">
      <c r="A253">
        <v>2009</v>
      </c>
      <c r="B253" t="s">
        <v>182</v>
      </c>
      <c r="C253" t="s">
        <v>109</v>
      </c>
      <c r="D253">
        <v>97</v>
      </c>
      <c r="E253">
        <v>65</v>
      </c>
      <c r="F253">
        <v>1</v>
      </c>
      <c r="G253" t="s">
        <v>119</v>
      </c>
      <c r="H253" s="1">
        <v>3240386</v>
      </c>
      <c r="I253" s="1">
        <v>40005</v>
      </c>
      <c r="J253" t="s">
        <v>35</v>
      </c>
      <c r="K253" s="2">
        <v>118169000</v>
      </c>
      <c r="L253">
        <v>98</v>
      </c>
      <c r="M253">
        <v>99</v>
      </c>
      <c r="N253" t="s">
        <v>183</v>
      </c>
      <c r="O253">
        <v>217</v>
      </c>
      <c r="P253">
        <v>11.8</v>
      </c>
      <c r="R253" s="7">
        <f t="shared" si="15"/>
        <v>0.54455760368663597</v>
      </c>
      <c r="S253" s="7">
        <f t="shared" si="16"/>
        <v>5.4377880184331803E-2</v>
      </c>
      <c r="T253" s="2">
        <f t="shared" si="17"/>
        <v>1218237.1134020619</v>
      </c>
      <c r="U253" s="8">
        <f t="shared" si="18"/>
        <v>2835051.5463917525</v>
      </c>
      <c r="V253" s="9">
        <f t="shared" si="19"/>
        <v>33406.041237113401</v>
      </c>
    </row>
    <row r="254" spans="1:22" x14ac:dyDescent="0.45">
      <c r="A254">
        <v>2008</v>
      </c>
      <c r="B254" t="s">
        <v>182</v>
      </c>
      <c r="C254" t="s">
        <v>109</v>
      </c>
      <c r="D254">
        <v>100</v>
      </c>
      <c r="E254">
        <v>62</v>
      </c>
      <c r="F254">
        <v>1</v>
      </c>
      <c r="G254" t="s">
        <v>42</v>
      </c>
      <c r="H254" s="1">
        <v>3336747</v>
      </c>
      <c r="I254" s="1">
        <v>41194</v>
      </c>
      <c r="J254" t="s">
        <v>35</v>
      </c>
      <c r="K254" s="2">
        <v>119216333</v>
      </c>
      <c r="L254">
        <v>102</v>
      </c>
      <c r="M254">
        <v>102</v>
      </c>
      <c r="N254" t="s">
        <v>183</v>
      </c>
      <c r="O254">
        <v>212</v>
      </c>
      <c r="P254">
        <v>12</v>
      </c>
      <c r="R254" s="7">
        <f t="shared" si="15"/>
        <v>0.56234119339622646</v>
      </c>
      <c r="S254" s="7">
        <f t="shared" si="16"/>
        <v>5.6603773584905662E-2</v>
      </c>
      <c r="T254" s="2">
        <f t="shared" si="17"/>
        <v>1192163.33</v>
      </c>
      <c r="U254" s="8">
        <f t="shared" si="18"/>
        <v>2750000</v>
      </c>
      <c r="V254" s="9">
        <f t="shared" si="19"/>
        <v>33367.47</v>
      </c>
    </row>
    <row r="255" spans="1:22" x14ac:dyDescent="0.45">
      <c r="A255">
        <v>2007</v>
      </c>
      <c r="B255" t="s">
        <v>182</v>
      </c>
      <c r="C255" t="s">
        <v>109</v>
      </c>
      <c r="D255">
        <v>94</v>
      </c>
      <c r="E255">
        <v>68</v>
      </c>
      <c r="F255">
        <v>1</v>
      </c>
      <c r="G255" t="s">
        <v>59</v>
      </c>
      <c r="H255" s="1">
        <v>3365632</v>
      </c>
      <c r="I255" s="1">
        <v>41551</v>
      </c>
      <c r="J255" t="s">
        <v>35</v>
      </c>
      <c r="K255" s="2">
        <v>109251333</v>
      </c>
      <c r="L255">
        <v>100</v>
      </c>
      <c r="M255">
        <v>101</v>
      </c>
      <c r="N255" t="s">
        <v>183</v>
      </c>
      <c r="O255">
        <v>200</v>
      </c>
      <c r="P255">
        <v>10.3</v>
      </c>
      <c r="R255" s="7">
        <f t="shared" si="15"/>
        <v>0.54625666500000003</v>
      </c>
      <c r="S255" s="7">
        <f t="shared" si="16"/>
        <v>5.1500000000000004E-2</v>
      </c>
      <c r="T255" s="2">
        <f t="shared" si="17"/>
        <v>1162248.2234042552</v>
      </c>
      <c r="U255" s="8">
        <f t="shared" si="18"/>
        <v>2925531.9148936169</v>
      </c>
      <c r="V255" s="9">
        <f t="shared" si="19"/>
        <v>35804.595744680853</v>
      </c>
    </row>
    <row r="256" spans="1:22" x14ac:dyDescent="0.45">
      <c r="A256">
        <v>2006</v>
      </c>
      <c r="B256" t="s">
        <v>182</v>
      </c>
      <c r="C256" t="s">
        <v>109</v>
      </c>
      <c r="D256">
        <v>89</v>
      </c>
      <c r="E256">
        <v>73</v>
      </c>
      <c r="F256">
        <v>2</v>
      </c>
      <c r="H256" s="1">
        <v>3406790</v>
      </c>
      <c r="I256" s="1">
        <v>42059</v>
      </c>
      <c r="J256" t="s">
        <v>35</v>
      </c>
      <c r="K256" s="2">
        <v>103472000</v>
      </c>
      <c r="L256">
        <v>99</v>
      </c>
      <c r="M256">
        <v>100</v>
      </c>
      <c r="N256" t="s">
        <v>183</v>
      </c>
      <c r="O256">
        <v>187</v>
      </c>
      <c r="P256">
        <v>15.2</v>
      </c>
      <c r="R256" s="7">
        <f t="shared" si="15"/>
        <v>0.55332620320855619</v>
      </c>
      <c r="S256" s="7">
        <f t="shared" si="16"/>
        <v>8.1283422459893048E-2</v>
      </c>
      <c r="T256" s="2">
        <f t="shared" si="17"/>
        <v>1162606.7415730336</v>
      </c>
      <c r="U256" s="8">
        <f t="shared" si="18"/>
        <v>3089887.6404494382</v>
      </c>
      <c r="V256" s="9">
        <f t="shared" si="19"/>
        <v>38278.539325842699</v>
      </c>
    </row>
    <row r="257" spans="1:22" x14ac:dyDescent="0.45">
      <c r="A257">
        <v>2005</v>
      </c>
      <c r="B257" t="s">
        <v>182</v>
      </c>
      <c r="C257" t="s">
        <v>109</v>
      </c>
      <c r="D257">
        <v>95</v>
      </c>
      <c r="E257">
        <v>67</v>
      </c>
      <c r="F257">
        <v>1</v>
      </c>
      <c r="G257" t="s">
        <v>118</v>
      </c>
      <c r="H257" s="1">
        <v>3404686</v>
      </c>
      <c r="I257" s="1">
        <v>42033</v>
      </c>
      <c r="J257" t="s">
        <v>35</v>
      </c>
      <c r="K257" s="2">
        <v>94867822</v>
      </c>
      <c r="L257">
        <v>97</v>
      </c>
      <c r="M257">
        <v>98</v>
      </c>
      <c r="N257" t="s">
        <v>183</v>
      </c>
      <c r="O257">
        <v>167</v>
      </c>
      <c r="P257">
        <v>11.5</v>
      </c>
      <c r="R257" s="7">
        <f t="shared" si="15"/>
        <v>0.56807079041916164</v>
      </c>
      <c r="S257" s="7">
        <f t="shared" si="16"/>
        <v>6.8862275449101798E-2</v>
      </c>
      <c r="T257" s="2">
        <f t="shared" si="17"/>
        <v>998608.65263157897</v>
      </c>
      <c r="U257" s="8">
        <f t="shared" si="18"/>
        <v>2894736.8421052634</v>
      </c>
      <c r="V257" s="9">
        <f t="shared" si="19"/>
        <v>35838.800000000003</v>
      </c>
    </row>
    <row r="258" spans="1:22" x14ac:dyDescent="0.45">
      <c r="A258">
        <v>2004</v>
      </c>
      <c r="B258" t="s">
        <v>182</v>
      </c>
      <c r="C258" t="s">
        <v>109</v>
      </c>
      <c r="D258">
        <v>92</v>
      </c>
      <c r="E258">
        <v>70</v>
      </c>
      <c r="F258">
        <v>1</v>
      </c>
      <c r="G258" t="s">
        <v>59</v>
      </c>
      <c r="H258" s="1">
        <v>3375677</v>
      </c>
      <c r="I258" s="1">
        <v>41675</v>
      </c>
      <c r="J258" t="s">
        <v>35</v>
      </c>
      <c r="K258" s="2">
        <v>100534667</v>
      </c>
      <c r="L258">
        <v>96</v>
      </c>
      <c r="M258">
        <v>97</v>
      </c>
      <c r="N258" t="s">
        <v>183</v>
      </c>
      <c r="O258">
        <v>147</v>
      </c>
      <c r="P258">
        <v>-2.6</v>
      </c>
      <c r="R258" s="7">
        <f t="shared" si="15"/>
        <v>0.68390929931972788</v>
      </c>
      <c r="S258" s="7">
        <f t="shared" si="16"/>
        <v>-1.7687074829931974E-2</v>
      </c>
      <c r="T258" s="2">
        <f t="shared" si="17"/>
        <v>1092768.1195652173</v>
      </c>
      <c r="U258" s="8">
        <f t="shared" si="18"/>
        <v>2989130.4347826089</v>
      </c>
      <c r="V258" s="9">
        <f t="shared" si="19"/>
        <v>36692.141304347824</v>
      </c>
    </row>
    <row r="259" spans="1:22" x14ac:dyDescent="0.45">
      <c r="A259">
        <v>2003</v>
      </c>
      <c r="B259" t="s">
        <v>182</v>
      </c>
      <c r="C259" t="s">
        <v>109</v>
      </c>
      <c r="D259">
        <v>77</v>
      </c>
      <c r="E259">
        <v>85</v>
      </c>
      <c r="F259">
        <v>3</v>
      </c>
      <c r="H259" s="1">
        <v>3061094</v>
      </c>
      <c r="I259" s="1">
        <v>37330</v>
      </c>
      <c r="J259" t="s">
        <v>33</v>
      </c>
      <c r="K259" s="2">
        <v>79031667</v>
      </c>
      <c r="L259">
        <v>97</v>
      </c>
      <c r="M259">
        <v>98</v>
      </c>
      <c r="N259" t="s">
        <v>184</v>
      </c>
      <c r="O259">
        <v>127</v>
      </c>
      <c r="P259">
        <v>-30</v>
      </c>
      <c r="R259" s="7">
        <f t="shared" ref="R259:R322" si="20">IFERROR(K259/(O259*1000000),"")</f>
        <v>0.62229659055118114</v>
      </c>
      <c r="S259" s="7">
        <f t="shared" ref="S259:S322" si="21">IFERROR(P259/O259,"")</f>
        <v>-0.23622047244094488</v>
      </c>
      <c r="T259" s="2">
        <f t="shared" ref="T259:T322" si="22">K259/D259</f>
        <v>1026385.2857142857</v>
      </c>
      <c r="U259" s="8">
        <f t="shared" ref="U259:U322" si="23">275*1000000/D259</f>
        <v>3571428.5714285714</v>
      </c>
      <c r="V259" s="9">
        <f t="shared" ref="V259:V322" si="24">H259/D259</f>
        <v>39754.467532467534</v>
      </c>
    </row>
    <row r="260" spans="1:22" x14ac:dyDescent="0.45">
      <c r="A260">
        <v>2002</v>
      </c>
      <c r="B260" t="s">
        <v>182</v>
      </c>
      <c r="C260" t="s">
        <v>109</v>
      </c>
      <c r="D260">
        <v>99</v>
      </c>
      <c r="E260">
        <v>63</v>
      </c>
      <c r="F260">
        <v>2</v>
      </c>
      <c r="G260" t="s">
        <v>54</v>
      </c>
      <c r="H260" s="1">
        <v>2305547</v>
      </c>
      <c r="I260" s="1">
        <v>28464</v>
      </c>
      <c r="J260" t="s">
        <v>28</v>
      </c>
      <c r="K260" s="2">
        <v>61721667</v>
      </c>
      <c r="L260">
        <v>99</v>
      </c>
      <c r="M260">
        <v>100</v>
      </c>
      <c r="N260" t="s">
        <v>184</v>
      </c>
      <c r="O260">
        <v>118</v>
      </c>
      <c r="P260">
        <v>-5.5</v>
      </c>
      <c r="R260" s="7">
        <f t="shared" si="20"/>
        <v>0.52306497457627121</v>
      </c>
      <c r="S260" s="7">
        <f t="shared" si="21"/>
        <v>-4.6610169491525424E-2</v>
      </c>
      <c r="T260" s="2">
        <f t="shared" si="22"/>
        <v>623451.18181818177</v>
      </c>
      <c r="U260" s="8">
        <f t="shared" si="23"/>
        <v>2777777.777777778</v>
      </c>
      <c r="V260" s="9">
        <f t="shared" si="24"/>
        <v>23288.353535353537</v>
      </c>
    </row>
    <row r="261" spans="1:22" x14ac:dyDescent="0.45">
      <c r="A261">
        <v>2001</v>
      </c>
      <c r="B261" t="s">
        <v>182</v>
      </c>
      <c r="C261" t="s">
        <v>109</v>
      </c>
      <c r="D261">
        <v>75</v>
      </c>
      <c r="E261">
        <v>87</v>
      </c>
      <c r="F261">
        <v>3</v>
      </c>
      <c r="H261" s="1">
        <v>2000919</v>
      </c>
      <c r="I261" s="1">
        <v>24703</v>
      </c>
      <c r="J261" t="s">
        <v>44</v>
      </c>
      <c r="K261" s="2">
        <v>47735167</v>
      </c>
      <c r="L261">
        <v>100</v>
      </c>
      <c r="M261">
        <v>101</v>
      </c>
      <c r="N261" t="s">
        <v>184</v>
      </c>
      <c r="O261">
        <v>103</v>
      </c>
      <c r="P261">
        <v>-3.7</v>
      </c>
      <c r="R261" s="7">
        <f t="shared" si="20"/>
        <v>0.46344822330097085</v>
      </c>
      <c r="S261" s="7">
        <f t="shared" si="21"/>
        <v>-3.5922330097087382E-2</v>
      </c>
      <c r="T261" s="2">
        <f t="shared" si="22"/>
        <v>636468.89333333331</v>
      </c>
      <c r="U261" s="8">
        <f t="shared" si="23"/>
        <v>3666666.6666666665</v>
      </c>
      <c r="V261" s="9">
        <f t="shared" si="24"/>
        <v>26678.92</v>
      </c>
    </row>
    <row r="262" spans="1:22" x14ac:dyDescent="0.45">
      <c r="A262">
        <v>2000</v>
      </c>
      <c r="B262" t="s">
        <v>182</v>
      </c>
      <c r="C262" t="s">
        <v>109</v>
      </c>
      <c r="D262">
        <v>82</v>
      </c>
      <c r="E262">
        <v>80</v>
      </c>
      <c r="F262">
        <v>3</v>
      </c>
      <c r="H262" s="1">
        <v>2066982</v>
      </c>
      <c r="I262" s="1">
        <v>25518</v>
      </c>
      <c r="J262" t="s">
        <v>44</v>
      </c>
      <c r="K262" s="2">
        <v>52664167</v>
      </c>
      <c r="L262">
        <v>102</v>
      </c>
      <c r="M262">
        <v>102</v>
      </c>
      <c r="N262" t="s">
        <v>184</v>
      </c>
      <c r="R262" s="7" t="str">
        <f t="shared" si="20"/>
        <v/>
      </c>
      <c r="S262" s="7" t="str">
        <f t="shared" si="21"/>
        <v/>
      </c>
      <c r="T262" s="2">
        <f t="shared" si="22"/>
        <v>642245.93902439019</v>
      </c>
      <c r="U262" s="8">
        <f t="shared" si="23"/>
        <v>3353658.5365853659</v>
      </c>
      <c r="V262" s="9">
        <f t="shared" si="24"/>
        <v>25207.09756097561</v>
      </c>
    </row>
    <row r="263" spans="1:22" x14ac:dyDescent="0.45">
      <c r="A263">
        <v>2019</v>
      </c>
      <c r="B263" t="s">
        <v>190</v>
      </c>
      <c r="C263" t="s">
        <v>67</v>
      </c>
      <c r="D263">
        <v>106</v>
      </c>
      <c r="E263">
        <v>56</v>
      </c>
      <c r="F263">
        <v>1</v>
      </c>
      <c r="G263" t="s">
        <v>27</v>
      </c>
      <c r="H263" s="1">
        <v>3974309</v>
      </c>
      <c r="I263" s="1">
        <v>49066</v>
      </c>
      <c r="J263" t="s">
        <v>117</v>
      </c>
      <c r="K263" s="2">
        <v>193553333</v>
      </c>
      <c r="L263">
        <v>94</v>
      </c>
      <c r="M263">
        <v>96</v>
      </c>
      <c r="N263" t="s">
        <v>191</v>
      </c>
      <c r="R263" s="7" t="str">
        <f t="shared" si="20"/>
        <v/>
      </c>
      <c r="S263" s="7" t="str">
        <f t="shared" si="21"/>
        <v/>
      </c>
      <c r="T263" s="2">
        <f t="shared" si="22"/>
        <v>1825974.8396226414</v>
      </c>
      <c r="U263" s="8">
        <f t="shared" si="23"/>
        <v>2594339.6226415094</v>
      </c>
      <c r="V263" s="9">
        <f t="shared" si="24"/>
        <v>37493.481132075474</v>
      </c>
    </row>
    <row r="264" spans="1:22" x14ac:dyDescent="0.45">
      <c r="A264">
        <v>2018</v>
      </c>
      <c r="B264" t="s">
        <v>190</v>
      </c>
      <c r="C264" t="s">
        <v>67</v>
      </c>
      <c r="D264">
        <v>92</v>
      </c>
      <c r="E264">
        <v>71</v>
      </c>
      <c r="F264">
        <v>1</v>
      </c>
      <c r="G264" t="s">
        <v>97</v>
      </c>
      <c r="H264" s="1">
        <v>3857500</v>
      </c>
      <c r="I264" s="1">
        <v>47043</v>
      </c>
      <c r="J264" t="s">
        <v>117</v>
      </c>
      <c r="K264" s="2">
        <v>164703429</v>
      </c>
      <c r="L264">
        <v>96</v>
      </c>
      <c r="M264">
        <v>98</v>
      </c>
      <c r="N264" t="s">
        <v>191</v>
      </c>
      <c r="O264">
        <v>549</v>
      </c>
      <c r="P264">
        <v>96</v>
      </c>
      <c r="R264" s="7">
        <f t="shared" si="20"/>
        <v>0.30000624590163932</v>
      </c>
      <c r="S264" s="7">
        <f t="shared" si="21"/>
        <v>0.17486338797814208</v>
      </c>
      <c r="T264" s="2">
        <f t="shared" si="22"/>
        <v>1790254.6630434783</v>
      </c>
      <c r="U264" s="8">
        <f t="shared" si="23"/>
        <v>2989130.4347826089</v>
      </c>
      <c r="V264" s="9">
        <f t="shared" si="24"/>
        <v>41929.34782608696</v>
      </c>
    </row>
    <row r="265" spans="1:22" x14ac:dyDescent="0.45">
      <c r="A265">
        <v>2017</v>
      </c>
      <c r="B265" t="s">
        <v>190</v>
      </c>
      <c r="C265" t="s">
        <v>67</v>
      </c>
      <c r="D265">
        <v>104</v>
      </c>
      <c r="E265">
        <v>58</v>
      </c>
      <c r="F265">
        <v>1</v>
      </c>
      <c r="G265" t="s">
        <v>88</v>
      </c>
      <c r="H265" s="1">
        <v>3765856</v>
      </c>
      <c r="I265" s="1">
        <v>46492</v>
      </c>
      <c r="J265" t="s">
        <v>117</v>
      </c>
      <c r="K265" s="2">
        <v>201466263</v>
      </c>
      <c r="L265">
        <v>95</v>
      </c>
      <c r="M265">
        <v>96</v>
      </c>
      <c r="N265" t="s">
        <v>191</v>
      </c>
      <c r="O265">
        <v>522</v>
      </c>
      <c r="P265">
        <v>95</v>
      </c>
      <c r="R265" s="7">
        <f t="shared" si="20"/>
        <v>0.38595069540229887</v>
      </c>
      <c r="S265" s="7">
        <f t="shared" si="21"/>
        <v>0.18199233716475097</v>
      </c>
      <c r="T265" s="2">
        <f t="shared" si="22"/>
        <v>1937175.6057692308</v>
      </c>
      <c r="U265" s="8">
        <f t="shared" si="23"/>
        <v>2644230.769230769</v>
      </c>
      <c r="V265" s="9">
        <f t="shared" si="24"/>
        <v>36210.153846153844</v>
      </c>
    </row>
    <row r="266" spans="1:22" x14ac:dyDescent="0.45">
      <c r="A266">
        <v>2016</v>
      </c>
      <c r="B266" t="s">
        <v>190</v>
      </c>
      <c r="C266" t="s">
        <v>67</v>
      </c>
      <c r="D266">
        <v>91</v>
      </c>
      <c r="E266">
        <v>71</v>
      </c>
      <c r="F266">
        <v>1</v>
      </c>
      <c r="G266" t="s">
        <v>129</v>
      </c>
      <c r="H266" s="1">
        <v>3703312</v>
      </c>
      <c r="I266" s="1">
        <v>45720</v>
      </c>
      <c r="J266" t="s">
        <v>117</v>
      </c>
      <c r="K266" s="2">
        <v>231342096</v>
      </c>
      <c r="L266">
        <v>96</v>
      </c>
      <c r="M266">
        <v>97</v>
      </c>
      <c r="N266" t="s">
        <v>191</v>
      </c>
      <c r="O266">
        <v>462</v>
      </c>
      <c r="P266">
        <v>68</v>
      </c>
      <c r="R266" s="7">
        <f t="shared" si="20"/>
        <v>0.50074046753246748</v>
      </c>
      <c r="S266" s="7">
        <f t="shared" si="21"/>
        <v>0.1471861471861472</v>
      </c>
      <c r="T266" s="2">
        <f t="shared" si="22"/>
        <v>2542220.8351648352</v>
      </c>
      <c r="U266" s="8">
        <f t="shared" si="23"/>
        <v>3021978.0219780221</v>
      </c>
      <c r="V266" s="9">
        <f t="shared" si="24"/>
        <v>40695.73626373626</v>
      </c>
    </row>
    <row r="267" spans="1:22" x14ac:dyDescent="0.45">
      <c r="A267">
        <v>2015</v>
      </c>
      <c r="B267" t="s">
        <v>190</v>
      </c>
      <c r="C267" t="s">
        <v>67</v>
      </c>
      <c r="D267">
        <v>92</v>
      </c>
      <c r="E267">
        <v>70</v>
      </c>
      <c r="F267">
        <v>1</v>
      </c>
      <c r="G267" t="s">
        <v>27</v>
      </c>
      <c r="H267" s="1">
        <v>3764815</v>
      </c>
      <c r="I267" s="1">
        <v>46479</v>
      </c>
      <c r="J267" t="s">
        <v>117</v>
      </c>
      <c r="K267" s="2">
        <v>265140429</v>
      </c>
      <c r="L267">
        <v>94</v>
      </c>
      <c r="M267">
        <v>95</v>
      </c>
      <c r="N267" t="s">
        <v>191</v>
      </c>
      <c r="O267">
        <v>438</v>
      </c>
      <c r="P267">
        <v>-20.5</v>
      </c>
      <c r="R267" s="7">
        <f t="shared" si="20"/>
        <v>0.60534344520547945</v>
      </c>
      <c r="S267" s="7">
        <f t="shared" si="21"/>
        <v>-4.6803652968036527E-2</v>
      </c>
      <c r="T267" s="2">
        <f t="shared" si="22"/>
        <v>2881961.1847826089</v>
      </c>
      <c r="U267" s="8">
        <f t="shared" si="23"/>
        <v>2989130.4347826089</v>
      </c>
      <c r="V267" s="9">
        <f t="shared" si="24"/>
        <v>40921.90217391304</v>
      </c>
    </row>
    <row r="268" spans="1:22" x14ac:dyDescent="0.45">
      <c r="A268">
        <v>2014</v>
      </c>
      <c r="B268" t="s">
        <v>190</v>
      </c>
      <c r="C268" t="s">
        <v>67</v>
      </c>
      <c r="D268">
        <v>94</v>
      </c>
      <c r="E268">
        <v>68</v>
      </c>
      <c r="F268">
        <v>1</v>
      </c>
      <c r="G268" t="s">
        <v>42</v>
      </c>
      <c r="H268" s="1">
        <v>3782337</v>
      </c>
      <c r="I268" s="1">
        <v>46696</v>
      </c>
      <c r="J268" t="s">
        <v>117</v>
      </c>
      <c r="K268" s="2">
        <v>233386026</v>
      </c>
      <c r="L268">
        <v>95</v>
      </c>
      <c r="M268">
        <v>96</v>
      </c>
      <c r="N268" t="s">
        <v>191</v>
      </c>
      <c r="O268">
        <v>403</v>
      </c>
      <c r="P268">
        <v>-73.2</v>
      </c>
      <c r="R268" s="7">
        <f t="shared" si="20"/>
        <v>0.579121652605459</v>
      </c>
      <c r="S268" s="7">
        <f t="shared" si="21"/>
        <v>-0.1816377171215881</v>
      </c>
      <c r="T268" s="2">
        <f t="shared" si="22"/>
        <v>2482830.0638297871</v>
      </c>
      <c r="U268" s="8">
        <f t="shared" si="23"/>
        <v>2925531.9148936169</v>
      </c>
      <c r="V268" s="9">
        <f t="shared" si="24"/>
        <v>40237.627659574471</v>
      </c>
    </row>
    <row r="269" spans="1:22" x14ac:dyDescent="0.45">
      <c r="A269">
        <v>2013</v>
      </c>
      <c r="B269" t="s">
        <v>190</v>
      </c>
      <c r="C269" t="s">
        <v>67</v>
      </c>
      <c r="D269">
        <v>92</v>
      </c>
      <c r="E269">
        <v>70</v>
      </c>
      <c r="F269">
        <v>1</v>
      </c>
      <c r="G269" t="s">
        <v>129</v>
      </c>
      <c r="H269" s="1">
        <v>3743527</v>
      </c>
      <c r="I269" s="1">
        <v>46216</v>
      </c>
      <c r="J269" t="s">
        <v>117</v>
      </c>
      <c r="K269" s="2">
        <v>254161000</v>
      </c>
      <c r="L269">
        <v>95</v>
      </c>
      <c r="M269">
        <v>96</v>
      </c>
      <c r="N269" t="s">
        <v>191</v>
      </c>
      <c r="O269">
        <v>293</v>
      </c>
      <c r="P269">
        <v>-12.2</v>
      </c>
      <c r="R269" s="7">
        <f t="shared" si="20"/>
        <v>0.86744368600682598</v>
      </c>
      <c r="S269" s="7">
        <f t="shared" si="21"/>
        <v>-4.1638225255972695E-2</v>
      </c>
      <c r="T269" s="2">
        <f t="shared" si="22"/>
        <v>2762619.5652173911</v>
      </c>
      <c r="U269" s="8">
        <f t="shared" si="23"/>
        <v>2989130.4347826089</v>
      </c>
      <c r="V269" s="9">
        <f t="shared" si="24"/>
        <v>40690.510869565216</v>
      </c>
    </row>
    <row r="270" spans="1:22" x14ac:dyDescent="0.45">
      <c r="A270">
        <v>2012</v>
      </c>
      <c r="B270" t="s">
        <v>190</v>
      </c>
      <c r="C270" t="s">
        <v>67</v>
      </c>
      <c r="D270">
        <v>86</v>
      </c>
      <c r="E270">
        <v>76</v>
      </c>
      <c r="F270">
        <v>2</v>
      </c>
      <c r="H270" s="1">
        <v>3324246</v>
      </c>
      <c r="I270" s="1">
        <v>41040</v>
      </c>
      <c r="J270" t="s">
        <v>61</v>
      </c>
      <c r="K270" s="2">
        <v>177033600</v>
      </c>
      <c r="L270">
        <v>96</v>
      </c>
      <c r="M270">
        <v>96</v>
      </c>
      <c r="N270" t="s">
        <v>191</v>
      </c>
      <c r="O270">
        <v>245</v>
      </c>
      <c r="P270">
        <v>-80.900000000000006</v>
      </c>
      <c r="R270" s="7">
        <f t="shared" si="20"/>
        <v>0.72258612244897957</v>
      </c>
      <c r="S270" s="7">
        <f t="shared" si="21"/>
        <v>-0.33020408163265308</v>
      </c>
      <c r="T270" s="2">
        <f t="shared" si="22"/>
        <v>2058530.2325581396</v>
      </c>
      <c r="U270" s="8">
        <f t="shared" si="23"/>
        <v>3197674.418604651</v>
      </c>
      <c r="V270" s="9">
        <f t="shared" si="24"/>
        <v>38654.023255813954</v>
      </c>
    </row>
    <row r="271" spans="1:22" x14ac:dyDescent="0.45">
      <c r="A271">
        <v>2011</v>
      </c>
      <c r="B271" t="s">
        <v>190</v>
      </c>
      <c r="C271" t="s">
        <v>67</v>
      </c>
      <c r="D271">
        <v>82</v>
      </c>
      <c r="E271">
        <v>79</v>
      </c>
      <c r="F271">
        <v>3</v>
      </c>
      <c r="H271" s="1">
        <v>2935139</v>
      </c>
      <c r="I271" s="1">
        <v>36236</v>
      </c>
      <c r="J271" t="s">
        <v>79</v>
      </c>
      <c r="K271" s="2">
        <v>103785477</v>
      </c>
      <c r="L271">
        <v>96</v>
      </c>
      <c r="M271">
        <v>96</v>
      </c>
      <c r="N271" t="s">
        <v>191</v>
      </c>
      <c r="O271">
        <v>230</v>
      </c>
      <c r="P271">
        <v>3.2</v>
      </c>
      <c r="R271" s="7">
        <f t="shared" si="20"/>
        <v>0.45124120434782611</v>
      </c>
      <c r="S271" s="7">
        <f t="shared" si="21"/>
        <v>1.391304347826087E-2</v>
      </c>
      <c r="T271" s="2">
        <f t="shared" si="22"/>
        <v>1265676.5487804879</v>
      </c>
      <c r="U271" s="8">
        <f t="shared" si="23"/>
        <v>3353658.5365853659</v>
      </c>
      <c r="V271" s="9">
        <f t="shared" si="24"/>
        <v>35794.378048780491</v>
      </c>
    </row>
    <row r="272" spans="1:22" x14ac:dyDescent="0.45">
      <c r="A272">
        <v>2010</v>
      </c>
      <c r="B272" t="s">
        <v>190</v>
      </c>
      <c r="C272" t="s">
        <v>67</v>
      </c>
      <c r="D272">
        <v>80</v>
      </c>
      <c r="E272">
        <v>82</v>
      </c>
      <c r="F272">
        <v>4</v>
      </c>
      <c r="H272" s="1">
        <v>3562320</v>
      </c>
      <c r="I272" s="1">
        <v>43979</v>
      </c>
      <c r="J272" t="s">
        <v>78</v>
      </c>
      <c r="K272" s="2">
        <v>95358016</v>
      </c>
      <c r="L272">
        <v>96</v>
      </c>
      <c r="M272">
        <v>96</v>
      </c>
      <c r="N272" t="s">
        <v>191</v>
      </c>
      <c r="O272">
        <v>246</v>
      </c>
      <c r="P272">
        <v>1.2</v>
      </c>
      <c r="R272" s="7">
        <f t="shared" si="20"/>
        <v>0.38763421138211385</v>
      </c>
      <c r="S272" s="7">
        <f t="shared" si="21"/>
        <v>4.8780487804878049E-3</v>
      </c>
      <c r="T272" s="2">
        <f t="shared" si="22"/>
        <v>1191975.2</v>
      </c>
      <c r="U272" s="8">
        <f t="shared" si="23"/>
        <v>3437500</v>
      </c>
      <c r="V272" s="9">
        <f t="shared" si="24"/>
        <v>44529</v>
      </c>
    </row>
    <row r="273" spans="1:22" x14ac:dyDescent="0.45">
      <c r="A273">
        <v>2009</v>
      </c>
      <c r="B273" t="s">
        <v>190</v>
      </c>
      <c r="C273" t="s">
        <v>67</v>
      </c>
      <c r="D273">
        <v>95</v>
      </c>
      <c r="E273">
        <v>67</v>
      </c>
      <c r="F273">
        <v>1</v>
      </c>
      <c r="G273" t="s">
        <v>53</v>
      </c>
      <c r="H273" s="1">
        <v>3761655</v>
      </c>
      <c r="I273" s="1">
        <v>46440</v>
      </c>
      <c r="J273" t="s">
        <v>132</v>
      </c>
      <c r="K273" s="2">
        <v>102117592</v>
      </c>
      <c r="L273">
        <v>95</v>
      </c>
      <c r="M273">
        <v>95</v>
      </c>
      <c r="N273" t="s">
        <v>191</v>
      </c>
      <c r="O273">
        <v>247</v>
      </c>
      <c r="P273">
        <v>32.799999999999997</v>
      </c>
      <c r="R273" s="7">
        <f t="shared" si="20"/>
        <v>0.41343154655870445</v>
      </c>
      <c r="S273" s="7">
        <f t="shared" si="21"/>
        <v>0.13279352226720648</v>
      </c>
      <c r="T273" s="2">
        <f t="shared" si="22"/>
        <v>1074922.0210526315</v>
      </c>
      <c r="U273" s="8">
        <f t="shared" si="23"/>
        <v>2894736.8421052634</v>
      </c>
      <c r="V273" s="9">
        <f t="shared" si="24"/>
        <v>39596.368421052633</v>
      </c>
    </row>
    <row r="274" spans="1:22" x14ac:dyDescent="0.45">
      <c r="A274">
        <v>2008</v>
      </c>
      <c r="B274" t="s">
        <v>190</v>
      </c>
      <c r="C274" t="s">
        <v>67</v>
      </c>
      <c r="D274">
        <v>84</v>
      </c>
      <c r="E274">
        <v>78</v>
      </c>
      <c r="F274">
        <v>1</v>
      </c>
      <c r="G274" t="s">
        <v>53</v>
      </c>
      <c r="H274" s="1">
        <v>3730553</v>
      </c>
      <c r="I274" s="1">
        <v>46056</v>
      </c>
      <c r="J274" t="s">
        <v>78</v>
      </c>
      <c r="K274" s="2">
        <v>118588536</v>
      </c>
      <c r="L274">
        <v>97</v>
      </c>
      <c r="M274">
        <v>98</v>
      </c>
      <c r="N274" t="s">
        <v>191</v>
      </c>
      <c r="O274">
        <v>241</v>
      </c>
      <c r="P274">
        <v>33.1</v>
      </c>
      <c r="R274" s="7">
        <f t="shared" si="20"/>
        <v>0.49206861410788383</v>
      </c>
      <c r="S274" s="7">
        <f t="shared" si="21"/>
        <v>0.13734439834024897</v>
      </c>
      <c r="T274" s="2">
        <f t="shared" si="22"/>
        <v>1411768.2857142857</v>
      </c>
      <c r="U274" s="8">
        <f t="shared" si="23"/>
        <v>3273809.5238095238</v>
      </c>
      <c r="V274" s="9">
        <f t="shared" si="24"/>
        <v>44411.345238095237</v>
      </c>
    </row>
    <row r="275" spans="1:22" x14ac:dyDescent="0.45">
      <c r="A275">
        <v>2007</v>
      </c>
      <c r="B275" t="s">
        <v>190</v>
      </c>
      <c r="C275" t="s">
        <v>67</v>
      </c>
      <c r="D275">
        <v>82</v>
      </c>
      <c r="E275">
        <v>80</v>
      </c>
      <c r="F275">
        <v>4</v>
      </c>
      <c r="H275" s="1">
        <v>3857036</v>
      </c>
      <c r="I275" s="1">
        <v>47618</v>
      </c>
      <c r="J275" t="s">
        <v>132</v>
      </c>
      <c r="K275" s="2">
        <v>108454524</v>
      </c>
      <c r="L275">
        <v>100</v>
      </c>
      <c r="M275">
        <v>101</v>
      </c>
      <c r="N275" t="s">
        <v>191</v>
      </c>
      <c r="O275">
        <v>224</v>
      </c>
      <c r="P275">
        <v>16.5</v>
      </c>
      <c r="R275" s="7">
        <f t="shared" si="20"/>
        <v>0.48417198214285712</v>
      </c>
      <c r="S275" s="7">
        <f t="shared" si="21"/>
        <v>7.3660714285714288E-2</v>
      </c>
      <c r="T275" s="2">
        <f t="shared" si="22"/>
        <v>1322616.1463414633</v>
      </c>
      <c r="U275" s="8">
        <f t="shared" si="23"/>
        <v>3353658.5365853659</v>
      </c>
      <c r="V275" s="9">
        <f t="shared" si="24"/>
        <v>47037.024390243903</v>
      </c>
    </row>
    <row r="276" spans="1:22" x14ac:dyDescent="0.45">
      <c r="A276">
        <v>2006</v>
      </c>
      <c r="B276" t="s">
        <v>190</v>
      </c>
      <c r="C276" t="s">
        <v>67</v>
      </c>
      <c r="D276">
        <v>88</v>
      </c>
      <c r="E276">
        <v>74</v>
      </c>
      <c r="F276">
        <v>2</v>
      </c>
      <c r="G276" t="s">
        <v>59</v>
      </c>
      <c r="H276" s="1">
        <v>3758545</v>
      </c>
      <c r="I276" s="1">
        <v>46402</v>
      </c>
      <c r="J276" t="s">
        <v>132</v>
      </c>
      <c r="K276" s="2">
        <v>98447187</v>
      </c>
      <c r="L276">
        <v>100</v>
      </c>
      <c r="M276">
        <v>101</v>
      </c>
      <c r="N276" t="s">
        <v>191</v>
      </c>
      <c r="O276">
        <v>211</v>
      </c>
      <c r="P276">
        <v>20</v>
      </c>
      <c r="R276" s="7">
        <f t="shared" si="20"/>
        <v>0.466574345971564</v>
      </c>
      <c r="S276" s="7">
        <f t="shared" si="21"/>
        <v>9.4786729857819899E-2</v>
      </c>
      <c r="T276" s="2">
        <f t="shared" si="22"/>
        <v>1118718.0340909092</v>
      </c>
      <c r="U276" s="8">
        <f t="shared" si="23"/>
        <v>3125000</v>
      </c>
      <c r="V276" s="9">
        <f t="shared" si="24"/>
        <v>42710.73863636364</v>
      </c>
    </row>
    <row r="277" spans="1:22" x14ac:dyDescent="0.45">
      <c r="A277">
        <v>2005</v>
      </c>
      <c r="B277" t="s">
        <v>190</v>
      </c>
      <c r="C277" t="s">
        <v>67</v>
      </c>
      <c r="D277">
        <v>71</v>
      </c>
      <c r="E277">
        <v>91</v>
      </c>
      <c r="F277">
        <v>4</v>
      </c>
      <c r="H277" s="1">
        <v>3603646</v>
      </c>
      <c r="I277" s="1">
        <v>44489</v>
      </c>
      <c r="J277" t="s">
        <v>132</v>
      </c>
      <c r="K277" s="2">
        <v>83039000</v>
      </c>
      <c r="L277">
        <v>97</v>
      </c>
      <c r="M277">
        <v>98</v>
      </c>
      <c r="N277" t="s">
        <v>191</v>
      </c>
      <c r="O277">
        <v>189</v>
      </c>
      <c r="P277">
        <v>27.5</v>
      </c>
      <c r="R277" s="7">
        <f t="shared" si="20"/>
        <v>0.43935978835978834</v>
      </c>
      <c r="S277" s="7">
        <f t="shared" si="21"/>
        <v>0.14550264550264549</v>
      </c>
      <c r="T277" s="2">
        <f t="shared" si="22"/>
        <v>1169563.38028169</v>
      </c>
      <c r="U277" s="8">
        <f t="shared" si="23"/>
        <v>3873239.4366197181</v>
      </c>
      <c r="V277" s="9">
        <f t="shared" si="24"/>
        <v>50755.57746478873</v>
      </c>
    </row>
    <row r="278" spans="1:22" x14ac:dyDescent="0.45">
      <c r="A278">
        <v>2004</v>
      </c>
      <c r="B278" t="s">
        <v>190</v>
      </c>
      <c r="C278" t="s">
        <v>67</v>
      </c>
      <c r="D278">
        <v>93</v>
      </c>
      <c r="E278">
        <v>69</v>
      </c>
      <c r="F278">
        <v>1</v>
      </c>
      <c r="G278" t="s">
        <v>42</v>
      </c>
      <c r="H278" s="1">
        <v>3488283</v>
      </c>
      <c r="I278" s="1">
        <v>43065</v>
      </c>
      <c r="J278" t="s">
        <v>132</v>
      </c>
      <c r="K278" s="2">
        <v>92902001</v>
      </c>
      <c r="L278">
        <v>95</v>
      </c>
      <c r="M278">
        <v>95</v>
      </c>
      <c r="N278" t="s">
        <v>191</v>
      </c>
      <c r="O278">
        <v>166</v>
      </c>
      <c r="P278">
        <v>13.4</v>
      </c>
      <c r="R278" s="7">
        <f t="shared" si="20"/>
        <v>0.55965060843373493</v>
      </c>
      <c r="S278" s="7">
        <f t="shared" si="21"/>
        <v>8.0722891566265068E-2</v>
      </c>
      <c r="T278" s="2">
        <f t="shared" si="22"/>
        <v>998946.24731182796</v>
      </c>
      <c r="U278" s="8">
        <f t="shared" si="23"/>
        <v>2956989.2473118277</v>
      </c>
      <c r="V278" s="9">
        <f t="shared" si="24"/>
        <v>37508.419354838712</v>
      </c>
    </row>
    <row r="279" spans="1:22" x14ac:dyDescent="0.45">
      <c r="A279">
        <v>2003</v>
      </c>
      <c r="B279" t="s">
        <v>190</v>
      </c>
      <c r="C279" t="s">
        <v>67</v>
      </c>
      <c r="D279">
        <v>85</v>
      </c>
      <c r="E279">
        <v>77</v>
      </c>
      <c r="F279">
        <v>2</v>
      </c>
      <c r="H279" s="1">
        <v>3138626</v>
      </c>
      <c r="I279" s="1">
        <v>38748</v>
      </c>
      <c r="J279" t="s">
        <v>78</v>
      </c>
      <c r="K279" s="2">
        <v>105872620</v>
      </c>
      <c r="L279">
        <v>94</v>
      </c>
      <c r="M279">
        <v>94</v>
      </c>
      <c r="N279" t="s">
        <v>191</v>
      </c>
      <c r="O279">
        <v>154</v>
      </c>
      <c r="P279">
        <v>-7.4</v>
      </c>
      <c r="R279" s="7">
        <f t="shared" si="20"/>
        <v>0.6874845454545454</v>
      </c>
      <c r="S279" s="7">
        <f t="shared" si="21"/>
        <v>-4.8051948051948054E-2</v>
      </c>
      <c r="T279" s="2">
        <f t="shared" si="22"/>
        <v>1245560.2352941176</v>
      </c>
      <c r="U279" s="8">
        <f t="shared" si="23"/>
        <v>3235294.1176470588</v>
      </c>
      <c r="V279" s="9">
        <f t="shared" si="24"/>
        <v>36925.01176470588</v>
      </c>
    </row>
    <row r="280" spans="1:22" x14ac:dyDescent="0.45">
      <c r="A280">
        <v>2002</v>
      </c>
      <c r="B280" t="s">
        <v>190</v>
      </c>
      <c r="C280" t="s">
        <v>67</v>
      </c>
      <c r="D280">
        <v>92</v>
      </c>
      <c r="E280">
        <v>70</v>
      </c>
      <c r="F280">
        <v>3</v>
      </c>
      <c r="H280" s="1">
        <v>3131255</v>
      </c>
      <c r="I280" s="1">
        <v>38657</v>
      </c>
      <c r="J280" t="s">
        <v>61</v>
      </c>
      <c r="K280" s="2">
        <v>94850953</v>
      </c>
      <c r="L280">
        <v>92</v>
      </c>
      <c r="M280">
        <v>92</v>
      </c>
      <c r="N280" t="s">
        <v>191</v>
      </c>
      <c r="O280">
        <v>150</v>
      </c>
      <c r="P280">
        <v>-19.100000000000001</v>
      </c>
      <c r="R280" s="7">
        <f t="shared" si="20"/>
        <v>0.63233968666666662</v>
      </c>
      <c r="S280" s="7">
        <f t="shared" si="21"/>
        <v>-0.12733333333333335</v>
      </c>
      <c r="T280" s="2">
        <f t="shared" si="22"/>
        <v>1030988.6195652174</v>
      </c>
      <c r="U280" s="8">
        <f t="shared" si="23"/>
        <v>2989130.4347826089</v>
      </c>
      <c r="V280" s="9">
        <f t="shared" si="24"/>
        <v>34035.380434782608</v>
      </c>
    </row>
    <row r="281" spans="1:22" x14ac:dyDescent="0.45">
      <c r="A281">
        <v>2001</v>
      </c>
      <c r="B281" t="s">
        <v>190</v>
      </c>
      <c r="C281" t="s">
        <v>67</v>
      </c>
      <c r="D281">
        <v>86</v>
      </c>
      <c r="E281">
        <v>76</v>
      </c>
      <c r="F281">
        <v>3</v>
      </c>
      <c r="H281" s="1">
        <v>3017143</v>
      </c>
      <c r="I281" s="1">
        <v>37249</v>
      </c>
      <c r="J281" t="s">
        <v>58</v>
      </c>
      <c r="K281" s="2">
        <v>109105953</v>
      </c>
      <c r="L281">
        <v>91</v>
      </c>
      <c r="M281">
        <v>92</v>
      </c>
      <c r="N281" t="s">
        <v>191</v>
      </c>
      <c r="O281">
        <v>143</v>
      </c>
      <c r="P281">
        <v>-25</v>
      </c>
      <c r="R281" s="7">
        <f t="shared" si="20"/>
        <v>0.76297869230769233</v>
      </c>
      <c r="S281" s="7">
        <f t="shared" si="21"/>
        <v>-0.17482517482517482</v>
      </c>
      <c r="T281" s="2">
        <f t="shared" si="22"/>
        <v>1268673.8720930233</v>
      </c>
      <c r="U281" s="8">
        <f t="shared" si="23"/>
        <v>3197674.418604651</v>
      </c>
      <c r="V281" s="9">
        <f t="shared" si="24"/>
        <v>35083.058139534885</v>
      </c>
    </row>
    <row r="282" spans="1:22" x14ac:dyDescent="0.45">
      <c r="A282">
        <v>2000</v>
      </c>
      <c r="B282" t="s">
        <v>190</v>
      </c>
      <c r="C282" t="s">
        <v>67</v>
      </c>
      <c r="D282">
        <v>86</v>
      </c>
      <c r="E282">
        <v>76</v>
      </c>
      <c r="F282">
        <v>2</v>
      </c>
      <c r="H282" s="1">
        <v>2880242</v>
      </c>
      <c r="I282" s="1">
        <v>35559</v>
      </c>
      <c r="J282" t="s">
        <v>62</v>
      </c>
      <c r="K282" s="2">
        <v>88124286</v>
      </c>
      <c r="L282">
        <v>93</v>
      </c>
      <c r="M282">
        <v>94</v>
      </c>
      <c r="N282" t="s">
        <v>191</v>
      </c>
      <c r="R282" s="7" t="str">
        <f t="shared" si="20"/>
        <v/>
      </c>
      <c r="S282" s="7" t="str">
        <f t="shared" si="21"/>
        <v/>
      </c>
      <c r="T282" s="2">
        <f t="shared" si="22"/>
        <v>1024701</v>
      </c>
      <c r="U282" s="8">
        <f t="shared" si="23"/>
        <v>3197674.418604651</v>
      </c>
      <c r="V282" s="9">
        <f t="shared" si="24"/>
        <v>33491.186046511626</v>
      </c>
    </row>
    <row r="283" spans="1:22" x14ac:dyDescent="0.45">
      <c r="A283">
        <v>2019</v>
      </c>
      <c r="B283" t="s">
        <v>163</v>
      </c>
      <c r="C283" t="s">
        <v>101</v>
      </c>
      <c r="D283">
        <v>57</v>
      </c>
      <c r="E283">
        <v>105</v>
      </c>
      <c r="F283">
        <v>5</v>
      </c>
      <c r="H283" s="1">
        <v>811302</v>
      </c>
      <c r="I283" s="1">
        <v>10016</v>
      </c>
      <c r="J283" t="s">
        <v>89</v>
      </c>
      <c r="K283" s="2">
        <v>74683643</v>
      </c>
      <c r="L283">
        <v>96</v>
      </c>
      <c r="M283">
        <v>94</v>
      </c>
      <c r="N283" t="s">
        <v>164</v>
      </c>
      <c r="R283" s="7" t="str">
        <f t="shared" si="20"/>
        <v/>
      </c>
      <c r="S283" s="7" t="str">
        <f t="shared" si="21"/>
        <v/>
      </c>
      <c r="T283" s="2">
        <f t="shared" si="22"/>
        <v>1310239.350877193</v>
      </c>
      <c r="U283" s="8">
        <f t="shared" si="23"/>
        <v>4824561.4035087721</v>
      </c>
      <c r="V283" s="9">
        <f t="shared" si="24"/>
        <v>14233.368421052632</v>
      </c>
    </row>
    <row r="284" spans="1:22" x14ac:dyDescent="0.45">
      <c r="A284">
        <v>2018</v>
      </c>
      <c r="B284" t="s">
        <v>163</v>
      </c>
      <c r="C284" t="s">
        <v>101</v>
      </c>
      <c r="D284">
        <v>63</v>
      </c>
      <c r="E284">
        <v>98</v>
      </c>
      <c r="F284">
        <v>5</v>
      </c>
      <c r="H284" s="1">
        <v>811104</v>
      </c>
      <c r="I284" s="1">
        <v>10014</v>
      </c>
      <c r="J284" t="s">
        <v>89</v>
      </c>
      <c r="K284" s="2">
        <v>86515143</v>
      </c>
      <c r="L284">
        <v>95</v>
      </c>
      <c r="M284">
        <v>94</v>
      </c>
      <c r="N284" t="s">
        <v>164</v>
      </c>
      <c r="O284">
        <v>224</v>
      </c>
      <c r="P284">
        <v>-5.9</v>
      </c>
      <c r="R284" s="7">
        <f t="shared" si="20"/>
        <v>0.38622831696428572</v>
      </c>
      <c r="S284" s="7">
        <f t="shared" si="21"/>
        <v>-2.6339285714285714E-2</v>
      </c>
      <c r="T284" s="2">
        <f t="shared" si="22"/>
        <v>1373256.2380952381</v>
      </c>
      <c r="U284" s="8">
        <f t="shared" si="23"/>
        <v>4365079.3650793647</v>
      </c>
      <c r="V284" s="9">
        <f t="shared" si="24"/>
        <v>12874.666666666666</v>
      </c>
    </row>
    <row r="285" spans="1:22" x14ac:dyDescent="0.45">
      <c r="A285">
        <v>2017</v>
      </c>
      <c r="B285" t="s">
        <v>163</v>
      </c>
      <c r="C285" t="s">
        <v>101</v>
      </c>
      <c r="D285">
        <v>77</v>
      </c>
      <c r="E285">
        <v>85</v>
      </c>
      <c r="F285">
        <v>2</v>
      </c>
      <c r="H285" s="1">
        <v>1583014</v>
      </c>
      <c r="I285" s="1">
        <v>20295</v>
      </c>
      <c r="J285" t="s">
        <v>89</v>
      </c>
      <c r="K285" s="2">
        <v>111591100</v>
      </c>
      <c r="L285">
        <v>91</v>
      </c>
      <c r="M285">
        <v>90</v>
      </c>
      <c r="N285" t="s">
        <v>164</v>
      </c>
      <c r="O285">
        <v>219</v>
      </c>
      <c r="P285">
        <v>-22</v>
      </c>
      <c r="R285" s="7">
        <f t="shared" si="20"/>
        <v>0.50954840182648398</v>
      </c>
      <c r="S285" s="7">
        <f t="shared" si="21"/>
        <v>-0.1004566210045662</v>
      </c>
      <c r="T285" s="2">
        <f t="shared" si="22"/>
        <v>1449235.0649350649</v>
      </c>
      <c r="U285" s="8">
        <f t="shared" si="23"/>
        <v>3571428.5714285714</v>
      </c>
      <c r="V285" s="9">
        <f t="shared" si="24"/>
        <v>20558.623376623378</v>
      </c>
    </row>
    <row r="286" spans="1:22" x14ac:dyDescent="0.45">
      <c r="A286">
        <v>2016</v>
      </c>
      <c r="B286" t="s">
        <v>163</v>
      </c>
      <c r="C286" t="s">
        <v>101</v>
      </c>
      <c r="D286">
        <v>79</v>
      </c>
      <c r="E286">
        <v>82</v>
      </c>
      <c r="F286">
        <v>3</v>
      </c>
      <c r="H286" s="1">
        <v>1712417</v>
      </c>
      <c r="I286" s="1">
        <v>21405</v>
      </c>
      <c r="J286" t="s">
        <v>89</v>
      </c>
      <c r="K286" s="2">
        <v>72472000</v>
      </c>
      <c r="L286">
        <v>94</v>
      </c>
      <c r="M286">
        <v>93</v>
      </c>
      <c r="N286" t="s">
        <v>165</v>
      </c>
      <c r="O286">
        <v>206</v>
      </c>
      <c r="P286">
        <v>-53</v>
      </c>
      <c r="R286" s="7">
        <f t="shared" si="20"/>
        <v>0.35180582524271847</v>
      </c>
      <c r="S286" s="7">
        <f t="shared" si="21"/>
        <v>-0.25728155339805825</v>
      </c>
      <c r="T286" s="2">
        <f t="shared" si="22"/>
        <v>917367.08860759495</v>
      </c>
      <c r="U286" s="8">
        <f t="shared" si="23"/>
        <v>3481012.6582278479</v>
      </c>
      <c r="V286" s="9">
        <f t="shared" si="24"/>
        <v>21676.164556962027</v>
      </c>
    </row>
    <row r="287" spans="1:22" x14ac:dyDescent="0.45">
      <c r="A287">
        <v>2015</v>
      </c>
      <c r="B287" t="s">
        <v>163</v>
      </c>
      <c r="C287" t="s">
        <v>101</v>
      </c>
      <c r="D287">
        <v>71</v>
      </c>
      <c r="E287">
        <v>91</v>
      </c>
      <c r="F287">
        <v>3</v>
      </c>
      <c r="H287" s="1">
        <v>1752235</v>
      </c>
      <c r="I287" s="1">
        <v>21633</v>
      </c>
      <c r="J287" t="s">
        <v>89</v>
      </c>
      <c r="K287" s="2">
        <v>71231500</v>
      </c>
      <c r="L287">
        <v>97</v>
      </c>
      <c r="M287">
        <v>96</v>
      </c>
      <c r="N287" t="s">
        <v>164</v>
      </c>
      <c r="O287">
        <v>199</v>
      </c>
      <c r="P287">
        <v>-2.2000000000000002</v>
      </c>
      <c r="R287" s="7">
        <f t="shared" si="20"/>
        <v>0.35794723618090452</v>
      </c>
      <c r="S287" s="7">
        <f t="shared" si="21"/>
        <v>-1.1055276381909548E-2</v>
      </c>
      <c r="T287" s="2">
        <f t="shared" si="22"/>
        <v>1003260.5633802817</v>
      </c>
      <c r="U287" s="8">
        <f t="shared" si="23"/>
        <v>3873239.4366197181</v>
      </c>
      <c r="V287" s="9">
        <f t="shared" si="24"/>
        <v>24679.366197183099</v>
      </c>
    </row>
    <row r="288" spans="1:22" x14ac:dyDescent="0.45">
      <c r="A288">
        <v>2014</v>
      </c>
      <c r="B288" t="s">
        <v>163</v>
      </c>
      <c r="C288" t="s">
        <v>101</v>
      </c>
      <c r="D288">
        <v>77</v>
      </c>
      <c r="E288">
        <v>85</v>
      </c>
      <c r="F288">
        <v>4</v>
      </c>
      <c r="H288" s="1">
        <v>1732283</v>
      </c>
      <c r="I288" s="1">
        <v>21386</v>
      </c>
      <c r="J288" t="s">
        <v>89</v>
      </c>
      <c r="K288" s="2">
        <v>42365400</v>
      </c>
      <c r="L288">
        <v>101</v>
      </c>
      <c r="M288">
        <v>100</v>
      </c>
      <c r="N288" t="s">
        <v>164</v>
      </c>
      <c r="O288">
        <v>188</v>
      </c>
      <c r="P288">
        <v>15.8</v>
      </c>
      <c r="R288" s="7">
        <f t="shared" si="20"/>
        <v>0.22534787234042553</v>
      </c>
      <c r="S288" s="7">
        <f t="shared" si="21"/>
        <v>8.4042553191489372E-2</v>
      </c>
      <c r="T288" s="2">
        <f t="shared" si="22"/>
        <v>550200</v>
      </c>
      <c r="U288" s="8">
        <f t="shared" si="23"/>
        <v>3571428.5714285714</v>
      </c>
      <c r="V288" s="9">
        <f t="shared" si="24"/>
        <v>22497.18181818182</v>
      </c>
    </row>
    <row r="289" spans="1:22" x14ac:dyDescent="0.45">
      <c r="A289">
        <v>2013</v>
      </c>
      <c r="B289" t="s">
        <v>163</v>
      </c>
      <c r="C289" t="s">
        <v>101</v>
      </c>
      <c r="D289">
        <v>62</v>
      </c>
      <c r="E289">
        <v>100</v>
      </c>
      <c r="F289">
        <v>5</v>
      </c>
      <c r="H289" s="1">
        <v>1586322</v>
      </c>
      <c r="I289" s="1">
        <v>19584</v>
      </c>
      <c r="J289" t="s">
        <v>89</v>
      </c>
      <c r="K289" s="2">
        <v>24761900</v>
      </c>
      <c r="L289">
        <v>103</v>
      </c>
      <c r="M289">
        <v>102</v>
      </c>
      <c r="N289" t="s">
        <v>164</v>
      </c>
      <c r="O289">
        <v>159</v>
      </c>
      <c r="P289">
        <v>15.4</v>
      </c>
      <c r="R289" s="7">
        <f t="shared" si="20"/>
        <v>0.15573522012578617</v>
      </c>
      <c r="S289" s="7">
        <f t="shared" si="21"/>
        <v>9.6855345911949692E-2</v>
      </c>
      <c r="T289" s="2">
        <f t="shared" si="22"/>
        <v>399385.48387096776</v>
      </c>
      <c r="U289" s="8">
        <f t="shared" si="23"/>
        <v>4435483.8709677421</v>
      </c>
      <c r="V289" s="9">
        <f t="shared" si="24"/>
        <v>25585.83870967742</v>
      </c>
    </row>
    <row r="290" spans="1:22" x14ac:dyDescent="0.45">
      <c r="A290">
        <v>2012</v>
      </c>
      <c r="B290" t="s">
        <v>163</v>
      </c>
      <c r="C290" t="s">
        <v>101</v>
      </c>
      <c r="D290">
        <v>69</v>
      </c>
      <c r="E290">
        <v>93</v>
      </c>
      <c r="F290">
        <v>5</v>
      </c>
      <c r="H290" s="1">
        <v>2219444</v>
      </c>
      <c r="I290" s="1">
        <v>27401</v>
      </c>
      <c r="J290" t="s">
        <v>74</v>
      </c>
      <c r="K290" s="2">
        <v>107678000</v>
      </c>
      <c r="L290">
        <v>103</v>
      </c>
      <c r="M290">
        <v>102</v>
      </c>
      <c r="N290" t="s">
        <v>164</v>
      </c>
      <c r="O290">
        <v>195</v>
      </c>
      <c r="P290">
        <v>-8</v>
      </c>
      <c r="R290" s="7">
        <f t="shared" si="20"/>
        <v>0.55219487179487181</v>
      </c>
      <c r="S290" s="7">
        <f t="shared" si="21"/>
        <v>-4.1025641025641026E-2</v>
      </c>
      <c r="T290" s="2">
        <f t="shared" si="22"/>
        <v>1560550.7246376812</v>
      </c>
      <c r="U290" s="8">
        <f t="shared" si="23"/>
        <v>3985507.2463768115</v>
      </c>
      <c r="V290" s="9">
        <f t="shared" si="24"/>
        <v>32165.855072463768</v>
      </c>
    </row>
    <row r="291" spans="1:22" x14ac:dyDescent="0.45">
      <c r="A291">
        <v>2011</v>
      </c>
      <c r="B291" t="s">
        <v>163</v>
      </c>
      <c r="C291" t="s">
        <v>101</v>
      </c>
      <c r="D291">
        <v>72</v>
      </c>
      <c r="E291">
        <v>90</v>
      </c>
      <c r="F291">
        <v>5</v>
      </c>
      <c r="H291" s="1">
        <v>1520562</v>
      </c>
      <c r="I291" s="1">
        <v>18772</v>
      </c>
      <c r="J291" t="s">
        <v>105</v>
      </c>
      <c r="K291" s="2">
        <v>57694000</v>
      </c>
      <c r="L291">
        <v>102</v>
      </c>
      <c r="M291">
        <v>101</v>
      </c>
      <c r="N291" t="s">
        <v>166</v>
      </c>
      <c r="O291">
        <v>148</v>
      </c>
      <c r="P291">
        <v>-7.1</v>
      </c>
      <c r="R291" s="7">
        <f t="shared" si="20"/>
        <v>0.38982432432432434</v>
      </c>
      <c r="S291" s="7">
        <f t="shared" si="21"/>
        <v>-4.7972972972972969E-2</v>
      </c>
      <c r="T291" s="2">
        <f t="shared" si="22"/>
        <v>801305.5555555555</v>
      </c>
      <c r="U291" s="8">
        <f t="shared" si="23"/>
        <v>3819444.4444444445</v>
      </c>
      <c r="V291" s="9">
        <f t="shared" si="24"/>
        <v>21118.916666666668</v>
      </c>
    </row>
    <row r="292" spans="1:22" x14ac:dyDescent="0.45">
      <c r="A292">
        <v>2010</v>
      </c>
      <c r="B292" t="s">
        <v>163</v>
      </c>
      <c r="C292" t="s">
        <v>101</v>
      </c>
      <c r="D292">
        <v>80</v>
      </c>
      <c r="E292">
        <v>82</v>
      </c>
      <c r="F292">
        <v>3</v>
      </c>
      <c r="H292" s="1">
        <v>1524894</v>
      </c>
      <c r="I292" s="1">
        <v>18826</v>
      </c>
      <c r="J292" t="s">
        <v>105</v>
      </c>
      <c r="K292" s="2">
        <v>57454719</v>
      </c>
      <c r="L292">
        <v>103</v>
      </c>
      <c r="M292">
        <v>103</v>
      </c>
      <c r="N292" t="s">
        <v>167</v>
      </c>
      <c r="O292">
        <v>143</v>
      </c>
      <c r="P292">
        <v>8.9</v>
      </c>
      <c r="R292" s="7">
        <f t="shared" si="20"/>
        <v>0.40178125174825174</v>
      </c>
      <c r="S292" s="7">
        <f t="shared" si="21"/>
        <v>6.2237762237762242E-2</v>
      </c>
      <c r="T292" s="2">
        <f t="shared" si="22"/>
        <v>718183.98750000005</v>
      </c>
      <c r="U292" s="8">
        <f t="shared" si="23"/>
        <v>3437500</v>
      </c>
      <c r="V292" s="9">
        <f t="shared" si="24"/>
        <v>19061.174999999999</v>
      </c>
    </row>
    <row r="293" spans="1:22" x14ac:dyDescent="0.45">
      <c r="A293">
        <v>2009</v>
      </c>
      <c r="B293" t="s">
        <v>163</v>
      </c>
      <c r="C293" t="s">
        <v>101</v>
      </c>
      <c r="D293">
        <v>87</v>
      </c>
      <c r="E293">
        <v>75</v>
      </c>
      <c r="F293">
        <v>2</v>
      </c>
      <c r="H293" s="1">
        <v>1464109</v>
      </c>
      <c r="I293" s="1">
        <v>18075</v>
      </c>
      <c r="J293" t="s">
        <v>105</v>
      </c>
      <c r="K293" s="2">
        <v>40029000</v>
      </c>
      <c r="L293">
        <v>102</v>
      </c>
      <c r="M293">
        <v>102</v>
      </c>
      <c r="N293" t="s">
        <v>168</v>
      </c>
      <c r="O293">
        <v>144</v>
      </c>
      <c r="P293">
        <v>20.2</v>
      </c>
      <c r="R293" s="7">
        <f t="shared" si="20"/>
        <v>0.27797916666666667</v>
      </c>
      <c r="S293" s="7">
        <f t="shared" si="21"/>
        <v>0.14027777777777778</v>
      </c>
      <c r="T293" s="2">
        <f t="shared" si="22"/>
        <v>460103.44827586209</v>
      </c>
      <c r="U293" s="8">
        <f t="shared" si="23"/>
        <v>3160919.5402298849</v>
      </c>
      <c r="V293" s="9">
        <f t="shared" si="24"/>
        <v>16828.839080459769</v>
      </c>
    </row>
    <row r="294" spans="1:22" x14ac:dyDescent="0.45">
      <c r="A294">
        <v>2008</v>
      </c>
      <c r="B294" t="s">
        <v>163</v>
      </c>
      <c r="C294" t="s">
        <v>101</v>
      </c>
      <c r="D294">
        <v>84</v>
      </c>
      <c r="E294">
        <v>77</v>
      </c>
      <c r="F294">
        <v>3</v>
      </c>
      <c r="H294" s="1">
        <v>1335076</v>
      </c>
      <c r="I294" s="1">
        <v>16482</v>
      </c>
      <c r="J294" t="s">
        <v>105</v>
      </c>
      <c r="K294" s="2">
        <v>21811500</v>
      </c>
      <c r="L294">
        <v>101</v>
      </c>
      <c r="M294">
        <v>101</v>
      </c>
      <c r="N294" t="s">
        <v>169</v>
      </c>
      <c r="O294">
        <v>139</v>
      </c>
      <c r="P294">
        <v>46.1</v>
      </c>
      <c r="R294" s="7">
        <f t="shared" si="20"/>
        <v>0.15691726618705035</v>
      </c>
      <c r="S294" s="7">
        <f t="shared" si="21"/>
        <v>0.33165467625899281</v>
      </c>
      <c r="T294" s="2">
        <f t="shared" si="22"/>
        <v>259660.71428571429</v>
      </c>
      <c r="U294" s="8">
        <f t="shared" si="23"/>
        <v>3273809.5238095238</v>
      </c>
      <c r="V294" s="9">
        <f t="shared" si="24"/>
        <v>15893.761904761905</v>
      </c>
    </row>
    <row r="295" spans="1:22" x14ac:dyDescent="0.45">
      <c r="A295">
        <v>2007</v>
      </c>
      <c r="B295" t="s">
        <v>163</v>
      </c>
      <c r="C295" t="s">
        <v>101</v>
      </c>
      <c r="D295">
        <v>71</v>
      </c>
      <c r="E295">
        <v>91</v>
      </c>
      <c r="F295">
        <v>5</v>
      </c>
      <c r="H295" s="1">
        <v>1370511</v>
      </c>
      <c r="I295" s="1">
        <v>16920</v>
      </c>
      <c r="J295" t="s">
        <v>105</v>
      </c>
      <c r="K295" s="2">
        <v>30507000</v>
      </c>
      <c r="L295">
        <v>98</v>
      </c>
      <c r="M295">
        <v>97</v>
      </c>
      <c r="N295" t="s">
        <v>169</v>
      </c>
      <c r="O295">
        <v>128</v>
      </c>
      <c r="P295">
        <v>43.7</v>
      </c>
      <c r="R295" s="7">
        <f t="shared" si="20"/>
        <v>0.23833593750000001</v>
      </c>
      <c r="S295" s="7">
        <f t="shared" si="21"/>
        <v>0.34140625000000002</v>
      </c>
      <c r="T295" s="2">
        <f t="shared" si="22"/>
        <v>429676.05633802817</v>
      </c>
      <c r="U295" s="8">
        <f t="shared" si="23"/>
        <v>3873239.4366197181</v>
      </c>
      <c r="V295" s="9">
        <f t="shared" si="24"/>
        <v>19302.971830985916</v>
      </c>
    </row>
    <row r="296" spans="1:22" x14ac:dyDescent="0.45">
      <c r="A296">
        <v>2006</v>
      </c>
      <c r="B296" t="s">
        <v>163</v>
      </c>
      <c r="C296" t="s">
        <v>101</v>
      </c>
      <c r="D296">
        <v>78</v>
      </c>
      <c r="E296">
        <v>84</v>
      </c>
      <c r="F296">
        <v>4</v>
      </c>
      <c r="H296" s="1">
        <v>1164134</v>
      </c>
      <c r="I296" s="1">
        <v>14372</v>
      </c>
      <c r="J296" t="s">
        <v>105</v>
      </c>
      <c r="K296" s="2">
        <v>14671500</v>
      </c>
      <c r="L296">
        <v>96</v>
      </c>
      <c r="M296">
        <v>95</v>
      </c>
      <c r="N296" t="s">
        <v>170</v>
      </c>
      <c r="O296">
        <v>122</v>
      </c>
      <c r="P296">
        <v>35.6</v>
      </c>
      <c r="R296" s="7">
        <f t="shared" si="20"/>
        <v>0.12025819672131148</v>
      </c>
      <c r="S296" s="7">
        <f t="shared" si="21"/>
        <v>0.29180327868852463</v>
      </c>
      <c r="T296" s="2">
        <f t="shared" si="22"/>
        <v>188096.15384615384</v>
      </c>
      <c r="U296" s="8">
        <f t="shared" si="23"/>
        <v>3525641.0256410255</v>
      </c>
      <c r="V296" s="9">
        <f t="shared" si="24"/>
        <v>14924.794871794871</v>
      </c>
    </row>
    <row r="297" spans="1:22" x14ac:dyDescent="0.45">
      <c r="A297">
        <v>2005</v>
      </c>
      <c r="B297" t="s">
        <v>163</v>
      </c>
      <c r="C297" t="s">
        <v>101</v>
      </c>
      <c r="D297">
        <v>83</v>
      </c>
      <c r="E297">
        <v>79</v>
      </c>
      <c r="F297">
        <v>3</v>
      </c>
      <c r="H297" s="1">
        <v>1852608</v>
      </c>
      <c r="I297" s="1">
        <v>22872</v>
      </c>
      <c r="J297" t="s">
        <v>146</v>
      </c>
      <c r="K297" s="2">
        <v>60408834</v>
      </c>
      <c r="L297">
        <v>94</v>
      </c>
      <c r="M297">
        <v>94</v>
      </c>
      <c r="N297" t="s">
        <v>170</v>
      </c>
      <c r="O297">
        <v>119</v>
      </c>
      <c r="P297">
        <v>43.3</v>
      </c>
      <c r="R297" s="7">
        <f t="shared" si="20"/>
        <v>0.50763726050420166</v>
      </c>
      <c r="S297" s="7">
        <f t="shared" si="21"/>
        <v>0.36386554621848738</v>
      </c>
      <c r="T297" s="2">
        <f t="shared" si="22"/>
        <v>727817.27710843377</v>
      </c>
      <c r="U297" s="8">
        <f t="shared" si="23"/>
        <v>3313253.0120481928</v>
      </c>
      <c r="V297" s="9">
        <f t="shared" si="24"/>
        <v>22320.578313253012</v>
      </c>
    </row>
    <row r="298" spans="1:22" x14ac:dyDescent="0.45">
      <c r="A298">
        <v>2004</v>
      </c>
      <c r="B298" t="s">
        <v>163</v>
      </c>
      <c r="C298" t="s">
        <v>101</v>
      </c>
      <c r="D298">
        <v>83</v>
      </c>
      <c r="E298">
        <v>79</v>
      </c>
      <c r="F298">
        <v>3</v>
      </c>
      <c r="H298" s="1">
        <v>1723105</v>
      </c>
      <c r="I298" s="1">
        <v>21539</v>
      </c>
      <c r="J298" t="s">
        <v>76</v>
      </c>
      <c r="K298" s="2">
        <v>42143042</v>
      </c>
      <c r="L298">
        <v>95</v>
      </c>
      <c r="M298">
        <v>95</v>
      </c>
      <c r="N298" t="s">
        <v>171</v>
      </c>
      <c r="O298">
        <v>103</v>
      </c>
      <c r="P298">
        <v>-11.9</v>
      </c>
      <c r="R298" s="7">
        <f t="shared" si="20"/>
        <v>0.40915574757281553</v>
      </c>
      <c r="S298" s="7">
        <f t="shared" si="21"/>
        <v>-0.11553398058252427</v>
      </c>
      <c r="T298" s="2">
        <f t="shared" si="22"/>
        <v>507747.49397590361</v>
      </c>
      <c r="U298" s="8">
        <f t="shared" si="23"/>
        <v>3313253.0120481928</v>
      </c>
      <c r="V298" s="9">
        <f t="shared" si="24"/>
        <v>20760.301204819276</v>
      </c>
    </row>
    <row r="299" spans="1:22" x14ac:dyDescent="0.45">
      <c r="A299">
        <v>2003</v>
      </c>
      <c r="B299" t="s">
        <v>163</v>
      </c>
      <c r="C299" t="s">
        <v>101</v>
      </c>
      <c r="D299">
        <v>91</v>
      </c>
      <c r="E299">
        <v>71</v>
      </c>
      <c r="F299">
        <v>2</v>
      </c>
      <c r="G299" t="s">
        <v>83</v>
      </c>
      <c r="H299" s="1">
        <v>1303215</v>
      </c>
      <c r="I299" s="1">
        <v>16089</v>
      </c>
      <c r="J299" t="s">
        <v>146</v>
      </c>
      <c r="K299" s="2">
        <v>49450000</v>
      </c>
      <c r="L299">
        <v>98</v>
      </c>
      <c r="M299">
        <v>98</v>
      </c>
      <c r="N299" t="s">
        <v>172</v>
      </c>
      <c r="O299">
        <v>101</v>
      </c>
      <c r="P299">
        <v>3</v>
      </c>
      <c r="R299" s="7">
        <f t="shared" si="20"/>
        <v>0.48960396039603959</v>
      </c>
      <c r="S299" s="7">
        <f t="shared" si="21"/>
        <v>2.9702970297029702E-2</v>
      </c>
      <c r="T299" s="2">
        <f t="shared" si="22"/>
        <v>543406.59340659343</v>
      </c>
      <c r="U299" s="8">
        <f t="shared" si="23"/>
        <v>3021978.0219780221</v>
      </c>
      <c r="V299" s="9">
        <f t="shared" si="24"/>
        <v>14321.043956043955</v>
      </c>
    </row>
    <row r="300" spans="1:22" x14ac:dyDescent="0.45">
      <c r="A300">
        <v>2002</v>
      </c>
      <c r="B300" t="s">
        <v>163</v>
      </c>
      <c r="C300" t="s">
        <v>101</v>
      </c>
      <c r="D300">
        <v>79</v>
      </c>
      <c r="E300">
        <v>83</v>
      </c>
      <c r="F300">
        <v>4</v>
      </c>
      <c r="H300" s="1">
        <v>813118</v>
      </c>
      <c r="I300" s="1">
        <v>10038</v>
      </c>
      <c r="J300" t="s">
        <v>146</v>
      </c>
      <c r="K300" s="2">
        <v>41979917</v>
      </c>
      <c r="L300">
        <v>97</v>
      </c>
      <c r="M300">
        <v>97</v>
      </c>
      <c r="N300" t="s">
        <v>172</v>
      </c>
      <c r="O300">
        <v>76</v>
      </c>
      <c r="P300">
        <v>-11.6</v>
      </c>
      <c r="R300" s="7">
        <f t="shared" si="20"/>
        <v>0.5523673289473684</v>
      </c>
      <c r="S300" s="7">
        <f t="shared" si="21"/>
        <v>-0.15263157894736842</v>
      </c>
      <c r="T300" s="2">
        <f t="shared" si="22"/>
        <v>531391.3544303797</v>
      </c>
      <c r="U300" s="8">
        <f t="shared" si="23"/>
        <v>3481012.6582278479</v>
      </c>
      <c r="V300" s="9">
        <f t="shared" si="24"/>
        <v>10292.632911392406</v>
      </c>
    </row>
    <row r="301" spans="1:22" x14ac:dyDescent="0.45">
      <c r="A301">
        <v>2001</v>
      </c>
      <c r="B301" t="s">
        <v>163</v>
      </c>
      <c r="C301" t="s">
        <v>101</v>
      </c>
      <c r="D301">
        <v>76</v>
      </c>
      <c r="E301">
        <v>86</v>
      </c>
      <c r="F301">
        <v>4</v>
      </c>
      <c r="H301" s="1">
        <v>1261226</v>
      </c>
      <c r="I301" s="1">
        <v>15765</v>
      </c>
      <c r="J301" t="s">
        <v>146</v>
      </c>
      <c r="K301" s="2">
        <v>35762500</v>
      </c>
      <c r="L301">
        <v>97</v>
      </c>
      <c r="M301">
        <v>96</v>
      </c>
      <c r="N301" t="s">
        <v>172</v>
      </c>
      <c r="O301">
        <v>81</v>
      </c>
      <c r="P301">
        <v>-14</v>
      </c>
      <c r="R301" s="7">
        <f t="shared" si="20"/>
        <v>0.44151234567901232</v>
      </c>
      <c r="S301" s="7">
        <f t="shared" si="21"/>
        <v>-0.1728395061728395</v>
      </c>
      <c r="T301" s="2">
        <f t="shared" si="22"/>
        <v>470559.21052631579</v>
      </c>
      <c r="U301" s="8">
        <f t="shared" si="23"/>
        <v>3618421.0526315789</v>
      </c>
      <c r="V301" s="9">
        <f t="shared" si="24"/>
        <v>16595.07894736842</v>
      </c>
    </row>
    <row r="302" spans="1:22" x14ac:dyDescent="0.45">
      <c r="A302">
        <v>2000</v>
      </c>
      <c r="B302" t="s">
        <v>163</v>
      </c>
      <c r="C302" t="s">
        <v>101</v>
      </c>
      <c r="D302">
        <v>79</v>
      </c>
      <c r="E302">
        <v>82</v>
      </c>
      <c r="F302">
        <v>3</v>
      </c>
      <c r="H302" s="1">
        <v>1218326</v>
      </c>
      <c r="I302" s="1">
        <v>15041</v>
      </c>
      <c r="J302" t="s">
        <v>146</v>
      </c>
      <c r="K302" s="2">
        <v>20347000</v>
      </c>
      <c r="L302">
        <v>95</v>
      </c>
      <c r="M302">
        <v>94</v>
      </c>
      <c r="N302" t="s">
        <v>172</v>
      </c>
      <c r="R302" s="7" t="str">
        <f t="shared" si="20"/>
        <v/>
      </c>
      <c r="S302" s="7" t="str">
        <f t="shared" si="21"/>
        <v/>
      </c>
      <c r="T302" s="2">
        <f t="shared" si="22"/>
        <v>257556.96202531646</v>
      </c>
      <c r="U302" s="8">
        <f t="shared" si="23"/>
        <v>3481012.6582278479</v>
      </c>
      <c r="V302" s="9">
        <f t="shared" si="24"/>
        <v>15421.848101265823</v>
      </c>
    </row>
    <row r="303" spans="1:22" x14ac:dyDescent="0.45">
      <c r="A303">
        <v>2019</v>
      </c>
      <c r="B303" t="s">
        <v>179</v>
      </c>
      <c r="C303" t="s">
        <v>48</v>
      </c>
      <c r="D303">
        <v>89</v>
      </c>
      <c r="E303">
        <v>73</v>
      </c>
      <c r="F303">
        <v>2</v>
      </c>
      <c r="G303" t="s">
        <v>51</v>
      </c>
      <c r="H303" s="1">
        <v>2923333</v>
      </c>
      <c r="I303" s="1">
        <v>36091</v>
      </c>
      <c r="J303" t="s">
        <v>84</v>
      </c>
      <c r="K303" s="2">
        <v>128842900</v>
      </c>
      <c r="L303">
        <v>101</v>
      </c>
      <c r="M303">
        <v>101</v>
      </c>
      <c r="N303" t="s">
        <v>180</v>
      </c>
      <c r="R303" s="7" t="str">
        <f t="shared" si="20"/>
        <v/>
      </c>
      <c r="S303" s="7" t="str">
        <f t="shared" si="21"/>
        <v/>
      </c>
      <c r="T303" s="2">
        <f t="shared" si="22"/>
        <v>1447673.0337078653</v>
      </c>
      <c r="U303" s="8">
        <f t="shared" si="23"/>
        <v>3089887.6404494382</v>
      </c>
      <c r="V303" s="9">
        <f t="shared" si="24"/>
        <v>32846.438202247191</v>
      </c>
    </row>
    <row r="304" spans="1:22" x14ac:dyDescent="0.45">
      <c r="A304">
        <v>2018</v>
      </c>
      <c r="B304" t="s">
        <v>179</v>
      </c>
      <c r="C304" t="s">
        <v>48</v>
      </c>
      <c r="D304">
        <v>96</v>
      </c>
      <c r="E304">
        <v>67</v>
      </c>
      <c r="F304">
        <v>1</v>
      </c>
      <c r="G304" t="s">
        <v>60</v>
      </c>
      <c r="H304" s="1">
        <v>2850875</v>
      </c>
      <c r="I304" s="1">
        <v>35196</v>
      </c>
      <c r="J304" t="s">
        <v>26</v>
      </c>
      <c r="K304" s="2">
        <v>109295700</v>
      </c>
      <c r="L304">
        <v>101</v>
      </c>
      <c r="M304">
        <v>102</v>
      </c>
      <c r="N304" t="s">
        <v>180</v>
      </c>
      <c r="O304">
        <v>288</v>
      </c>
      <c r="P304">
        <v>43</v>
      </c>
      <c r="R304" s="7">
        <f t="shared" si="20"/>
        <v>0.37949895833333336</v>
      </c>
      <c r="S304" s="7">
        <f t="shared" si="21"/>
        <v>0.14930555555555555</v>
      </c>
      <c r="T304" s="2">
        <f t="shared" si="22"/>
        <v>1138496.875</v>
      </c>
      <c r="U304" s="8">
        <f t="shared" si="23"/>
        <v>2864583.3333333335</v>
      </c>
      <c r="V304" s="9">
        <f t="shared" si="24"/>
        <v>29696.614583333332</v>
      </c>
    </row>
    <row r="305" spans="1:22" x14ac:dyDescent="0.45">
      <c r="A305">
        <v>2017</v>
      </c>
      <c r="B305" t="s">
        <v>179</v>
      </c>
      <c r="C305" t="s">
        <v>48</v>
      </c>
      <c r="D305">
        <v>86</v>
      </c>
      <c r="E305">
        <v>76</v>
      </c>
      <c r="F305">
        <v>2</v>
      </c>
      <c r="H305" s="1">
        <v>2627705</v>
      </c>
      <c r="I305" s="1">
        <v>31282</v>
      </c>
      <c r="J305" t="s">
        <v>26</v>
      </c>
      <c r="K305" s="2">
        <v>68439300</v>
      </c>
      <c r="L305">
        <v>101</v>
      </c>
      <c r="M305">
        <v>101</v>
      </c>
      <c r="N305" t="s">
        <v>180</v>
      </c>
      <c r="O305">
        <v>255</v>
      </c>
      <c r="P305">
        <v>66</v>
      </c>
      <c r="R305" s="7">
        <f t="shared" si="20"/>
        <v>0.26838941176470588</v>
      </c>
      <c r="S305" s="7">
        <f t="shared" si="21"/>
        <v>0.25882352941176473</v>
      </c>
      <c r="T305" s="2">
        <f t="shared" si="22"/>
        <v>795805.81395348837</v>
      </c>
      <c r="U305" s="8">
        <f t="shared" si="23"/>
        <v>3197674.418604651</v>
      </c>
      <c r="V305" s="9">
        <f t="shared" si="24"/>
        <v>30554.70930232558</v>
      </c>
    </row>
    <row r="306" spans="1:22" x14ac:dyDescent="0.45">
      <c r="A306">
        <v>2016</v>
      </c>
      <c r="B306" t="s">
        <v>179</v>
      </c>
      <c r="C306" t="s">
        <v>48</v>
      </c>
      <c r="D306">
        <v>73</v>
      </c>
      <c r="E306">
        <v>89</v>
      </c>
      <c r="F306">
        <v>4</v>
      </c>
      <c r="H306" s="1">
        <v>2314614</v>
      </c>
      <c r="I306" s="1">
        <v>28575</v>
      </c>
      <c r="J306" t="s">
        <v>70</v>
      </c>
      <c r="K306" s="2">
        <v>52077500</v>
      </c>
      <c r="L306">
        <v>102</v>
      </c>
      <c r="M306">
        <v>102</v>
      </c>
      <c r="N306" t="s">
        <v>180</v>
      </c>
      <c r="O306">
        <v>239</v>
      </c>
      <c r="P306">
        <v>67</v>
      </c>
      <c r="R306" s="7">
        <f t="shared" si="20"/>
        <v>0.21789748953974897</v>
      </c>
      <c r="S306" s="7">
        <f t="shared" si="21"/>
        <v>0.28033472803347281</v>
      </c>
      <c r="T306" s="2">
        <f t="shared" si="22"/>
        <v>713390.41095890407</v>
      </c>
      <c r="U306" s="8">
        <f t="shared" si="23"/>
        <v>3767123.2876712331</v>
      </c>
      <c r="V306" s="9">
        <f t="shared" si="24"/>
        <v>31707.04109589041</v>
      </c>
    </row>
    <row r="307" spans="1:22" x14ac:dyDescent="0.45">
      <c r="A307">
        <v>2015</v>
      </c>
      <c r="B307" t="s">
        <v>179</v>
      </c>
      <c r="C307" t="s">
        <v>48</v>
      </c>
      <c r="D307">
        <v>68</v>
      </c>
      <c r="E307">
        <v>94</v>
      </c>
      <c r="F307">
        <v>4</v>
      </c>
      <c r="H307" s="1">
        <v>2542558</v>
      </c>
      <c r="I307" s="1">
        <v>31390</v>
      </c>
      <c r="J307" t="s">
        <v>56</v>
      </c>
      <c r="K307" s="2">
        <v>70869500</v>
      </c>
      <c r="L307">
        <v>101</v>
      </c>
      <c r="M307">
        <v>100</v>
      </c>
      <c r="N307" t="s">
        <v>180</v>
      </c>
      <c r="O307">
        <v>234</v>
      </c>
      <c r="P307">
        <v>58.2</v>
      </c>
      <c r="R307" s="7">
        <f t="shared" si="20"/>
        <v>0.30286111111111114</v>
      </c>
      <c r="S307" s="7">
        <f t="shared" si="21"/>
        <v>0.24871794871794872</v>
      </c>
      <c r="T307" s="2">
        <f t="shared" si="22"/>
        <v>1042198.5294117647</v>
      </c>
      <c r="U307" s="8">
        <f t="shared" si="23"/>
        <v>4044117.6470588236</v>
      </c>
      <c r="V307" s="9">
        <f t="shared" si="24"/>
        <v>37390.558823529413</v>
      </c>
    </row>
    <row r="308" spans="1:22" x14ac:dyDescent="0.45">
      <c r="A308">
        <v>2014</v>
      </c>
      <c r="B308" t="s">
        <v>179</v>
      </c>
      <c r="C308" t="s">
        <v>48</v>
      </c>
      <c r="D308">
        <v>82</v>
      </c>
      <c r="E308">
        <v>80</v>
      </c>
      <c r="F308">
        <v>3</v>
      </c>
      <c r="H308" s="1">
        <v>2797384</v>
      </c>
      <c r="I308" s="1">
        <v>34536</v>
      </c>
      <c r="J308" t="s">
        <v>52</v>
      </c>
      <c r="K308" s="2">
        <v>109567000</v>
      </c>
      <c r="L308">
        <v>103</v>
      </c>
      <c r="M308">
        <v>103</v>
      </c>
      <c r="N308" t="s">
        <v>180</v>
      </c>
      <c r="O308">
        <v>226</v>
      </c>
      <c r="P308">
        <v>27</v>
      </c>
      <c r="R308" s="7">
        <f t="shared" si="20"/>
        <v>0.48480973451327436</v>
      </c>
      <c r="S308" s="7">
        <f t="shared" si="21"/>
        <v>0.11946902654867257</v>
      </c>
      <c r="T308" s="2">
        <f t="shared" si="22"/>
        <v>1336182.9268292682</v>
      </c>
      <c r="U308" s="8">
        <f t="shared" si="23"/>
        <v>3353658.5365853659</v>
      </c>
      <c r="V308" s="9">
        <f t="shared" si="24"/>
        <v>34114.439024390245</v>
      </c>
    </row>
    <row r="309" spans="1:22" x14ac:dyDescent="0.45">
      <c r="A309">
        <v>2013</v>
      </c>
      <c r="B309" t="s">
        <v>179</v>
      </c>
      <c r="C309" t="s">
        <v>48</v>
      </c>
      <c r="D309">
        <v>74</v>
      </c>
      <c r="E309">
        <v>88</v>
      </c>
      <c r="F309">
        <v>4</v>
      </c>
      <c r="H309" s="1">
        <v>2531105</v>
      </c>
      <c r="I309" s="1">
        <v>31248</v>
      </c>
      <c r="J309" t="s">
        <v>70</v>
      </c>
      <c r="K309" s="2">
        <v>86945000</v>
      </c>
      <c r="L309">
        <v>103</v>
      </c>
      <c r="M309">
        <v>103</v>
      </c>
      <c r="N309" t="s">
        <v>180</v>
      </c>
      <c r="O309">
        <v>197</v>
      </c>
      <c r="P309">
        <v>11.3</v>
      </c>
      <c r="R309" s="7">
        <f t="shared" si="20"/>
        <v>0.44134517766497461</v>
      </c>
      <c r="S309" s="7">
        <f t="shared" si="21"/>
        <v>5.736040609137056E-2</v>
      </c>
      <c r="T309" s="2">
        <f t="shared" si="22"/>
        <v>1174932.4324324324</v>
      </c>
      <c r="U309" s="8">
        <f t="shared" si="23"/>
        <v>3716216.2162162163</v>
      </c>
      <c r="V309" s="9">
        <f t="shared" si="24"/>
        <v>34204.12162162162</v>
      </c>
    </row>
    <row r="310" spans="1:22" x14ac:dyDescent="0.45">
      <c r="A310">
        <v>2012</v>
      </c>
      <c r="B310" t="s">
        <v>179</v>
      </c>
      <c r="C310" t="s">
        <v>48</v>
      </c>
      <c r="D310">
        <v>83</v>
      </c>
      <c r="E310">
        <v>79</v>
      </c>
      <c r="F310">
        <v>3</v>
      </c>
      <c r="H310" s="1">
        <v>2831385</v>
      </c>
      <c r="I310" s="1">
        <v>34955</v>
      </c>
      <c r="J310" t="s">
        <v>79</v>
      </c>
      <c r="K310" s="2">
        <v>95717000</v>
      </c>
      <c r="L310">
        <v>104</v>
      </c>
      <c r="M310">
        <v>105</v>
      </c>
      <c r="N310" t="s">
        <v>180</v>
      </c>
      <c r="O310">
        <v>201</v>
      </c>
      <c r="P310">
        <v>6.8</v>
      </c>
      <c r="R310" s="7">
        <f t="shared" si="20"/>
        <v>0.47620398009950249</v>
      </c>
      <c r="S310" s="7">
        <f t="shared" si="21"/>
        <v>3.3830845771144279E-2</v>
      </c>
      <c r="T310" s="2">
        <f t="shared" si="22"/>
        <v>1153216.8674698796</v>
      </c>
      <c r="U310" s="8">
        <f t="shared" si="23"/>
        <v>3313253.0120481928</v>
      </c>
      <c r="V310" s="9">
        <f t="shared" si="24"/>
        <v>34113.072289156626</v>
      </c>
    </row>
    <row r="311" spans="1:22" x14ac:dyDescent="0.45">
      <c r="A311">
        <v>2011</v>
      </c>
      <c r="B311" t="s">
        <v>179</v>
      </c>
      <c r="C311" t="s">
        <v>48</v>
      </c>
      <c r="D311">
        <v>96</v>
      </c>
      <c r="E311">
        <v>66</v>
      </c>
      <c r="F311">
        <v>1</v>
      </c>
      <c r="G311" t="s">
        <v>129</v>
      </c>
      <c r="H311" s="1">
        <v>3071373</v>
      </c>
      <c r="I311" s="1">
        <v>37918</v>
      </c>
      <c r="J311" t="s">
        <v>58</v>
      </c>
      <c r="K311" s="2">
        <v>86636333</v>
      </c>
      <c r="L311">
        <v>103</v>
      </c>
      <c r="M311">
        <v>103</v>
      </c>
      <c r="N311" t="s">
        <v>180</v>
      </c>
      <c r="O311">
        <v>195</v>
      </c>
      <c r="P311">
        <v>9</v>
      </c>
      <c r="R311" s="7">
        <f t="shared" si="20"/>
        <v>0.44428888717948717</v>
      </c>
      <c r="S311" s="7">
        <f t="shared" si="21"/>
        <v>4.6153846153846156E-2</v>
      </c>
      <c r="T311" s="2">
        <f t="shared" si="22"/>
        <v>902461.80208333337</v>
      </c>
      <c r="U311" s="8">
        <f t="shared" si="23"/>
        <v>2864583.3333333335</v>
      </c>
      <c r="V311" s="9">
        <f t="shared" si="24"/>
        <v>31993.46875</v>
      </c>
    </row>
    <row r="312" spans="1:22" x14ac:dyDescent="0.45">
      <c r="A312">
        <v>2010</v>
      </c>
      <c r="B312" t="s">
        <v>179</v>
      </c>
      <c r="C312" t="s">
        <v>48</v>
      </c>
      <c r="D312">
        <v>77</v>
      </c>
      <c r="E312">
        <v>85</v>
      </c>
      <c r="F312">
        <v>3</v>
      </c>
      <c r="H312" s="1">
        <v>2776531</v>
      </c>
      <c r="I312" s="1">
        <v>34278</v>
      </c>
      <c r="J312" t="s">
        <v>62</v>
      </c>
      <c r="K312" s="2">
        <v>81108278</v>
      </c>
      <c r="L312">
        <v>100</v>
      </c>
      <c r="M312">
        <v>100</v>
      </c>
      <c r="N312" t="s">
        <v>180</v>
      </c>
      <c r="O312">
        <v>179</v>
      </c>
      <c r="P312">
        <v>19.2</v>
      </c>
      <c r="R312" s="7">
        <f t="shared" si="20"/>
        <v>0.45311887150837987</v>
      </c>
      <c r="S312" s="7">
        <f t="shared" si="21"/>
        <v>0.10726256983240223</v>
      </c>
      <c r="T312" s="2">
        <f t="shared" si="22"/>
        <v>1053354.2597402597</v>
      </c>
      <c r="U312" s="8">
        <f t="shared" si="23"/>
        <v>3571428.5714285714</v>
      </c>
      <c r="V312" s="9">
        <f t="shared" si="24"/>
        <v>36058.844155844155</v>
      </c>
    </row>
    <row r="313" spans="1:22" x14ac:dyDescent="0.45">
      <c r="A313">
        <v>2009</v>
      </c>
      <c r="B313" t="s">
        <v>179</v>
      </c>
      <c r="C313" t="s">
        <v>48</v>
      </c>
      <c r="D313">
        <v>80</v>
      </c>
      <c r="E313">
        <v>82</v>
      </c>
      <c r="F313">
        <v>3</v>
      </c>
      <c r="H313" s="1">
        <v>3037451</v>
      </c>
      <c r="I313" s="1">
        <v>37499</v>
      </c>
      <c r="J313" t="s">
        <v>79</v>
      </c>
      <c r="K313" s="2">
        <v>81384502</v>
      </c>
      <c r="L313">
        <v>98</v>
      </c>
      <c r="M313">
        <v>98</v>
      </c>
      <c r="N313" t="s">
        <v>180</v>
      </c>
      <c r="O313">
        <v>171</v>
      </c>
      <c r="P313">
        <v>12.4</v>
      </c>
      <c r="R313" s="7">
        <f t="shared" si="20"/>
        <v>0.47593276023391812</v>
      </c>
      <c r="S313" s="7">
        <f t="shared" si="21"/>
        <v>7.2514619883040934E-2</v>
      </c>
      <c r="T313" s="2">
        <f t="shared" si="22"/>
        <v>1017306.275</v>
      </c>
      <c r="U313" s="8">
        <f t="shared" si="23"/>
        <v>3437500</v>
      </c>
      <c r="V313" s="9">
        <f t="shared" si="24"/>
        <v>37968.137499999997</v>
      </c>
    </row>
    <row r="314" spans="1:22" x14ac:dyDescent="0.45">
      <c r="A314">
        <v>2008</v>
      </c>
      <c r="B314" t="s">
        <v>179</v>
      </c>
      <c r="C314" t="s">
        <v>48</v>
      </c>
      <c r="D314">
        <v>90</v>
      </c>
      <c r="E314">
        <v>72</v>
      </c>
      <c r="F314">
        <v>2</v>
      </c>
      <c r="G314" t="s">
        <v>42</v>
      </c>
      <c r="H314" s="1">
        <v>3068458</v>
      </c>
      <c r="I314" s="1">
        <v>37882</v>
      </c>
      <c r="J314" t="s">
        <v>79</v>
      </c>
      <c r="K314" s="2">
        <v>80937499</v>
      </c>
      <c r="L314">
        <v>98</v>
      </c>
      <c r="M314">
        <v>98</v>
      </c>
      <c r="N314" t="s">
        <v>180</v>
      </c>
      <c r="O314">
        <v>173</v>
      </c>
      <c r="P314">
        <v>10.199999999999999</v>
      </c>
      <c r="R314" s="7">
        <f t="shared" si="20"/>
        <v>0.46784681502890174</v>
      </c>
      <c r="S314" s="7">
        <f t="shared" si="21"/>
        <v>5.8959537572254334E-2</v>
      </c>
      <c r="T314" s="2">
        <f t="shared" si="22"/>
        <v>899305.54444444447</v>
      </c>
      <c r="U314" s="8">
        <f t="shared" si="23"/>
        <v>3055555.5555555555</v>
      </c>
      <c r="V314" s="9">
        <f t="shared" si="24"/>
        <v>34093.977777777778</v>
      </c>
    </row>
    <row r="315" spans="1:22" x14ac:dyDescent="0.45">
      <c r="A315">
        <v>2007</v>
      </c>
      <c r="B315" t="s">
        <v>179</v>
      </c>
      <c r="C315" t="s">
        <v>48</v>
      </c>
      <c r="D315">
        <v>83</v>
      </c>
      <c r="E315">
        <v>79</v>
      </c>
      <c r="F315">
        <v>2</v>
      </c>
      <c r="H315" s="1">
        <v>2869144</v>
      </c>
      <c r="I315" s="1">
        <v>35422</v>
      </c>
      <c r="J315" t="s">
        <v>63</v>
      </c>
      <c r="K315" s="2">
        <v>70986500</v>
      </c>
      <c r="L315">
        <v>100</v>
      </c>
      <c r="M315">
        <v>100</v>
      </c>
      <c r="N315" t="s">
        <v>180</v>
      </c>
      <c r="O315">
        <v>158</v>
      </c>
      <c r="P315">
        <v>11.8</v>
      </c>
      <c r="R315" s="7">
        <f t="shared" si="20"/>
        <v>0.44928164556962025</v>
      </c>
      <c r="S315" s="7">
        <f t="shared" si="21"/>
        <v>7.4683544303797478E-2</v>
      </c>
      <c r="T315" s="2">
        <f t="shared" si="22"/>
        <v>855259.03614457836</v>
      </c>
      <c r="U315" s="8">
        <f t="shared" si="23"/>
        <v>3313253.0120481928</v>
      </c>
      <c r="V315" s="9">
        <f t="shared" si="24"/>
        <v>34568</v>
      </c>
    </row>
    <row r="316" spans="1:22" x14ac:dyDescent="0.45">
      <c r="A316">
        <v>2006</v>
      </c>
      <c r="B316" t="s">
        <v>179</v>
      </c>
      <c r="C316" t="s">
        <v>48</v>
      </c>
      <c r="D316">
        <v>75</v>
      </c>
      <c r="E316">
        <v>87</v>
      </c>
      <c r="F316">
        <v>4</v>
      </c>
      <c r="H316" s="1">
        <v>2335643</v>
      </c>
      <c r="I316" s="1">
        <v>28835</v>
      </c>
      <c r="J316" t="s">
        <v>124</v>
      </c>
      <c r="K316" s="2">
        <v>57970333</v>
      </c>
      <c r="L316">
        <v>101</v>
      </c>
      <c r="M316">
        <v>101</v>
      </c>
      <c r="N316" t="s">
        <v>180</v>
      </c>
      <c r="O316">
        <v>144</v>
      </c>
      <c r="P316">
        <v>19.2</v>
      </c>
      <c r="R316" s="7">
        <f t="shared" si="20"/>
        <v>0.40257175694444447</v>
      </c>
      <c r="S316" s="7">
        <f t="shared" si="21"/>
        <v>0.13333333333333333</v>
      </c>
      <c r="T316" s="2">
        <f t="shared" si="22"/>
        <v>772937.77333333332</v>
      </c>
      <c r="U316" s="8">
        <f t="shared" si="23"/>
        <v>3666666.6666666665</v>
      </c>
      <c r="V316" s="9">
        <f t="shared" si="24"/>
        <v>31141.906666666666</v>
      </c>
    </row>
    <row r="317" spans="1:22" x14ac:dyDescent="0.45">
      <c r="A317">
        <v>2005</v>
      </c>
      <c r="B317" t="s">
        <v>179</v>
      </c>
      <c r="C317" t="s">
        <v>48</v>
      </c>
      <c r="D317">
        <v>81</v>
      </c>
      <c r="E317">
        <v>81</v>
      </c>
      <c r="F317">
        <v>3</v>
      </c>
      <c r="H317" s="1">
        <v>2211023</v>
      </c>
      <c r="I317" s="1">
        <v>27297</v>
      </c>
      <c r="J317" t="s">
        <v>75</v>
      </c>
      <c r="K317" s="2">
        <v>39934833</v>
      </c>
      <c r="L317">
        <v>101</v>
      </c>
      <c r="M317">
        <v>100</v>
      </c>
      <c r="N317" t="s">
        <v>180</v>
      </c>
      <c r="O317">
        <v>131</v>
      </c>
      <c r="P317">
        <v>20.8</v>
      </c>
      <c r="R317" s="7">
        <f t="shared" si="20"/>
        <v>0.30484605343511451</v>
      </c>
      <c r="S317" s="7">
        <f t="shared" si="21"/>
        <v>0.15877862595419848</v>
      </c>
      <c r="T317" s="2">
        <f t="shared" si="22"/>
        <v>493022.62962962961</v>
      </c>
      <c r="U317" s="8">
        <f t="shared" si="23"/>
        <v>3395061.7283950616</v>
      </c>
      <c r="V317" s="9">
        <f t="shared" si="24"/>
        <v>27296.580246913582</v>
      </c>
    </row>
    <row r="318" spans="1:22" x14ac:dyDescent="0.45">
      <c r="A318">
        <v>2004</v>
      </c>
      <c r="B318" t="s">
        <v>179</v>
      </c>
      <c r="C318" t="s">
        <v>48</v>
      </c>
      <c r="D318">
        <v>67</v>
      </c>
      <c r="E318">
        <v>94</v>
      </c>
      <c r="F318">
        <v>6</v>
      </c>
      <c r="H318" s="1">
        <v>2062382</v>
      </c>
      <c r="I318" s="1">
        <v>25462</v>
      </c>
      <c r="J318" t="s">
        <v>73</v>
      </c>
      <c r="K318" s="2">
        <v>27528500</v>
      </c>
      <c r="L318">
        <v>101</v>
      </c>
      <c r="M318">
        <v>100</v>
      </c>
      <c r="N318" t="s">
        <v>180</v>
      </c>
      <c r="O318">
        <v>112</v>
      </c>
      <c r="P318">
        <v>22.4</v>
      </c>
      <c r="R318" s="7">
        <f t="shared" si="20"/>
        <v>0.24579017857142857</v>
      </c>
      <c r="S318" s="7">
        <f t="shared" si="21"/>
        <v>0.19999999999999998</v>
      </c>
      <c r="T318" s="2">
        <f t="shared" si="22"/>
        <v>410873.13432835822</v>
      </c>
      <c r="U318" s="8">
        <f t="shared" si="23"/>
        <v>4104477.6119402987</v>
      </c>
      <c r="V318" s="9">
        <f t="shared" si="24"/>
        <v>30781.820895522389</v>
      </c>
    </row>
    <row r="319" spans="1:22" x14ac:dyDescent="0.45">
      <c r="A319">
        <v>2003</v>
      </c>
      <c r="B319" t="s">
        <v>179</v>
      </c>
      <c r="C319" t="s">
        <v>48</v>
      </c>
      <c r="D319">
        <v>68</v>
      </c>
      <c r="E319">
        <v>94</v>
      </c>
      <c r="F319">
        <v>6</v>
      </c>
      <c r="H319" s="1">
        <v>1700354</v>
      </c>
      <c r="I319" s="1">
        <v>20992</v>
      </c>
      <c r="J319" t="s">
        <v>73</v>
      </c>
      <c r="K319" s="2">
        <v>40627000</v>
      </c>
      <c r="L319">
        <v>100</v>
      </c>
      <c r="M319">
        <v>98</v>
      </c>
      <c r="N319" t="s">
        <v>180</v>
      </c>
      <c r="O319">
        <v>102</v>
      </c>
      <c r="P319">
        <v>24.2</v>
      </c>
      <c r="R319" s="7">
        <f t="shared" si="20"/>
        <v>0.39830392156862743</v>
      </c>
      <c r="S319" s="7">
        <f t="shared" si="21"/>
        <v>0.2372549019607843</v>
      </c>
      <c r="T319" s="2">
        <f t="shared" si="22"/>
        <v>597455.8823529412</v>
      </c>
      <c r="U319" s="8">
        <f t="shared" si="23"/>
        <v>4044117.6470588236</v>
      </c>
      <c r="V319" s="9">
        <f t="shared" si="24"/>
        <v>25005.205882352941</v>
      </c>
    </row>
    <row r="320" spans="1:22" x14ac:dyDescent="0.45">
      <c r="A320">
        <v>2002</v>
      </c>
      <c r="B320" t="s">
        <v>179</v>
      </c>
      <c r="C320" t="s">
        <v>48</v>
      </c>
      <c r="D320">
        <v>56</v>
      </c>
      <c r="E320">
        <v>106</v>
      </c>
      <c r="F320">
        <v>6</v>
      </c>
      <c r="H320" s="1">
        <v>1969153</v>
      </c>
      <c r="I320" s="1">
        <v>24311</v>
      </c>
      <c r="J320" t="s">
        <v>75</v>
      </c>
      <c r="K320" s="2">
        <v>50287833</v>
      </c>
      <c r="L320">
        <v>99</v>
      </c>
      <c r="M320">
        <v>98</v>
      </c>
      <c r="N320" t="s">
        <v>180</v>
      </c>
      <c r="O320">
        <v>98</v>
      </c>
      <c r="P320">
        <v>5.0999999999999996</v>
      </c>
      <c r="R320" s="7">
        <f t="shared" si="20"/>
        <v>0.51314115306122454</v>
      </c>
      <c r="S320" s="7">
        <f t="shared" si="21"/>
        <v>5.2040816326530612E-2</v>
      </c>
      <c r="T320" s="2">
        <f t="shared" si="22"/>
        <v>897997.01785714284</v>
      </c>
      <c r="U320" s="8">
        <f t="shared" si="23"/>
        <v>4910714.2857142854</v>
      </c>
      <c r="V320" s="9">
        <f t="shared" si="24"/>
        <v>35163.446428571428</v>
      </c>
    </row>
    <row r="321" spans="1:22" x14ac:dyDescent="0.45">
      <c r="A321">
        <v>2001</v>
      </c>
      <c r="B321" t="s">
        <v>179</v>
      </c>
      <c r="C321" t="s">
        <v>48</v>
      </c>
      <c r="D321">
        <v>68</v>
      </c>
      <c r="E321">
        <v>94</v>
      </c>
      <c r="F321">
        <v>4</v>
      </c>
      <c r="H321" s="1">
        <v>2811041</v>
      </c>
      <c r="I321" s="1">
        <v>34704</v>
      </c>
      <c r="J321" t="s">
        <v>62</v>
      </c>
      <c r="K321" s="2">
        <v>43886833</v>
      </c>
      <c r="L321">
        <v>98</v>
      </c>
      <c r="M321">
        <v>97</v>
      </c>
      <c r="N321" t="s">
        <v>180</v>
      </c>
      <c r="O321">
        <v>108</v>
      </c>
      <c r="P321">
        <v>-6.1</v>
      </c>
      <c r="R321" s="7">
        <f t="shared" si="20"/>
        <v>0.40635956481481483</v>
      </c>
      <c r="S321" s="7">
        <f t="shared" si="21"/>
        <v>-5.648148148148148E-2</v>
      </c>
      <c r="T321" s="2">
        <f t="shared" si="22"/>
        <v>645394.6029411765</v>
      </c>
      <c r="U321" s="8">
        <f t="shared" si="23"/>
        <v>4044117.6470588236</v>
      </c>
      <c r="V321" s="9">
        <f t="shared" si="24"/>
        <v>41338.838235294119</v>
      </c>
    </row>
    <row r="322" spans="1:22" x14ac:dyDescent="0.45">
      <c r="A322">
        <v>2000</v>
      </c>
      <c r="B322" t="s">
        <v>179</v>
      </c>
      <c r="C322" t="s">
        <v>48</v>
      </c>
      <c r="D322">
        <v>73</v>
      </c>
      <c r="E322">
        <v>89</v>
      </c>
      <c r="F322">
        <v>3</v>
      </c>
      <c r="H322" s="1">
        <v>1573621</v>
      </c>
      <c r="I322" s="1">
        <v>19427</v>
      </c>
      <c r="J322" t="s">
        <v>76</v>
      </c>
      <c r="K322" s="2">
        <v>37305333</v>
      </c>
      <c r="L322">
        <v>98</v>
      </c>
      <c r="M322">
        <v>97</v>
      </c>
      <c r="N322" t="s">
        <v>181</v>
      </c>
      <c r="R322" s="7" t="str">
        <f t="shared" si="20"/>
        <v/>
      </c>
      <c r="S322" s="7" t="str">
        <f t="shared" si="21"/>
        <v/>
      </c>
      <c r="T322" s="2">
        <f t="shared" si="22"/>
        <v>511031.9589041096</v>
      </c>
      <c r="U322" s="8">
        <f t="shared" si="23"/>
        <v>3767123.2876712331</v>
      </c>
      <c r="V322" s="9">
        <f t="shared" si="24"/>
        <v>21556.452054794521</v>
      </c>
    </row>
    <row r="323" spans="1:22" x14ac:dyDescent="0.45">
      <c r="A323">
        <v>2019</v>
      </c>
      <c r="B323" t="s">
        <v>173</v>
      </c>
      <c r="C323" t="s">
        <v>37</v>
      </c>
      <c r="D323">
        <v>101</v>
      </c>
      <c r="E323">
        <v>61</v>
      </c>
      <c r="F323">
        <v>1</v>
      </c>
      <c r="G323" t="s">
        <v>59</v>
      </c>
      <c r="H323" s="1">
        <v>2294152</v>
      </c>
      <c r="I323" s="1">
        <v>28323</v>
      </c>
      <c r="J323" t="s">
        <v>84</v>
      </c>
      <c r="K323" s="2">
        <v>113758333</v>
      </c>
      <c r="L323">
        <v>99</v>
      </c>
      <c r="M323">
        <v>100</v>
      </c>
      <c r="N323" t="s">
        <v>174</v>
      </c>
      <c r="R323" s="7" t="str">
        <f t="shared" ref="R323:R386" si="25">IFERROR(K323/(O323*1000000),"")</f>
        <v/>
      </c>
      <c r="S323" s="7" t="str">
        <f t="shared" ref="S323:S386" si="26">IFERROR(P323/O323,"")</f>
        <v/>
      </c>
      <c r="T323" s="2">
        <f t="shared" ref="T323:T386" si="27">K323/D323</f>
        <v>1126320.1287128713</v>
      </c>
      <c r="U323" s="8">
        <f t="shared" ref="U323:U386" si="28">275*1000000/D323</f>
        <v>2722772.2772277226</v>
      </c>
      <c r="V323" s="9">
        <f t="shared" ref="V323:V386" si="29">H323/D323</f>
        <v>22714.376237623761</v>
      </c>
    </row>
    <row r="324" spans="1:22" x14ac:dyDescent="0.45">
      <c r="A324">
        <v>2018</v>
      </c>
      <c r="B324" t="s">
        <v>173</v>
      </c>
      <c r="C324" t="s">
        <v>37</v>
      </c>
      <c r="D324">
        <v>78</v>
      </c>
      <c r="E324">
        <v>84</v>
      </c>
      <c r="F324">
        <v>2</v>
      </c>
      <c r="H324" s="1">
        <v>1959197</v>
      </c>
      <c r="I324" s="1">
        <v>24188</v>
      </c>
      <c r="J324" t="s">
        <v>24</v>
      </c>
      <c r="K324" s="2">
        <v>110275000</v>
      </c>
      <c r="L324">
        <v>100</v>
      </c>
      <c r="M324">
        <v>101</v>
      </c>
      <c r="N324" t="s">
        <v>174</v>
      </c>
      <c r="O324">
        <v>269</v>
      </c>
      <c r="P324">
        <v>43</v>
      </c>
      <c r="R324" s="7">
        <f t="shared" si="25"/>
        <v>0.4099442379182156</v>
      </c>
      <c r="S324" s="7">
        <f t="shared" si="26"/>
        <v>0.15985130111524162</v>
      </c>
      <c r="T324" s="2">
        <f t="shared" si="27"/>
        <v>1413782.0512820513</v>
      </c>
      <c r="U324" s="8">
        <f t="shared" si="28"/>
        <v>3525641.0256410255</v>
      </c>
      <c r="V324" s="9">
        <f t="shared" si="29"/>
        <v>25117.910256410258</v>
      </c>
    </row>
    <row r="325" spans="1:22" x14ac:dyDescent="0.45">
      <c r="A325">
        <v>2017</v>
      </c>
      <c r="B325" t="s">
        <v>173</v>
      </c>
      <c r="C325" t="s">
        <v>37</v>
      </c>
      <c r="D325">
        <v>85</v>
      </c>
      <c r="E325">
        <v>77</v>
      </c>
      <c r="F325">
        <v>2</v>
      </c>
      <c r="G325" t="s">
        <v>22</v>
      </c>
      <c r="H325" s="1">
        <v>2051279</v>
      </c>
      <c r="I325" s="1">
        <v>25324</v>
      </c>
      <c r="J325" t="s">
        <v>23</v>
      </c>
      <c r="K325" s="2">
        <v>103932500</v>
      </c>
      <c r="L325">
        <v>101</v>
      </c>
      <c r="M325">
        <v>100</v>
      </c>
      <c r="N325" t="s">
        <v>174</v>
      </c>
      <c r="O325">
        <v>261</v>
      </c>
      <c r="P325">
        <v>14</v>
      </c>
      <c r="R325" s="7">
        <f t="shared" si="25"/>
        <v>0.39820881226053639</v>
      </c>
      <c r="S325" s="7">
        <f t="shared" si="26"/>
        <v>5.3639846743295021E-2</v>
      </c>
      <c r="T325" s="2">
        <f t="shared" si="27"/>
        <v>1222735.294117647</v>
      </c>
      <c r="U325" s="8">
        <f t="shared" si="28"/>
        <v>3235294.1176470588</v>
      </c>
      <c r="V325" s="9">
        <f t="shared" si="29"/>
        <v>24132.694117647057</v>
      </c>
    </row>
    <row r="326" spans="1:22" x14ac:dyDescent="0.45">
      <c r="A326">
        <v>2016</v>
      </c>
      <c r="B326" t="s">
        <v>173</v>
      </c>
      <c r="C326" t="s">
        <v>37</v>
      </c>
      <c r="D326">
        <v>59</v>
      </c>
      <c r="E326">
        <v>103</v>
      </c>
      <c r="F326">
        <v>5</v>
      </c>
      <c r="H326" s="1">
        <v>1963912</v>
      </c>
      <c r="I326" s="1">
        <v>24246</v>
      </c>
      <c r="J326" t="s">
        <v>71</v>
      </c>
      <c r="K326" s="2">
        <v>93333700</v>
      </c>
      <c r="L326">
        <v>100</v>
      </c>
      <c r="M326">
        <v>100</v>
      </c>
      <c r="N326" t="s">
        <v>174</v>
      </c>
      <c r="O326">
        <v>249</v>
      </c>
      <c r="P326">
        <v>23</v>
      </c>
      <c r="R326" s="7">
        <f t="shared" si="25"/>
        <v>0.37483413654618475</v>
      </c>
      <c r="S326" s="7">
        <f t="shared" si="26"/>
        <v>9.2369477911646583E-2</v>
      </c>
      <c r="T326" s="2">
        <f t="shared" si="27"/>
        <v>1581927.1186440678</v>
      </c>
      <c r="U326" s="8">
        <f t="shared" si="28"/>
        <v>4661016.9491525423</v>
      </c>
      <c r="V326" s="9">
        <f t="shared" si="29"/>
        <v>33286.644067796609</v>
      </c>
    </row>
    <row r="327" spans="1:22" x14ac:dyDescent="0.45">
      <c r="A327">
        <v>2015</v>
      </c>
      <c r="B327" t="s">
        <v>173</v>
      </c>
      <c r="C327" t="s">
        <v>37</v>
      </c>
      <c r="D327">
        <v>83</v>
      </c>
      <c r="E327">
        <v>79</v>
      </c>
      <c r="F327">
        <v>2</v>
      </c>
      <c r="H327" s="1">
        <v>2220054</v>
      </c>
      <c r="I327" s="1">
        <v>27408</v>
      </c>
      <c r="J327" t="s">
        <v>70</v>
      </c>
      <c r="K327" s="2">
        <v>107755000</v>
      </c>
      <c r="L327">
        <v>101</v>
      </c>
      <c r="M327">
        <v>100</v>
      </c>
      <c r="N327" t="s">
        <v>174</v>
      </c>
      <c r="O327">
        <v>240</v>
      </c>
      <c r="P327">
        <v>29.9</v>
      </c>
      <c r="R327" s="7">
        <f t="shared" si="25"/>
        <v>0.44897916666666665</v>
      </c>
      <c r="S327" s="7">
        <f t="shared" si="26"/>
        <v>0.12458333333333332</v>
      </c>
      <c r="T327" s="2">
        <f t="shared" si="27"/>
        <v>1298253.0120481928</v>
      </c>
      <c r="U327" s="8">
        <f t="shared" si="28"/>
        <v>3313253.0120481928</v>
      </c>
      <c r="V327" s="9">
        <f t="shared" si="29"/>
        <v>26747.638554216868</v>
      </c>
    </row>
    <row r="328" spans="1:22" x14ac:dyDescent="0.45">
      <c r="A328">
        <v>2014</v>
      </c>
      <c r="B328" t="s">
        <v>173</v>
      </c>
      <c r="C328" t="s">
        <v>37</v>
      </c>
      <c r="D328">
        <v>70</v>
      </c>
      <c r="E328">
        <v>92</v>
      </c>
      <c r="F328">
        <v>5</v>
      </c>
      <c r="H328" s="1">
        <v>2250606</v>
      </c>
      <c r="I328" s="1">
        <v>27785</v>
      </c>
      <c r="J328" t="s">
        <v>24</v>
      </c>
      <c r="K328" s="2">
        <v>87044000</v>
      </c>
      <c r="L328">
        <v>102</v>
      </c>
      <c r="M328">
        <v>102</v>
      </c>
      <c r="N328" t="s">
        <v>174</v>
      </c>
      <c r="O328">
        <v>223</v>
      </c>
      <c r="P328">
        <v>18.5</v>
      </c>
      <c r="R328" s="7">
        <f t="shared" si="25"/>
        <v>0.3903318385650224</v>
      </c>
      <c r="S328" s="7">
        <f t="shared" si="26"/>
        <v>8.2959641255605385E-2</v>
      </c>
      <c r="T328" s="2">
        <f t="shared" si="27"/>
        <v>1243485.7142857143</v>
      </c>
      <c r="U328" s="8">
        <f t="shared" si="28"/>
        <v>3928571.4285714286</v>
      </c>
      <c r="V328" s="9">
        <f t="shared" si="29"/>
        <v>32151.514285714286</v>
      </c>
    </row>
    <row r="329" spans="1:22" x14ac:dyDescent="0.45">
      <c r="A329">
        <v>2013</v>
      </c>
      <c r="B329" t="s">
        <v>173</v>
      </c>
      <c r="C329" t="s">
        <v>37</v>
      </c>
      <c r="D329">
        <v>66</v>
      </c>
      <c r="E329">
        <v>96</v>
      </c>
      <c r="F329">
        <v>4</v>
      </c>
      <c r="H329" s="1">
        <v>2477644</v>
      </c>
      <c r="I329" s="1">
        <v>30588</v>
      </c>
      <c r="J329" t="s">
        <v>56</v>
      </c>
      <c r="K329" s="2">
        <v>63042500</v>
      </c>
      <c r="L329">
        <v>102</v>
      </c>
      <c r="M329">
        <v>101</v>
      </c>
      <c r="N329" t="s">
        <v>174</v>
      </c>
      <c r="O329">
        <v>221</v>
      </c>
      <c r="P329">
        <v>21.3</v>
      </c>
      <c r="R329" s="7">
        <f t="shared" si="25"/>
        <v>0.28526018099547512</v>
      </c>
      <c r="S329" s="7">
        <f t="shared" si="26"/>
        <v>9.6380090497737561E-2</v>
      </c>
      <c r="T329" s="2">
        <f t="shared" si="27"/>
        <v>955189.39393939392</v>
      </c>
      <c r="U329" s="8">
        <f t="shared" si="28"/>
        <v>4166666.6666666665</v>
      </c>
      <c r="V329" s="9">
        <f t="shared" si="29"/>
        <v>37540.060606060608</v>
      </c>
    </row>
    <row r="330" spans="1:22" x14ac:dyDescent="0.45">
      <c r="A330">
        <v>2012</v>
      </c>
      <c r="B330" t="s">
        <v>173</v>
      </c>
      <c r="C330" t="s">
        <v>37</v>
      </c>
      <c r="D330">
        <v>66</v>
      </c>
      <c r="E330">
        <v>96</v>
      </c>
      <c r="F330">
        <v>5</v>
      </c>
      <c r="H330" s="1">
        <v>2776354</v>
      </c>
      <c r="I330" s="1">
        <v>34276</v>
      </c>
      <c r="J330" t="s">
        <v>41</v>
      </c>
      <c r="K330" s="2">
        <v>99066000</v>
      </c>
      <c r="L330">
        <v>100</v>
      </c>
      <c r="M330">
        <v>98</v>
      </c>
      <c r="N330" t="s">
        <v>174</v>
      </c>
      <c r="O330">
        <v>214</v>
      </c>
      <c r="P330">
        <v>30.2</v>
      </c>
      <c r="R330" s="7">
        <f t="shared" si="25"/>
        <v>0.46292523364485982</v>
      </c>
      <c r="S330" s="7">
        <f t="shared" si="26"/>
        <v>0.1411214953271028</v>
      </c>
      <c r="T330" s="2">
        <f t="shared" si="27"/>
        <v>1501000</v>
      </c>
      <c r="U330" s="8">
        <f t="shared" si="28"/>
        <v>4166666.6666666665</v>
      </c>
      <c r="V330" s="9">
        <f t="shared" si="29"/>
        <v>42065.969696969696</v>
      </c>
    </row>
    <row r="331" spans="1:22" x14ac:dyDescent="0.45">
      <c r="A331">
        <v>2011</v>
      </c>
      <c r="B331" t="s">
        <v>173</v>
      </c>
      <c r="C331" t="s">
        <v>37</v>
      </c>
      <c r="D331">
        <v>63</v>
      </c>
      <c r="E331">
        <v>99</v>
      </c>
      <c r="F331">
        <v>5</v>
      </c>
      <c r="H331" s="1">
        <v>3168116</v>
      </c>
      <c r="I331" s="1">
        <v>39113</v>
      </c>
      <c r="J331" t="s">
        <v>35</v>
      </c>
      <c r="K331" s="2">
        <v>112737000</v>
      </c>
      <c r="L331">
        <v>99</v>
      </c>
      <c r="M331">
        <v>99</v>
      </c>
      <c r="N331" t="s">
        <v>174</v>
      </c>
      <c r="O331">
        <v>213</v>
      </c>
      <c r="P331">
        <v>10.8</v>
      </c>
      <c r="R331" s="7">
        <f t="shared" si="25"/>
        <v>0.52928169014084503</v>
      </c>
      <c r="S331" s="7">
        <f t="shared" si="26"/>
        <v>5.0704225352112678E-2</v>
      </c>
      <c r="T331" s="2">
        <f t="shared" si="27"/>
        <v>1789476.1904761905</v>
      </c>
      <c r="U331" s="8">
        <f t="shared" si="28"/>
        <v>4365079.3650793647</v>
      </c>
      <c r="V331" s="9">
        <f t="shared" si="29"/>
        <v>50287.555555555555</v>
      </c>
    </row>
    <row r="332" spans="1:22" x14ac:dyDescent="0.45">
      <c r="A332">
        <v>2010</v>
      </c>
      <c r="B332" t="s">
        <v>173</v>
      </c>
      <c r="C332" t="s">
        <v>37</v>
      </c>
      <c r="D332">
        <v>94</v>
      </c>
      <c r="E332">
        <v>68</v>
      </c>
      <c r="F332">
        <v>1</v>
      </c>
      <c r="G332" t="s">
        <v>59</v>
      </c>
      <c r="H332" s="1">
        <v>3223640</v>
      </c>
      <c r="I332" s="1">
        <v>39798</v>
      </c>
      <c r="J332" t="s">
        <v>33</v>
      </c>
      <c r="K332" s="2">
        <v>97559166</v>
      </c>
      <c r="L332">
        <v>98</v>
      </c>
      <c r="M332">
        <v>98</v>
      </c>
      <c r="N332" t="s">
        <v>174</v>
      </c>
      <c r="O332">
        <v>213</v>
      </c>
      <c r="P332">
        <v>16.600000000000001</v>
      </c>
      <c r="R332" s="7">
        <f t="shared" si="25"/>
        <v>0.45802425352112675</v>
      </c>
      <c r="S332" s="7">
        <f t="shared" si="26"/>
        <v>7.7934272300469495E-2</v>
      </c>
      <c r="T332" s="2">
        <f t="shared" si="27"/>
        <v>1037863.4680851063</v>
      </c>
      <c r="U332" s="8">
        <f t="shared" si="28"/>
        <v>2925531.9148936169</v>
      </c>
      <c r="V332" s="9">
        <f t="shared" si="29"/>
        <v>34294.042553191488</v>
      </c>
    </row>
    <row r="333" spans="1:22" x14ac:dyDescent="0.45">
      <c r="A333">
        <v>2009</v>
      </c>
      <c r="B333" t="s">
        <v>173</v>
      </c>
      <c r="C333" t="s">
        <v>37</v>
      </c>
      <c r="D333">
        <v>87</v>
      </c>
      <c r="E333">
        <v>76</v>
      </c>
      <c r="F333">
        <v>1</v>
      </c>
      <c r="G333" t="s">
        <v>59</v>
      </c>
      <c r="H333" s="1">
        <v>2416237</v>
      </c>
      <c r="I333" s="1">
        <v>29466</v>
      </c>
      <c r="J333" t="s">
        <v>32</v>
      </c>
      <c r="K333" s="2">
        <v>67804266</v>
      </c>
      <c r="L333">
        <v>98</v>
      </c>
      <c r="M333">
        <v>98</v>
      </c>
      <c r="N333" t="s">
        <v>175</v>
      </c>
      <c r="O333">
        <v>162</v>
      </c>
      <c r="P333">
        <v>26.5</v>
      </c>
      <c r="R333" s="7">
        <f t="shared" si="25"/>
        <v>0.41854485185185186</v>
      </c>
      <c r="S333" s="7">
        <f t="shared" si="26"/>
        <v>0.16358024691358025</v>
      </c>
      <c r="T333" s="2">
        <f t="shared" si="27"/>
        <v>779359.37931034481</v>
      </c>
      <c r="U333" s="8">
        <f t="shared" si="28"/>
        <v>3160919.5402298849</v>
      </c>
      <c r="V333" s="9">
        <f t="shared" si="29"/>
        <v>27772.839080459769</v>
      </c>
    </row>
    <row r="334" spans="1:22" x14ac:dyDescent="0.45">
      <c r="A334">
        <v>2008</v>
      </c>
      <c r="B334" t="s">
        <v>173</v>
      </c>
      <c r="C334" t="s">
        <v>37</v>
      </c>
      <c r="D334">
        <v>88</v>
      </c>
      <c r="E334">
        <v>75</v>
      </c>
      <c r="F334">
        <v>2</v>
      </c>
      <c r="H334" s="1">
        <v>2302431</v>
      </c>
      <c r="I334" s="1">
        <v>28425</v>
      </c>
      <c r="J334" t="s">
        <v>44</v>
      </c>
      <c r="K334" s="2">
        <v>56932766</v>
      </c>
      <c r="L334">
        <v>96</v>
      </c>
      <c r="M334">
        <v>96</v>
      </c>
      <c r="N334" t="s">
        <v>175</v>
      </c>
      <c r="O334">
        <v>158</v>
      </c>
      <c r="P334">
        <v>25</v>
      </c>
      <c r="R334" s="7">
        <f t="shared" si="25"/>
        <v>0.36033396202531648</v>
      </c>
      <c r="S334" s="7">
        <f t="shared" si="26"/>
        <v>0.15822784810126583</v>
      </c>
      <c r="T334" s="2">
        <f t="shared" si="27"/>
        <v>646963.25</v>
      </c>
      <c r="U334" s="8">
        <f t="shared" si="28"/>
        <v>3125000</v>
      </c>
      <c r="V334" s="9">
        <f t="shared" si="29"/>
        <v>26163.988636363636</v>
      </c>
    </row>
    <row r="335" spans="1:22" x14ac:dyDescent="0.45">
      <c r="A335">
        <v>2007</v>
      </c>
      <c r="B335" t="s">
        <v>173</v>
      </c>
      <c r="C335" t="s">
        <v>37</v>
      </c>
      <c r="D335">
        <v>79</v>
      </c>
      <c r="E335">
        <v>83</v>
      </c>
      <c r="F335">
        <v>3</v>
      </c>
      <c r="H335" s="1">
        <v>2296383</v>
      </c>
      <c r="I335" s="1">
        <v>28350</v>
      </c>
      <c r="J335" t="s">
        <v>30</v>
      </c>
      <c r="K335" s="2">
        <v>71439500</v>
      </c>
      <c r="L335">
        <v>95</v>
      </c>
      <c r="M335">
        <v>95</v>
      </c>
      <c r="N335" t="s">
        <v>175</v>
      </c>
      <c r="O335">
        <v>149</v>
      </c>
      <c r="P335">
        <v>26.8</v>
      </c>
      <c r="R335" s="7">
        <f t="shared" si="25"/>
        <v>0.47945973154362415</v>
      </c>
      <c r="S335" s="7">
        <f t="shared" si="26"/>
        <v>0.17986577181208055</v>
      </c>
      <c r="T335" s="2">
        <f t="shared" si="27"/>
        <v>904297.4683544304</v>
      </c>
      <c r="U335" s="8">
        <f t="shared" si="28"/>
        <v>3481012.6582278479</v>
      </c>
      <c r="V335" s="9">
        <f t="shared" si="29"/>
        <v>29068.139240506331</v>
      </c>
    </row>
    <row r="336" spans="1:22" x14ac:dyDescent="0.45">
      <c r="A336">
        <v>2006</v>
      </c>
      <c r="B336" t="s">
        <v>173</v>
      </c>
      <c r="C336" t="s">
        <v>37</v>
      </c>
      <c r="D336">
        <v>96</v>
      </c>
      <c r="E336">
        <v>66</v>
      </c>
      <c r="F336">
        <v>1</v>
      </c>
      <c r="G336" t="s">
        <v>59</v>
      </c>
      <c r="H336" s="1">
        <v>2285018</v>
      </c>
      <c r="I336" s="1">
        <v>28210</v>
      </c>
      <c r="J336" t="s">
        <v>31</v>
      </c>
      <c r="K336" s="2">
        <v>63396006</v>
      </c>
      <c r="L336">
        <v>98</v>
      </c>
      <c r="M336">
        <v>98</v>
      </c>
      <c r="N336" t="s">
        <v>175</v>
      </c>
      <c r="O336">
        <v>131</v>
      </c>
      <c r="P336">
        <v>23.8</v>
      </c>
      <c r="R336" s="7">
        <f t="shared" si="25"/>
        <v>0.48393897709923667</v>
      </c>
      <c r="S336" s="7">
        <f t="shared" si="26"/>
        <v>0.18167938931297711</v>
      </c>
      <c r="T336" s="2">
        <f t="shared" si="27"/>
        <v>660375.0625</v>
      </c>
      <c r="U336" s="8">
        <f t="shared" si="28"/>
        <v>2864583.3333333335</v>
      </c>
      <c r="V336" s="9">
        <f t="shared" si="29"/>
        <v>23802.270833333332</v>
      </c>
    </row>
    <row r="337" spans="1:22" x14ac:dyDescent="0.45">
      <c r="A337">
        <v>2005</v>
      </c>
      <c r="B337" t="s">
        <v>173</v>
      </c>
      <c r="C337" t="s">
        <v>37</v>
      </c>
      <c r="D337">
        <v>83</v>
      </c>
      <c r="E337">
        <v>79</v>
      </c>
      <c r="F337">
        <v>3</v>
      </c>
      <c r="H337" s="1">
        <v>2034243</v>
      </c>
      <c r="I337" s="1">
        <v>25114</v>
      </c>
      <c r="J337" t="s">
        <v>31</v>
      </c>
      <c r="K337" s="2">
        <v>56186000</v>
      </c>
      <c r="L337">
        <v>102</v>
      </c>
      <c r="M337">
        <v>102</v>
      </c>
      <c r="N337" t="s">
        <v>175</v>
      </c>
      <c r="O337">
        <v>114</v>
      </c>
      <c r="P337">
        <v>14.8</v>
      </c>
      <c r="R337" s="7">
        <f t="shared" si="25"/>
        <v>0.492859649122807</v>
      </c>
      <c r="S337" s="7">
        <f t="shared" si="26"/>
        <v>0.12982456140350879</v>
      </c>
      <c r="T337" s="2">
        <f t="shared" si="27"/>
        <v>676939.75903614459</v>
      </c>
      <c r="U337" s="8">
        <f t="shared" si="28"/>
        <v>3313253.0120481928</v>
      </c>
      <c r="V337" s="9">
        <f t="shared" si="29"/>
        <v>24508.951807228917</v>
      </c>
    </row>
    <row r="338" spans="1:22" x14ac:dyDescent="0.45">
      <c r="A338">
        <v>2004</v>
      </c>
      <c r="B338" t="s">
        <v>173</v>
      </c>
      <c r="C338" t="s">
        <v>37</v>
      </c>
      <c r="D338">
        <v>92</v>
      </c>
      <c r="E338">
        <v>70</v>
      </c>
      <c r="F338">
        <v>1</v>
      </c>
      <c r="G338" t="s">
        <v>42</v>
      </c>
      <c r="H338" s="1">
        <v>1911490</v>
      </c>
      <c r="I338" s="1">
        <v>23599</v>
      </c>
      <c r="J338" t="s">
        <v>30</v>
      </c>
      <c r="K338" s="2">
        <v>53890000</v>
      </c>
      <c r="L338">
        <v>102</v>
      </c>
      <c r="M338">
        <v>102</v>
      </c>
      <c r="N338" t="s">
        <v>175</v>
      </c>
      <c r="O338">
        <v>102</v>
      </c>
      <c r="P338">
        <v>6.9</v>
      </c>
      <c r="R338" s="7">
        <f t="shared" si="25"/>
        <v>0.52833333333333332</v>
      </c>
      <c r="S338" s="7">
        <f t="shared" si="26"/>
        <v>6.7647058823529421E-2</v>
      </c>
      <c r="T338" s="2">
        <f t="shared" si="27"/>
        <v>585760.86956521741</v>
      </c>
      <c r="U338" s="8">
        <f t="shared" si="28"/>
        <v>2989130.4347826089</v>
      </c>
      <c r="V338" s="9">
        <f t="shared" si="29"/>
        <v>20777.065217391304</v>
      </c>
    </row>
    <row r="339" spans="1:22" x14ac:dyDescent="0.45">
      <c r="A339">
        <v>2003</v>
      </c>
      <c r="B339" t="s">
        <v>173</v>
      </c>
      <c r="C339" t="s">
        <v>37</v>
      </c>
      <c r="D339">
        <v>90</v>
      </c>
      <c r="E339">
        <v>72</v>
      </c>
      <c r="F339">
        <v>1</v>
      </c>
      <c r="G339" t="s">
        <v>42</v>
      </c>
      <c r="H339" s="1">
        <v>1946011</v>
      </c>
      <c r="I339" s="1">
        <v>24025</v>
      </c>
      <c r="J339" t="s">
        <v>44</v>
      </c>
      <c r="K339" s="2">
        <v>55505000</v>
      </c>
      <c r="L339">
        <v>100</v>
      </c>
      <c r="M339">
        <v>101</v>
      </c>
      <c r="N339" t="s">
        <v>175</v>
      </c>
      <c r="O339">
        <v>99</v>
      </c>
      <c r="P339">
        <v>-0.5</v>
      </c>
      <c r="R339" s="7">
        <f t="shared" si="25"/>
        <v>0.56065656565656563</v>
      </c>
      <c r="S339" s="7">
        <f t="shared" si="26"/>
        <v>-5.0505050505050509E-3</v>
      </c>
      <c r="T339" s="2">
        <f t="shared" si="27"/>
        <v>616722.22222222225</v>
      </c>
      <c r="U339" s="8">
        <f t="shared" si="28"/>
        <v>3055555.5555555555</v>
      </c>
      <c r="V339" s="9">
        <f t="shared" si="29"/>
        <v>21622.344444444443</v>
      </c>
    </row>
    <row r="340" spans="1:22" x14ac:dyDescent="0.45">
      <c r="A340">
        <v>2002</v>
      </c>
      <c r="B340" t="s">
        <v>173</v>
      </c>
      <c r="C340" t="s">
        <v>37</v>
      </c>
      <c r="D340">
        <v>94</v>
      </c>
      <c r="E340">
        <v>67</v>
      </c>
      <c r="F340">
        <v>1</v>
      </c>
      <c r="G340" t="s">
        <v>118</v>
      </c>
      <c r="H340" s="1">
        <v>1924473</v>
      </c>
      <c r="I340" s="1">
        <v>23759</v>
      </c>
      <c r="J340" t="s">
        <v>31</v>
      </c>
      <c r="K340" s="2">
        <v>40425000</v>
      </c>
      <c r="L340">
        <v>100</v>
      </c>
      <c r="M340">
        <v>100</v>
      </c>
      <c r="N340" t="s">
        <v>175</v>
      </c>
      <c r="O340">
        <v>87</v>
      </c>
      <c r="P340">
        <v>-7.1</v>
      </c>
      <c r="R340" s="7">
        <f t="shared" si="25"/>
        <v>0.46465517241379312</v>
      </c>
      <c r="S340" s="7">
        <f t="shared" si="26"/>
        <v>-8.1609195402298843E-2</v>
      </c>
      <c r="T340" s="2">
        <f t="shared" si="27"/>
        <v>430053.19148936169</v>
      </c>
      <c r="U340" s="8">
        <f t="shared" si="28"/>
        <v>2925531.9148936169</v>
      </c>
      <c r="V340" s="9">
        <f t="shared" si="29"/>
        <v>20473.117021276597</v>
      </c>
    </row>
    <row r="341" spans="1:22" x14ac:dyDescent="0.45">
      <c r="A341">
        <v>2001</v>
      </c>
      <c r="B341" t="s">
        <v>173</v>
      </c>
      <c r="C341" t="s">
        <v>37</v>
      </c>
      <c r="D341">
        <v>85</v>
      </c>
      <c r="E341">
        <v>77</v>
      </c>
      <c r="F341">
        <v>2</v>
      </c>
      <c r="H341" s="1">
        <v>1782929</v>
      </c>
      <c r="I341" s="1">
        <v>22011</v>
      </c>
      <c r="J341" t="s">
        <v>29</v>
      </c>
      <c r="K341" s="2">
        <v>24130000</v>
      </c>
      <c r="L341">
        <v>101</v>
      </c>
      <c r="M341">
        <v>101</v>
      </c>
      <c r="N341" t="s">
        <v>175</v>
      </c>
      <c r="O341">
        <v>75</v>
      </c>
      <c r="P341">
        <v>0.4</v>
      </c>
      <c r="R341" s="7">
        <f t="shared" si="25"/>
        <v>0.32173333333333332</v>
      </c>
      <c r="S341" s="7">
        <f t="shared" si="26"/>
        <v>5.333333333333334E-3</v>
      </c>
      <c r="T341" s="2">
        <f t="shared" si="27"/>
        <v>283882.35294117645</v>
      </c>
      <c r="U341" s="8">
        <f t="shared" si="28"/>
        <v>3235294.1176470588</v>
      </c>
      <c r="V341" s="9">
        <f t="shared" si="29"/>
        <v>20975.635294117648</v>
      </c>
    </row>
    <row r="342" spans="1:22" x14ac:dyDescent="0.45">
      <c r="A342">
        <v>2000</v>
      </c>
      <c r="B342" t="s">
        <v>173</v>
      </c>
      <c r="C342" t="s">
        <v>37</v>
      </c>
      <c r="D342">
        <v>69</v>
      </c>
      <c r="E342">
        <v>93</v>
      </c>
      <c r="F342">
        <v>5</v>
      </c>
      <c r="H342" s="1">
        <v>1000760</v>
      </c>
      <c r="I342" s="1">
        <v>12355</v>
      </c>
      <c r="J342" t="s">
        <v>91</v>
      </c>
      <c r="K342" s="2">
        <v>17529500</v>
      </c>
      <c r="L342">
        <v>105</v>
      </c>
      <c r="M342">
        <v>104</v>
      </c>
      <c r="N342" t="s">
        <v>176</v>
      </c>
      <c r="R342" s="7" t="str">
        <f t="shared" si="25"/>
        <v/>
      </c>
      <c r="S342" s="7" t="str">
        <f t="shared" si="26"/>
        <v/>
      </c>
      <c r="T342" s="2">
        <f t="shared" si="27"/>
        <v>254050.72463768115</v>
      </c>
      <c r="U342" s="8">
        <f t="shared" si="28"/>
        <v>3985507.2463768115</v>
      </c>
      <c r="V342" s="9">
        <f t="shared" si="29"/>
        <v>14503.768115942028</v>
      </c>
    </row>
    <row r="343" spans="1:22" x14ac:dyDescent="0.45">
      <c r="A343">
        <v>2004</v>
      </c>
      <c r="B343" t="s">
        <v>104</v>
      </c>
      <c r="C343" t="s">
        <v>101</v>
      </c>
      <c r="D343">
        <v>67</v>
      </c>
      <c r="E343">
        <v>95</v>
      </c>
      <c r="F343">
        <v>5</v>
      </c>
      <c r="H343" s="1">
        <v>749550</v>
      </c>
      <c r="I343" s="1">
        <v>9369</v>
      </c>
      <c r="J343" t="s">
        <v>105</v>
      </c>
      <c r="K343" s="2">
        <v>41197500</v>
      </c>
      <c r="L343">
        <v>105</v>
      </c>
      <c r="M343">
        <v>104</v>
      </c>
      <c r="N343" t="s">
        <v>106</v>
      </c>
      <c r="O343">
        <v>80</v>
      </c>
      <c r="P343">
        <v>-3</v>
      </c>
      <c r="R343" s="7">
        <f t="shared" si="25"/>
        <v>0.51496874999999998</v>
      </c>
      <c r="S343" s="7">
        <f t="shared" si="26"/>
        <v>-3.7499999999999999E-2</v>
      </c>
      <c r="T343" s="2">
        <f t="shared" si="27"/>
        <v>614888.05970149254</v>
      </c>
      <c r="U343" s="8">
        <f t="shared" si="28"/>
        <v>4104477.6119402987</v>
      </c>
      <c r="V343" s="9">
        <f t="shared" si="29"/>
        <v>11187.313432835821</v>
      </c>
    </row>
    <row r="344" spans="1:22" x14ac:dyDescent="0.45">
      <c r="A344">
        <v>2003</v>
      </c>
      <c r="B344" t="s">
        <v>104</v>
      </c>
      <c r="C344" t="s">
        <v>101</v>
      </c>
      <c r="D344">
        <v>83</v>
      </c>
      <c r="E344">
        <v>79</v>
      </c>
      <c r="F344">
        <v>4</v>
      </c>
      <c r="H344" s="1">
        <v>1025639</v>
      </c>
      <c r="I344" s="1">
        <v>12662</v>
      </c>
      <c r="J344" t="s">
        <v>105</v>
      </c>
      <c r="K344" s="2">
        <v>51948500</v>
      </c>
      <c r="L344">
        <v>105</v>
      </c>
      <c r="M344">
        <v>105</v>
      </c>
      <c r="N344" t="s">
        <v>106</v>
      </c>
      <c r="O344">
        <v>81</v>
      </c>
      <c r="P344">
        <v>-8.3000000000000007</v>
      </c>
      <c r="R344" s="7">
        <f t="shared" si="25"/>
        <v>0.64133950617283952</v>
      </c>
      <c r="S344" s="7">
        <f t="shared" si="26"/>
        <v>-0.10246913580246915</v>
      </c>
      <c r="T344" s="2">
        <f t="shared" si="27"/>
        <v>625885.54216867464</v>
      </c>
      <c r="U344" s="8">
        <f t="shared" si="28"/>
        <v>3313253.0120481928</v>
      </c>
      <c r="V344" s="9">
        <f t="shared" si="29"/>
        <v>12357.096385542169</v>
      </c>
    </row>
    <row r="345" spans="1:22" x14ac:dyDescent="0.45">
      <c r="A345">
        <v>2002</v>
      </c>
      <c r="B345" t="s">
        <v>104</v>
      </c>
      <c r="C345" t="s">
        <v>101</v>
      </c>
      <c r="D345">
        <v>83</v>
      </c>
      <c r="E345">
        <v>79</v>
      </c>
      <c r="F345">
        <v>2</v>
      </c>
      <c r="H345" s="1">
        <v>812045</v>
      </c>
      <c r="I345" s="1">
        <v>10025</v>
      </c>
      <c r="J345" t="s">
        <v>105</v>
      </c>
      <c r="K345" s="2">
        <v>38670500</v>
      </c>
      <c r="L345">
        <v>103</v>
      </c>
      <c r="M345">
        <v>103</v>
      </c>
      <c r="N345" t="s">
        <v>107</v>
      </c>
      <c r="O345">
        <v>66</v>
      </c>
      <c r="P345">
        <v>-9.1</v>
      </c>
      <c r="R345" s="7">
        <f t="shared" si="25"/>
        <v>0.58591666666666664</v>
      </c>
      <c r="S345" s="7">
        <f t="shared" si="26"/>
        <v>-0.13787878787878788</v>
      </c>
      <c r="T345" s="2">
        <f t="shared" si="27"/>
        <v>465909.63855421689</v>
      </c>
      <c r="U345" s="8">
        <f t="shared" si="28"/>
        <v>3313253.0120481928</v>
      </c>
      <c r="V345" s="9">
        <f t="shared" si="29"/>
        <v>9783.674698795181</v>
      </c>
    </row>
    <row r="346" spans="1:22" x14ac:dyDescent="0.45">
      <c r="A346">
        <v>2001</v>
      </c>
      <c r="B346" t="s">
        <v>104</v>
      </c>
      <c r="C346" t="s">
        <v>101</v>
      </c>
      <c r="D346">
        <v>68</v>
      </c>
      <c r="E346">
        <v>94</v>
      </c>
      <c r="F346">
        <v>5</v>
      </c>
      <c r="H346" s="1">
        <v>642745</v>
      </c>
      <c r="I346" s="1">
        <v>7935</v>
      </c>
      <c r="J346" t="s">
        <v>105</v>
      </c>
      <c r="K346" s="2">
        <v>35159500</v>
      </c>
      <c r="L346">
        <v>102</v>
      </c>
      <c r="M346">
        <v>101</v>
      </c>
      <c r="N346" t="s">
        <v>107</v>
      </c>
      <c r="O346">
        <v>63</v>
      </c>
      <c r="R346" s="7">
        <f t="shared" si="25"/>
        <v>0.55808730158730158</v>
      </c>
      <c r="S346" s="7">
        <f t="shared" si="26"/>
        <v>0</v>
      </c>
      <c r="T346" s="2">
        <f t="shared" si="27"/>
        <v>517051.4705882353</v>
      </c>
      <c r="U346" s="8">
        <f t="shared" si="28"/>
        <v>4044117.6470588236</v>
      </c>
      <c r="V346" s="9">
        <f t="shared" si="29"/>
        <v>9452.1323529411766</v>
      </c>
    </row>
    <row r="347" spans="1:22" x14ac:dyDescent="0.45">
      <c r="A347">
        <v>2000</v>
      </c>
      <c r="B347" t="s">
        <v>104</v>
      </c>
      <c r="C347" t="s">
        <v>101</v>
      </c>
      <c r="D347">
        <v>67</v>
      </c>
      <c r="E347">
        <v>95</v>
      </c>
      <c r="F347">
        <v>4</v>
      </c>
      <c r="H347" s="1">
        <v>926272</v>
      </c>
      <c r="I347" s="1">
        <v>11435</v>
      </c>
      <c r="J347" t="s">
        <v>105</v>
      </c>
      <c r="K347" s="2">
        <v>32994333</v>
      </c>
      <c r="L347">
        <v>104</v>
      </c>
      <c r="M347">
        <v>103</v>
      </c>
      <c r="N347" t="s">
        <v>107</v>
      </c>
      <c r="R347" s="7" t="str">
        <f t="shared" si="25"/>
        <v/>
      </c>
      <c r="S347" s="7" t="str">
        <f t="shared" si="26"/>
        <v/>
      </c>
      <c r="T347" s="2">
        <f t="shared" si="27"/>
        <v>492452.73134328361</v>
      </c>
      <c r="U347" s="8">
        <f t="shared" si="28"/>
        <v>4104477.6119402987</v>
      </c>
      <c r="V347" s="9">
        <f t="shared" si="29"/>
        <v>13824.955223880597</v>
      </c>
    </row>
    <row r="348" spans="1:22" x14ac:dyDescent="0.45">
      <c r="A348">
        <v>2019</v>
      </c>
      <c r="B348" t="s">
        <v>159</v>
      </c>
      <c r="C348" t="s">
        <v>101</v>
      </c>
      <c r="D348">
        <v>86</v>
      </c>
      <c r="E348">
        <v>76</v>
      </c>
      <c r="F348">
        <v>3</v>
      </c>
      <c r="H348" s="1">
        <v>2442532</v>
      </c>
      <c r="I348" s="1">
        <v>30155</v>
      </c>
      <c r="J348" t="s">
        <v>70</v>
      </c>
      <c r="K348" s="2">
        <v>154837230</v>
      </c>
      <c r="L348">
        <v>92</v>
      </c>
      <c r="M348">
        <v>92</v>
      </c>
      <c r="N348" t="s">
        <v>160</v>
      </c>
      <c r="Q348">
        <v>65.099999999999994</v>
      </c>
      <c r="R348" s="7" t="str">
        <f t="shared" si="25"/>
        <v/>
      </c>
      <c r="S348" s="7" t="str">
        <f t="shared" si="26"/>
        <v/>
      </c>
      <c r="T348" s="2">
        <f t="shared" si="27"/>
        <v>1800432.9069767443</v>
      </c>
      <c r="U348" s="8">
        <f t="shared" si="28"/>
        <v>3197674.418604651</v>
      </c>
      <c r="V348" s="9">
        <f t="shared" si="29"/>
        <v>28401.534883720931</v>
      </c>
    </row>
    <row r="349" spans="1:22" x14ac:dyDescent="0.45">
      <c r="A349">
        <v>2018</v>
      </c>
      <c r="B349" t="s">
        <v>159</v>
      </c>
      <c r="C349" t="s">
        <v>101</v>
      </c>
      <c r="D349">
        <v>77</v>
      </c>
      <c r="E349">
        <v>85</v>
      </c>
      <c r="F349">
        <v>4</v>
      </c>
      <c r="H349" s="1">
        <v>2224995</v>
      </c>
      <c r="I349" s="1">
        <v>27469</v>
      </c>
      <c r="J349" t="s">
        <v>23</v>
      </c>
      <c r="K349" s="2">
        <v>161403844</v>
      </c>
      <c r="L349">
        <v>92</v>
      </c>
      <c r="M349">
        <v>92</v>
      </c>
      <c r="N349" t="s">
        <v>160</v>
      </c>
      <c r="O349">
        <v>340</v>
      </c>
      <c r="P349">
        <v>30</v>
      </c>
      <c r="Q349">
        <v>54.5</v>
      </c>
      <c r="R349" s="7">
        <f t="shared" si="25"/>
        <v>0.47471718823529413</v>
      </c>
      <c r="S349" s="7">
        <f t="shared" si="26"/>
        <v>8.8235294117647065E-2</v>
      </c>
      <c r="T349" s="2">
        <f t="shared" si="27"/>
        <v>2096153.8181818181</v>
      </c>
      <c r="U349" s="8">
        <f t="shared" si="28"/>
        <v>3571428.5714285714</v>
      </c>
      <c r="V349" s="9">
        <f t="shared" si="29"/>
        <v>28896.038961038961</v>
      </c>
    </row>
    <row r="350" spans="1:22" x14ac:dyDescent="0.45">
      <c r="A350">
        <v>2017</v>
      </c>
      <c r="B350" t="s">
        <v>159</v>
      </c>
      <c r="C350" t="s">
        <v>101</v>
      </c>
      <c r="D350">
        <v>70</v>
      </c>
      <c r="E350">
        <v>92</v>
      </c>
      <c r="F350">
        <v>4</v>
      </c>
      <c r="H350" s="1">
        <v>2460622</v>
      </c>
      <c r="I350" s="1">
        <v>30378</v>
      </c>
      <c r="J350" t="s">
        <v>70</v>
      </c>
      <c r="K350" s="2">
        <v>176615252</v>
      </c>
      <c r="L350">
        <v>95</v>
      </c>
      <c r="M350">
        <v>94</v>
      </c>
      <c r="N350" t="s">
        <v>160</v>
      </c>
      <c r="O350">
        <v>336</v>
      </c>
      <c r="P350">
        <v>17</v>
      </c>
      <c r="Q350">
        <v>96.6</v>
      </c>
      <c r="R350" s="7">
        <f t="shared" si="25"/>
        <v>0.525640630952381</v>
      </c>
      <c r="S350" s="7">
        <f t="shared" si="26"/>
        <v>5.0595238095238096E-2</v>
      </c>
      <c r="T350" s="2">
        <f t="shared" si="27"/>
        <v>2523075.0285714287</v>
      </c>
      <c r="U350" s="8">
        <f t="shared" si="28"/>
        <v>3928571.4285714286</v>
      </c>
      <c r="V350" s="9">
        <f t="shared" si="29"/>
        <v>35151.742857142854</v>
      </c>
    </row>
    <row r="351" spans="1:22" x14ac:dyDescent="0.45">
      <c r="A351">
        <v>2016</v>
      </c>
      <c r="B351" t="s">
        <v>159</v>
      </c>
      <c r="C351" t="s">
        <v>101</v>
      </c>
      <c r="D351">
        <v>87</v>
      </c>
      <c r="E351">
        <v>75</v>
      </c>
      <c r="F351">
        <v>2</v>
      </c>
      <c r="G351" t="s">
        <v>51</v>
      </c>
      <c r="H351" s="1">
        <v>2789602</v>
      </c>
      <c r="I351" s="1">
        <v>34440</v>
      </c>
      <c r="J351" t="s">
        <v>84</v>
      </c>
      <c r="K351" s="2">
        <v>155221282</v>
      </c>
      <c r="L351">
        <v>96</v>
      </c>
      <c r="M351">
        <v>96</v>
      </c>
      <c r="N351" t="s">
        <v>160</v>
      </c>
      <c r="O351">
        <v>332</v>
      </c>
      <c r="P351">
        <v>31.7</v>
      </c>
      <c r="Q351">
        <v>75.2</v>
      </c>
      <c r="R351" s="7">
        <f t="shared" si="25"/>
        <v>0.46753398192771084</v>
      </c>
      <c r="S351" s="7">
        <f t="shared" si="26"/>
        <v>9.5481927710843364E-2</v>
      </c>
      <c r="T351" s="2">
        <f t="shared" si="27"/>
        <v>1784152.6666666667</v>
      </c>
      <c r="U351" s="8">
        <f t="shared" si="28"/>
        <v>3160919.5402298849</v>
      </c>
      <c r="V351" s="9">
        <f t="shared" si="29"/>
        <v>32064.3908045977</v>
      </c>
    </row>
    <row r="352" spans="1:22" x14ac:dyDescent="0.45">
      <c r="A352">
        <v>2015</v>
      </c>
      <c r="B352" t="s">
        <v>159</v>
      </c>
      <c r="C352" t="s">
        <v>101</v>
      </c>
      <c r="D352">
        <v>90</v>
      </c>
      <c r="E352">
        <v>72</v>
      </c>
      <c r="F352">
        <v>1</v>
      </c>
      <c r="G352" t="s">
        <v>97</v>
      </c>
      <c r="H352" s="1">
        <v>2569753</v>
      </c>
      <c r="I352" s="1">
        <v>31725</v>
      </c>
      <c r="J352" t="s">
        <v>26</v>
      </c>
      <c r="K352" s="2">
        <v>98874473</v>
      </c>
      <c r="L352">
        <v>97</v>
      </c>
      <c r="M352">
        <v>97</v>
      </c>
      <c r="N352" t="s">
        <v>160</v>
      </c>
      <c r="O352">
        <v>313</v>
      </c>
      <c r="P352">
        <v>46.8</v>
      </c>
      <c r="Q352">
        <v>61.1</v>
      </c>
      <c r="R352" s="7">
        <f t="shared" si="25"/>
        <v>0.31589288498402557</v>
      </c>
      <c r="S352" s="7">
        <f t="shared" si="26"/>
        <v>0.14952076677316292</v>
      </c>
      <c r="T352" s="2">
        <f t="shared" si="27"/>
        <v>1098605.2555555555</v>
      </c>
      <c r="U352" s="8">
        <f t="shared" si="28"/>
        <v>3055555.5555555555</v>
      </c>
      <c r="V352" s="9">
        <f t="shared" si="29"/>
        <v>28552.81111111111</v>
      </c>
    </row>
    <row r="353" spans="1:22" x14ac:dyDescent="0.45">
      <c r="A353">
        <v>2014</v>
      </c>
      <c r="B353" t="s">
        <v>159</v>
      </c>
      <c r="C353" t="s">
        <v>101</v>
      </c>
      <c r="D353">
        <v>79</v>
      </c>
      <c r="E353">
        <v>83</v>
      </c>
      <c r="F353">
        <v>2</v>
      </c>
      <c r="H353" s="1">
        <v>2148808</v>
      </c>
      <c r="I353" s="1">
        <v>26528</v>
      </c>
      <c r="J353" t="s">
        <v>39</v>
      </c>
      <c r="K353" s="2">
        <v>82663615</v>
      </c>
      <c r="L353">
        <v>94</v>
      </c>
      <c r="M353">
        <v>94</v>
      </c>
      <c r="N353" t="s">
        <v>160</v>
      </c>
      <c r="O353">
        <v>263</v>
      </c>
      <c r="P353">
        <v>25</v>
      </c>
      <c r="Q353">
        <v>29.7</v>
      </c>
      <c r="R353" s="7">
        <f t="shared" si="25"/>
        <v>0.31431032319391633</v>
      </c>
      <c r="S353" s="7">
        <f t="shared" si="26"/>
        <v>9.5057034220532313E-2</v>
      </c>
      <c r="T353" s="2">
        <f t="shared" si="27"/>
        <v>1046374.8734177215</v>
      </c>
      <c r="U353" s="8">
        <f t="shared" si="28"/>
        <v>3481012.6582278479</v>
      </c>
      <c r="V353" s="9">
        <f t="shared" si="29"/>
        <v>27200.101265822785</v>
      </c>
    </row>
    <row r="354" spans="1:22" x14ac:dyDescent="0.45">
      <c r="A354">
        <v>2013</v>
      </c>
      <c r="B354" t="s">
        <v>159</v>
      </c>
      <c r="C354" t="s">
        <v>101</v>
      </c>
      <c r="D354">
        <v>74</v>
      </c>
      <c r="E354">
        <v>88</v>
      </c>
      <c r="F354">
        <v>3</v>
      </c>
      <c r="H354" s="1">
        <v>2135657</v>
      </c>
      <c r="I354" s="1">
        <v>26366</v>
      </c>
      <c r="J354" t="s">
        <v>39</v>
      </c>
      <c r="K354" s="2">
        <v>69425860</v>
      </c>
      <c r="L354">
        <v>95</v>
      </c>
      <c r="M354">
        <v>94</v>
      </c>
      <c r="N354" t="s">
        <v>160</v>
      </c>
      <c r="O354">
        <v>238</v>
      </c>
      <c r="P354">
        <v>1.6</v>
      </c>
      <c r="Q354">
        <v>26.6</v>
      </c>
      <c r="R354" s="7">
        <f t="shared" si="25"/>
        <v>0.29170529411764706</v>
      </c>
      <c r="S354" s="7">
        <f t="shared" si="26"/>
        <v>6.7226890756302525E-3</v>
      </c>
      <c r="T354" s="2">
        <f t="shared" si="27"/>
        <v>938187.29729729728</v>
      </c>
      <c r="U354" s="8">
        <f t="shared" si="28"/>
        <v>3716216.2162162163</v>
      </c>
      <c r="V354" s="9">
        <f t="shared" si="29"/>
        <v>28860.22972972973</v>
      </c>
    </row>
    <row r="355" spans="1:22" x14ac:dyDescent="0.45">
      <c r="A355">
        <v>2012</v>
      </c>
      <c r="B355" t="s">
        <v>159</v>
      </c>
      <c r="C355" t="s">
        <v>101</v>
      </c>
      <c r="D355">
        <v>74</v>
      </c>
      <c r="E355">
        <v>88</v>
      </c>
      <c r="F355">
        <v>4</v>
      </c>
      <c r="H355" s="1">
        <v>2242803</v>
      </c>
      <c r="I355" s="1">
        <v>27689</v>
      </c>
      <c r="J355" t="s">
        <v>75</v>
      </c>
      <c r="K355" s="2">
        <v>91621424</v>
      </c>
      <c r="L355">
        <v>96</v>
      </c>
      <c r="M355">
        <v>95</v>
      </c>
      <c r="N355" t="s">
        <v>160</v>
      </c>
      <c r="O355">
        <v>232</v>
      </c>
      <c r="P355">
        <v>-2.4</v>
      </c>
      <c r="Q355">
        <v>33.6</v>
      </c>
      <c r="R355" s="7">
        <f t="shared" si="25"/>
        <v>0.39491993103448275</v>
      </c>
      <c r="S355" s="7">
        <f t="shared" si="26"/>
        <v>-1.0344827586206896E-2</v>
      </c>
      <c r="T355" s="2">
        <f t="shared" si="27"/>
        <v>1238127.3513513512</v>
      </c>
      <c r="U355" s="8">
        <f t="shared" si="28"/>
        <v>3716216.2162162163</v>
      </c>
      <c r="V355" s="9">
        <f t="shared" si="29"/>
        <v>30308.14864864865</v>
      </c>
    </row>
    <row r="356" spans="1:22" x14ac:dyDescent="0.45">
      <c r="A356">
        <v>2011</v>
      </c>
      <c r="B356" t="s">
        <v>159</v>
      </c>
      <c r="C356" t="s">
        <v>101</v>
      </c>
      <c r="D356">
        <v>77</v>
      </c>
      <c r="E356">
        <v>85</v>
      </c>
      <c r="F356">
        <v>4</v>
      </c>
      <c r="H356" s="1">
        <v>2352596</v>
      </c>
      <c r="I356" s="1">
        <v>29044</v>
      </c>
      <c r="J356" t="s">
        <v>64</v>
      </c>
      <c r="K356" s="2">
        <v>151897309</v>
      </c>
      <c r="L356">
        <v>96</v>
      </c>
      <c r="M356">
        <v>96</v>
      </c>
      <c r="N356" t="s">
        <v>160</v>
      </c>
      <c r="O356">
        <v>225</v>
      </c>
      <c r="P356">
        <v>-40.799999999999997</v>
      </c>
      <c r="Q356">
        <v>39.4</v>
      </c>
      <c r="R356" s="7">
        <f t="shared" si="25"/>
        <v>0.67509915111111107</v>
      </c>
      <c r="S356" s="7">
        <f t="shared" si="26"/>
        <v>-0.18133333333333332</v>
      </c>
      <c r="T356" s="2">
        <f t="shared" si="27"/>
        <v>1972692.3246753246</v>
      </c>
      <c r="U356" s="8">
        <f t="shared" si="28"/>
        <v>3571428.5714285714</v>
      </c>
      <c r="V356" s="9">
        <f t="shared" si="29"/>
        <v>30553.194805194806</v>
      </c>
    </row>
    <row r="357" spans="1:22" x14ac:dyDescent="0.45">
      <c r="A357">
        <v>2010</v>
      </c>
      <c r="B357" t="s">
        <v>159</v>
      </c>
      <c r="C357" t="s">
        <v>101</v>
      </c>
      <c r="D357">
        <v>79</v>
      </c>
      <c r="E357">
        <v>83</v>
      </c>
      <c r="F357">
        <v>4</v>
      </c>
      <c r="H357" s="1">
        <v>2559738</v>
      </c>
      <c r="I357" s="1">
        <v>31602</v>
      </c>
      <c r="J357" t="s">
        <v>63</v>
      </c>
      <c r="K357" s="2">
        <v>134422942</v>
      </c>
      <c r="L357">
        <v>97</v>
      </c>
      <c r="M357">
        <v>97</v>
      </c>
      <c r="N357" t="s">
        <v>160</v>
      </c>
      <c r="O357">
        <v>233</v>
      </c>
      <c r="P357">
        <v>-6.2</v>
      </c>
      <c r="Q357">
        <v>52.5</v>
      </c>
      <c r="R357" s="7">
        <f t="shared" si="25"/>
        <v>0.57692249785407723</v>
      </c>
      <c r="S357" s="7">
        <f t="shared" si="26"/>
        <v>-2.6609442060085836E-2</v>
      </c>
      <c r="T357" s="2">
        <f t="shared" si="27"/>
        <v>1701556.2278481012</v>
      </c>
      <c r="U357" s="8">
        <f t="shared" si="28"/>
        <v>3481012.6582278479</v>
      </c>
      <c r="V357" s="9">
        <f t="shared" si="29"/>
        <v>32401.746835443038</v>
      </c>
    </row>
    <row r="358" spans="1:22" x14ac:dyDescent="0.45">
      <c r="A358">
        <v>2009</v>
      </c>
      <c r="B358" t="s">
        <v>159</v>
      </c>
      <c r="C358" t="s">
        <v>101</v>
      </c>
      <c r="D358">
        <v>70</v>
      </c>
      <c r="E358">
        <v>92</v>
      </c>
      <c r="F358">
        <v>4</v>
      </c>
      <c r="H358" s="1">
        <v>3168571</v>
      </c>
      <c r="I358" s="1">
        <v>39118</v>
      </c>
      <c r="J358" t="s">
        <v>57</v>
      </c>
      <c r="K358" s="2">
        <v>151994237</v>
      </c>
      <c r="L358">
        <v>97</v>
      </c>
      <c r="M358">
        <v>97</v>
      </c>
      <c r="N358" t="s">
        <v>160</v>
      </c>
      <c r="O358">
        <v>268</v>
      </c>
      <c r="P358">
        <v>26.2</v>
      </c>
      <c r="Q358">
        <v>98.9</v>
      </c>
      <c r="R358" s="7">
        <f t="shared" si="25"/>
        <v>0.56714267537313434</v>
      </c>
      <c r="S358" s="7">
        <f t="shared" si="26"/>
        <v>9.7761194029850743E-2</v>
      </c>
      <c r="T358" s="2">
        <f t="shared" si="27"/>
        <v>2171346.2428571428</v>
      </c>
      <c r="U358" s="8">
        <f t="shared" si="28"/>
        <v>3928571.4285714286</v>
      </c>
      <c r="V358" s="9">
        <f t="shared" si="29"/>
        <v>45265.3</v>
      </c>
    </row>
    <row r="359" spans="1:22" x14ac:dyDescent="0.45">
      <c r="A359">
        <v>2008</v>
      </c>
      <c r="B359" t="s">
        <v>159</v>
      </c>
      <c r="C359" t="s">
        <v>101</v>
      </c>
      <c r="D359">
        <v>89</v>
      </c>
      <c r="E359">
        <v>73</v>
      </c>
      <c r="F359">
        <v>2</v>
      </c>
      <c r="H359" s="1">
        <v>4042045</v>
      </c>
      <c r="I359" s="1">
        <v>49902</v>
      </c>
      <c r="J359" t="s">
        <v>132</v>
      </c>
      <c r="K359" s="2">
        <v>137793376</v>
      </c>
      <c r="L359">
        <v>98</v>
      </c>
      <c r="M359">
        <v>98</v>
      </c>
      <c r="N359" t="s">
        <v>161</v>
      </c>
      <c r="O359">
        <v>261</v>
      </c>
      <c r="P359">
        <v>23.5</v>
      </c>
      <c r="Q359">
        <v>57.6</v>
      </c>
      <c r="R359" s="7">
        <f t="shared" si="25"/>
        <v>0.52794396934865906</v>
      </c>
      <c r="S359" s="7">
        <f t="shared" si="26"/>
        <v>9.0038314176245207E-2</v>
      </c>
      <c r="T359" s="2">
        <f t="shared" si="27"/>
        <v>1548240.1797752809</v>
      </c>
      <c r="U359" s="8">
        <f t="shared" si="28"/>
        <v>3089887.6404494382</v>
      </c>
      <c r="V359" s="9">
        <f t="shared" si="29"/>
        <v>45416.235955056181</v>
      </c>
    </row>
    <row r="360" spans="1:22" x14ac:dyDescent="0.45">
      <c r="A360">
        <v>2007</v>
      </c>
      <c r="B360" t="s">
        <v>159</v>
      </c>
      <c r="C360" t="s">
        <v>101</v>
      </c>
      <c r="D360">
        <v>88</v>
      </c>
      <c r="E360">
        <v>74</v>
      </c>
      <c r="F360">
        <v>2</v>
      </c>
      <c r="H360" s="1">
        <v>3853955</v>
      </c>
      <c r="I360" s="1">
        <v>47580</v>
      </c>
      <c r="J360" t="s">
        <v>78</v>
      </c>
      <c r="K360" s="2">
        <v>116181663</v>
      </c>
      <c r="L360">
        <v>97</v>
      </c>
      <c r="M360">
        <v>98</v>
      </c>
      <c r="N360" t="s">
        <v>161</v>
      </c>
      <c r="O360">
        <v>235</v>
      </c>
      <c r="P360">
        <v>32.9</v>
      </c>
      <c r="R360" s="7">
        <f t="shared" si="25"/>
        <v>0.49439005531914892</v>
      </c>
      <c r="S360" s="7">
        <f t="shared" si="26"/>
        <v>0.13999999999999999</v>
      </c>
      <c r="T360" s="2">
        <f t="shared" si="27"/>
        <v>1320246.1704545454</v>
      </c>
      <c r="U360" s="8">
        <f t="shared" si="28"/>
        <v>3125000</v>
      </c>
      <c r="V360" s="9">
        <f t="shared" si="29"/>
        <v>43794.943181818184</v>
      </c>
    </row>
    <row r="361" spans="1:22" x14ac:dyDescent="0.45">
      <c r="A361">
        <v>2006</v>
      </c>
      <c r="B361" t="s">
        <v>159</v>
      </c>
      <c r="C361" t="s">
        <v>101</v>
      </c>
      <c r="D361">
        <v>97</v>
      </c>
      <c r="E361">
        <v>65</v>
      </c>
      <c r="F361">
        <v>1</v>
      </c>
      <c r="G361" t="s">
        <v>60</v>
      </c>
      <c r="H361" s="1">
        <v>3379535</v>
      </c>
      <c r="I361" s="1">
        <v>41723</v>
      </c>
      <c r="J361" t="s">
        <v>61</v>
      </c>
      <c r="K361" s="2">
        <v>101584963</v>
      </c>
      <c r="L361">
        <v>97</v>
      </c>
      <c r="M361">
        <v>98</v>
      </c>
      <c r="N361" t="s">
        <v>161</v>
      </c>
      <c r="O361">
        <v>217</v>
      </c>
      <c r="P361">
        <v>24.4</v>
      </c>
      <c r="R361" s="7">
        <f t="shared" si="25"/>
        <v>0.46813347004608297</v>
      </c>
      <c r="S361" s="7">
        <f t="shared" si="26"/>
        <v>0.11244239631336404</v>
      </c>
      <c r="T361" s="2">
        <f t="shared" si="27"/>
        <v>1047267.6597938144</v>
      </c>
      <c r="U361" s="8">
        <f t="shared" si="28"/>
        <v>2835051.5463917525</v>
      </c>
      <c r="V361" s="9">
        <f t="shared" si="29"/>
        <v>34840.567010309278</v>
      </c>
    </row>
    <row r="362" spans="1:22" x14ac:dyDescent="0.45">
      <c r="A362">
        <v>2005</v>
      </c>
      <c r="B362" t="s">
        <v>159</v>
      </c>
      <c r="C362" t="s">
        <v>101</v>
      </c>
      <c r="D362">
        <v>83</v>
      </c>
      <c r="E362">
        <v>79</v>
      </c>
      <c r="F362">
        <v>3</v>
      </c>
      <c r="H362" s="1">
        <v>2829929</v>
      </c>
      <c r="I362" s="1">
        <v>34937</v>
      </c>
      <c r="J362" t="s">
        <v>79</v>
      </c>
      <c r="K362" s="2">
        <v>101305821</v>
      </c>
      <c r="L362">
        <v>97</v>
      </c>
      <c r="M362">
        <v>97</v>
      </c>
      <c r="N362" t="s">
        <v>161</v>
      </c>
      <c r="O362">
        <v>195</v>
      </c>
      <c r="P362">
        <v>-16.2</v>
      </c>
      <c r="R362" s="7">
        <f t="shared" si="25"/>
        <v>0.51951703076923073</v>
      </c>
      <c r="S362" s="7">
        <f t="shared" si="26"/>
        <v>-8.3076923076923076E-2</v>
      </c>
      <c r="T362" s="2">
        <f t="shared" si="27"/>
        <v>1220552.0602409639</v>
      </c>
      <c r="U362" s="8">
        <f t="shared" si="28"/>
        <v>3313253.0120481928</v>
      </c>
      <c r="V362" s="9">
        <f t="shared" si="29"/>
        <v>34095.530120481926</v>
      </c>
    </row>
    <row r="363" spans="1:22" x14ac:dyDescent="0.45">
      <c r="A363">
        <v>2004</v>
      </c>
      <c r="B363" t="s">
        <v>159</v>
      </c>
      <c r="C363" t="s">
        <v>101</v>
      </c>
      <c r="D363">
        <v>71</v>
      </c>
      <c r="E363">
        <v>91</v>
      </c>
      <c r="F363">
        <v>4</v>
      </c>
      <c r="H363" s="1">
        <v>2318951</v>
      </c>
      <c r="I363" s="1">
        <v>28629</v>
      </c>
      <c r="J363" t="s">
        <v>75</v>
      </c>
      <c r="K363" s="2">
        <v>102035970</v>
      </c>
      <c r="L363">
        <v>99</v>
      </c>
      <c r="M363">
        <v>98</v>
      </c>
      <c r="N363" t="s">
        <v>161</v>
      </c>
      <c r="O363">
        <v>180</v>
      </c>
      <c r="P363">
        <v>-11.2</v>
      </c>
      <c r="R363" s="7">
        <f t="shared" si="25"/>
        <v>0.56686650000000005</v>
      </c>
      <c r="S363" s="7">
        <f t="shared" si="26"/>
        <v>-6.222222222222222E-2</v>
      </c>
      <c r="T363" s="2">
        <f t="shared" si="27"/>
        <v>1437126.338028169</v>
      </c>
      <c r="U363" s="8">
        <f t="shared" si="28"/>
        <v>3873239.4366197181</v>
      </c>
      <c r="V363" s="9">
        <f t="shared" si="29"/>
        <v>32661.281690140844</v>
      </c>
    </row>
    <row r="364" spans="1:22" x14ac:dyDescent="0.45">
      <c r="A364">
        <v>2003</v>
      </c>
      <c r="B364" t="s">
        <v>159</v>
      </c>
      <c r="C364" t="s">
        <v>101</v>
      </c>
      <c r="D364">
        <v>66</v>
      </c>
      <c r="E364">
        <v>95</v>
      </c>
      <c r="F364">
        <v>5</v>
      </c>
      <c r="H364" s="1">
        <v>2140599</v>
      </c>
      <c r="I364" s="1">
        <v>26757</v>
      </c>
      <c r="J364" t="s">
        <v>75</v>
      </c>
      <c r="K364" s="2">
        <v>117176429</v>
      </c>
      <c r="L364">
        <v>98</v>
      </c>
      <c r="M364">
        <v>97</v>
      </c>
      <c r="N364" t="s">
        <v>161</v>
      </c>
      <c r="O364">
        <v>158</v>
      </c>
      <c r="P364">
        <v>-19.3</v>
      </c>
      <c r="R364" s="7">
        <f t="shared" si="25"/>
        <v>0.74162296835443042</v>
      </c>
      <c r="S364" s="7">
        <f t="shared" si="26"/>
        <v>-0.12215189873417721</v>
      </c>
      <c r="T364" s="2">
        <f t="shared" si="27"/>
        <v>1775400.4393939395</v>
      </c>
      <c r="U364" s="8">
        <f t="shared" si="28"/>
        <v>4166666.6666666665</v>
      </c>
      <c r="V364" s="9">
        <f t="shared" si="29"/>
        <v>32433.31818181818</v>
      </c>
    </row>
    <row r="365" spans="1:22" x14ac:dyDescent="0.45">
      <c r="A365">
        <v>2002</v>
      </c>
      <c r="B365" t="s">
        <v>159</v>
      </c>
      <c r="C365" t="s">
        <v>101</v>
      </c>
      <c r="D365">
        <v>75</v>
      </c>
      <c r="E365">
        <v>86</v>
      </c>
      <c r="F365">
        <v>5</v>
      </c>
      <c r="H365" s="1">
        <v>2804838</v>
      </c>
      <c r="I365" s="1">
        <v>34628</v>
      </c>
      <c r="J365" t="s">
        <v>57</v>
      </c>
      <c r="K365" s="2">
        <v>94633593</v>
      </c>
      <c r="L365">
        <v>97</v>
      </c>
      <c r="M365">
        <v>96</v>
      </c>
      <c r="N365" t="s">
        <v>161</v>
      </c>
      <c r="O365">
        <v>175</v>
      </c>
      <c r="P365">
        <v>11.6</v>
      </c>
      <c r="R365" s="7">
        <f t="shared" si="25"/>
        <v>0.54076338857142858</v>
      </c>
      <c r="S365" s="7">
        <f t="shared" si="26"/>
        <v>6.6285714285714281E-2</v>
      </c>
      <c r="T365" s="2">
        <f t="shared" si="27"/>
        <v>1261781.24</v>
      </c>
      <c r="U365" s="8">
        <f t="shared" si="28"/>
        <v>3666666.6666666665</v>
      </c>
      <c r="V365" s="9">
        <f t="shared" si="29"/>
        <v>37397.839999999997</v>
      </c>
    </row>
    <row r="366" spans="1:22" x14ac:dyDescent="0.45">
      <c r="A366">
        <v>2001</v>
      </c>
      <c r="B366" t="s">
        <v>159</v>
      </c>
      <c r="C366" t="s">
        <v>101</v>
      </c>
      <c r="D366">
        <v>82</v>
      </c>
      <c r="E366">
        <v>80</v>
      </c>
      <c r="F366">
        <v>3</v>
      </c>
      <c r="H366" s="1">
        <v>2658330</v>
      </c>
      <c r="I366" s="1">
        <v>32819</v>
      </c>
      <c r="J366" t="s">
        <v>124</v>
      </c>
      <c r="K366" s="2">
        <v>93174428</v>
      </c>
      <c r="L366">
        <v>95</v>
      </c>
      <c r="M366">
        <v>95</v>
      </c>
      <c r="N366" t="s">
        <v>161</v>
      </c>
      <c r="O366">
        <v>169</v>
      </c>
      <c r="R366" s="7">
        <f t="shared" si="25"/>
        <v>0.55132797633136099</v>
      </c>
      <c r="S366" s="7">
        <f t="shared" si="26"/>
        <v>0</v>
      </c>
      <c r="T366" s="2">
        <f t="shared" si="27"/>
        <v>1136273.512195122</v>
      </c>
      <c r="U366" s="8">
        <f t="shared" si="28"/>
        <v>3353658.5365853659</v>
      </c>
      <c r="V366" s="9">
        <f t="shared" si="29"/>
        <v>32418.658536585364</v>
      </c>
    </row>
    <row r="367" spans="1:22" x14ac:dyDescent="0.45">
      <c r="A367">
        <v>2000</v>
      </c>
      <c r="B367" t="s">
        <v>159</v>
      </c>
      <c r="C367" t="s">
        <v>101</v>
      </c>
      <c r="D367">
        <v>94</v>
      </c>
      <c r="E367">
        <v>68</v>
      </c>
      <c r="F367">
        <v>2</v>
      </c>
      <c r="G367" t="s">
        <v>97</v>
      </c>
      <c r="H367" s="1">
        <v>2820530</v>
      </c>
      <c r="I367" s="1">
        <v>34821</v>
      </c>
      <c r="J367" t="s">
        <v>63</v>
      </c>
      <c r="K367" s="2">
        <v>79509776</v>
      </c>
      <c r="L367">
        <v>96</v>
      </c>
      <c r="M367">
        <v>96</v>
      </c>
      <c r="N367" t="s">
        <v>162</v>
      </c>
      <c r="R367" s="7" t="str">
        <f t="shared" si="25"/>
        <v/>
      </c>
      <c r="S367" s="7" t="str">
        <f t="shared" si="26"/>
        <v/>
      </c>
      <c r="T367" s="2">
        <f t="shared" si="27"/>
        <v>845848.68085106381</v>
      </c>
      <c r="U367" s="8">
        <f t="shared" si="28"/>
        <v>2925531.9148936169</v>
      </c>
      <c r="V367" s="9">
        <f t="shared" si="29"/>
        <v>30005.638297872341</v>
      </c>
    </row>
    <row r="368" spans="1:22" x14ac:dyDescent="0.45">
      <c r="A368">
        <v>2019</v>
      </c>
      <c r="B368" t="s">
        <v>156</v>
      </c>
      <c r="C368" t="s">
        <v>18</v>
      </c>
      <c r="D368">
        <v>103</v>
      </c>
      <c r="E368">
        <v>59</v>
      </c>
      <c r="F368">
        <v>1</v>
      </c>
      <c r="G368" t="s">
        <v>119</v>
      </c>
      <c r="H368" s="1">
        <v>3304404</v>
      </c>
      <c r="I368" s="1">
        <v>40795</v>
      </c>
      <c r="J368" t="s">
        <v>117</v>
      </c>
      <c r="K368" s="2">
        <v>228442421</v>
      </c>
      <c r="L368">
        <v>96</v>
      </c>
      <c r="M368">
        <v>98</v>
      </c>
      <c r="N368" t="s">
        <v>157</v>
      </c>
      <c r="R368" s="7" t="str">
        <f t="shared" si="25"/>
        <v/>
      </c>
      <c r="S368" s="7" t="str">
        <f t="shared" si="26"/>
        <v/>
      </c>
      <c r="T368" s="2">
        <f t="shared" si="27"/>
        <v>2217887.5825242717</v>
      </c>
      <c r="U368" s="8">
        <f t="shared" si="28"/>
        <v>2669902.9126213593</v>
      </c>
      <c r="V368" s="9">
        <f t="shared" si="29"/>
        <v>32081.592233009709</v>
      </c>
    </row>
    <row r="369" spans="1:22" x14ac:dyDescent="0.45">
      <c r="A369">
        <v>2018</v>
      </c>
      <c r="B369" t="s">
        <v>156</v>
      </c>
      <c r="C369" t="s">
        <v>18</v>
      </c>
      <c r="D369">
        <v>100</v>
      </c>
      <c r="E369">
        <v>62</v>
      </c>
      <c r="F369">
        <v>2</v>
      </c>
      <c r="G369" t="s">
        <v>42</v>
      </c>
      <c r="H369" s="1">
        <v>3482855</v>
      </c>
      <c r="I369" s="1">
        <v>42998</v>
      </c>
      <c r="J369" t="s">
        <v>117</v>
      </c>
      <c r="K369" s="2">
        <v>160743032</v>
      </c>
      <c r="L369">
        <v>98</v>
      </c>
      <c r="M369">
        <v>100</v>
      </c>
      <c r="N369" t="s">
        <v>157</v>
      </c>
      <c r="O369">
        <v>668</v>
      </c>
      <c r="P369">
        <v>29</v>
      </c>
      <c r="R369" s="7">
        <f t="shared" si="25"/>
        <v>0.24063328143712576</v>
      </c>
      <c r="S369" s="7">
        <f t="shared" si="26"/>
        <v>4.3413173652694613E-2</v>
      </c>
      <c r="T369" s="2">
        <f t="shared" si="27"/>
        <v>1607430.32</v>
      </c>
      <c r="U369" s="8">
        <f t="shared" si="28"/>
        <v>2750000</v>
      </c>
      <c r="V369" s="9">
        <f t="shared" si="29"/>
        <v>34828.550000000003</v>
      </c>
    </row>
    <row r="370" spans="1:22" x14ac:dyDescent="0.45">
      <c r="A370">
        <v>2017</v>
      </c>
      <c r="B370" t="s">
        <v>156</v>
      </c>
      <c r="C370" t="s">
        <v>18</v>
      </c>
      <c r="D370">
        <v>91</v>
      </c>
      <c r="E370">
        <v>71</v>
      </c>
      <c r="F370">
        <v>2</v>
      </c>
      <c r="G370" t="s">
        <v>85</v>
      </c>
      <c r="H370" s="1">
        <v>3154938</v>
      </c>
      <c r="I370" s="1">
        <v>38950</v>
      </c>
      <c r="J370" t="s">
        <v>111</v>
      </c>
      <c r="K370" s="2">
        <v>182424700</v>
      </c>
      <c r="L370">
        <v>103</v>
      </c>
      <c r="M370">
        <v>104</v>
      </c>
      <c r="N370" t="s">
        <v>157</v>
      </c>
      <c r="O370">
        <v>619</v>
      </c>
      <c r="P370">
        <v>14</v>
      </c>
      <c r="R370" s="7">
        <f t="shared" si="25"/>
        <v>0.29470872374798063</v>
      </c>
      <c r="S370" s="7">
        <f t="shared" si="26"/>
        <v>2.2617124394184167E-2</v>
      </c>
      <c r="T370" s="2">
        <f t="shared" si="27"/>
        <v>2004667.0329670329</v>
      </c>
      <c r="U370" s="8">
        <f t="shared" si="28"/>
        <v>3021978.0219780221</v>
      </c>
      <c r="V370" s="9">
        <f t="shared" si="29"/>
        <v>34669.648351648349</v>
      </c>
    </row>
    <row r="371" spans="1:22" x14ac:dyDescent="0.45">
      <c r="A371">
        <v>2016</v>
      </c>
      <c r="B371" t="s">
        <v>156</v>
      </c>
      <c r="C371" t="s">
        <v>18</v>
      </c>
      <c r="D371">
        <v>84</v>
      </c>
      <c r="E371">
        <v>78</v>
      </c>
      <c r="F371">
        <v>4</v>
      </c>
      <c r="H371" s="1">
        <v>3063405</v>
      </c>
      <c r="I371" s="1">
        <v>37820</v>
      </c>
      <c r="J371" t="s">
        <v>111</v>
      </c>
      <c r="K371" s="2">
        <v>193229350</v>
      </c>
      <c r="L371">
        <v>102</v>
      </c>
      <c r="M371">
        <v>103</v>
      </c>
      <c r="N371" t="s">
        <v>157</v>
      </c>
      <c r="O371">
        <v>526</v>
      </c>
      <c r="P371">
        <v>39</v>
      </c>
      <c r="R371" s="7">
        <f t="shared" si="25"/>
        <v>0.36735617870722431</v>
      </c>
      <c r="S371" s="7">
        <f t="shared" si="26"/>
        <v>7.4144486692015205E-2</v>
      </c>
      <c r="T371" s="2">
        <f t="shared" si="27"/>
        <v>2300349.4047619049</v>
      </c>
      <c r="U371" s="8">
        <f t="shared" si="28"/>
        <v>3273809.5238095238</v>
      </c>
      <c r="V371" s="9">
        <f t="shared" si="29"/>
        <v>36469.107142857145</v>
      </c>
    </row>
    <row r="372" spans="1:22" x14ac:dyDescent="0.45">
      <c r="A372">
        <v>2015</v>
      </c>
      <c r="B372" t="s">
        <v>156</v>
      </c>
      <c r="C372" t="s">
        <v>18</v>
      </c>
      <c r="D372">
        <v>87</v>
      </c>
      <c r="E372">
        <v>75</v>
      </c>
      <c r="F372">
        <v>2</v>
      </c>
      <c r="G372" t="s">
        <v>22</v>
      </c>
      <c r="H372" s="1">
        <v>3193795</v>
      </c>
      <c r="I372" s="1">
        <v>39430</v>
      </c>
      <c r="J372" t="s">
        <v>117</v>
      </c>
      <c r="K372" s="2">
        <v>214051957</v>
      </c>
      <c r="L372">
        <v>101</v>
      </c>
      <c r="M372">
        <v>101</v>
      </c>
      <c r="N372" t="s">
        <v>157</v>
      </c>
      <c r="O372">
        <v>516</v>
      </c>
      <c r="P372">
        <v>13</v>
      </c>
      <c r="R372" s="7">
        <f t="shared" si="25"/>
        <v>0.41482937403100772</v>
      </c>
      <c r="S372" s="7">
        <f t="shared" si="26"/>
        <v>2.5193798449612403E-2</v>
      </c>
      <c r="T372" s="2">
        <f t="shared" si="27"/>
        <v>2460367.3218390807</v>
      </c>
      <c r="U372" s="8">
        <f t="shared" si="28"/>
        <v>3160919.5402298849</v>
      </c>
      <c r="V372" s="9">
        <f t="shared" si="29"/>
        <v>36710.287356321838</v>
      </c>
    </row>
    <row r="373" spans="1:22" x14ac:dyDescent="0.45">
      <c r="A373">
        <v>2014</v>
      </c>
      <c r="B373" t="s">
        <v>156</v>
      </c>
      <c r="C373" t="s">
        <v>18</v>
      </c>
      <c r="D373">
        <v>84</v>
      </c>
      <c r="E373">
        <v>78</v>
      </c>
      <c r="F373">
        <v>2</v>
      </c>
      <c r="H373" s="1">
        <v>3401624</v>
      </c>
      <c r="I373" s="1">
        <v>41995</v>
      </c>
      <c r="J373" t="s">
        <v>117</v>
      </c>
      <c r="K373" s="2">
        <v>258118959</v>
      </c>
      <c r="L373">
        <v>100</v>
      </c>
      <c r="M373">
        <v>100</v>
      </c>
      <c r="N373" t="s">
        <v>157</v>
      </c>
      <c r="O373">
        <v>508</v>
      </c>
      <c r="P373">
        <v>8.1</v>
      </c>
      <c r="R373" s="7">
        <f t="shared" si="25"/>
        <v>0.50810818700787397</v>
      </c>
      <c r="S373" s="7">
        <f t="shared" si="26"/>
        <v>1.5944881889763778E-2</v>
      </c>
      <c r="T373" s="2">
        <f t="shared" si="27"/>
        <v>3072844.75</v>
      </c>
      <c r="U373" s="8">
        <f t="shared" si="28"/>
        <v>3273809.5238095238</v>
      </c>
      <c r="V373" s="9">
        <f t="shared" si="29"/>
        <v>40495.523809523809</v>
      </c>
    </row>
    <row r="374" spans="1:22" x14ac:dyDescent="0.45">
      <c r="A374">
        <v>2013</v>
      </c>
      <c r="B374" t="s">
        <v>156</v>
      </c>
      <c r="C374" t="s">
        <v>18</v>
      </c>
      <c r="D374">
        <v>85</v>
      </c>
      <c r="E374">
        <v>77</v>
      </c>
      <c r="F374">
        <v>3</v>
      </c>
      <c r="H374" s="1">
        <v>3279589</v>
      </c>
      <c r="I374" s="1">
        <v>40489</v>
      </c>
      <c r="J374" t="s">
        <v>117</v>
      </c>
      <c r="K374" s="2">
        <v>246534750</v>
      </c>
      <c r="L374">
        <v>100</v>
      </c>
      <c r="M374">
        <v>100</v>
      </c>
      <c r="N374" t="s">
        <v>157</v>
      </c>
      <c r="O374">
        <v>461</v>
      </c>
      <c r="P374">
        <v>-9.1</v>
      </c>
      <c r="R374" s="7">
        <f t="shared" si="25"/>
        <v>0.53478253796095443</v>
      </c>
      <c r="S374" s="7">
        <f t="shared" si="26"/>
        <v>-1.9739696312364424E-2</v>
      </c>
      <c r="T374" s="2">
        <f t="shared" si="27"/>
        <v>2900408.8235294116</v>
      </c>
      <c r="U374" s="8">
        <f t="shared" si="28"/>
        <v>3235294.1176470588</v>
      </c>
      <c r="V374" s="9">
        <f t="shared" si="29"/>
        <v>38583.4</v>
      </c>
    </row>
    <row r="375" spans="1:22" x14ac:dyDescent="0.45">
      <c r="A375">
        <v>2012</v>
      </c>
      <c r="B375" t="s">
        <v>156</v>
      </c>
      <c r="C375" t="s">
        <v>18</v>
      </c>
      <c r="D375">
        <v>95</v>
      </c>
      <c r="E375">
        <v>67</v>
      </c>
      <c r="F375">
        <v>1</v>
      </c>
      <c r="G375" t="s">
        <v>25</v>
      </c>
      <c r="H375" s="1">
        <v>3542406</v>
      </c>
      <c r="I375" s="1">
        <v>43733</v>
      </c>
      <c r="J375" t="s">
        <v>94</v>
      </c>
      <c r="K375" s="2">
        <v>197977900</v>
      </c>
      <c r="L375">
        <v>103</v>
      </c>
      <c r="M375">
        <v>104</v>
      </c>
      <c r="N375" t="s">
        <v>157</v>
      </c>
      <c r="O375">
        <v>471</v>
      </c>
      <c r="P375">
        <v>1.4</v>
      </c>
      <c r="R375" s="7">
        <f t="shared" si="25"/>
        <v>0.42033524416135881</v>
      </c>
      <c r="S375" s="7">
        <f t="shared" si="26"/>
        <v>2.9723991507430996E-3</v>
      </c>
      <c r="T375" s="2">
        <f t="shared" si="27"/>
        <v>2083977.894736842</v>
      </c>
      <c r="U375" s="8">
        <f t="shared" si="28"/>
        <v>2894736.8421052634</v>
      </c>
      <c r="V375" s="9">
        <f t="shared" si="29"/>
        <v>37288.484210526316</v>
      </c>
    </row>
    <row r="376" spans="1:22" x14ac:dyDescent="0.45">
      <c r="A376">
        <v>2011</v>
      </c>
      <c r="B376" t="s">
        <v>156</v>
      </c>
      <c r="C376" t="s">
        <v>18</v>
      </c>
      <c r="D376">
        <v>97</v>
      </c>
      <c r="E376">
        <v>65</v>
      </c>
      <c r="F376">
        <v>1</v>
      </c>
      <c r="G376" t="s">
        <v>27</v>
      </c>
      <c r="H376" s="1">
        <v>3653680</v>
      </c>
      <c r="I376" s="1">
        <v>45107</v>
      </c>
      <c r="J376" t="s">
        <v>94</v>
      </c>
      <c r="K376" s="2">
        <v>206275028</v>
      </c>
      <c r="L376">
        <v>105</v>
      </c>
      <c r="M376">
        <v>106</v>
      </c>
      <c r="N376" t="s">
        <v>157</v>
      </c>
      <c r="O376">
        <v>439</v>
      </c>
      <c r="P376">
        <v>10</v>
      </c>
      <c r="R376" s="7">
        <f t="shared" si="25"/>
        <v>0.46987477904328018</v>
      </c>
      <c r="S376" s="7">
        <f t="shared" si="26"/>
        <v>2.2779043280182234E-2</v>
      </c>
      <c r="T376" s="2">
        <f t="shared" si="27"/>
        <v>2126546.6804123712</v>
      </c>
      <c r="U376" s="8">
        <f t="shared" si="28"/>
        <v>2835051.5463917525</v>
      </c>
      <c r="V376" s="9">
        <f t="shared" si="29"/>
        <v>37666.804123711343</v>
      </c>
    </row>
    <row r="377" spans="1:22" x14ac:dyDescent="0.45">
      <c r="A377">
        <v>2010</v>
      </c>
      <c r="B377" t="s">
        <v>156</v>
      </c>
      <c r="C377" t="s">
        <v>18</v>
      </c>
      <c r="D377">
        <v>95</v>
      </c>
      <c r="E377">
        <v>67</v>
      </c>
      <c r="F377">
        <v>2</v>
      </c>
      <c r="G377" t="s">
        <v>119</v>
      </c>
      <c r="H377" s="1">
        <v>3765807</v>
      </c>
      <c r="I377" s="1">
        <v>46491</v>
      </c>
      <c r="J377" t="s">
        <v>94</v>
      </c>
      <c r="K377" s="2">
        <v>210733389</v>
      </c>
      <c r="L377">
        <v>104</v>
      </c>
      <c r="M377">
        <v>106</v>
      </c>
      <c r="N377" t="s">
        <v>157</v>
      </c>
      <c r="O377">
        <v>427</v>
      </c>
      <c r="P377">
        <v>25.7</v>
      </c>
      <c r="R377" s="7">
        <f t="shared" si="25"/>
        <v>0.49352081733021075</v>
      </c>
      <c r="S377" s="7">
        <f t="shared" si="26"/>
        <v>6.0187353629976577E-2</v>
      </c>
      <c r="T377" s="2">
        <f t="shared" si="27"/>
        <v>2218246.2000000002</v>
      </c>
      <c r="U377" s="8">
        <f t="shared" si="28"/>
        <v>2894736.8421052634</v>
      </c>
      <c r="V377" s="9">
        <f t="shared" si="29"/>
        <v>39640.073684210525</v>
      </c>
    </row>
    <row r="378" spans="1:22" x14ac:dyDescent="0.45">
      <c r="A378">
        <v>2009</v>
      </c>
      <c r="B378" t="s">
        <v>156</v>
      </c>
      <c r="C378" t="s">
        <v>18</v>
      </c>
      <c r="D378">
        <v>103</v>
      </c>
      <c r="E378">
        <v>59</v>
      </c>
      <c r="F378">
        <v>1</v>
      </c>
      <c r="G378" t="s">
        <v>83</v>
      </c>
      <c r="H378" s="1">
        <v>3719358</v>
      </c>
      <c r="I378" s="1">
        <v>45918</v>
      </c>
      <c r="J378" t="s">
        <v>94</v>
      </c>
      <c r="K378" s="2">
        <v>210330039</v>
      </c>
      <c r="L378">
        <v>103</v>
      </c>
      <c r="M378">
        <v>105</v>
      </c>
      <c r="N378" t="s">
        <v>157</v>
      </c>
      <c r="O378">
        <v>441</v>
      </c>
      <c r="P378">
        <v>24.9</v>
      </c>
      <c r="R378" s="7">
        <f t="shared" si="25"/>
        <v>0.47693886394557822</v>
      </c>
      <c r="S378" s="7">
        <f t="shared" si="26"/>
        <v>5.64625850340136E-2</v>
      </c>
      <c r="T378" s="2">
        <f t="shared" si="27"/>
        <v>2042039.2135922329</v>
      </c>
      <c r="U378" s="8">
        <f t="shared" si="28"/>
        <v>2669902.9126213593</v>
      </c>
      <c r="V378" s="9">
        <f t="shared" si="29"/>
        <v>36110.271844660194</v>
      </c>
    </row>
    <row r="379" spans="1:22" x14ac:dyDescent="0.45">
      <c r="A379">
        <v>2008</v>
      </c>
      <c r="B379" t="s">
        <v>156</v>
      </c>
      <c r="C379" t="s">
        <v>18</v>
      </c>
      <c r="D379">
        <v>89</v>
      </c>
      <c r="E379">
        <v>73</v>
      </c>
      <c r="F379">
        <v>3</v>
      </c>
      <c r="H379" s="1">
        <v>4298655</v>
      </c>
      <c r="I379" s="1">
        <v>53070</v>
      </c>
      <c r="J379" t="s">
        <v>94</v>
      </c>
      <c r="K379" s="2">
        <v>212286789</v>
      </c>
      <c r="L379">
        <v>101</v>
      </c>
      <c r="M379">
        <v>103</v>
      </c>
      <c r="N379" t="s">
        <v>158</v>
      </c>
      <c r="O379">
        <v>375</v>
      </c>
      <c r="P379">
        <v>-3.7</v>
      </c>
      <c r="R379" s="7">
        <f t="shared" si="25"/>
        <v>0.56609810400000005</v>
      </c>
      <c r="S379" s="7">
        <f t="shared" si="26"/>
        <v>-9.8666666666666677E-3</v>
      </c>
      <c r="T379" s="2">
        <f t="shared" si="27"/>
        <v>2385244.8202247191</v>
      </c>
      <c r="U379" s="8">
        <f t="shared" si="28"/>
        <v>3089887.6404494382</v>
      </c>
      <c r="V379" s="9">
        <f t="shared" si="29"/>
        <v>48299.494382022473</v>
      </c>
    </row>
    <row r="380" spans="1:22" x14ac:dyDescent="0.45">
      <c r="A380">
        <v>2007</v>
      </c>
      <c r="B380" t="s">
        <v>156</v>
      </c>
      <c r="C380" t="s">
        <v>18</v>
      </c>
      <c r="D380">
        <v>94</v>
      </c>
      <c r="E380">
        <v>68</v>
      </c>
      <c r="F380">
        <v>2</v>
      </c>
      <c r="G380" t="s">
        <v>42</v>
      </c>
      <c r="H380" s="1">
        <v>4271083</v>
      </c>
      <c r="I380" s="1">
        <v>52729</v>
      </c>
      <c r="J380" t="s">
        <v>94</v>
      </c>
      <c r="K380" s="2">
        <v>207039045</v>
      </c>
      <c r="L380">
        <v>100</v>
      </c>
      <c r="M380">
        <v>101</v>
      </c>
      <c r="N380" t="s">
        <v>158</v>
      </c>
      <c r="O380">
        <v>327</v>
      </c>
      <c r="P380">
        <v>-47.3</v>
      </c>
      <c r="R380" s="7">
        <f t="shared" si="25"/>
        <v>0.63314692660550453</v>
      </c>
      <c r="S380" s="7">
        <f t="shared" si="26"/>
        <v>-0.14464831804281345</v>
      </c>
      <c r="T380" s="2">
        <f t="shared" si="27"/>
        <v>2202543.0319148935</v>
      </c>
      <c r="U380" s="8">
        <f t="shared" si="28"/>
        <v>2925531.9148936169</v>
      </c>
      <c r="V380" s="9">
        <f t="shared" si="29"/>
        <v>45437.053191489358</v>
      </c>
    </row>
    <row r="381" spans="1:22" x14ac:dyDescent="0.45">
      <c r="A381">
        <v>2006</v>
      </c>
      <c r="B381" t="s">
        <v>156</v>
      </c>
      <c r="C381" t="s">
        <v>18</v>
      </c>
      <c r="D381">
        <v>97</v>
      </c>
      <c r="E381">
        <v>65</v>
      </c>
      <c r="F381">
        <v>1</v>
      </c>
      <c r="G381" t="s">
        <v>42</v>
      </c>
      <c r="H381" s="1">
        <v>4248067</v>
      </c>
      <c r="I381" s="1">
        <v>52445</v>
      </c>
      <c r="J381" t="s">
        <v>94</v>
      </c>
      <c r="K381" s="2">
        <v>194663079</v>
      </c>
      <c r="L381">
        <v>99</v>
      </c>
      <c r="M381">
        <v>101</v>
      </c>
      <c r="N381" t="s">
        <v>158</v>
      </c>
      <c r="O381">
        <v>302</v>
      </c>
      <c r="P381">
        <v>-25.2</v>
      </c>
      <c r="R381" s="7">
        <f t="shared" si="25"/>
        <v>0.64457973178807948</v>
      </c>
      <c r="S381" s="7">
        <f t="shared" si="26"/>
        <v>-8.3443708609271527E-2</v>
      </c>
      <c r="T381" s="2">
        <f t="shared" si="27"/>
        <v>2006835.8659793814</v>
      </c>
      <c r="U381" s="8">
        <f t="shared" si="28"/>
        <v>2835051.5463917525</v>
      </c>
      <c r="V381" s="9">
        <f t="shared" si="29"/>
        <v>43794.505154639177</v>
      </c>
    </row>
    <row r="382" spans="1:22" x14ac:dyDescent="0.45">
      <c r="A382">
        <v>2005</v>
      </c>
      <c r="B382" t="s">
        <v>156</v>
      </c>
      <c r="C382" t="s">
        <v>18</v>
      </c>
      <c r="D382">
        <v>95</v>
      </c>
      <c r="E382">
        <v>67</v>
      </c>
      <c r="F382">
        <v>1</v>
      </c>
      <c r="G382" t="s">
        <v>27</v>
      </c>
      <c r="H382" s="1">
        <v>4090696</v>
      </c>
      <c r="I382" s="1">
        <v>50502</v>
      </c>
      <c r="J382" t="s">
        <v>94</v>
      </c>
      <c r="K382" s="2">
        <v>208306817</v>
      </c>
      <c r="L382">
        <v>97</v>
      </c>
      <c r="M382">
        <v>98</v>
      </c>
      <c r="N382" t="s">
        <v>158</v>
      </c>
      <c r="O382">
        <v>277</v>
      </c>
      <c r="P382">
        <v>-50</v>
      </c>
      <c r="R382" s="7">
        <f t="shared" si="25"/>
        <v>0.75201016967509027</v>
      </c>
      <c r="S382" s="7">
        <f t="shared" si="26"/>
        <v>-0.18050541516245489</v>
      </c>
      <c r="T382" s="2">
        <f t="shared" si="27"/>
        <v>2192703.3368421053</v>
      </c>
      <c r="U382" s="8">
        <f t="shared" si="28"/>
        <v>2894736.8421052634</v>
      </c>
      <c r="V382" s="9">
        <f t="shared" si="29"/>
        <v>43059.957894736843</v>
      </c>
    </row>
    <row r="383" spans="1:22" x14ac:dyDescent="0.45">
      <c r="A383">
        <v>2004</v>
      </c>
      <c r="B383" t="s">
        <v>156</v>
      </c>
      <c r="C383" t="s">
        <v>18</v>
      </c>
      <c r="D383">
        <v>101</v>
      </c>
      <c r="E383">
        <v>61</v>
      </c>
      <c r="F383">
        <v>1</v>
      </c>
      <c r="G383" t="s">
        <v>85</v>
      </c>
      <c r="H383" s="1">
        <v>3775292</v>
      </c>
      <c r="I383" s="1">
        <v>46609</v>
      </c>
      <c r="J383" t="s">
        <v>94</v>
      </c>
      <c r="K383" s="2">
        <v>184193950</v>
      </c>
      <c r="L383">
        <v>97</v>
      </c>
      <c r="M383">
        <v>98</v>
      </c>
      <c r="N383" t="s">
        <v>158</v>
      </c>
      <c r="O383">
        <v>264</v>
      </c>
      <c r="P383">
        <v>-37.1</v>
      </c>
      <c r="R383" s="7">
        <f t="shared" si="25"/>
        <v>0.6977043560606061</v>
      </c>
      <c r="S383" s="7">
        <f t="shared" si="26"/>
        <v>-0.14053030303030303</v>
      </c>
      <c r="T383" s="2">
        <f t="shared" si="27"/>
        <v>1823702.4752475247</v>
      </c>
      <c r="U383" s="8">
        <f t="shared" si="28"/>
        <v>2722772.2772277226</v>
      </c>
      <c r="V383" s="9">
        <f t="shared" si="29"/>
        <v>37379.128712871287</v>
      </c>
    </row>
    <row r="384" spans="1:22" x14ac:dyDescent="0.45">
      <c r="A384">
        <v>2003</v>
      </c>
      <c r="B384" t="s">
        <v>156</v>
      </c>
      <c r="C384" t="s">
        <v>18</v>
      </c>
      <c r="D384">
        <v>101</v>
      </c>
      <c r="E384">
        <v>61</v>
      </c>
      <c r="F384">
        <v>1</v>
      </c>
      <c r="G384" t="s">
        <v>128</v>
      </c>
      <c r="H384" s="1">
        <v>3465600</v>
      </c>
      <c r="I384" s="1">
        <v>42263</v>
      </c>
      <c r="J384" t="s">
        <v>94</v>
      </c>
      <c r="K384" s="2">
        <v>152749814</v>
      </c>
      <c r="L384">
        <v>97</v>
      </c>
      <c r="M384">
        <v>98</v>
      </c>
      <c r="N384" t="s">
        <v>158</v>
      </c>
      <c r="O384">
        <v>238</v>
      </c>
      <c r="P384">
        <v>-26.3</v>
      </c>
      <c r="R384" s="7">
        <f t="shared" si="25"/>
        <v>0.64180594117647061</v>
      </c>
      <c r="S384" s="7">
        <f t="shared" si="26"/>
        <v>-0.11050420168067228</v>
      </c>
      <c r="T384" s="2">
        <f t="shared" si="27"/>
        <v>1512374.396039604</v>
      </c>
      <c r="U384" s="8">
        <f t="shared" si="28"/>
        <v>2722772.2772277226</v>
      </c>
      <c r="V384" s="9">
        <f t="shared" si="29"/>
        <v>34312.871287128713</v>
      </c>
    </row>
    <row r="385" spans="1:22" x14ac:dyDescent="0.45">
      <c r="A385">
        <v>2002</v>
      </c>
      <c r="B385" t="s">
        <v>156</v>
      </c>
      <c r="C385" t="s">
        <v>18</v>
      </c>
      <c r="D385">
        <v>103</v>
      </c>
      <c r="E385">
        <v>58</v>
      </c>
      <c r="F385">
        <v>1</v>
      </c>
      <c r="G385" t="s">
        <v>42</v>
      </c>
      <c r="H385" s="1">
        <v>3465807</v>
      </c>
      <c r="I385" s="1">
        <v>43323</v>
      </c>
      <c r="J385" t="s">
        <v>35</v>
      </c>
      <c r="K385" s="2">
        <v>125928583</v>
      </c>
      <c r="L385">
        <v>99</v>
      </c>
      <c r="M385">
        <v>100</v>
      </c>
      <c r="N385" t="s">
        <v>158</v>
      </c>
      <c r="O385">
        <v>223</v>
      </c>
      <c r="P385">
        <v>16.100000000000001</v>
      </c>
      <c r="R385" s="7">
        <f t="shared" si="25"/>
        <v>0.56470216591928246</v>
      </c>
      <c r="S385" s="7">
        <f t="shared" si="26"/>
        <v>7.2197309417040362E-2</v>
      </c>
      <c r="T385" s="2">
        <f t="shared" si="27"/>
        <v>1222607.6019417476</v>
      </c>
      <c r="U385" s="8">
        <f t="shared" si="28"/>
        <v>2669902.9126213593</v>
      </c>
      <c r="V385" s="9">
        <f t="shared" si="29"/>
        <v>33648.611650485436</v>
      </c>
    </row>
    <row r="386" spans="1:22" x14ac:dyDescent="0.45">
      <c r="A386">
        <v>2001</v>
      </c>
      <c r="B386" t="s">
        <v>156</v>
      </c>
      <c r="C386" t="s">
        <v>18</v>
      </c>
      <c r="D386">
        <v>95</v>
      </c>
      <c r="E386">
        <v>65</v>
      </c>
      <c r="F386">
        <v>1</v>
      </c>
      <c r="G386" t="s">
        <v>88</v>
      </c>
      <c r="H386" s="1">
        <v>3264907</v>
      </c>
      <c r="I386" s="1">
        <v>40811</v>
      </c>
      <c r="J386" t="s">
        <v>35</v>
      </c>
      <c r="K386" s="2">
        <v>112787143</v>
      </c>
      <c r="L386">
        <v>100</v>
      </c>
      <c r="M386">
        <v>101</v>
      </c>
      <c r="N386" t="s">
        <v>158</v>
      </c>
      <c r="O386">
        <v>215</v>
      </c>
      <c r="R386" s="7">
        <f t="shared" si="25"/>
        <v>0.52459136279069762</v>
      </c>
      <c r="S386" s="7">
        <f t="shared" si="26"/>
        <v>0</v>
      </c>
      <c r="T386" s="2">
        <f t="shared" si="27"/>
        <v>1187233.0842105264</v>
      </c>
      <c r="U386" s="8">
        <f t="shared" si="28"/>
        <v>2894736.8421052634</v>
      </c>
      <c r="V386" s="9">
        <f t="shared" si="29"/>
        <v>34367.442105263159</v>
      </c>
    </row>
    <row r="387" spans="1:22" x14ac:dyDescent="0.45">
      <c r="A387">
        <v>2000</v>
      </c>
      <c r="B387" t="s">
        <v>156</v>
      </c>
      <c r="C387" t="s">
        <v>18</v>
      </c>
      <c r="D387">
        <v>87</v>
      </c>
      <c r="E387">
        <v>74</v>
      </c>
      <c r="F387">
        <v>1</v>
      </c>
      <c r="G387" t="s">
        <v>82</v>
      </c>
      <c r="H387" s="1">
        <v>3055435</v>
      </c>
      <c r="I387" s="1">
        <v>38193</v>
      </c>
      <c r="J387" t="s">
        <v>33</v>
      </c>
      <c r="K387" s="2">
        <v>93113260</v>
      </c>
      <c r="L387">
        <v>98</v>
      </c>
      <c r="M387">
        <v>99</v>
      </c>
      <c r="N387" t="s">
        <v>158</v>
      </c>
      <c r="R387" s="7" t="str">
        <f t="shared" ref="R387:R450" si="30">IFERROR(K387/(O387*1000000),"")</f>
        <v/>
      </c>
      <c r="S387" s="7" t="str">
        <f t="shared" ref="S387:S450" si="31">IFERROR(P387/O387,"")</f>
        <v/>
      </c>
      <c r="T387" s="2">
        <f t="shared" ref="T387:T450" si="32">K387/D387</f>
        <v>1070267.3563218392</v>
      </c>
      <c r="U387" s="8">
        <f t="shared" ref="U387:U450" si="33">275*1000000/D387</f>
        <v>3160919.5402298849</v>
      </c>
      <c r="V387" s="9">
        <f t="shared" ref="V387:V450" si="34">H387/D387</f>
        <v>35119.942528735635</v>
      </c>
    </row>
    <row r="388" spans="1:22" x14ac:dyDescent="0.45">
      <c r="A388">
        <v>2019</v>
      </c>
      <c r="B388" t="s">
        <v>150</v>
      </c>
      <c r="C388" t="s">
        <v>109</v>
      </c>
      <c r="D388">
        <v>97</v>
      </c>
      <c r="E388">
        <v>65</v>
      </c>
      <c r="F388">
        <v>2</v>
      </c>
      <c r="G388" t="s">
        <v>22</v>
      </c>
      <c r="H388" s="1">
        <v>1662211</v>
      </c>
      <c r="I388" s="1">
        <v>20521</v>
      </c>
      <c r="J388" t="s">
        <v>71</v>
      </c>
      <c r="K388" s="2">
        <v>102935833</v>
      </c>
      <c r="L388">
        <v>93</v>
      </c>
      <c r="M388">
        <v>95</v>
      </c>
      <c r="N388" t="s">
        <v>151</v>
      </c>
      <c r="R388" s="7" t="str">
        <f t="shared" si="30"/>
        <v/>
      </c>
      <c r="S388" s="7" t="str">
        <f t="shared" si="31"/>
        <v/>
      </c>
      <c r="T388" s="2">
        <f t="shared" si="32"/>
        <v>1061194.1546391752</v>
      </c>
      <c r="U388" s="8">
        <f t="shared" si="33"/>
        <v>2835051.5463917525</v>
      </c>
      <c r="V388" s="9">
        <f t="shared" si="34"/>
        <v>17136.195876288661</v>
      </c>
    </row>
    <row r="389" spans="1:22" x14ac:dyDescent="0.45">
      <c r="A389">
        <v>2018</v>
      </c>
      <c r="B389" t="s">
        <v>150</v>
      </c>
      <c r="C389" t="s">
        <v>109</v>
      </c>
      <c r="D389">
        <v>97</v>
      </c>
      <c r="E389">
        <v>65</v>
      </c>
      <c r="F389">
        <v>2</v>
      </c>
      <c r="G389" t="s">
        <v>22</v>
      </c>
      <c r="H389" s="1">
        <v>1573616</v>
      </c>
      <c r="I389" s="1">
        <v>19427</v>
      </c>
      <c r="J389" t="s">
        <v>39</v>
      </c>
      <c r="K389" s="2">
        <v>69883333</v>
      </c>
      <c r="L389">
        <v>97</v>
      </c>
      <c r="M389">
        <v>97</v>
      </c>
      <c r="N389" t="s">
        <v>151</v>
      </c>
      <c r="O389">
        <v>218</v>
      </c>
      <c r="P389">
        <v>33</v>
      </c>
      <c r="R389" s="7">
        <f t="shared" si="30"/>
        <v>0.32056574770642204</v>
      </c>
      <c r="S389" s="7">
        <f t="shared" si="31"/>
        <v>0.15137614678899083</v>
      </c>
      <c r="T389" s="2">
        <f t="shared" si="32"/>
        <v>720446.73195876286</v>
      </c>
      <c r="U389" s="8">
        <f t="shared" si="33"/>
        <v>2835051.5463917525</v>
      </c>
      <c r="V389" s="9">
        <f t="shared" si="34"/>
        <v>16222.845360824742</v>
      </c>
    </row>
    <row r="390" spans="1:22" x14ac:dyDescent="0.45">
      <c r="A390">
        <v>2017</v>
      </c>
      <c r="B390" t="s">
        <v>150</v>
      </c>
      <c r="C390" t="s">
        <v>109</v>
      </c>
      <c r="D390">
        <v>75</v>
      </c>
      <c r="E390">
        <v>87</v>
      </c>
      <c r="F390">
        <v>5</v>
      </c>
      <c r="H390" s="1">
        <v>1475721</v>
      </c>
      <c r="I390" s="1">
        <v>18219</v>
      </c>
      <c r="J390" t="s">
        <v>19</v>
      </c>
      <c r="K390" s="2">
        <v>51560000</v>
      </c>
      <c r="L390">
        <v>95</v>
      </c>
      <c r="M390">
        <v>95</v>
      </c>
      <c r="N390" t="s">
        <v>151</v>
      </c>
      <c r="O390">
        <v>210</v>
      </c>
      <c r="P390">
        <v>15</v>
      </c>
      <c r="R390" s="7">
        <f t="shared" si="30"/>
        <v>0.24552380952380953</v>
      </c>
      <c r="S390" s="7">
        <f t="shared" si="31"/>
        <v>7.1428571428571425E-2</v>
      </c>
      <c r="T390" s="2">
        <f t="shared" si="32"/>
        <v>687466.66666666663</v>
      </c>
      <c r="U390" s="8">
        <f t="shared" si="33"/>
        <v>3666666.6666666665</v>
      </c>
      <c r="V390" s="9">
        <f t="shared" si="34"/>
        <v>19676.28</v>
      </c>
    </row>
    <row r="391" spans="1:22" x14ac:dyDescent="0.45">
      <c r="A391">
        <v>2016</v>
      </c>
      <c r="B391" t="s">
        <v>150</v>
      </c>
      <c r="C391" t="s">
        <v>109</v>
      </c>
      <c r="D391">
        <v>69</v>
      </c>
      <c r="E391">
        <v>93</v>
      </c>
      <c r="F391">
        <v>5</v>
      </c>
      <c r="H391" s="1">
        <v>1521506</v>
      </c>
      <c r="I391" s="1">
        <v>18784</v>
      </c>
      <c r="J391" t="s">
        <v>19</v>
      </c>
      <c r="K391" s="2">
        <v>54969067</v>
      </c>
      <c r="L391">
        <v>97</v>
      </c>
      <c r="M391">
        <v>96</v>
      </c>
      <c r="N391" t="s">
        <v>151</v>
      </c>
      <c r="O391">
        <v>216</v>
      </c>
      <c r="P391">
        <v>25.5</v>
      </c>
      <c r="R391" s="7">
        <f t="shared" si="30"/>
        <v>0.25448642129629628</v>
      </c>
      <c r="S391" s="7">
        <f t="shared" si="31"/>
        <v>0.11805555555555555</v>
      </c>
      <c r="T391" s="2">
        <f t="shared" si="32"/>
        <v>796653.14492753625</v>
      </c>
      <c r="U391" s="8">
        <f t="shared" si="33"/>
        <v>3985507.2463768115</v>
      </c>
      <c r="V391" s="9">
        <f t="shared" si="34"/>
        <v>22050.8115942029</v>
      </c>
    </row>
    <row r="392" spans="1:22" x14ac:dyDescent="0.45">
      <c r="A392">
        <v>2015</v>
      </c>
      <c r="B392" t="s">
        <v>150</v>
      </c>
      <c r="C392" t="s">
        <v>109</v>
      </c>
      <c r="D392">
        <v>68</v>
      </c>
      <c r="E392">
        <v>94</v>
      </c>
      <c r="F392">
        <v>5</v>
      </c>
      <c r="H392" s="1">
        <v>1768175</v>
      </c>
      <c r="I392" s="1">
        <v>21829</v>
      </c>
      <c r="J392" t="s">
        <v>21</v>
      </c>
      <c r="K392" s="2">
        <v>64016001</v>
      </c>
      <c r="L392">
        <v>97</v>
      </c>
      <c r="M392">
        <v>97</v>
      </c>
      <c r="N392" t="s">
        <v>152</v>
      </c>
      <c r="O392">
        <v>208</v>
      </c>
      <c r="P392">
        <v>32.700000000000003</v>
      </c>
      <c r="R392" s="7">
        <f t="shared" si="30"/>
        <v>0.30776923557692309</v>
      </c>
      <c r="S392" s="7">
        <f t="shared" si="31"/>
        <v>0.15721153846153849</v>
      </c>
      <c r="T392" s="2">
        <f t="shared" si="32"/>
        <v>941411.7794117647</v>
      </c>
      <c r="U392" s="8">
        <f t="shared" si="33"/>
        <v>4044117.6470588236</v>
      </c>
      <c r="V392" s="9">
        <f t="shared" si="34"/>
        <v>26002.573529411766</v>
      </c>
    </row>
    <row r="393" spans="1:22" x14ac:dyDescent="0.45">
      <c r="A393">
        <v>2014</v>
      </c>
      <c r="B393" t="s">
        <v>150</v>
      </c>
      <c r="C393" t="s">
        <v>109</v>
      </c>
      <c r="D393">
        <v>88</v>
      </c>
      <c r="E393">
        <v>74</v>
      </c>
      <c r="F393">
        <v>2</v>
      </c>
      <c r="G393" t="s">
        <v>22</v>
      </c>
      <c r="H393" s="1">
        <v>2003628</v>
      </c>
      <c r="I393" s="1">
        <v>24736</v>
      </c>
      <c r="J393" t="s">
        <v>23</v>
      </c>
      <c r="K393" s="2">
        <v>89160900</v>
      </c>
      <c r="L393">
        <v>97</v>
      </c>
      <c r="M393">
        <v>98</v>
      </c>
      <c r="N393" t="s">
        <v>152</v>
      </c>
      <c r="O393">
        <v>202</v>
      </c>
      <c r="P393">
        <v>20.8</v>
      </c>
      <c r="R393" s="7">
        <f t="shared" si="30"/>
        <v>0.44139059405940595</v>
      </c>
      <c r="S393" s="7">
        <f t="shared" si="31"/>
        <v>0.10297029702970298</v>
      </c>
      <c r="T393" s="2">
        <f t="shared" si="32"/>
        <v>1013192.0454545454</v>
      </c>
      <c r="U393" s="8">
        <f t="shared" si="33"/>
        <v>3125000</v>
      </c>
      <c r="V393" s="9">
        <f t="shared" si="34"/>
        <v>22768.5</v>
      </c>
    </row>
    <row r="394" spans="1:22" x14ac:dyDescent="0.45">
      <c r="A394">
        <v>2013</v>
      </c>
      <c r="B394" t="s">
        <v>150</v>
      </c>
      <c r="C394" t="s">
        <v>109</v>
      </c>
      <c r="D394">
        <v>96</v>
      </c>
      <c r="E394">
        <v>66</v>
      </c>
      <c r="F394">
        <v>1</v>
      </c>
      <c r="G394" t="s">
        <v>27</v>
      </c>
      <c r="H394" s="1">
        <v>1809302</v>
      </c>
      <c r="I394" s="1">
        <v>22337</v>
      </c>
      <c r="J394" t="s">
        <v>70</v>
      </c>
      <c r="K394" s="2">
        <v>69440000</v>
      </c>
      <c r="L394">
        <v>97</v>
      </c>
      <c r="M394">
        <v>98</v>
      </c>
      <c r="N394" t="s">
        <v>152</v>
      </c>
      <c r="O394">
        <v>187</v>
      </c>
      <c r="P394">
        <v>27.4</v>
      </c>
      <c r="R394" s="7">
        <f t="shared" si="30"/>
        <v>0.37133689839572193</v>
      </c>
      <c r="S394" s="7">
        <f t="shared" si="31"/>
        <v>0.14652406417112299</v>
      </c>
      <c r="T394" s="2">
        <f t="shared" si="32"/>
        <v>723333.33333333337</v>
      </c>
      <c r="U394" s="8">
        <f t="shared" si="33"/>
        <v>2864583.3333333335</v>
      </c>
      <c r="V394" s="9">
        <f t="shared" si="34"/>
        <v>18846.895833333332</v>
      </c>
    </row>
    <row r="395" spans="1:22" x14ac:dyDescent="0.45">
      <c r="A395">
        <v>2012</v>
      </c>
      <c r="B395" t="s">
        <v>150</v>
      </c>
      <c r="C395" t="s">
        <v>109</v>
      </c>
      <c r="D395">
        <v>94</v>
      </c>
      <c r="E395">
        <v>68</v>
      </c>
      <c r="F395">
        <v>1</v>
      </c>
      <c r="G395" t="s">
        <v>27</v>
      </c>
      <c r="H395" s="1">
        <v>1679013</v>
      </c>
      <c r="I395" s="1">
        <v>20729</v>
      </c>
      <c r="J395" t="s">
        <v>46</v>
      </c>
      <c r="K395" s="2">
        <v>61202500</v>
      </c>
      <c r="L395">
        <v>95</v>
      </c>
      <c r="M395">
        <v>95</v>
      </c>
      <c r="N395" t="s">
        <v>152</v>
      </c>
      <c r="O395">
        <v>173</v>
      </c>
      <c r="P395">
        <v>27.5</v>
      </c>
      <c r="R395" s="7">
        <f t="shared" si="30"/>
        <v>0.35377167630057804</v>
      </c>
      <c r="S395" s="7">
        <f t="shared" si="31"/>
        <v>0.15895953757225434</v>
      </c>
      <c r="T395" s="2">
        <f t="shared" si="32"/>
        <v>651090.42553191492</v>
      </c>
      <c r="U395" s="8">
        <f t="shared" si="33"/>
        <v>2925531.9148936169</v>
      </c>
      <c r="V395" s="9">
        <f t="shared" si="34"/>
        <v>17861.840425531915</v>
      </c>
    </row>
    <row r="396" spans="1:22" x14ac:dyDescent="0.45">
      <c r="A396">
        <v>2011</v>
      </c>
      <c r="B396" t="s">
        <v>150</v>
      </c>
      <c r="C396" t="s">
        <v>109</v>
      </c>
      <c r="D396">
        <v>74</v>
      </c>
      <c r="E396">
        <v>88</v>
      </c>
      <c r="F396">
        <v>3</v>
      </c>
      <c r="H396" s="1">
        <v>1476791</v>
      </c>
      <c r="I396" s="1">
        <v>18232</v>
      </c>
      <c r="J396" t="s">
        <v>91</v>
      </c>
      <c r="K396" s="2">
        <v>67094000</v>
      </c>
      <c r="L396">
        <v>98</v>
      </c>
      <c r="M396">
        <v>98</v>
      </c>
      <c r="N396" t="s">
        <v>152</v>
      </c>
      <c r="O396">
        <v>160</v>
      </c>
      <c r="P396">
        <v>14.6</v>
      </c>
      <c r="R396" s="7">
        <f t="shared" si="30"/>
        <v>0.41933749999999997</v>
      </c>
      <c r="S396" s="7">
        <f t="shared" si="31"/>
        <v>9.1249999999999998E-2</v>
      </c>
      <c r="T396" s="2">
        <f t="shared" si="32"/>
        <v>906675.67567567562</v>
      </c>
      <c r="U396" s="8">
        <f t="shared" si="33"/>
        <v>3716216.2162162163</v>
      </c>
      <c r="V396" s="9">
        <f t="shared" si="34"/>
        <v>19956.635135135137</v>
      </c>
    </row>
    <row r="397" spans="1:22" x14ac:dyDescent="0.45">
      <c r="A397">
        <v>2010</v>
      </c>
      <c r="B397" t="s">
        <v>150</v>
      </c>
      <c r="C397" t="s">
        <v>109</v>
      </c>
      <c r="D397">
        <v>81</v>
      </c>
      <c r="E397">
        <v>81</v>
      </c>
      <c r="F397">
        <v>2</v>
      </c>
      <c r="H397" s="1">
        <v>1418391</v>
      </c>
      <c r="I397" s="1">
        <v>17511</v>
      </c>
      <c r="J397" t="s">
        <v>90</v>
      </c>
      <c r="K397" s="2">
        <v>57904900</v>
      </c>
      <c r="L397">
        <v>99</v>
      </c>
      <c r="M397">
        <v>99</v>
      </c>
      <c r="N397" t="s">
        <v>151</v>
      </c>
      <c r="O397">
        <v>161</v>
      </c>
      <c r="P397">
        <v>23.2</v>
      </c>
      <c r="R397" s="7">
        <f t="shared" si="30"/>
        <v>0.35965776397515525</v>
      </c>
      <c r="S397" s="7">
        <f t="shared" si="31"/>
        <v>0.14409937888198757</v>
      </c>
      <c r="T397" s="2">
        <f t="shared" si="32"/>
        <v>714875.30864197528</v>
      </c>
      <c r="U397" s="8">
        <f t="shared" si="33"/>
        <v>3395061.7283950616</v>
      </c>
      <c r="V397" s="9">
        <f t="shared" si="34"/>
        <v>17511</v>
      </c>
    </row>
    <row r="398" spans="1:22" x14ac:dyDescent="0.45">
      <c r="A398">
        <v>2009</v>
      </c>
      <c r="B398" t="s">
        <v>150</v>
      </c>
      <c r="C398" t="s">
        <v>109</v>
      </c>
      <c r="D398">
        <v>75</v>
      </c>
      <c r="E398">
        <v>87</v>
      </c>
      <c r="F398">
        <v>4</v>
      </c>
      <c r="H398" s="1">
        <v>1408783</v>
      </c>
      <c r="I398" s="1">
        <v>17392</v>
      </c>
      <c r="J398" t="s">
        <v>91</v>
      </c>
      <c r="K398" s="2">
        <v>65945000</v>
      </c>
      <c r="L398">
        <v>98</v>
      </c>
      <c r="M398">
        <v>98</v>
      </c>
      <c r="N398" t="s">
        <v>151</v>
      </c>
      <c r="O398">
        <v>155</v>
      </c>
      <c r="P398">
        <v>22.1</v>
      </c>
      <c r="R398" s="7">
        <f t="shared" si="30"/>
        <v>0.42545161290322581</v>
      </c>
      <c r="S398" s="7">
        <f t="shared" si="31"/>
        <v>0.14258064516129032</v>
      </c>
      <c r="T398" s="2">
        <f t="shared" si="32"/>
        <v>879266.66666666663</v>
      </c>
      <c r="U398" s="8">
        <f t="shared" si="33"/>
        <v>3666666.6666666665</v>
      </c>
      <c r="V398" s="9">
        <f t="shared" si="34"/>
        <v>18783.773333333334</v>
      </c>
    </row>
    <row r="399" spans="1:22" x14ac:dyDescent="0.45">
      <c r="A399">
        <v>2008</v>
      </c>
      <c r="B399" t="s">
        <v>150</v>
      </c>
      <c r="C399" t="s">
        <v>109</v>
      </c>
      <c r="D399">
        <v>75</v>
      </c>
      <c r="E399">
        <v>86</v>
      </c>
      <c r="F399">
        <v>3</v>
      </c>
      <c r="H399" s="1">
        <v>1665256</v>
      </c>
      <c r="I399" s="1">
        <v>20559</v>
      </c>
      <c r="J399" t="s">
        <v>90</v>
      </c>
      <c r="K399" s="2">
        <v>47967126</v>
      </c>
      <c r="L399">
        <v>94</v>
      </c>
      <c r="M399">
        <v>94</v>
      </c>
      <c r="N399" t="s">
        <v>153</v>
      </c>
      <c r="O399">
        <v>160</v>
      </c>
      <c r="P399">
        <v>26.2</v>
      </c>
      <c r="R399" s="7">
        <f t="shared" si="30"/>
        <v>0.29979453750000001</v>
      </c>
      <c r="S399" s="7">
        <f t="shared" si="31"/>
        <v>0.16375000000000001</v>
      </c>
      <c r="T399" s="2">
        <f t="shared" si="32"/>
        <v>639561.68000000005</v>
      </c>
      <c r="U399" s="8">
        <f t="shared" si="33"/>
        <v>3666666.6666666665</v>
      </c>
      <c r="V399" s="9">
        <f t="shared" si="34"/>
        <v>22203.413333333334</v>
      </c>
    </row>
    <row r="400" spans="1:22" x14ac:dyDescent="0.45">
      <c r="A400">
        <v>2007</v>
      </c>
      <c r="B400" t="s">
        <v>150</v>
      </c>
      <c r="C400" t="s">
        <v>109</v>
      </c>
      <c r="D400">
        <v>76</v>
      </c>
      <c r="E400">
        <v>86</v>
      </c>
      <c r="F400">
        <v>3</v>
      </c>
      <c r="H400" s="1">
        <v>1921844</v>
      </c>
      <c r="I400" s="1">
        <v>23726</v>
      </c>
      <c r="J400" t="s">
        <v>46</v>
      </c>
      <c r="K400" s="2">
        <v>79366940</v>
      </c>
      <c r="L400">
        <v>94</v>
      </c>
      <c r="M400">
        <v>94</v>
      </c>
      <c r="N400" t="s">
        <v>154</v>
      </c>
      <c r="O400">
        <v>154</v>
      </c>
      <c r="P400">
        <v>15.4</v>
      </c>
      <c r="R400" s="7">
        <f t="shared" si="30"/>
        <v>0.51536974025974025</v>
      </c>
      <c r="S400" s="7">
        <f t="shared" si="31"/>
        <v>0.1</v>
      </c>
      <c r="T400" s="2">
        <f t="shared" si="32"/>
        <v>1044301.8421052631</v>
      </c>
      <c r="U400" s="8">
        <f t="shared" si="33"/>
        <v>3618421.0526315789</v>
      </c>
      <c r="V400" s="9">
        <f t="shared" si="34"/>
        <v>25287.42105263158</v>
      </c>
    </row>
    <row r="401" spans="1:22" x14ac:dyDescent="0.45">
      <c r="A401">
        <v>2006</v>
      </c>
      <c r="B401" t="s">
        <v>150</v>
      </c>
      <c r="C401" t="s">
        <v>109</v>
      </c>
      <c r="D401">
        <v>93</v>
      </c>
      <c r="E401">
        <v>69</v>
      </c>
      <c r="F401">
        <v>1</v>
      </c>
      <c r="G401" t="s">
        <v>25</v>
      </c>
      <c r="H401" s="1">
        <v>1976625</v>
      </c>
      <c r="I401" s="1">
        <v>24403</v>
      </c>
      <c r="J401" t="s">
        <v>46</v>
      </c>
      <c r="K401" s="2">
        <v>64843079</v>
      </c>
      <c r="L401">
        <v>97</v>
      </c>
      <c r="M401">
        <v>97</v>
      </c>
      <c r="N401" t="s">
        <v>154</v>
      </c>
      <c r="O401">
        <v>146</v>
      </c>
      <c r="P401">
        <v>14.5</v>
      </c>
      <c r="R401" s="7">
        <f t="shared" si="30"/>
        <v>0.44413067808219175</v>
      </c>
      <c r="S401" s="7">
        <f t="shared" si="31"/>
        <v>9.9315068493150679E-2</v>
      </c>
      <c r="T401" s="2">
        <f t="shared" si="32"/>
        <v>697237.40860215051</v>
      </c>
      <c r="U401" s="8">
        <f t="shared" si="33"/>
        <v>2956989.2473118277</v>
      </c>
      <c r="V401" s="9">
        <f t="shared" si="34"/>
        <v>21254.032258064515</v>
      </c>
    </row>
    <row r="402" spans="1:22" x14ac:dyDescent="0.45">
      <c r="A402">
        <v>2005</v>
      </c>
      <c r="B402" t="s">
        <v>150</v>
      </c>
      <c r="C402" t="s">
        <v>109</v>
      </c>
      <c r="D402">
        <v>88</v>
      </c>
      <c r="E402">
        <v>74</v>
      </c>
      <c r="F402">
        <v>2</v>
      </c>
      <c r="H402" s="1">
        <v>2109118</v>
      </c>
      <c r="I402" s="1">
        <v>26038</v>
      </c>
      <c r="J402" t="s">
        <v>44</v>
      </c>
      <c r="K402" s="2">
        <v>55425762</v>
      </c>
      <c r="L402">
        <v>100</v>
      </c>
      <c r="M402">
        <v>100</v>
      </c>
      <c r="N402" t="s">
        <v>154</v>
      </c>
      <c r="O402">
        <v>134</v>
      </c>
      <c r="P402">
        <v>16</v>
      </c>
      <c r="R402" s="7">
        <f t="shared" si="30"/>
        <v>0.41362508955223881</v>
      </c>
      <c r="S402" s="7">
        <f t="shared" si="31"/>
        <v>0.11940298507462686</v>
      </c>
      <c r="T402" s="2">
        <f t="shared" si="32"/>
        <v>629838.20454545459</v>
      </c>
      <c r="U402" s="8">
        <f t="shared" si="33"/>
        <v>3125000</v>
      </c>
      <c r="V402" s="9">
        <f t="shared" si="34"/>
        <v>23967.25</v>
      </c>
    </row>
    <row r="403" spans="1:22" x14ac:dyDescent="0.45">
      <c r="A403">
        <v>2004</v>
      </c>
      <c r="B403" t="s">
        <v>150</v>
      </c>
      <c r="C403" t="s">
        <v>109</v>
      </c>
      <c r="D403">
        <v>91</v>
      </c>
      <c r="E403">
        <v>71</v>
      </c>
      <c r="F403">
        <v>2</v>
      </c>
      <c r="H403" s="1">
        <v>2201516</v>
      </c>
      <c r="I403" s="1">
        <v>27179</v>
      </c>
      <c r="J403" t="s">
        <v>28</v>
      </c>
      <c r="K403" s="2">
        <v>59425667</v>
      </c>
      <c r="L403">
        <v>98</v>
      </c>
      <c r="M403">
        <v>99</v>
      </c>
      <c r="N403" t="s">
        <v>155</v>
      </c>
      <c r="O403">
        <v>116</v>
      </c>
      <c r="P403">
        <v>5.9</v>
      </c>
      <c r="R403" s="7">
        <f t="shared" si="30"/>
        <v>0.51229023275862073</v>
      </c>
      <c r="S403" s="7">
        <f t="shared" si="31"/>
        <v>5.0862068965517246E-2</v>
      </c>
      <c r="T403" s="2">
        <f t="shared" si="32"/>
        <v>653029.30769230775</v>
      </c>
      <c r="U403" s="8">
        <f t="shared" si="33"/>
        <v>3021978.0219780221</v>
      </c>
      <c r="V403" s="9">
        <f t="shared" si="34"/>
        <v>24192.483516483517</v>
      </c>
    </row>
    <row r="404" spans="1:22" x14ac:dyDescent="0.45">
      <c r="A404">
        <v>2003</v>
      </c>
      <c r="B404" t="s">
        <v>150</v>
      </c>
      <c r="C404" t="s">
        <v>109</v>
      </c>
      <c r="D404">
        <v>96</v>
      </c>
      <c r="E404">
        <v>66</v>
      </c>
      <c r="F404">
        <v>1</v>
      </c>
      <c r="G404" t="s">
        <v>27</v>
      </c>
      <c r="H404" s="1">
        <v>2216596</v>
      </c>
      <c r="I404" s="1">
        <v>27365</v>
      </c>
      <c r="J404" t="s">
        <v>41</v>
      </c>
      <c r="K404" s="2">
        <v>50260834</v>
      </c>
      <c r="L404">
        <v>98</v>
      </c>
      <c r="M404">
        <v>99</v>
      </c>
      <c r="N404" t="s">
        <v>155</v>
      </c>
      <c r="O404">
        <v>110</v>
      </c>
      <c r="P404">
        <v>11.2</v>
      </c>
      <c r="R404" s="7">
        <f t="shared" si="30"/>
        <v>0.45691667272727271</v>
      </c>
      <c r="S404" s="7">
        <f t="shared" si="31"/>
        <v>0.10181818181818181</v>
      </c>
      <c r="T404" s="2">
        <f t="shared" si="32"/>
        <v>523550.35416666669</v>
      </c>
      <c r="U404" s="8">
        <f t="shared" si="33"/>
        <v>2864583.3333333335</v>
      </c>
      <c r="V404" s="9">
        <f t="shared" si="34"/>
        <v>23089.541666666668</v>
      </c>
    </row>
    <row r="405" spans="1:22" x14ac:dyDescent="0.45">
      <c r="A405">
        <v>2002</v>
      </c>
      <c r="B405" t="s">
        <v>150</v>
      </c>
      <c r="C405" t="s">
        <v>109</v>
      </c>
      <c r="D405">
        <v>103</v>
      </c>
      <c r="E405">
        <v>59</v>
      </c>
      <c r="F405">
        <v>1</v>
      </c>
      <c r="G405" t="s">
        <v>27</v>
      </c>
      <c r="H405" s="1">
        <v>2169811</v>
      </c>
      <c r="I405" s="1">
        <v>26788</v>
      </c>
      <c r="J405" t="s">
        <v>44</v>
      </c>
      <c r="K405" s="2">
        <v>40004167</v>
      </c>
      <c r="L405">
        <v>97</v>
      </c>
      <c r="M405">
        <v>98</v>
      </c>
      <c r="N405" t="s">
        <v>155</v>
      </c>
      <c r="O405">
        <v>96</v>
      </c>
      <c r="P405">
        <v>6.6</v>
      </c>
      <c r="R405" s="7">
        <f t="shared" si="30"/>
        <v>0.41671007291666667</v>
      </c>
      <c r="S405" s="7">
        <f t="shared" si="31"/>
        <v>6.8749999999999992E-2</v>
      </c>
      <c r="T405" s="2">
        <f t="shared" si="32"/>
        <v>388389.97087378643</v>
      </c>
      <c r="U405" s="8">
        <f t="shared" si="33"/>
        <v>2669902.9126213593</v>
      </c>
      <c r="V405" s="9">
        <f t="shared" si="34"/>
        <v>21066.126213592233</v>
      </c>
    </row>
    <row r="406" spans="1:22" x14ac:dyDescent="0.45">
      <c r="A406">
        <v>2001</v>
      </c>
      <c r="B406" t="s">
        <v>150</v>
      </c>
      <c r="C406" t="s">
        <v>109</v>
      </c>
      <c r="D406">
        <v>102</v>
      </c>
      <c r="E406">
        <v>60</v>
      </c>
      <c r="F406">
        <v>2</v>
      </c>
      <c r="G406" t="s">
        <v>27</v>
      </c>
      <c r="H406" s="1">
        <v>2133277</v>
      </c>
      <c r="I406" s="1">
        <v>26337</v>
      </c>
      <c r="J406" t="s">
        <v>28</v>
      </c>
      <c r="K406" s="2">
        <v>33810750</v>
      </c>
      <c r="L406">
        <v>97</v>
      </c>
      <c r="M406">
        <v>98</v>
      </c>
      <c r="N406" t="s">
        <v>155</v>
      </c>
      <c r="O406">
        <v>90</v>
      </c>
      <c r="R406" s="7">
        <f t="shared" si="30"/>
        <v>0.37567499999999998</v>
      </c>
      <c r="S406" s="7">
        <f t="shared" si="31"/>
        <v>0</v>
      </c>
      <c r="T406" s="2">
        <f t="shared" si="32"/>
        <v>331477.9411764706</v>
      </c>
      <c r="U406" s="8">
        <f t="shared" si="33"/>
        <v>2696078.4313725489</v>
      </c>
      <c r="V406" s="9">
        <f t="shared" si="34"/>
        <v>20914.480392156864</v>
      </c>
    </row>
    <row r="407" spans="1:22" x14ac:dyDescent="0.45">
      <c r="A407">
        <v>2000</v>
      </c>
      <c r="B407" t="s">
        <v>150</v>
      </c>
      <c r="C407" t="s">
        <v>109</v>
      </c>
      <c r="D407">
        <v>91</v>
      </c>
      <c r="E407">
        <v>70</v>
      </c>
      <c r="F407">
        <v>1</v>
      </c>
      <c r="G407" t="s">
        <v>27</v>
      </c>
      <c r="H407" s="1">
        <v>1603744</v>
      </c>
      <c r="I407" s="1">
        <v>19799</v>
      </c>
      <c r="J407" t="s">
        <v>29</v>
      </c>
      <c r="K407" s="2">
        <v>33172333</v>
      </c>
      <c r="L407">
        <v>95</v>
      </c>
      <c r="M407">
        <v>96</v>
      </c>
      <c r="N407" t="s">
        <v>155</v>
      </c>
      <c r="R407" s="7" t="str">
        <f t="shared" si="30"/>
        <v/>
      </c>
      <c r="S407" s="7" t="str">
        <f t="shared" si="31"/>
        <v/>
      </c>
      <c r="T407" s="2">
        <f t="shared" si="32"/>
        <v>364531.13186813187</v>
      </c>
      <c r="U407" s="8">
        <f t="shared" si="33"/>
        <v>3021978.0219780221</v>
      </c>
      <c r="V407" s="9">
        <f t="shared" si="34"/>
        <v>17623.560439560439</v>
      </c>
    </row>
    <row r="408" spans="1:22" x14ac:dyDescent="0.45">
      <c r="A408">
        <v>2018</v>
      </c>
      <c r="B408" t="s">
        <v>141</v>
      </c>
      <c r="C408" t="s">
        <v>101</v>
      </c>
      <c r="D408">
        <v>81</v>
      </c>
      <c r="E408">
        <v>81</v>
      </c>
      <c r="F408">
        <v>4</v>
      </c>
      <c r="H408" s="1">
        <v>2727421</v>
      </c>
      <c r="I408" s="1">
        <v>33672</v>
      </c>
      <c r="J408" t="s">
        <v>26</v>
      </c>
      <c r="K408" s="2">
        <v>141786962</v>
      </c>
      <c r="L408">
        <v>102</v>
      </c>
      <c r="M408">
        <v>102</v>
      </c>
      <c r="N408" t="s">
        <v>142</v>
      </c>
      <c r="O408">
        <v>341</v>
      </c>
      <c r="P408">
        <v>94</v>
      </c>
      <c r="R408" s="7">
        <f t="shared" si="30"/>
        <v>0.41579754252199413</v>
      </c>
      <c r="S408" s="7">
        <f t="shared" si="31"/>
        <v>0.2756598240469208</v>
      </c>
      <c r="T408" s="2">
        <f t="shared" si="32"/>
        <v>1750456.3209876544</v>
      </c>
      <c r="U408" s="8">
        <f t="shared" si="33"/>
        <v>3395061.7283950616</v>
      </c>
      <c r="V408" s="9">
        <f t="shared" si="34"/>
        <v>33671.864197530864</v>
      </c>
    </row>
    <row r="409" spans="1:22" x14ac:dyDescent="0.45">
      <c r="A409">
        <v>2017</v>
      </c>
      <c r="B409" t="s">
        <v>141</v>
      </c>
      <c r="C409" t="s">
        <v>101</v>
      </c>
      <c r="D409">
        <v>66</v>
      </c>
      <c r="E409">
        <v>96</v>
      </c>
      <c r="F409">
        <v>5</v>
      </c>
      <c r="H409" s="1">
        <v>1905354</v>
      </c>
      <c r="I409" s="1">
        <v>23523</v>
      </c>
      <c r="J409" t="s">
        <v>39</v>
      </c>
      <c r="K409" s="2">
        <v>86276000</v>
      </c>
      <c r="L409">
        <v>99</v>
      </c>
      <c r="M409">
        <v>98</v>
      </c>
      <c r="N409" t="s">
        <v>142</v>
      </c>
      <c r="O409">
        <v>329</v>
      </c>
      <c r="P409">
        <v>91</v>
      </c>
      <c r="R409" s="7">
        <f t="shared" si="30"/>
        <v>0.2622370820668693</v>
      </c>
      <c r="S409" s="7">
        <f t="shared" si="31"/>
        <v>0.27659574468085107</v>
      </c>
      <c r="T409" s="2">
        <f t="shared" si="32"/>
        <v>1307212.1212121211</v>
      </c>
      <c r="U409" s="8">
        <f t="shared" si="33"/>
        <v>4166666.6666666665</v>
      </c>
      <c r="V409" s="9">
        <f t="shared" si="34"/>
        <v>28869</v>
      </c>
    </row>
    <row r="410" spans="1:22" x14ac:dyDescent="0.45">
      <c r="A410">
        <v>2016</v>
      </c>
      <c r="B410" t="s">
        <v>141</v>
      </c>
      <c r="C410" t="s">
        <v>101</v>
      </c>
      <c r="D410">
        <v>71</v>
      </c>
      <c r="E410">
        <v>91</v>
      </c>
      <c r="F410">
        <v>4</v>
      </c>
      <c r="H410" s="1">
        <v>1915144</v>
      </c>
      <c r="I410" s="1">
        <v>23644</v>
      </c>
      <c r="J410" t="s">
        <v>39</v>
      </c>
      <c r="K410" s="2">
        <v>84846666</v>
      </c>
      <c r="L410">
        <v>100</v>
      </c>
      <c r="M410">
        <v>99</v>
      </c>
      <c r="N410" t="s">
        <v>142</v>
      </c>
      <c r="O410">
        <v>325</v>
      </c>
      <c r="P410">
        <v>87.7</v>
      </c>
      <c r="R410" s="7">
        <f t="shared" si="30"/>
        <v>0.26106666461538464</v>
      </c>
      <c r="S410" s="7">
        <f t="shared" si="31"/>
        <v>0.26984615384615385</v>
      </c>
      <c r="T410" s="2">
        <f t="shared" si="32"/>
        <v>1195023.4647887324</v>
      </c>
      <c r="U410" s="8">
        <f t="shared" si="33"/>
        <v>3873239.4366197181</v>
      </c>
      <c r="V410" s="9">
        <f t="shared" si="34"/>
        <v>26973.859154929578</v>
      </c>
    </row>
    <row r="411" spans="1:22" x14ac:dyDescent="0.45">
      <c r="A411">
        <v>2015</v>
      </c>
      <c r="B411" t="s">
        <v>141</v>
      </c>
      <c r="C411" t="s">
        <v>101</v>
      </c>
      <c r="D411">
        <v>63</v>
      </c>
      <c r="E411">
        <v>99</v>
      </c>
      <c r="F411">
        <v>5</v>
      </c>
      <c r="H411" s="1">
        <v>1831080</v>
      </c>
      <c r="I411" s="1">
        <v>22606</v>
      </c>
      <c r="J411" t="s">
        <v>19</v>
      </c>
      <c r="K411" s="2">
        <v>103082167</v>
      </c>
      <c r="L411">
        <v>98</v>
      </c>
      <c r="M411">
        <v>97</v>
      </c>
      <c r="N411" t="s">
        <v>142</v>
      </c>
      <c r="O411">
        <v>263</v>
      </c>
      <c r="P411">
        <v>-8.9</v>
      </c>
      <c r="R411" s="7">
        <f t="shared" si="30"/>
        <v>0.39194740304182507</v>
      </c>
      <c r="S411" s="7">
        <f t="shared" si="31"/>
        <v>-3.3840304182509509E-2</v>
      </c>
      <c r="T411" s="2">
        <f t="shared" si="32"/>
        <v>1636224.8730158729</v>
      </c>
      <c r="U411" s="8">
        <f t="shared" si="33"/>
        <v>4365079.3650793647</v>
      </c>
      <c r="V411" s="9">
        <f t="shared" si="34"/>
        <v>29064.761904761905</v>
      </c>
    </row>
    <row r="412" spans="1:22" x14ac:dyDescent="0.45">
      <c r="A412">
        <v>2014</v>
      </c>
      <c r="B412" t="s">
        <v>141</v>
      </c>
      <c r="C412" t="s">
        <v>101</v>
      </c>
      <c r="D412">
        <v>73</v>
      </c>
      <c r="E412">
        <v>89</v>
      </c>
      <c r="F412">
        <v>5</v>
      </c>
      <c r="H412" s="1">
        <v>2423852</v>
      </c>
      <c r="I412" s="1">
        <v>29924</v>
      </c>
      <c r="J412" t="s">
        <v>23</v>
      </c>
      <c r="K412" s="2">
        <v>176444967</v>
      </c>
      <c r="L412">
        <v>102</v>
      </c>
      <c r="M412">
        <v>101</v>
      </c>
      <c r="N412" t="s">
        <v>142</v>
      </c>
      <c r="O412">
        <v>265</v>
      </c>
      <c r="P412">
        <v>-39</v>
      </c>
      <c r="R412" s="7">
        <f t="shared" si="30"/>
        <v>0.66583006415094337</v>
      </c>
      <c r="S412" s="7">
        <f t="shared" si="31"/>
        <v>-0.14716981132075471</v>
      </c>
      <c r="T412" s="2">
        <f t="shared" si="32"/>
        <v>2417054.3424657532</v>
      </c>
      <c r="U412" s="8">
        <f t="shared" si="33"/>
        <v>3767123.2876712331</v>
      </c>
      <c r="V412" s="9">
        <f t="shared" si="34"/>
        <v>33203.452054794521</v>
      </c>
    </row>
    <row r="413" spans="1:22" x14ac:dyDescent="0.45">
      <c r="A413">
        <v>2013</v>
      </c>
      <c r="B413" t="s">
        <v>141</v>
      </c>
      <c r="C413" t="s">
        <v>101</v>
      </c>
      <c r="D413">
        <v>73</v>
      </c>
      <c r="E413">
        <v>89</v>
      </c>
      <c r="F413">
        <v>4</v>
      </c>
      <c r="H413" s="1">
        <v>3012403</v>
      </c>
      <c r="I413" s="1">
        <v>37190</v>
      </c>
      <c r="J413" t="s">
        <v>52</v>
      </c>
      <c r="K413" s="2">
        <v>150860000</v>
      </c>
      <c r="L413">
        <v>100</v>
      </c>
      <c r="M413">
        <v>100</v>
      </c>
      <c r="N413" t="s">
        <v>142</v>
      </c>
      <c r="O413">
        <v>265</v>
      </c>
      <c r="P413">
        <v>-20.9</v>
      </c>
      <c r="R413" s="7">
        <f t="shared" si="30"/>
        <v>0.56928301886792454</v>
      </c>
      <c r="S413" s="7">
        <f t="shared" si="31"/>
        <v>-7.886792452830188E-2</v>
      </c>
      <c r="T413" s="2">
        <f t="shared" si="32"/>
        <v>2066575.3424657534</v>
      </c>
      <c r="U413" s="8">
        <f t="shared" si="33"/>
        <v>3767123.2876712331</v>
      </c>
      <c r="V413" s="9">
        <f t="shared" si="34"/>
        <v>41265.794520547948</v>
      </c>
    </row>
    <row r="414" spans="1:22" x14ac:dyDescent="0.45">
      <c r="A414">
        <v>2012</v>
      </c>
      <c r="B414" t="s">
        <v>141</v>
      </c>
      <c r="C414" t="s">
        <v>101</v>
      </c>
      <c r="D414">
        <v>81</v>
      </c>
      <c r="E414">
        <v>81</v>
      </c>
      <c r="F414">
        <v>3</v>
      </c>
      <c r="H414" s="1">
        <v>3565718</v>
      </c>
      <c r="I414" s="1">
        <v>44021</v>
      </c>
      <c r="J414" t="s">
        <v>132</v>
      </c>
      <c r="K414" s="2">
        <v>171501558</v>
      </c>
      <c r="L414">
        <v>102</v>
      </c>
      <c r="M414">
        <v>102</v>
      </c>
      <c r="N414" t="s">
        <v>142</v>
      </c>
      <c r="O414">
        <v>279</v>
      </c>
      <c r="P414">
        <v>0.6</v>
      </c>
      <c r="R414" s="7">
        <f t="shared" si="30"/>
        <v>0.61470092473118276</v>
      </c>
      <c r="S414" s="7">
        <f t="shared" si="31"/>
        <v>2.1505376344086021E-3</v>
      </c>
      <c r="T414" s="2">
        <f t="shared" si="32"/>
        <v>2117303.1851851852</v>
      </c>
      <c r="U414" s="8">
        <f t="shared" si="33"/>
        <v>3395061.7283950616</v>
      </c>
      <c r="V414" s="9">
        <f t="shared" si="34"/>
        <v>44021.209876543209</v>
      </c>
    </row>
    <row r="415" spans="1:22" x14ac:dyDescent="0.45">
      <c r="A415">
        <v>2011</v>
      </c>
      <c r="B415" t="s">
        <v>141</v>
      </c>
      <c r="C415" t="s">
        <v>101</v>
      </c>
      <c r="D415">
        <v>102</v>
      </c>
      <c r="E415">
        <v>60</v>
      </c>
      <c r="F415">
        <v>1</v>
      </c>
      <c r="G415" t="s">
        <v>27</v>
      </c>
      <c r="H415" s="1">
        <v>3680718</v>
      </c>
      <c r="I415" s="1">
        <v>45441</v>
      </c>
      <c r="J415" t="s">
        <v>132</v>
      </c>
      <c r="K415" s="2">
        <v>172976379</v>
      </c>
      <c r="L415">
        <v>100</v>
      </c>
      <c r="M415">
        <v>101</v>
      </c>
      <c r="N415" t="s">
        <v>142</v>
      </c>
      <c r="O415">
        <v>249</v>
      </c>
      <c r="P415">
        <v>-11.6</v>
      </c>
      <c r="R415" s="7">
        <f t="shared" si="30"/>
        <v>0.69468425301204817</v>
      </c>
      <c r="S415" s="7">
        <f t="shared" si="31"/>
        <v>-4.6586345381526104E-2</v>
      </c>
      <c r="T415" s="2">
        <f t="shared" si="32"/>
        <v>1695846.8529411764</v>
      </c>
      <c r="U415" s="8">
        <f t="shared" si="33"/>
        <v>2696078.4313725489</v>
      </c>
      <c r="V415" s="9">
        <f t="shared" si="34"/>
        <v>36085.470588235294</v>
      </c>
    </row>
    <row r="416" spans="1:22" x14ac:dyDescent="0.45">
      <c r="A416">
        <v>2010</v>
      </c>
      <c r="B416" t="s">
        <v>141</v>
      </c>
      <c r="C416" t="s">
        <v>101</v>
      </c>
      <c r="D416">
        <v>97</v>
      </c>
      <c r="E416">
        <v>65</v>
      </c>
      <c r="F416">
        <v>1</v>
      </c>
      <c r="G416" t="s">
        <v>129</v>
      </c>
      <c r="H416" s="1">
        <v>3777322</v>
      </c>
      <c r="I416" s="1">
        <v>44968</v>
      </c>
      <c r="J416" t="s">
        <v>132</v>
      </c>
      <c r="K416" s="2">
        <v>141928379</v>
      </c>
      <c r="L416">
        <v>101</v>
      </c>
      <c r="M416">
        <v>102</v>
      </c>
      <c r="N416" t="s">
        <v>142</v>
      </c>
      <c r="O416">
        <v>239</v>
      </c>
      <c r="P416">
        <v>8.9</v>
      </c>
      <c r="R416" s="7">
        <f t="shared" si="30"/>
        <v>0.59384258995815897</v>
      </c>
      <c r="S416" s="7">
        <f t="shared" si="31"/>
        <v>3.7238493723849374E-2</v>
      </c>
      <c r="T416" s="2">
        <f t="shared" si="32"/>
        <v>1463179.1649484537</v>
      </c>
      <c r="U416" s="8">
        <f t="shared" si="33"/>
        <v>2835051.5463917525</v>
      </c>
      <c r="V416" s="9">
        <f t="shared" si="34"/>
        <v>38941.463917525776</v>
      </c>
    </row>
    <row r="417" spans="1:22" x14ac:dyDescent="0.45">
      <c r="A417">
        <v>2009</v>
      </c>
      <c r="B417" t="s">
        <v>141</v>
      </c>
      <c r="C417" t="s">
        <v>101</v>
      </c>
      <c r="D417">
        <v>93</v>
      </c>
      <c r="E417">
        <v>69</v>
      </c>
      <c r="F417">
        <v>1</v>
      </c>
      <c r="G417" t="s">
        <v>128</v>
      </c>
      <c r="H417" s="1">
        <v>3600693</v>
      </c>
      <c r="I417" s="1">
        <v>44453</v>
      </c>
      <c r="J417" t="s">
        <v>78</v>
      </c>
      <c r="K417" s="2">
        <v>115479046</v>
      </c>
      <c r="L417">
        <v>100</v>
      </c>
      <c r="M417">
        <v>101</v>
      </c>
      <c r="N417" t="s">
        <v>142</v>
      </c>
      <c r="O417">
        <v>233</v>
      </c>
      <c r="P417">
        <v>14.5</v>
      </c>
      <c r="R417" s="7">
        <f t="shared" si="30"/>
        <v>0.49561822317596566</v>
      </c>
      <c r="S417" s="7">
        <f t="shared" si="31"/>
        <v>6.2231759656652362E-2</v>
      </c>
      <c r="T417" s="2">
        <f t="shared" si="32"/>
        <v>1241710.1720430108</v>
      </c>
      <c r="U417" s="8">
        <f t="shared" si="33"/>
        <v>2956989.2473118277</v>
      </c>
      <c r="V417" s="9">
        <f t="shared" si="34"/>
        <v>38717.129032258068</v>
      </c>
    </row>
    <row r="418" spans="1:22" x14ac:dyDescent="0.45">
      <c r="A418">
        <v>2008</v>
      </c>
      <c r="B418" t="s">
        <v>141</v>
      </c>
      <c r="C418" t="s">
        <v>101</v>
      </c>
      <c r="D418">
        <v>92</v>
      </c>
      <c r="E418">
        <v>70</v>
      </c>
      <c r="F418">
        <v>1</v>
      </c>
      <c r="G418" t="s">
        <v>82</v>
      </c>
      <c r="H418" s="1">
        <v>3422583</v>
      </c>
      <c r="I418" s="1">
        <v>42254</v>
      </c>
      <c r="J418" t="s">
        <v>58</v>
      </c>
      <c r="K418" s="2">
        <v>97879880</v>
      </c>
      <c r="L418">
        <v>101</v>
      </c>
      <c r="M418">
        <v>102</v>
      </c>
      <c r="N418" t="s">
        <v>142</v>
      </c>
      <c r="O418">
        <v>216</v>
      </c>
      <c r="P418">
        <v>16.3</v>
      </c>
      <c r="R418" s="7">
        <f t="shared" si="30"/>
        <v>0.45314759259259257</v>
      </c>
      <c r="S418" s="7">
        <f t="shared" si="31"/>
        <v>7.5462962962962968E-2</v>
      </c>
      <c r="T418" s="2">
        <f t="shared" si="32"/>
        <v>1063911.7391304348</v>
      </c>
      <c r="U418" s="8">
        <f t="shared" si="33"/>
        <v>2989130.4347826089</v>
      </c>
      <c r="V418" s="9">
        <f t="shared" si="34"/>
        <v>37201.989130434784</v>
      </c>
    </row>
    <row r="419" spans="1:22" x14ac:dyDescent="0.45">
      <c r="A419">
        <v>2007</v>
      </c>
      <c r="B419" t="s">
        <v>141</v>
      </c>
      <c r="C419" t="s">
        <v>101</v>
      </c>
      <c r="D419">
        <v>89</v>
      </c>
      <c r="E419">
        <v>73</v>
      </c>
      <c r="F419">
        <v>1</v>
      </c>
      <c r="G419" t="s">
        <v>59</v>
      </c>
      <c r="H419" s="1">
        <v>3108325</v>
      </c>
      <c r="I419" s="1">
        <v>38374</v>
      </c>
      <c r="J419" t="s">
        <v>79</v>
      </c>
      <c r="K419" s="2">
        <v>89428213</v>
      </c>
      <c r="L419">
        <v>103</v>
      </c>
      <c r="M419">
        <v>104</v>
      </c>
      <c r="N419" t="s">
        <v>142</v>
      </c>
      <c r="O419">
        <v>192</v>
      </c>
      <c r="P419">
        <v>14.3</v>
      </c>
      <c r="R419" s="7">
        <f t="shared" si="30"/>
        <v>0.46577194270833333</v>
      </c>
      <c r="S419" s="7">
        <f t="shared" si="31"/>
        <v>7.4479166666666666E-2</v>
      </c>
      <c r="T419" s="2">
        <f t="shared" si="32"/>
        <v>1004811.3820224719</v>
      </c>
      <c r="U419" s="8">
        <f t="shared" si="33"/>
        <v>3089887.6404494382</v>
      </c>
      <c r="V419" s="9">
        <f t="shared" si="34"/>
        <v>34925</v>
      </c>
    </row>
    <row r="420" spans="1:22" x14ac:dyDescent="0.45">
      <c r="A420">
        <v>2006</v>
      </c>
      <c r="B420" t="s">
        <v>141</v>
      </c>
      <c r="C420" t="s">
        <v>101</v>
      </c>
      <c r="D420">
        <v>85</v>
      </c>
      <c r="E420">
        <v>77</v>
      </c>
      <c r="F420">
        <v>2</v>
      </c>
      <c r="H420" s="1">
        <v>2701815</v>
      </c>
      <c r="I420" s="1">
        <v>33356</v>
      </c>
      <c r="J420" t="s">
        <v>62</v>
      </c>
      <c r="K420" s="2">
        <v>88273333</v>
      </c>
      <c r="L420">
        <v>104</v>
      </c>
      <c r="M420">
        <v>105</v>
      </c>
      <c r="N420" t="s">
        <v>142</v>
      </c>
      <c r="O420">
        <v>183</v>
      </c>
      <c r="P420">
        <v>11.3</v>
      </c>
      <c r="R420" s="7">
        <f t="shared" si="30"/>
        <v>0.48236793989071036</v>
      </c>
      <c r="S420" s="7">
        <f t="shared" si="31"/>
        <v>6.1748633879781425E-2</v>
      </c>
      <c r="T420" s="2">
        <f t="shared" si="32"/>
        <v>1038509.8</v>
      </c>
      <c r="U420" s="8">
        <f t="shared" si="33"/>
        <v>3235294.1176470588</v>
      </c>
      <c r="V420" s="9">
        <f t="shared" si="34"/>
        <v>31786.058823529413</v>
      </c>
    </row>
    <row r="421" spans="1:22" x14ac:dyDescent="0.45">
      <c r="A421">
        <v>2005</v>
      </c>
      <c r="B421" t="s">
        <v>141</v>
      </c>
      <c r="C421" t="s">
        <v>101</v>
      </c>
      <c r="D421">
        <v>88</v>
      </c>
      <c r="E421">
        <v>74</v>
      </c>
      <c r="F421">
        <v>2</v>
      </c>
      <c r="H421" s="1">
        <v>2665304</v>
      </c>
      <c r="I421" s="1">
        <v>32905</v>
      </c>
      <c r="J421" t="s">
        <v>64</v>
      </c>
      <c r="K421" s="2">
        <v>95522000</v>
      </c>
      <c r="L421">
        <v>104</v>
      </c>
      <c r="M421">
        <v>105</v>
      </c>
      <c r="N421" t="s">
        <v>142</v>
      </c>
      <c r="O421">
        <v>176</v>
      </c>
      <c r="P421">
        <v>14.7</v>
      </c>
      <c r="R421" s="7">
        <f t="shared" si="30"/>
        <v>0.5427386363636364</v>
      </c>
      <c r="S421" s="7">
        <f t="shared" si="31"/>
        <v>8.3522727272727262E-2</v>
      </c>
      <c r="T421" s="2">
        <f t="shared" si="32"/>
        <v>1085477.2727272727</v>
      </c>
      <c r="U421" s="8">
        <f t="shared" si="33"/>
        <v>3125000</v>
      </c>
      <c r="V421" s="9">
        <f t="shared" si="34"/>
        <v>30287.545454545456</v>
      </c>
    </row>
    <row r="422" spans="1:22" x14ac:dyDescent="0.45">
      <c r="A422">
        <v>2004</v>
      </c>
      <c r="B422" t="s">
        <v>141</v>
      </c>
      <c r="C422" t="s">
        <v>101</v>
      </c>
      <c r="D422">
        <v>86</v>
      </c>
      <c r="E422">
        <v>76</v>
      </c>
      <c r="F422">
        <v>2</v>
      </c>
      <c r="H422" s="1">
        <v>3250092</v>
      </c>
      <c r="I422" s="1">
        <v>40125</v>
      </c>
      <c r="J422" t="s">
        <v>78</v>
      </c>
      <c r="K422" s="2">
        <v>93219167</v>
      </c>
      <c r="L422">
        <v>104</v>
      </c>
      <c r="M422">
        <v>105</v>
      </c>
      <c r="N422" t="s">
        <v>142</v>
      </c>
      <c r="O422">
        <v>167</v>
      </c>
      <c r="P422">
        <v>6.1</v>
      </c>
      <c r="R422" s="7">
        <f t="shared" si="30"/>
        <v>0.55819860479041916</v>
      </c>
      <c r="S422" s="7">
        <f t="shared" si="31"/>
        <v>3.6526946107784432E-2</v>
      </c>
      <c r="T422" s="2">
        <f t="shared" si="32"/>
        <v>1083943.8023255814</v>
      </c>
      <c r="U422" s="8">
        <f t="shared" si="33"/>
        <v>3197674.418604651</v>
      </c>
      <c r="V422" s="9">
        <f t="shared" si="34"/>
        <v>37791.767441860466</v>
      </c>
    </row>
    <row r="423" spans="1:22" x14ac:dyDescent="0.45">
      <c r="A423">
        <v>2003</v>
      </c>
      <c r="B423" t="s">
        <v>141</v>
      </c>
      <c r="C423" t="s">
        <v>101</v>
      </c>
      <c r="D423">
        <v>86</v>
      </c>
      <c r="E423">
        <v>76</v>
      </c>
      <c r="F423">
        <v>3</v>
      </c>
      <c r="H423" s="1">
        <v>2259948</v>
      </c>
      <c r="I423" s="1">
        <v>27901</v>
      </c>
      <c r="J423" t="s">
        <v>124</v>
      </c>
      <c r="K423" s="2">
        <v>70780000</v>
      </c>
      <c r="L423">
        <v>93</v>
      </c>
      <c r="M423">
        <v>93</v>
      </c>
      <c r="N423" t="s">
        <v>143</v>
      </c>
      <c r="O423">
        <v>115</v>
      </c>
      <c r="P423">
        <v>-12.5</v>
      </c>
      <c r="R423" s="7">
        <f t="shared" si="30"/>
        <v>0.61547826086956525</v>
      </c>
      <c r="S423" s="7">
        <f t="shared" si="31"/>
        <v>-0.10869565217391304</v>
      </c>
      <c r="T423" s="2">
        <f t="shared" si="32"/>
        <v>823023.25581395347</v>
      </c>
      <c r="U423" s="8">
        <f t="shared" si="33"/>
        <v>3197674.418604651</v>
      </c>
      <c r="V423" s="9">
        <f t="shared" si="34"/>
        <v>26278.465116279069</v>
      </c>
    </row>
    <row r="424" spans="1:22" x14ac:dyDescent="0.45">
      <c r="A424">
        <v>2002</v>
      </c>
      <c r="B424" t="s">
        <v>141</v>
      </c>
      <c r="C424" t="s">
        <v>101</v>
      </c>
      <c r="D424">
        <v>80</v>
      </c>
      <c r="E424">
        <v>81</v>
      </c>
      <c r="F424">
        <v>3</v>
      </c>
      <c r="H424" s="1">
        <v>1618467</v>
      </c>
      <c r="I424" s="1">
        <v>20231</v>
      </c>
      <c r="J424" t="s">
        <v>76</v>
      </c>
      <c r="K424" s="2">
        <v>57954999</v>
      </c>
      <c r="L424">
        <v>94</v>
      </c>
      <c r="M424">
        <v>94</v>
      </c>
      <c r="N424" t="s">
        <v>143</v>
      </c>
      <c r="O424">
        <v>97</v>
      </c>
      <c r="P424">
        <v>-11.9</v>
      </c>
      <c r="R424" s="7">
        <f t="shared" si="30"/>
        <v>0.59747421649484533</v>
      </c>
      <c r="S424" s="7">
        <f t="shared" si="31"/>
        <v>-0.12268041237113403</v>
      </c>
      <c r="T424" s="2">
        <f t="shared" si="32"/>
        <v>724437.48750000005</v>
      </c>
      <c r="U424" s="8">
        <f t="shared" si="33"/>
        <v>3437500</v>
      </c>
      <c r="V424" s="9">
        <f t="shared" si="34"/>
        <v>20230.837500000001</v>
      </c>
    </row>
    <row r="425" spans="1:22" x14ac:dyDescent="0.45">
      <c r="A425">
        <v>2001</v>
      </c>
      <c r="B425" t="s">
        <v>141</v>
      </c>
      <c r="C425" t="s">
        <v>101</v>
      </c>
      <c r="D425">
        <v>86</v>
      </c>
      <c r="E425">
        <v>76</v>
      </c>
      <c r="F425">
        <v>2</v>
      </c>
      <c r="H425" s="1">
        <v>1782054</v>
      </c>
      <c r="I425" s="1">
        <v>22001</v>
      </c>
      <c r="J425" t="s">
        <v>76</v>
      </c>
      <c r="K425" s="2">
        <v>41663833</v>
      </c>
      <c r="L425">
        <v>97</v>
      </c>
      <c r="M425">
        <v>97</v>
      </c>
      <c r="N425" t="s">
        <v>143</v>
      </c>
      <c r="O425">
        <v>94</v>
      </c>
      <c r="R425" s="7">
        <f t="shared" si="30"/>
        <v>0.4432322659574468</v>
      </c>
      <c r="S425" s="7">
        <f t="shared" si="31"/>
        <v>0</v>
      </c>
      <c r="T425" s="2">
        <f t="shared" si="32"/>
        <v>484463.17441860464</v>
      </c>
      <c r="U425" s="8">
        <f t="shared" si="33"/>
        <v>3197674.418604651</v>
      </c>
      <c r="V425" s="9">
        <f t="shared" si="34"/>
        <v>20721.558139534885</v>
      </c>
    </row>
    <row r="426" spans="1:22" x14ac:dyDescent="0.45">
      <c r="A426">
        <v>2019</v>
      </c>
      <c r="B426" t="s">
        <v>144</v>
      </c>
      <c r="C426" t="s">
        <v>48</v>
      </c>
      <c r="D426">
        <v>69</v>
      </c>
      <c r="E426">
        <v>93</v>
      </c>
      <c r="F426">
        <v>5</v>
      </c>
      <c r="H426" s="1">
        <v>1491439</v>
      </c>
      <c r="I426" s="1">
        <v>18413</v>
      </c>
      <c r="J426" t="s">
        <v>19</v>
      </c>
      <c r="K426" s="2">
        <v>72915501</v>
      </c>
      <c r="L426">
        <v>97</v>
      </c>
      <c r="M426">
        <v>96</v>
      </c>
      <c r="N426" t="s">
        <v>145</v>
      </c>
      <c r="R426" s="7" t="str">
        <f t="shared" si="30"/>
        <v/>
      </c>
      <c r="S426" s="7" t="str">
        <f t="shared" si="31"/>
        <v/>
      </c>
      <c r="T426" s="2">
        <f t="shared" si="32"/>
        <v>1056746.3913043479</v>
      </c>
      <c r="U426" s="8">
        <f t="shared" si="33"/>
        <v>3985507.2463768115</v>
      </c>
      <c r="V426" s="9">
        <f t="shared" si="34"/>
        <v>21615.057971014492</v>
      </c>
    </row>
    <row r="427" spans="1:22" x14ac:dyDescent="0.45">
      <c r="A427">
        <v>2018</v>
      </c>
      <c r="B427" t="s">
        <v>144</v>
      </c>
      <c r="C427" t="s">
        <v>48</v>
      </c>
      <c r="D427">
        <v>82</v>
      </c>
      <c r="E427">
        <v>79</v>
      </c>
      <c r="F427">
        <v>4</v>
      </c>
      <c r="H427" s="1">
        <v>1465316</v>
      </c>
      <c r="I427" s="1">
        <v>18316</v>
      </c>
      <c r="J427" t="s">
        <v>19</v>
      </c>
      <c r="K427" s="2">
        <v>88141000</v>
      </c>
      <c r="L427">
        <v>97</v>
      </c>
      <c r="M427">
        <v>96</v>
      </c>
      <c r="N427" t="s">
        <v>145</v>
      </c>
      <c r="O427">
        <v>254</v>
      </c>
      <c r="P427">
        <v>39</v>
      </c>
      <c r="R427" s="7">
        <f t="shared" si="30"/>
        <v>0.34701181102362205</v>
      </c>
      <c r="S427" s="7">
        <f t="shared" si="31"/>
        <v>0.15354330708661418</v>
      </c>
      <c r="T427" s="2">
        <f t="shared" si="32"/>
        <v>1074890.243902439</v>
      </c>
      <c r="U427" s="8">
        <f t="shared" si="33"/>
        <v>3353658.5365853659</v>
      </c>
      <c r="V427" s="9">
        <f t="shared" si="34"/>
        <v>17869.707317073171</v>
      </c>
    </row>
    <row r="428" spans="1:22" x14ac:dyDescent="0.45">
      <c r="A428">
        <v>2017</v>
      </c>
      <c r="B428" t="s">
        <v>144</v>
      </c>
      <c r="C428" t="s">
        <v>48</v>
      </c>
      <c r="D428">
        <v>75</v>
      </c>
      <c r="E428">
        <v>87</v>
      </c>
      <c r="F428">
        <v>4</v>
      </c>
      <c r="H428" s="1">
        <v>1919447</v>
      </c>
      <c r="I428" s="1">
        <v>23697</v>
      </c>
      <c r="J428" t="s">
        <v>21</v>
      </c>
      <c r="K428" s="2">
        <v>102953333</v>
      </c>
      <c r="L428">
        <v>98</v>
      </c>
      <c r="M428">
        <v>97</v>
      </c>
      <c r="N428" t="s">
        <v>145</v>
      </c>
      <c r="O428">
        <v>258</v>
      </c>
      <c r="P428">
        <v>35</v>
      </c>
      <c r="R428" s="7">
        <f t="shared" si="30"/>
        <v>0.39904392635658914</v>
      </c>
      <c r="S428" s="7">
        <f t="shared" si="31"/>
        <v>0.13565891472868216</v>
      </c>
      <c r="T428" s="2">
        <f t="shared" si="32"/>
        <v>1372711.1066666667</v>
      </c>
      <c r="U428" s="8">
        <f t="shared" si="33"/>
        <v>3666666.6666666665</v>
      </c>
      <c r="V428" s="9">
        <f t="shared" si="34"/>
        <v>25592.626666666667</v>
      </c>
    </row>
    <row r="429" spans="1:22" x14ac:dyDescent="0.45">
      <c r="A429">
        <v>2016</v>
      </c>
      <c r="B429" t="s">
        <v>144</v>
      </c>
      <c r="C429" t="s">
        <v>48</v>
      </c>
      <c r="D429">
        <v>78</v>
      </c>
      <c r="E429">
        <v>83</v>
      </c>
      <c r="F429">
        <v>3</v>
      </c>
      <c r="H429" s="1">
        <v>2249201</v>
      </c>
      <c r="I429" s="1">
        <v>27768</v>
      </c>
      <c r="J429" t="s">
        <v>23</v>
      </c>
      <c r="K429" s="2">
        <v>81187933</v>
      </c>
      <c r="L429">
        <v>99</v>
      </c>
      <c r="M429">
        <v>99</v>
      </c>
      <c r="N429" t="s">
        <v>145</v>
      </c>
      <c r="O429">
        <v>265</v>
      </c>
      <c r="P429">
        <v>51</v>
      </c>
      <c r="R429" s="7">
        <f t="shared" si="30"/>
        <v>0.30636955849056602</v>
      </c>
      <c r="S429" s="7">
        <f t="shared" si="31"/>
        <v>0.19245283018867926</v>
      </c>
      <c r="T429" s="2">
        <f t="shared" si="32"/>
        <v>1040870.9358974359</v>
      </c>
      <c r="U429" s="8">
        <f t="shared" si="33"/>
        <v>3525641.0256410255</v>
      </c>
      <c r="V429" s="9">
        <f t="shared" si="34"/>
        <v>28835.910256410258</v>
      </c>
    </row>
    <row r="430" spans="1:22" x14ac:dyDescent="0.45">
      <c r="A430">
        <v>2015</v>
      </c>
      <c r="B430" t="s">
        <v>144</v>
      </c>
      <c r="C430" t="s">
        <v>48</v>
      </c>
      <c r="D430">
        <v>98</v>
      </c>
      <c r="E430">
        <v>64</v>
      </c>
      <c r="F430">
        <v>2</v>
      </c>
      <c r="G430" t="s">
        <v>51</v>
      </c>
      <c r="H430" s="1">
        <v>2498596</v>
      </c>
      <c r="I430" s="1">
        <v>30847</v>
      </c>
      <c r="J430" t="s">
        <v>70</v>
      </c>
      <c r="K430" s="2">
        <v>104457499</v>
      </c>
      <c r="L430">
        <v>99</v>
      </c>
      <c r="M430">
        <v>99</v>
      </c>
      <c r="N430" t="s">
        <v>145</v>
      </c>
      <c r="O430">
        <v>244</v>
      </c>
      <c r="P430">
        <v>35.299999999999997</v>
      </c>
      <c r="R430" s="7">
        <f t="shared" si="30"/>
        <v>0.42810450409836065</v>
      </c>
      <c r="S430" s="7">
        <f t="shared" si="31"/>
        <v>0.14467213114754096</v>
      </c>
      <c r="T430" s="2">
        <f t="shared" si="32"/>
        <v>1065892.8469387756</v>
      </c>
      <c r="U430" s="8">
        <f t="shared" si="33"/>
        <v>2806122.448979592</v>
      </c>
      <c r="V430" s="9">
        <f t="shared" si="34"/>
        <v>25495.877551020407</v>
      </c>
    </row>
    <row r="431" spans="1:22" x14ac:dyDescent="0.45">
      <c r="A431">
        <v>2014</v>
      </c>
      <c r="B431" t="s">
        <v>144</v>
      </c>
      <c r="C431" t="s">
        <v>48</v>
      </c>
      <c r="D431">
        <v>88</v>
      </c>
      <c r="E431">
        <v>74</v>
      </c>
      <c r="F431">
        <v>2</v>
      </c>
      <c r="G431" t="s">
        <v>51</v>
      </c>
      <c r="H431" s="1">
        <v>2442564</v>
      </c>
      <c r="I431" s="1">
        <v>30155</v>
      </c>
      <c r="J431" t="s">
        <v>70</v>
      </c>
      <c r="K431" s="2">
        <v>80729000</v>
      </c>
      <c r="L431">
        <v>98</v>
      </c>
      <c r="M431">
        <v>99</v>
      </c>
      <c r="N431" t="s">
        <v>145</v>
      </c>
      <c r="O431">
        <v>229</v>
      </c>
      <c r="P431">
        <v>43.6</v>
      </c>
      <c r="R431" s="7">
        <f t="shared" si="30"/>
        <v>0.35252838427947597</v>
      </c>
      <c r="S431" s="7">
        <f t="shared" si="31"/>
        <v>0.19039301310043669</v>
      </c>
      <c r="T431" s="2">
        <f t="shared" si="32"/>
        <v>917375</v>
      </c>
      <c r="U431" s="8">
        <f t="shared" si="33"/>
        <v>3125000</v>
      </c>
      <c r="V431" s="9">
        <f t="shared" si="34"/>
        <v>27756.409090909092</v>
      </c>
    </row>
    <row r="432" spans="1:22" x14ac:dyDescent="0.45">
      <c r="A432">
        <v>2013</v>
      </c>
      <c r="B432" t="s">
        <v>144</v>
      </c>
      <c r="C432" t="s">
        <v>48</v>
      </c>
      <c r="D432">
        <v>94</v>
      </c>
      <c r="E432">
        <v>68</v>
      </c>
      <c r="F432">
        <v>2</v>
      </c>
      <c r="G432" t="s">
        <v>27</v>
      </c>
      <c r="H432" s="1">
        <v>2256862</v>
      </c>
      <c r="I432" s="1">
        <v>27862</v>
      </c>
      <c r="J432" t="s">
        <v>71</v>
      </c>
      <c r="K432" s="2">
        <v>99230000</v>
      </c>
      <c r="L432">
        <v>95</v>
      </c>
      <c r="M432">
        <v>95</v>
      </c>
      <c r="N432" t="s">
        <v>145</v>
      </c>
      <c r="O432">
        <v>204</v>
      </c>
      <c r="P432">
        <v>21.8</v>
      </c>
      <c r="R432" s="7">
        <f t="shared" si="30"/>
        <v>0.48642156862745101</v>
      </c>
      <c r="S432" s="7">
        <f t="shared" si="31"/>
        <v>0.10686274509803922</v>
      </c>
      <c r="T432" s="2">
        <f t="shared" si="32"/>
        <v>1055638.2978723405</v>
      </c>
      <c r="U432" s="8">
        <f t="shared" si="33"/>
        <v>2925531.9148936169</v>
      </c>
      <c r="V432" s="9">
        <f t="shared" si="34"/>
        <v>24009.170212765959</v>
      </c>
    </row>
    <row r="433" spans="1:22" x14ac:dyDescent="0.45">
      <c r="A433">
        <v>2012</v>
      </c>
      <c r="B433" t="s">
        <v>144</v>
      </c>
      <c r="C433" t="s">
        <v>48</v>
      </c>
      <c r="D433">
        <v>79</v>
      </c>
      <c r="E433">
        <v>83</v>
      </c>
      <c r="F433">
        <v>4</v>
      </c>
      <c r="H433" s="1">
        <v>2091918</v>
      </c>
      <c r="I433" s="1">
        <v>25826</v>
      </c>
      <c r="J433" t="s">
        <v>146</v>
      </c>
      <c r="K433" s="2">
        <v>70077000</v>
      </c>
      <c r="L433">
        <v>95</v>
      </c>
      <c r="M433">
        <v>95</v>
      </c>
      <c r="N433" t="s">
        <v>145</v>
      </c>
      <c r="O433">
        <v>178</v>
      </c>
      <c r="P433">
        <v>26.8</v>
      </c>
      <c r="R433" s="7">
        <f t="shared" si="30"/>
        <v>0.39369101123595507</v>
      </c>
      <c r="S433" s="7">
        <f t="shared" si="31"/>
        <v>0.15056179775280898</v>
      </c>
      <c r="T433" s="2">
        <f t="shared" si="32"/>
        <v>887050.63291139237</v>
      </c>
      <c r="U433" s="8">
        <f t="shared" si="33"/>
        <v>3481012.6582278479</v>
      </c>
      <c r="V433" s="9">
        <f t="shared" si="34"/>
        <v>26479.974683544304</v>
      </c>
    </row>
    <row r="434" spans="1:22" x14ac:dyDescent="0.45">
      <c r="A434">
        <v>2011</v>
      </c>
      <c r="B434" t="s">
        <v>144</v>
      </c>
      <c r="C434" t="s">
        <v>48</v>
      </c>
      <c r="D434">
        <v>72</v>
      </c>
      <c r="E434">
        <v>90</v>
      </c>
      <c r="F434">
        <v>4</v>
      </c>
      <c r="H434" s="1">
        <v>1940429</v>
      </c>
      <c r="I434" s="1">
        <v>23956</v>
      </c>
      <c r="J434" t="s">
        <v>146</v>
      </c>
      <c r="K434" s="2">
        <v>45047000</v>
      </c>
      <c r="L434">
        <v>97</v>
      </c>
      <c r="M434">
        <v>95</v>
      </c>
      <c r="N434" t="s">
        <v>145</v>
      </c>
      <c r="O434">
        <v>168</v>
      </c>
      <c r="P434">
        <v>15.9</v>
      </c>
      <c r="R434" s="7">
        <f t="shared" si="30"/>
        <v>0.26813690476190477</v>
      </c>
      <c r="S434" s="7">
        <f t="shared" si="31"/>
        <v>9.464285714285714E-2</v>
      </c>
      <c r="T434" s="2">
        <f t="shared" si="32"/>
        <v>625652.77777777775</v>
      </c>
      <c r="U434" s="8">
        <f t="shared" si="33"/>
        <v>3819444.4444444445</v>
      </c>
      <c r="V434" s="9">
        <f t="shared" si="34"/>
        <v>26950.402777777777</v>
      </c>
    </row>
    <row r="435" spans="1:22" x14ac:dyDescent="0.45">
      <c r="A435">
        <v>2010</v>
      </c>
      <c r="B435" t="s">
        <v>144</v>
      </c>
      <c r="C435" t="s">
        <v>48</v>
      </c>
      <c r="D435">
        <v>57</v>
      </c>
      <c r="E435">
        <v>105</v>
      </c>
      <c r="F435">
        <v>6</v>
      </c>
      <c r="H435" s="1">
        <v>1613399</v>
      </c>
      <c r="I435" s="1">
        <v>19919</v>
      </c>
      <c r="J435" t="s">
        <v>146</v>
      </c>
      <c r="K435" s="2">
        <v>37443000</v>
      </c>
      <c r="L435">
        <v>100</v>
      </c>
      <c r="M435">
        <v>98</v>
      </c>
      <c r="N435" t="s">
        <v>145</v>
      </c>
      <c r="O435">
        <v>160</v>
      </c>
      <c r="P435">
        <v>24.6</v>
      </c>
      <c r="R435" s="7">
        <f t="shared" si="30"/>
        <v>0.23401875</v>
      </c>
      <c r="S435" s="7">
        <f t="shared" si="31"/>
        <v>0.15375</v>
      </c>
      <c r="T435" s="2">
        <f t="shared" si="32"/>
        <v>656894.73684210528</v>
      </c>
      <c r="U435" s="8">
        <f t="shared" si="33"/>
        <v>4824561.4035087721</v>
      </c>
      <c r="V435" s="9">
        <f t="shared" si="34"/>
        <v>28305.245614035088</v>
      </c>
    </row>
    <row r="436" spans="1:22" x14ac:dyDescent="0.45">
      <c r="A436">
        <v>2009</v>
      </c>
      <c r="B436" t="s">
        <v>144</v>
      </c>
      <c r="C436" t="s">
        <v>48</v>
      </c>
      <c r="D436">
        <v>62</v>
      </c>
      <c r="E436">
        <v>99</v>
      </c>
      <c r="F436">
        <v>6</v>
      </c>
      <c r="H436" s="1">
        <v>1577853</v>
      </c>
      <c r="I436" s="1">
        <v>19480</v>
      </c>
      <c r="J436" t="s">
        <v>146</v>
      </c>
      <c r="K436" s="2">
        <v>51912500</v>
      </c>
      <c r="L436">
        <v>99</v>
      </c>
      <c r="M436">
        <v>98</v>
      </c>
      <c r="N436" t="s">
        <v>145</v>
      </c>
      <c r="O436">
        <v>145</v>
      </c>
      <c r="P436">
        <v>15.6</v>
      </c>
      <c r="R436" s="7">
        <f t="shared" si="30"/>
        <v>0.35801724137931035</v>
      </c>
      <c r="S436" s="7">
        <f t="shared" si="31"/>
        <v>0.10758620689655173</v>
      </c>
      <c r="T436" s="2">
        <f t="shared" si="32"/>
        <v>837298.38709677418</v>
      </c>
      <c r="U436" s="8">
        <f t="shared" si="33"/>
        <v>4435483.8709677421</v>
      </c>
      <c r="V436" s="9">
        <f t="shared" si="34"/>
        <v>25449.241935483871</v>
      </c>
    </row>
    <row r="437" spans="1:22" x14ac:dyDescent="0.45">
      <c r="A437">
        <v>2008</v>
      </c>
      <c r="B437" t="s">
        <v>144</v>
      </c>
      <c r="C437" t="s">
        <v>48</v>
      </c>
      <c r="D437">
        <v>67</v>
      </c>
      <c r="E437">
        <v>95</v>
      </c>
      <c r="F437">
        <v>6</v>
      </c>
      <c r="H437" s="1">
        <v>1609076</v>
      </c>
      <c r="I437" s="1">
        <v>19865</v>
      </c>
      <c r="J437" t="s">
        <v>146</v>
      </c>
      <c r="K437" s="2">
        <v>48689783</v>
      </c>
      <c r="L437">
        <v>97</v>
      </c>
      <c r="M437">
        <v>96</v>
      </c>
      <c r="N437" t="s">
        <v>145</v>
      </c>
      <c r="O437">
        <v>144</v>
      </c>
      <c r="P437">
        <v>15.9</v>
      </c>
      <c r="R437" s="7">
        <f t="shared" si="30"/>
        <v>0.33812349305555556</v>
      </c>
      <c r="S437" s="7">
        <f t="shared" si="31"/>
        <v>0.11041666666666666</v>
      </c>
      <c r="T437" s="2">
        <f t="shared" si="32"/>
        <v>726713.17910447763</v>
      </c>
      <c r="U437" s="8">
        <f t="shared" si="33"/>
        <v>4104477.6119402987</v>
      </c>
      <c r="V437" s="9">
        <f t="shared" si="34"/>
        <v>24016.059701492537</v>
      </c>
    </row>
    <row r="438" spans="1:22" x14ac:dyDescent="0.45">
      <c r="A438">
        <v>2007</v>
      </c>
      <c r="B438" t="s">
        <v>144</v>
      </c>
      <c r="C438" t="s">
        <v>48</v>
      </c>
      <c r="D438">
        <v>68</v>
      </c>
      <c r="E438">
        <v>94</v>
      </c>
      <c r="F438">
        <v>6</v>
      </c>
      <c r="H438" s="1">
        <v>1749142</v>
      </c>
      <c r="I438" s="1">
        <v>21594</v>
      </c>
      <c r="J438" t="s">
        <v>146</v>
      </c>
      <c r="K438" s="2">
        <v>38537833</v>
      </c>
      <c r="L438">
        <v>98</v>
      </c>
      <c r="M438">
        <v>97</v>
      </c>
      <c r="N438" t="s">
        <v>145</v>
      </c>
      <c r="O438">
        <v>139</v>
      </c>
      <c r="P438">
        <v>17.600000000000001</v>
      </c>
      <c r="R438" s="7">
        <f t="shared" si="30"/>
        <v>0.27725059712230216</v>
      </c>
      <c r="S438" s="7">
        <f t="shared" si="31"/>
        <v>0.12661870503597122</v>
      </c>
      <c r="T438" s="2">
        <f t="shared" si="32"/>
        <v>566732.8382352941</v>
      </c>
      <c r="U438" s="8">
        <f t="shared" si="33"/>
        <v>4044117.6470588236</v>
      </c>
      <c r="V438" s="9">
        <f t="shared" si="34"/>
        <v>25722.676470588234</v>
      </c>
    </row>
    <row r="439" spans="1:22" x14ac:dyDescent="0.45">
      <c r="A439">
        <v>2006</v>
      </c>
      <c r="B439" t="s">
        <v>144</v>
      </c>
      <c r="C439" t="s">
        <v>48</v>
      </c>
      <c r="D439">
        <v>67</v>
      </c>
      <c r="E439">
        <v>95</v>
      </c>
      <c r="F439">
        <v>5</v>
      </c>
      <c r="H439" s="1">
        <v>1861549</v>
      </c>
      <c r="I439" s="1">
        <v>22982</v>
      </c>
      <c r="J439" t="s">
        <v>146</v>
      </c>
      <c r="K439" s="2">
        <v>46717750</v>
      </c>
      <c r="L439">
        <v>99</v>
      </c>
      <c r="M439">
        <v>98</v>
      </c>
      <c r="N439" t="s">
        <v>145</v>
      </c>
      <c r="O439">
        <v>137</v>
      </c>
      <c r="P439">
        <v>25.3</v>
      </c>
      <c r="R439" s="7">
        <f t="shared" si="30"/>
        <v>0.34100547445255475</v>
      </c>
      <c r="S439" s="7">
        <f t="shared" si="31"/>
        <v>0.18467153284671534</v>
      </c>
      <c r="T439" s="2">
        <f t="shared" si="32"/>
        <v>697279.85074626864</v>
      </c>
      <c r="U439" s="8">
        <f t="shared" si="33"/>
        <v>4104477.6119402987</v>
      </c>
      <c r="V439" s="9">
        <f t="shared" si="34"/>
        <v>27784.313432835821</v>
      </c>
    </row>
    <row r="440" spans="1:22" x14ac:dyDescent="0.45">
      <c r="A440">
        <v>2005</v>
      </c>
      <c r="B440" t="s">
        <v>144</v>
      </c>
      <c r="C440" t="s">
        <v>48</v>
      </c>
      <c r="D440">
        <v>67</v>
      </c>
      <c r="E440">
        <v>95</v>
      </c>
      <c r="F440">
        <v>6</v>
      </c>
      <c r="H440" s="1">
        <v>1817245</v>
      </c>
      <c r="I440" s="1">
        <v>22435</v>
      </c>
      <c r="J440" t="s">
        <v>105</v>
      </c>
      <c r="K440" s="2">
        <v>38133000</v>
      </c>
      <c r="L440">
        <v>99</v>
      </c>
      <c r="M440">
        <v>99</v>
      </c>
      <c r="N440" t="s">
        <v>145</v>
      </c>
      <c r="O440">
        <v>125</v>
      </c>
      <c r="P440">
        <v>21.9</v>
      </c>
      <c r="R440" s="7">
        <f t="shared" si="30"/>
        <v>0.305064</v>
      </c>
      <c r="S440" s="7">
        <f t="shared" si="31"/>
        <v>0.17519999999999999</v>
      </c>
      <c r="T440" s="2">
        <f t="shared" si="32"/>
        <v>569149.25373134331</v>
      </c>
      <c r="U440" s="8">
        <f t="shared" si="33"/>
        <v>4104477.6119402987</v>
      </c>
      <c r="V440" s="9">
        <f t="shared" si="34"/>
        <v>27123.059701492537</v>
      </c>
    </row>
    <row r="441" spans="1:22" x14ac:dyDescent="0.45">
      <c r="A441">
        <v>2004</v>
      </c>
      <c r="B441" t="s">
        <v>144</v>
      </c>
      <c r="C441" t="s">
        <v>48</v>
      </c>
      <c r="D441">
        <v>72</v>
      </c>
      <c r="E441">
        <v>89</v>
      </c>
      <c r="F441">
        <v>5</v>
      </c>
      <c r="H441" s="1">
        <v>1580031</v>
      </c>
      <c r="I441" s="1">
        <v>19750</v>
      </c>
      <c r="J441" t="s">
        <v>146</v>
      </c>
      <c r="K441" s="2">
        <v>32227929</v>
      </c>
      <c r="L441">
        <v>99</v>
      </c>
      <c r="M441">
        <v>99</v>
      </c>
      <c r="N441" t="s">
        <v>145</v>
      </c>
      <c r="O441">
        <v>109</v>
      </c>
      <c r="P441">
        <v>12.2</v>
      </c>
      <c r="R441" s="7">
        <f t="shared" si="30"/>
        <v>0.29566907339449539</v>
      </c>
      <c r="S441" s="7">
        <f t="shared" si="31"/>
        <v>0.11192660550458715</v>
      </c>
      <c r="T441" s="2">
        <f t="shared" si="32"/>
        <v>447610.125</v>
      </c>
      <c r="U441" s="8">
        <f t="shared" si="33"/>
        <v>3819444.4444444445</v>
      </c>
      <c r="V441" s="9">
        <f t="shared" si="34"/>
        <v>21944.875</v>
      </c>
    </row>
    <row r="442" spans="1:22" x14ac:dyDescent="0.45">
      <c r="A442">
        <v>2003</v>
      </c>
      <c r="B442" t="s">
        <v>144</v>
      </c>
      <c r="C442" t="s">
        <v>48</v>
      </c>
      <c r="D442">
        <v>75</v>
      </c>
      <c r="E442">
        <v>87</v>
      </c>
      <c r="F442">
        <v>4</v>
      </c>
      <c r="H442" s="1">
        <v>1636751</v>
      </c>
      <c r="I442" s="1">
        <v>20207</v>
      </c>
      <c r="J442" t="s">
        <v>76</v>
      </c>
      <c r="K442" s="2">
        <v>54812429</v>
      </c>
      <c r="L442">
        <v>102</v>
      </c>
      <c r="M442">
        <v>102</v>
      </c>
      <c r="N442" t="s">
        <v>145</v>
      </c>
      <c r="O442">
        <v>109</v>
      </c>
      <c r="P442">
        <v>-0.3</v>
      </c>
      <c r="R442" s="7">
        <f t="shared" si="30"/>
        <v>0.50286632110091745</v>
      </c>
      <c r="S442" s="7">
        <f t="shared" si="31"/>
        <v>-2.7522935779816511E-3</v>
      </c>
      <c r="T442" s="2">
        <f t="shared" si="32"/>
        <v>730832.38666666672</v>
      </c>
      <c r="U442" s="8">
        <f t="shared" si="33"/>
        <v>3666666.6666666665</v>
      </c>
      <c r="V442" s="9">
        <f t="shared" si="34"/>
        <v>21823.346666666668</v>
      </c>
    </row>
    <row r="443" spans="1:22" x14ac:dyDescent="0.45">
      <c r="A443">
        <v>2002</v>
      </c>
      <c r="B443" t="s">
        <v>144</v>
      </c>
      <c r="C443" t="s">
        <v>48</v>
      </c>
      <c r="D443">
        <v>72</v>
      </c>
      <c r="E443">
        <v>89</v>
      </c>
      <c r="F443">
        <v>4</v>
      </c>
      <c r="H443" s="1">
        <v>1784988</v>
      </c>
      <c r="I443" s="1">
        <v>22312</v>
      </c>
      <c r="J443" t="s">
        <v>73</v>
      </c>
      <c r="K443" s="2">
        <v>42323599</v>
      </c>
      <c r="L443">
        <v>103</v>
      </c>
      <c r="M443">
        <v>102</v>
      </c>
      <c r="N443" t="s">
        <v>145</v>
      </c>
      <c r="O443">
        <v>101</v>
      </c>
      <c r="P443">
        <v>-1.6</v>
      </c>
      <c r="R443" s="7">
        <f t="shared" si="30"/>
        <v>0.41904553465346533</v>
      </c>
      <c r="S443" s="7">
        <f t="shared" si="31"/>
        <v>-1.5841584158415842E-2</v>
      </c>
      <c r="T443" s="2">
        <f t="shared" si="32"/>
        <v>587827.76388888888</v>
      </c>
      <c r="U443" s="8">
        <f t="shared" si="33"/>
        <v>3819444.4444444445</v>
      </c>
      <c r="V443" s="9">
        <f t="shared" si="34"/>
        <v>24791.5</v>
      </c>
    </row>
    <row r="444" spans="1:22" x14ac:dyDescent="0.45">
      <c r="A444">
        <v>2001</v>
      </c>
      <c r="B444" t="s">
        <v>144</v>
      </c>
      <c r="C444" t="s">
        <v>48</v>
      </c>
      <c r="D444">
        <v>62</v>
      </c>
      <c r="E444">
        <v>100</v>
      </c>
      <c r="F444">
        <v>6</v>
      </c>
      <c r="H444" s="1">
        <v>2464870</v>
      </c>
      <c r="I444" s="1">
        <v>30430</v>
      </c>
      <c r="J444" t="s">
        <v>75</v>
      </c>
      <c r="K444" s="2">
        <v>57760833</v>
      </c>
      <c r="L444">
        <v>104</v>
      </c>
      <c r="M444">
        <v>103</v>
      </c>
      <c r="N444" t="s">
        <v>145</v>
      </c>
      <c r="O444">
        <v>108</v>
      </c>
      <c r="R444" s="7">
        <f t="shared" si="30"/>
        <v>0.53482252777777772</v>
      </c>
      <c r="S444" s="7">
        <f t="shared" si="31"/>
        <v>0</v>
      </c>
      <c r="T444" s="2">
        <f t="shared" si="32"/>
        <v>931626.33870967745</v>
      </c>
      <c r="U444" s="8">
        <f t="shared" si="33"/>
        <v>4435483.8709677421</v>
      </c>
      <c r="V444" s="9">
        <f t="shared" si="34"/>
        <v>39755.967741935485</v>
      </c>
    </row>
    <row r="445" spans="1:22" x14ac:dyDescent="0.45">
      <c r="A445">
        <v>2000</v>
      </c>
      <c r="B445" t="s">
        <v>144</v>
      </c>
      <c r="C445" t="s">
        <v>48</v>
      </c>
      <c r="D445">
        <v>69</v>
      </c>
      <c r="E445">
        <v>93</v>
      </c>
      <c r="F445">
        <v>5</v>
      </c>
      <c r="H445" s="1">
        <v>1748908</v>
      </c>
      <c r="I445" s="1">
        <v>21591</v>
      </c>
      <c r="J445" t="s">
        <v>74</v>
      </c>
      <c r="K445" s="2">
        <v>31328334</v>
      </c>
      <c r="L445">
        <v>100</v>
      </c>
      <c r="M445">
        <v>99</v>
      </c>
      <c r="N445" t="s">
        <v>147</v>
      </c>
      <c r="R445" s="7" t="str">
        <f t="shared" si="30"/>
        <v/>
      </c>
      <c r="S445" s="7" t="str">
        <f t="shared" si="31"/>
        <v/>
      </c>
      <c r="T445" s="2">
        <f t="shared" si="32"/>
        <v>454033.82608695654</v>
      </c>
      <c r="U445" s="8">
        <f t="shared" si="33"/>
        <v>3985507.2463768115</v>
      </c>
      <c r="V445" s="9">
        <f t="shared" si="34"/>
        <v>25346.492753623188</v>
      </c>
    </row>
    <row r="446" spans="1:22" x14ac:dyDescent="0.45">
      <c r="A446">
        <v>2019</v>
      </c>
      <c r="B446" t="s">
        <v>133</v>
      </c>
      <c r="C446" t="s">
        <v>67</v>
      </c>
      <c r="D446">
        <v>77</v>
      </c>
      <c r="E446">
        <v>85</v>
      </c>
      <c r="F446">
        <v>3</v>
      </c>
      <c r="H446" s="1">
        <v>2707760</v>
      </c>
      <c r="I446" s="1">
        <v>33429</v>
      </c>
      <c r="J446" t="s">
        <v>56</v>
      </c>
      <c r="K446" s="2">
        <v>175550753</v>
      </c>
      <c r="L446">
        <v>95</v>
      </c>
      <c r="M446">
        <v>94</v>
      </c>
      <c r="N446" t="s">
        <v>134</v>
      </c>
      <c r="R446" s="7" t="str">
        <f t="shared" si="30"/>
        <v/>
      </c>
      <c r="S446" s="7" t="str">
        <f t="shared" si="31"/>
        <v/>
      </c>
      <c r="T446" s="2">
        <f t="shared" si="32"/>
        <v>2279879.9090909092</v>
      </c>
      <c r="U446" s="8">
        <f t="shared" si="33"/>
        <v>3571428.5714285714</v>
      </c>
      <c r="V446" s="9">
        <f t="shared" si="34"/>
        <v>35165.714285714283</v>
      </c>
    </row>
    <row r="447" spans="1:22" x14ac:dyDescent="0.45">
      <c r="A447">
        <v>2018</v>
      </c>
      <c r="B447" t="s">
        <v>133</v>
      </c>
      <c r="C447" t="s">
        <v>67</v>
      </c>
      <c r="D447">
        <v>73</v>
      </c>
      <c r="E447">
        <v>89</v>
      </c>
      <c r="F447">
        <v>4</v>
      </c>
      <c r="H447" s="1">
        <v>3156185</v>
      </c>
      <c r="I447" s="1">
        <v>38965</v>
      </c>
      <c r="J447" t="s">
        <v>49</v>
      </c>
      <c r="K447" s="2">
        <v>202060277</v>
      </c>
      <c r="L447">
        <v>94</v>
      </c>
      <c r="M447">
        <v>93</v>
      </c>
      <c r="N447" t="s">
        <v>135</v>
      </c>
      <c r="O447">
        <v>462</v>
      </c>
      <c r="P447">
        <v>84</v>
      </c>
      <c r="R447" s="7">
        <f t="shared" si="30"/>
        <v>0.43735990692640692</v>
      </c>
      <c r="S447" s="7">
        <f t="shared" si="31"/>
        <v>0.18181818181818182</v>
      </c>
      <c r="T447" s="2">
        <f t="shared" si="32"/>
        <v>2767949</v>
      </c>
      <c r="U447" s="8">
        <f t="shared" si="33"/>
        <v>3767123.2876712331</v>
      </c>
      <c r="V447" s="9">
        <f t="shared" si="34"/>
        <v>43235.410958904111</v>
      </c>
    </row>
    <row r="448" spans="1:22" x14ac:dyDescent="0.45">
      <c r="A448">
        <v>2017</v>
      </c>
      <c r="B448" t="s">
        <v>133</v>
      </c>
      <c r="C448" t="s">
        <v>67</v>
      </c>
      <c r="D448">
        <v>64</v>
      </c>
      <c r="E448">
        <v>98</v>
      </c>
      <c r="F448">
        <v>5</v>
      </c>
      <c r="H448" s="1">
        <v>3303652</v>
      </c>
      <c r="I448" s="1">
        <v>40786</v>
      </c>
      <c r="J448" t="s">
        <v>49</v>
      </c>
      <c r="K448" s="2">
        <v>177399833</v>
      </c>
      <c r="L448">
        <v>98</v>
      </c>
      <c r="M448">
        <v>98</v>
      </c>
      <c r="N448" t="s">
        <v>135</v>
      </c>
      <c r="O448">
        <v>445</v>
      </c>
      <c r="P448">
        <v>84</v>
      </c>
      <c r="R448" s="7">
        <f t="shared" si="30"/>
        <v>0.39865131011235955</v>
      </c>
      <c r="S448" s="7">
        <f t="shared" si="31"/>
        <v>0.18876404494382024</v>
      </c>
      <c r="T448" s="2">
        <f t="shared" si="32"/>
        <v>2771872.390625</v>
      </c>
      <c r="U448" s="8">
        <f t="shared" si="33"/>
        <v>4296875</v>
      </c>
      <c r="V448" s="9">
        <f t="shared" si="34"/>
        <v>51619.5625</v>
      </c>
    </row>
    <row r="449" spans="1:22" x14ac:dyDescent="0.45">
      <c r="A449">
        <v>2016</v>
      </c>
      <c r="B449" t="s">
        <v>133</v>
      </c>
      <c r="C449" t="s">
        <v>67</v>
      </c>
      <c r="D449">
        <v>87</v>
      </c>
      <c r="E449">
        <v>75</v>
      </c>
      <c r="F449">
        <v>2</v>
      </c>
      <c r="G449" t="s">
        <v>42</v>
      </c>
      <c r="H449" s="1">
        <v>3365256</v>
      </c>
      <c r="I449" s="1">
        <v>41546</v>
      </c>
      <c r="J449" t="s">
        <v>49</v>
      </c>
      <c r="K449" s="2">
        <v>177021333</v>
      </c>
      <c r="L449">
        <v>96</v>
      </c>
      <c r="M449">
        <v>96</v>
      </c>
      <c r="N449" t="s">
        <v>135</v>
      </c>
      <c r="O449">
        <v>428</v>
      </c>
      <c r="P449">
        <v>78.099999999999994</v>
      </c>
      <c r="R449" s="7">
        <f t="shared" si="30"/>
        <v>0.4136012453271028</v>
      </c>
      <c r="S449" s="7">
        <f t="shared" si="31"/>
        <v>0.18247663551401869</v>
      </c>
      <c r="T449" s="2">
        <f t="shared" si="32"/>
        <v>2034727.9655172413</v>
      </c>
      <c r="U449" s="8">
        <f t="shared" si="33"/>
        <v>3160919.5402298849</v>
      </c>
      <c r="V449" s="9">
        <f t="shared" si="34"/>
        <v>38681.103448275862</v>
      </c>
    </row>
    <row r="450" spans="1:22" x14ac:dyDescent="0.45">
      <c r="A450">
        <v>2015</v>
      </c>
      <c r="B450" t="s">
        <v>133</v>
      </c>
      <c r="C450" t="s">
        <v>67</v>
      </c>
      <c r="D450">
        <v>84</v>
      </c>
      <c r="E450">
        <v>78</v>
      </c>
      <c r="F450">
        <v>2</v>
      </c>
      <c r="H450" s="1">
        <v>3375882</v>
      </c>
      <c r="I450" s="1">
        <v>41678</v>
      </c>
      <c r="J450" t="s">
        <v>49</v>
      </c>
      <c r="K450" s="2">
        <v>180018166</v>
      </c>
      <c r="L450">
        <v>98</v>
      </c>
      <c r="M450">
        <v>99</v>
      </c>
      <c r="N450" t="s">
        <v>135</v>
      </c>
      <c r="O450">
        <v>409</v>
      </c>
      <c r="P450">
        <v>72.599999999999994</v>
      </c>
      <c r="R450" s="7">
        <f t="shared" si="30"/>
        <v>0.44014221515892421</v>
      </c>
      <c r="S450" s="7">
        <f t="shared" si="31"/>
        <v>0.17750611246943765</v>
      </c>
      <c r="T450" s="2">
        <f t="shared" si="32"/>
        <v>2143073.4047619049</v>
      </c>
      <c r="U450" s="8">
        <f t="shared" si="33"/>
        <v>3273809.5238095238</v>
      </c>
      <c r="V450" s="9">
        <f t="shared" si="34"/>
        <v>40189.071428571428</v>
      </c>
    </row>
    <row r="451" spans="1:22" x14ac:dyDescent="0.45">
      <c r="A451">
        <v>2014</v>
      </c>
      <c r="B451" t="s">
        <v>133</v>
      </c>
      <c r="C451" t="s">
        <v>67</v>
      </c>
      <c r="D451">
        <v>88</v>
      </c>
      <c r="E451">
        <v>74</v>
      </c>
      <c r="F451">
        <v>2</v>
      </c>
      <c r="G451" t="s">
        <v>54</v>
      </c>
      <c r="H451" s="1">
        <v>3368697</v>
      </c>
      <c r="I451" s="1">
        <v>41589</v>
      </c>
      <c r="J451" t="s">
        <v>49</v>
      </c>
      <c r="K451" s="2">
        <v>163510167</v>
      </c>
      <c r="L451">
        <v>94</v>
      </c>
      <c r="M451">
        <v>95</v>
      </c>
      <c r="N451" t="s">
        <v>135</v>
      </c>
      <c r="O451">
        <v>387</v>
      </c>
      <c r="P451">
        <v>68.400000000000006</v>
      </c>
      <c r="R451" s="7">
        <f t="shared" ref="R451:R514" si="35">IFERROR(K451/(O451*1000000),"")</f>
        <v>0.42250689147286824</v>
      </c>
      <c r="S451" s="7">
        <f t="shared" ref="S451:S514" si="36">IFERROR(P451/O451,"")</f>
        <v>0.17674418604651165</v>
      </c>
      <c r="T451" s="2">
        <f t="shared" ref="T451:T514" si="37">K451/D451</f>
        <v>1858070.0795454546</v>
      </c>
      <c r="U451" s="8">
        <f t="shared" ref="U451:U514" si="38">275*1000000/D451</f>
        <v>3125000</v>
      </c>
      <c r="V451" s="9">
        <f t="shared" ref="V451:V514" si="39">H451/D451</f>
        <v>38280.647727272728</v>
      </c>
    </row>
    <row r="452" spans="1:22" x14ac:dyDescent="0.45">
      <c r="A452">
        <v>2013</v>
      </c>
      <c r="B452" t="s">
        <v>133</v>
      </c>
      <c r="C452" t="s">
        <v>67</v>
      </c>
      <c r="D452">
        <v>76</v>
      </c>
      <c r="E452">
        <v>86</v>
      </c>
      <c r="F452">
        <v>3</v>
      </c>
      <c r="H452" s="1">
        <v>3369106</v>
      </c>
      <c r="I452" s="1">
        <v>41087</v>
      </c>
      <c r="J452" t="s">
        <v>49</v>
      </c>
      <c r="K452" s="2">
        <v>139845667</v>
      </c>
      <c r="L452">
        <v>92</v>
      </c>
      <c r="M452">
        <v>93</v>
      </c>
      <c r="N452" t="s">
        <v>135</v>
      </c>
      <c r="O452">
        <v>316</v>
      </c>
      <c r="P452">
        <v>53.3</v>
      </c>
      <c r="R452" s="7">
        <f t="shared" si="35"/>
        <v>0.44254957911392406</v>
      </c>
      <c r="S452" s="7">
        <f t="shared" si="36"/>
        <v>0.16867088607594935</v>
      </c>
      <c r="T452" s="2">
        <f t="shared" si="37"/>
        <v>1840074.5657894737</v>
      </c>
      <c r="U452" s="8">
        <f t="shared" si="38"/>
        <v>3618421.0526315789</v>
      </c>
      <c r="V452" s="9">
        <f t="shared" si="39"/>
        <v>44330.34210526316</v>
      </c>
    </row>
    <row r="453" spans="1:22" x14ac:dyDescent="0.45">
      <c r="A453">
        <v>2012</v>
      </c>
      <c r="B453" t="s">
        <v>133</v>
      </c>
      <c r="C453" t="s">
        <v>67</v>
      </c>
      <c r="D453">
        <v>94</v>
      </c>
      <c r="E453">
        <v>68</v>
      </c>
      <c r="F453">
        <v>1</v>
      </c>
      <c r="G453" t="s">
        <v>43</v>
      </c>
      <c r="H453" s="1">
        <v>3377371</v>
      </c>
      <c r="I453" s="1">
        <v>41696</v>
      </c>
      <c r="J453" t="s">
        <v>78</v>
      </c>
      <c r="K453" s="2">
        <v>117637350</v>
      </c>
      <c r="L453">
        <v>89</v>
      </c>
      <c r="M453">
        <v>89</v>
      </c>
      <c r="N453" t="s">
        <v>135</v>
      </c>
      <c r="O453">
        <v>262</v>
      </c>
      <c r="P453">
        <v>17.600000000000001</v>
      </c>
      <c r="R453" s="7">
        <f t="shared" si="35"/>
        <v>0.44899751908396945</v>
      </c>
      <c r="S453" s="7">
        <f t="shared" si="36"/>
        <v>6.7175572519083973E-2</v>
      </c>
      <c r="T453" s="2">
        <f t="shared" si="37"/>
        <v>1251461.1702127659</v>
      </c>
      <c r="U453" s="8">
        <f t="shared" si="38"/>
        <v>2925531.9148936169</v>
      </c>
      <c r="V453" s="9">
        <f t="shared" si="39"/>
        <v>35929.478723404252</v>
      </c>
    </row>
    <row r="454" spans="1:22" x14ac:dyDescent="0.45">
      <c r="A454">
        <v>2011</v>
      </c>
      <c r="B454" t="s">
        <v>133</v>
      </c>
      <c r="C454" t="s">
        <v>67</v>
      </c>
      <c r="D454">
        <v>86</v>
      </c>
      <c r="E454">
        <v>76</v>
      </c>
      <c r="F454">
        <v>2</v>
      </c>
      <c r="H454" s="1">
        <v>3387303</v>
      </c>
      <c r="I454" s="1">
        <v>41819</v>
      </c>
      <c r="J454" t="s">
        <v>78</v>
      </c>
      <c r="K454" s="2">
        <v>124198333</v>
      </c>
      <c r="L454">
        <v>91</v>
      </c>
      <c r="M454">
        <v>92</v>
      </c>
      <c r="N454" t="s">
        <v>135</v>
      </c>
      <c r="O454">
        <v>230</v>
      </c>
      <c r="P454">
        <v>8.8000000000000007</v>
      </c>
      <c r="R454" s="7">
        <f t="shared" si="35"/>
        <v>0.53999275217391307</v>
      </c>
      <c r="S454" s="7">
        <f t="shared" si="36"/>
        <v>3.8260869565217397E-2</v>
      </c>
      <c r="T454" s="2">
        <f t="shared" si="37"/>
        <v>1444166.6627906978</v>
      </c>
      <c r="U454" s="8">
        <f t="shared" si="38"/>
        <v>3197674.418604651</v>
      </c>
      <c r="V454" s="9">
        <f t="shared" si="39"/>
        <v>39387.244186046511</v>
      </c>
    </row>
    <row r="455" spans="1:22" x14ac:dyDescent="0.45">
      <c r="A455">
        <v>2010</v>
      </c>
      <c r="B455" t="s">
        <v>133</v>
      </c>
      <c r="C455" t="s">
        <v>67</v>
      </c>
      <c r="D455">
        <v>92</v>
      </c>
      <c r="E455">
        <v>70</v>
      </c>
      <c r="F455">
        <v>1</v>
      </c>
      <c r="G455" t="s">
        <v>82</v>
      </c>
      <c r="H455" s="1">
        <v>3037443</v>
      </c>
      <c r="I455" s="1">
        <v>37499</v>
      </c>
      <c r="J455" t="s">
        <v>57</v>
      </c>
      <c r="K455" s="2">
        <v>98641333</v>
      </c>
      <c r="L455">
        <v>97</v>
      </c>
      <c r="M455">
        <v>97</v>
      </c>
      <c r="N455" t="s">
        <v>135</v>
      </c>
      <c r="O455">
        <v>230</v>
      </c>
      <c r="P455">
        <v>29.9</v>
      </c>
      <c r="R455" s="7">
        <f t="shared" si="35"/>
        <v>0.42887536086956524</v>
      </c>
      <c r="S455" s="7">
        <f t="shared" si="36"/>
        <v>0.13</v>
      </c>
      <c r="T455" s="2">
        <f t="shared" si="37"/>
        <v>1072188.4021739131</v>
      </c>
      <c r="U455" s="8">
        <f t="shared" si="38"/>
        <v>2989130.4347826089</v>
      </c>
      <c r="V455" s="9">
        <f t="shared" si="39"/>
        <v>33015.684782608696</v>
      </c>
    </row>
    <row r="456" spans="1:22" x14ac:dyDescent="0.45">
      <c r="A456">
        <v>2009</v>
      </c>
      <c r="B456" t="s">
        <v>133</v>
      </c>
      <c r="C456" t="s">
        <v>67</v>
      </c>
      <c r="D456">
        <v>88</v>
      </c>
      <c r="E456">
        <v>74</v>
      </c>
      <c r="F456">
        <v>3</v>
      </c>
      <c r="H456" s="1">
        <v>2862110</v>
      </c>
      <c r="I456" s="1">
        <v>35335</v>
      </c>
      <c r="J456" t="s">
        <v>62</v>
      </c>
      <c r="K456" s="2">
        <v>91944450</v>
      </c>
      <c r="L456">
        <v>101</v>
      </c>
      <c r="M456">
        <v>102</v>
      </c>
      <c r="N456" t="s">
        <v>135</v>
      </c>
      <c r="O456">
        <v>201</v>
      </c>
      <c r="P456">
        <v>23.5</v>
      </c>
      <c r="R456" s="7">
        <f t="shared" si="35"/>
        <v>0.45743507462686567</v>
      </c>
      <c r="S456" s="7">
        <f t="shared" si="36"/>
        <v>0.11691542288557213</v>
      </c>
      <c r="T456" s="2">
        <f t="shared" si="37"/>
        <v>1044823.2954545454</v>
      </c>
      <c r="U456" s="8">
        <f t="shared" si="38"/>
        <v>3125000</v>
      </c>
      <c r="V456" s="9">
        <f t="shared" si="39"/>
        <v>32523.977272727272</v>
      </c>
    </row>
    <row r="457" spans="1:22" x14ac:dyDescent="0.45">
      <c r="A457">
        <v>2008</v>
      </c>
      <c r="B457" t="s">
        <v>133</v>
      </c>
      <c r="C457" t="s">
        <v>67</v>
      </c>
      <c r="D457">
        <v>72</v>
      </c>
      <c r="E457">
        <v>90</v>
      </c>
      <c r="F457">
        <v>4</v>
      </c>
      <c r="H457" s="1">
        <v>2863837</v>
      </c>
      <c r="I457" s="1">
        <v>35356</v>
      </c>
      <c r="J457" t="s">
        <v>62</v>
      </c>
      <c r="K457" s="2">
        <v>76594500</v>
      </c>
      <c r="L457">
        <v>102</v>
      </c>
      <c r="M457">
        <v>102</v>
      </c>
      <c r="N457" t="s">
        <v>135</v>
      </c>
      <c r="O457">
        <v>196</v>
      </c>
      <c r="P457">
        <v>22.4</v>
      </c>
      <c r="R457" s="7">
        <f t="shared" si="35"/>
        <v>0.39078826530612243</v>
      </c>
      <c r="S457" s="7">
        <f t="shared" si="36"/>
        <v>0.11428571428571428</v>
      </c>
      <c r="T457" s="2">
        <f t="shared" si="37"/>
        <v>1063812.5</v>
      </c>
      <c r="U457" s="8">
        <f t="shared" si="38"/>
        <v>3819444.4444444445</v>
      </c>
      <c r="V457" s="9">
        <f t="shared" si="39"/>
        <v>39775.513888888891</v>
      </c>
    </row>
    <row r="458" spans="1:22" x14ac:dyDescent="0.45">
      <c r="A458">
        <v>2007</v>
      </c>
      <c r="B458" t="s">
        <v>133</v>
      </c>
      <c r="C458" t="s">
        <v>67</v>
      </c>
      <c r="D458">
        <v>71</v>
      </c>
      <c r="E458">
        <v>91</v>
      </c>
      <c r="F458">
        <v>5</v>
      </c>
      <c r="H458" s="1">
        <v>3223215</v>
      </c>
      <c r="I458" s="1">
        <v>39793</v>
      </c>
      <c r="J458" t="s">
        <v>57</v>
      </c>
      <c r="K458" s="2">
        <v>90219056</v>
      </c>
      <c r="L458">
        <v>101</v>
      </c>
      <c r="M458">
        <v>101</v>
      </c>
      <c r="N458" t="s">
        <v>135</v>
      </c>
      <c r="O458">
        <v>197</v>
      </c>
      <c r="P458">
        <v>19.899999999999999</v>
      </c>
      <c r="R458" s="7">
        <f t="shared" si="35"/>
        <v>0.45796475126903552</v>
      </c>
      <c r="S458" s="7">
        <f t="shared" si="36"/>
        <v>0.10101522842639593</v>
      </c>
      <c r="T458" s="2">
        <f t="shared" si="37"/>
        <v>1270690.9295774647</v>
      </c>
      <c r="U458" s="8">
        <f t="shared" si="38"/>
        <v>3873239.4366197181</v>
      </c>
      <c r="V458" s="9">
        <f t="shared" si="39"/>
        <v>45397.394366197186</v>
      </c>
    </row>
    <row r="459" spans="1:22" x14ac:dyDescent="0.45">
      <c r="A459">
        <v>2006</v>
      </c>
      <c r="B459" t="s">
        <v>133</v>
      </c>
      <c r="C459" t="s">
        <v>67</v>
      </c>
      <c r="D459">
        <v>76</v>
      </c>
      <c r="E459">
        <v>85</v>
      </c>
      <c r="F459">
        <v>3</v>
      </c>
      <c r="H459" s="1">
        <v>3130313</v>
      </c>
      <c r="I459" s="1">
        <v>38646</v>
      </c>
      <c r="J459" t="s">
        <v>58</v>
      </c>
      <c r="K459" s="2">
        <v>90056419</v>
      </c>
      <c r="L459">
        <v>100</v>
      </c>
      <c r="M459">
        <v>100</v>
      </c>
      <c r="N459" t="s">
        <v>135</v>
      </c>
      <c r="O459">
        <v>184</v>
      </c>
      <c r="P459">
        <v>18.5</v>
      </c>
      <c r="R459" s="7">
        <f t="shared" si="35"/>
        <v>0.48943705978260871</v>
      </c>
      <c r="S459" s="7">
        <f t="shared" si="36"/>
        <v>0.10054347826086957</v>
      </c>
      <c r="T459" s="2">
        <f t="shared" si="37"/>
        <v>1184952.8815789474</v>
      </c>
      <c r="U459" s="8">
        <f t="shared" si="38"/>
        <v>3618421.0526315789</v>
      </c>
      <c r="V459" s="9">
        <f t="shared" si="39"/>
        <v>41188.32894736842</v>
      </c>
    </row>
    <row r="460" spans="1:22" x14ac:dyDescent="0.45">
      <c r="A460">
        <v>2005</v>
      </c>
      <c r="B460" t="s">
        <v>133</v>
      </c>
      <c r="C460" t="s">
        <v>67</v>
      </c>
      <c r="D460">
        <v>75</v>
      </c>
      <c r="E460">
        <v>87</v>
      </c>
      <c r="F460">
        <v>3</v>
      </c>
      <c r="H460" s="1">
        <v>3181023</v>
      </c>
      <c r="I460" s="1">
        <v>39272</v>
      </c>
      <c r="J460" t="s">
        <v>61</v>
      </c>
      <c r="K460" s="2">
        <v>90199500</v>
      </c>
      <c r="L460">
        <v>101</v>
      </c>
      <c r="M460">
        <v>101</v>
      </c>
      <c r="N460" t="s">
        <v>136</v>
      </c>
      <c r="O460">
        <v>171</v>
      </c>
      <c r="P460">
        <v>11.2</v>
      </c>
      <c r="R460" s="7">
        <f t="shared" si="35"/>
        <v>0.52748245614035083</v>
      </c>
      <c r="S460" s="7">
        <f t="shared" si="36"/>
        <v>6.5497076023391804E-2</v>
      </c>
      <c r="T460" s="2">
        <f t="shared" si="37"/>
        <v>1202660</v>
      </c>
      <c r="U460" s="8">
        <f t="shared" si="38"/>
        <v>3666666.6666666665</v>
      </c>
      <c r="V460" s="9">
        <f t="shared" si="39"/>
        <v>42413.64</v>
      </c>
    </row>
    <row r="461" spans="1:22" x14ac:dyDescent="0.45">
      <c r="A461">
        <v>2004</v>
      </c>
      <c r="B461" t="s">
        <v>133</v>
      </c>
      <c r="C461" t="s">
        <v>67</v>
      </c>
      <c r="D461">
        <v>91</v>
      </c>
      <c r="E461">
        <v>71</v>
      </c>
      <c r="F461">
        <v>2</v>
      </c>
      <c r="H461" s="1">
        <v>3256854</v>
      </c>
      <c r="I461" s="1">
        <v>39718</v>
      </c>
      <c r="J461" t="s">
        <v>61</v>
      </c>
      <c r="K461" s="2">
        <v>82019166</v>
      </c>
      <c r="L461">
        <v>101</v>
      </c>
      <c r="M461">
        <v>101</v>
      </c>
      <c r="N461" t="s">
        <v>136</v>
      </c>
      <c r="O461">
        <v>159</v>
      </c>
      <c r="P461">
        <v>6.9</v>
      </c>
      <c r="R461" s="7">
        <f t="shared" si="35"/>
        <v>0.51584381132075474</v>
      </c>
      <c r="S461" s="7">
        <f t="shared" si="36"/>
        <v>4.3396226415094344E-2</v>
      </c>
      <c r="T461" s="2">
        <f t="shared" si="37"/>
        <v>901309.51648351643</v>
      </c>
      <c r="U461" s="8">
        <f t="shared" si="38"/>
        <v>3021978.0219780221</v>
      </c>
      <c r="V461" s="9">
        <f t="shared" si="39"/>
        <v>35789.604395604394</v>
      </c>
    </row>
    <row r="462" spans="1:22" x14ac:dyDescent="0.45">
      <c r="A462">
        <v>2003</v>
      </c>
      <c r="B462" t="s">
        <v>133</v>
      </c>
      <c r="C462" t="s">
        <v>67</v>
      </c>
      <c r="D462">
        <v>100</v>
      </c>
      <c r="E462">
        <v>61</v>
      </c>
      <c r="F462">
        <v>1</v>
      </c>
      <c r="G462" t="s">
        <v>42</v>
      </c>
      <c r="H462" s="1">
        <v>3264898</v>
      </c>
      <c r="I462" s="1">
        <v>40307</v>
      </c>
      <c r="J462" t="s">
        <v>132</v>
      </c>
      <c r="K462" s="2">
        <v>82852167</v>
      </c>
      <c r="L462">
        <v>98</v>
      </c>
      <c r="M462">
        <v>99</v>
      </c>
      <c r="N462" t="s">
        <v>137</v>
      </c>
      <c r="O462">
        <v>153</v>
      </c>
      <c r="P462">
        <v>0.7</v>
      </c>
      <c r="R462" s="7">
        <f t="shared" si="35"/>
        <v>0.54151743137254904</v>
      </c>
      <c r="S462" s="7">
        <f t="shared" si="36"/>
        <v>4.5751633986928098E-3</v>
      </c>
      <c r="T462" s="2">
        <f t="shared" si="37"/>
        <v>828521.67</v>
      </c>
      <c r="U462" s="8">
        <f t="shared" si="38"/>
        <v>2750000</v>
      </c>
      <c r="V462" s="9">
        <f t="shared" si="39"/>
        <v>32648.98</v>
      </c>
    </row>
    <row r="463" spans="1:22" x14ac:dyDescent="0.45">
      <c r="A463">
        <v>2002</v>
      </c>
      <c r="B463" t="s">
        <v>133</v>
      </c>
      <c r="C463" t="s">
        <v>67</v>
      </c>
      <c r="D463">
        <v>95</v>
      </c>
      <c r="E463">
        <v>66</v>
      </c>
      <c r="F463">
        <v>2</v>
      </c>
      <c r="G463" t="s">
        <v>88</v>
      </c>
      <c r="H463" s="1">
        <v>3253203</v>
      </c>
      <c r="I463" s="1">
        <v>40163</v>
      </c>
      <c r="J463" t="s">
        <v>132</v>
      </c>
      <c r="K463" s="2">
        <v>78299835</v>
      </c>
      <c r="L463">
        <v>94</v>
      </c>
      <c r="M463">
        <v>95</v>
      </c>
      <c r="N463" t="s">
        <v>137</v>
      </c>
      <c r="O463">
        <v>159</v>
      </c>
      <c r="P463">
        <v>13.9</v>
      </c>
      <c r="R463" s="7">
        <f t="shared" si="35"/>
        <v>0.49245179245283016</v>
      </c>
      <c r="S463" s="7">
        <f t="shared" si="36"/>
        <v>8.742138364779875E-2</v>
      </c>
      <c r="T463" s="2">
        <f t="shared" si="37"/>
        <v>824208.78947368416</v>
      </c>
      <c r="U463" s="8">
        <f t="shared" si="38"/>
        <v>2894736.8421052634</v>
      </c>
      <c r="V463" s="9">
        <f t="shared" si="39"/>
        <v>34244.242105263154</v>
      </c>
    </row>
    <row r="464" spans="1:22" x14ac:dyDescent="0.45">
      <c r="A464">
        <v>2001</v>
      </c>
      <c r="B464" t="s">
        <v>133</v>
      </c>
      <c r="C464" t="s">
        <v>67</v>
      </c>
      <c r="D464">
        <v>90</v>
      </c>
      <c r="E464">
        <v>72</v>
      </c>
      <c r="F464">
        <v>2</v>
      </c>
      <c r="H464" s="1">
        <v>3311958</v>
      </c>
      <c r="I464" s="1">
        <v>40888</v>
      </c>
      <c r="J464" t="s">
        <v>132</v>
      </c>
      <c r="K464" s="2">
        <v>63280167</v>
      </c>
      <c r="L464">
        <v>91</v>
      </c>
      <c r="M464">
        <v>93</v>
      </c>
      <c r="N464" t="s">
        <v>137</v>
      </c>
      <c r="O464">
        <v>142</v>
      </c>
      <c r="R464" s="7">
        <f t="shared" si="35"/>
        <v>0.44563497887323944</v>
      </c>
      <c r="S464" s="7">
        <f t="shared" si="36"/>
        <v>0</v>
      </c>
      <c r="T464" s="2">
        <f t="shared" si="37"/>
        <v>703112.96666666667</v>
      </c>
      <c r="U464" s="8">
        <f t="shared" si="38"/>
        <v>3055555.5555555555</v>
      </c>
      <c r="V464" s="9">
        <f t="shared" si="39"/>
        <v>36799.533333333333</v>
      </c>
    </row>
    <row r="465" spans="1:22" x14ac:dyDescent="0.45">
      <c r="A465">
        <v>2000</v>
      </c>
      <c r="B465" t="s">
        <v>133</v>
      </c>
      <c r="C465" t="s">
        <v>67</v>
      </c>
      <c r="D465">
        <v>97</v>
      </c>
      <c r="E465">
        <v>65</v>
      </c>
      <c r="F465">
        <v>1</v>
      </c>
      <c r="G465" t="s">
        <v>42</v>
      </c>
      <c r="H465" s="1">
        <v>3318800</v>
      </c>
      <c r="I465" s="1">
        <v>40973</v>
      </c>
      <c r="J465" t="s">
        <v>78</v>
      </c>
      <c r="K465" s="2">
        <v>53737826</v>
      </c>
      <c r="L465">
        <v>92</v>
      </c>
      <c r="M465">
        <v>93</v>
      </c>
      <c r="N465" t="s">
        <v>137</v>
      </c>
      <c r="R465" s="7" t="str">
        <f t="shared" si="35"/>
        <v/>
      </c>
      <c r="S465" s="7" t="str">
        <f t="shared" si="36"/>
        <v/>
      </c>
      <c r="T465" s="2">
        <f t="shared" si="37"/>
        <v>553998.20618556696</v>
      </c>
      <c r="U465" s="8">
        <f t="shared" si="38"/>
        <v>2835051.5463917525</v>
      </c>
      <c r="V465" s="9">
        <f t="shared" si="39"/>
        <v>34214.432989690722</v>
      </c>
    </row>
    <row r="466" spans="1:22" x14ac:dyDescent="0.45">
      <c r="A466">
        <v>2019</v>
      </c>
      <c r="B466" t="s">
        <v>138</v>
      </c>
      <c r="C466" t="s">
        <v>109</v>
      </c>
      <c r="D466">
        <v>68</v>
      </c>
      <c r="E466">
        <v>94</v>
      </c>
      <c r="F466">
        <v>5</v>
      </c>
      <c r="H466" s="1">
        <v>1791863</v>
      </c>
      <c r="I466" s="1">
        <v>22122</v>
      </c>
      <c r="J466" t="s">
        <v>56</v>
      </c>
      <c r="K466" s="2">
        <v>126874600</v>
      </c>
      <c r="L466">
        <v>94</v>
      </c>
      <c r="M466">
        <v>93</v>
      </c>
      <c r="N466" t="s">
        <v>139</v>
      </c>
      <c r="R466" s="7" t="str">
        <f t="shared" si="35"/>
        <v/>
      </c>
      <c r="S466" s="7" t="str">
        <f t="shared" si="36"/>
        <v/>
      </c>
      <c r="T466" s="2">
        <f t="shared" si="37"/>
        <v>1865802.9411764706</v>
      </c>
      <c r="U466" s="8">
        <f t="shared" si="38"/>
        <v>4044117.6470588236</v>
      </c>
      <c r="V466" s="9">
        <f t="shared" si="39"/>
        <v>26350.926470588234</v>
      </c>
    </row>
    <row r="467" spans="1:22" x14ac:dyDescent="0.45">
      <c r="A467">
        <v>2018</v>
      </c>
      <c r="B467" t="s">
        <v>138</v>
      </c>
      <c r="C467" t="s">
        <v>109</v>
      </c>
      <c r="D467">
        <v>89</v>
      </c>
      <c r="E467">
        <v>73</v>
      </c>
      <c r="F467">
        <v>3</v>
      </c>
      <c r="H467" s="1">
        <v>2299489</v>
      </c>
      <c r="I467" s="1">
        <v>28389</v>
      </c>
      <c r="J467" t="s">
        <v>26</v>
      </c>
      <c r="K467" s="2">
        <v>157090065</v>
      </c>
      <c r="L467">
        <v>95</v>
      </c>
      <c r="M467">
        <v>94</v>
      </c>
      <c r="N467" t="s">
        <v>140</v>
      </c>
      <c r="O467">
        <v>320</v>
      </c>
      <c r="P467">
        <v>31</v>
      </c>
      <c r="R467" s="7">
        <f t="shared" si="35"/>
        <v>0.49090645312499998</v>
      </c>
      <c r="S467" s="7">
        <f t="shared" si="36"/>
        <v>9.6875000000000003E-2</v>
      </c>
      <c r="T467" s="2">
        <f t="shared" si="37"/>
        <v>1765056.9101123596</v>
      </c>
      <c r="U467" s="8">
        <f t="shared" si="38"/>
        <v>3089887.6404494382</v>
      </c>
      <c r="V467" s="9">
        <f t="shared" si="39"/>
        <v>25836.955056179777</v>
      </c>
    </row>
    <row r="468" spans="1:22" x14ac:dyDescent="0.45">
      <c r="A468">
        <v>2017</v>
      </c>
      <c r="B468" t="s">
        <v>138</v>
      </c>
      <c r="C468" t="s">
        <v>109</v>
      </c>
      <c r="D468">
        <v>78</v>
      </c>
      <c r="E468">
        <v>84</v>
      </c>
      <c r="F468">
        <v>3</v>
      </c>
      <c r="H468" s="1">
        <v>2135445</v>
      </c>
      <c r="I468" s="1">
        <v>26364</v>
      </c>
      <c r="J468" t="s">
        <v>70</v>
      </c>
      <c r="K468" s="2">
        <v>172438700</v>
      </c>
      <c r="L468">
        <v>95</v>
      </c>
      <c r="M468">
        <v>95</v>
      </c>
      <c r="N468" t="s">
        <v>140</v>
      </c>
      <c r="O468">
        <v>288</v>
      </c>
      <c r="P468">
        <v>-2.4</v>
      </c>
      <c r="R468" s="7">
        <f t="shared" si="35"/>
        <v>0.59874548611111111</v>
      </c>
      <c r="S468" s="7">
        <f t="shared" si="36"/>
        <v>-8.3333333333333332E-3</v>
      </c>
      <c r="T468" s="2">
        <f t="shared" si="37"/>
        <v>2210752.564102564</v>
      </c>
      <c r="U468" s="8">
        <f t="shared" si="38"/>
        <v>3525641.0256410255</v>
      </c>
      <c r="V468" s="9">
        <f t="shared" si="39"/>
        <v>27377.5</v>
      </c>
    </row>
    <row r="469" spans="1:22" x14ac:dyDescent="0.45">
      <c r="A469">
        <v>2016</v>
      </c>
      <c r="B469" t="s">
        <v>138</v>
      </c>
      <c r="C469" t="s">
        <v>109</v>
      </c>
      <c r="D469">
        <v>86</v>
      </c>
      <c r="E469">
        <v>76</v>
      </c>
      <c r="F469">
        <v>2</v>
      </c>
      <c r="H469" s="1">
        <v>2267928</v>
      </c>
      <c r="I469" s="1">
        <v>27999</v>
      </c>
      <c r="J469" t="s">
        <v>70</v>
      </c>
      <c r="K469" s="2">
        <v>137169100</v>
      </c>
      <c r="L469">
        <v>96</v>
      </c>
      <c r="M469">
        <v>96</v>
      </c>
      <c r="N469" t="s">
        <v>140</v>
      </c>
      <c r="O469">
        <v>289</v>
      </c>
      <c r="P469">
        <v>11.6</v>
      </c>
      <c r="R469" s="7">
        <f t="shared" si="35"/>
        <v>0.47463356401384083</v>
      </c>
      <c r="S469" s="7">
        <f t="shared" si="36"/>
        <v>4.0138408304498267E-2</v>
      </c>
      <c r="T469" s="2">
        <f t="shared" si="37"/>
        <v>1594989.534883721</v>
      </c>
      <c r="U469" s="8">
        <f t="shared" si="38"/>
        <v>3197674.418604651</v>
      </c>
      <c r="V469" s="9">
        <f t="shared" si="39"/>
        <v>26371.255813953489</v>
      </c>
    </row>
    <row r="470" spans="1:22" x14ac:dyDescent="0.45">
      <c r="A470">
        <v>2015</v>
      </c>
      <c r="B470" t="s">
        <v>138</v>
      </c>
      <c r="C470" t="s">
        <v>109</v>
      </c>
      <c r="D470">
        <v>76</v>
      </c>
      <c r="E470">
        <v>86</v>
      </c>
      <c r="F470">
        <v>4</v>
      </c>
      <c r="H470" s="1">
        <v>2193581</v>
      </c>
      <c r="I470" s="1">
        <v>27081</v>
      </c>
      <c r="J470" t="s">
        <v>23</v>
      </c>
      <c r="K470" s="2">
        <v>130681400</v>
      </c>
      <c r="L470">
        <v>95</v>
      </c>
      <c r="M470">
        <v>95</v>
      </c>
      <c r="N470" t="s">
        <v>140</v>
      </c>
      <c r="O470">
        <v>271</v>
      </c>
      <c r="P470">
        <v>16.8</v>
      </c>
      <c r="R470" s="7">
        <f t="shared" si="35"/>
        <v>0.48221918819188192</v>
      </c>
      <c r="S470" s="7">
        <f t="shared" si="36"/>
        <v>6.1992619926199262E-2</v>
      </c>
      <c r="T470" s="2">
        <f t="shared" si="37"/>
        <v>1719492.105263158</v>
      </c>
      <c r="U470" s="8">
        <f t="shared" si="38"/>
        <v>3618421.0526315789</v>
      </c>
      <c r="V470" s="9">
        <f t="shared" si="39"/>
        <v>28862.907894736843</v>
      </c>
    </row>
    <row r="471" spans="1:22" x14ac:dyDescent="0.45">
      <c r="A471">
        <v>2014</v>
      </c>
      <c r="B471" t="s">
        <v>138</v>
      </c>
      <c r="C471" t="s">
        <v>109</v>
      </c>
      <c r="D471">
        <v>87</v>
      </c>
      <c r="E471">
        <v>75</v>
      </c>
      <c r="F471">
        <v>3</v>
      </c>
      <c r="H471" s="1">
        <v>2064334</v>
      </c>
      <c r="I471" s="1">
        <v>25486</v>
      </c>
      <c r="J471" t="s">
        <v>70</v>
      </c>
      <c r="K471" s="2">
        <v>95471000</v>
      </c>
      <c r="L471">
        <v>95</v>
      </c>
      <c r="M471">
        <v>95</v>
      </c>
      <c r="N471" t="s">
        <v>140</v>
      </c>
      <c r="O471">
        <v>250</v>
      </c>
      <c r="P471">
        <v>26.4</v>
      </c>
      <c r="R471" s="7">
        <f t="shared" si="35"/>
        <v>0.381884</v>
      </c>
      <c r="S471" s="7">
        <f t="shared" si="36"/>
        <v>0.1056</v>
      </c>
      <c r="T471" s="2">
        <f t="shared" si="37"/>
        <v>1097367.816091954</v>
      </c>
      <c r="U471" s="8">
        <f t="shared" si="38"/>
        <v>3160919.5402298849</v>
      </c>
      <c r="V471" s="9">
        <f t="shared" si="39"/>
        <v>23727.977011494251</v>
      </c>
    </row>
    <row r="472" spans="1:22" x14ac:dyDescent="0.45">
      <c r="A472">
        <v>2013</v>
      </c>
      <c r="B472" t="s">
        <v>138</v>
      </c>
      <c r="C472" t="s">
        <v>109</v>
      </c>
      <c r="D472">
        <v>71</v>
      </c>
      <c r="E472">
        <v>91</v>
      </c>
      <c r="F472">
        <v>4</v>
      </c>
      <c r="H472" s="1">
        <v>1761546</v>
      </c>
      <c r="I472" s="1">
        <v>21747</v>
      </c>
      <c r="J472" t="s">
        <v>71</v>
      </c>
      <c r="K472" s="2">
        <v>78887000</v>
      </c>
      <c r="L472">
        <v>92</v>
      </c>
      <c r="M472">
        <v>92</v>
      </c>
      <c r="N472" t="s">
        <v>140</v>
      </c>
      <c r="O472">
        <v>210</v>
      </c>
      <c r="P472">
        <v>5.3</v>
      </c>
      <c r="R472" s="7">
        <f t="shared" si="35"/>
        <v>0.37565238095238096</v>
      </c>
      <c r="S472" s="7">
        <f t="shared" si="36"/>
        <v>2.5238095238095237E-2</v>
      </c>
      <c r="T472" s="2">
        <f t="shared" si="37"/>
        <v>1111084.5070422536</v>
      </c>
      <c r="U472" s="8">
        <f t="shared" si="38"/>
        <v>3873239.4366197181</v>
      </c>
      <c r="V472" s="9">
        <f t="shared" si="39"/>
        <v>24810.507042253521</v>
      </c>
    </row>
    <row r="473" spans="1:22" x14ac:dyDescent="0.45">
      <c r="A473">
        <v>2012</v>
      </c>
      <c r="B473" t="s">
        <v>138</v>
      </c>
      <c r="C473" t="s">
        <v>109</v>
      </c>
      <c r="D473">
        <v>75</v>
      </c>
      <c r="E473">
        <v>87</v>
      </c>
      <c r="F473">
        <v>4</v>
      </c>
      <c r="H473" s="1">
        <v>1721920</v>
      </c>
      <c r="I473" s="1">
        <v>21258</v>
      </c>
      <c r="J473" t="s">
        <v>29</v>
      </c>
      <c r="K473" s="2">
        <v>78235600</v>
      </c>
      <c r="L473">
        <v>93</v>
      </c>
      <c r="M473">
        <v>92</v>
      </c>
      <c r="N473" t="s">
        <v>140</v>
      </c>
      <c r="O473">
        <v>215</v>
      </c>
      <c r="P473">
        <v>12.9</v>
      </c>
      <c r="R473" s="7">
        <f t="shared" si="35"/>
        <v>0.36388651162790697</v>
      </c>
      <c r="S473" s="7">
        <f t="shared" si="36"/>
        <v>6.0000000000000005E-2</v>
      </c>
      <c r="T473" s="2">
        <f t="shared" si="37"/>
        <v>1043141.3333333334</v>
      </c>
      <c r="U473" s="8">
        <f t="shared" si="38"/>
        <v>3666666.6666666665</v>
      </c>
      <c r="V473" s="9">
        <f t="shared" si="39"/>
        <v>22958.933333333334</v>
      </c>
    </row>
    <row r="474" spans="1:22" x14ac:dyDescent="0.45">
      <c r="A474">
        <v>2011</v>
      </c>
      <c r="B474" t="s">
        <v>138</v>
      </c>
      <c r="C474" t="s">
        <v>109</v>
      </c>
      <c r="D474">
        <v>67</v>
      </c>
      <c r="E474">
        <v>95</v>
      </c>
      <c r="F474">
        <v>4</v>
      </c>
      <c r="H474" s="1">
        <v>1896321</v>
      </c>
      <c r="I474" s="1">
        <v>23411</v>
      </c>
      <c r="J474" t="s">
        <v>44</v>
      </c>
      <c r="K474" s="2">
        <v>86110600</v>
      </c>
      <c r="L474">
        <v>92</v>
      </c>
      <c r="M474">
        <v>90</v>
      </c>
      <c r="N474" t="s">
        <v>140</v>
      </c>
      <c r="O474">
        <v>210</v>
      </c>
      <c r="P474">
        <v>2.2000000000000002</v>
      </c>
      <c r="R474" s="7">
        <f t="shared" si="35"/>
        <v>0.41005047619047619</v>
      </c>
      <c r="S474" s="7">
        <f t="shared" si="36"/>
        <v>1.0476190476190477E-2</v>
      </c>
      <c r="T474" s="2">
        <f t="shared" si="37"/>
        <v>1285232.8358208956</v>
      </c>
      <c r="U474" s="8">
        <f t="shared" si="38"/>
        <v>4104477.6119402987</v>
      </c>
      <c r="V474" s="9">
        <f t="shared" si="39"/>
        <v>28303.298507462685</v>
      </c>
    </row>
    <row r="475" spans="1:22" x14ac:dyDescent="0.45">
      <c r="A475">
        <v>2010</v>
      </c>
      <c r="B475" t="s">
        <v>138</v>
      </c>
      <c r="C475" t="s">
        <v>109</v>
      </c>
      <c r="D475">
        <v>61</v>
      </c>
      <c r="E475">
        <v>101</v>
      </c>
      <c r="F475">
        <v>4</v>
      </c>
      <c r="H475" s="1">
        <v>2085630</v>
      </c>
      <c r="I475" s="1">
        <v>25749</v>
      </c>
      <c r="J475" t="s">
        <v>44</v>
      </c>
      <c r="K475" s="2">
        <v>86510000</v>
      </c>
      <c r="L475">
        <v>95</v>
      </c>
      <c r="M475">
        <v>93</v>
      </c>
      <c r="N475" t="s">
        <v>140</v>
      </c>
      <c r="O475">
        <v>204</v>
      </c>
      <c r="P475">
        <v>9.9</v>
      </c>
      <c r="R475" s="7">
        <f t="shared" si="35"/>
        <v>0.4240686274509804</v>
      </c>
      <c r="S475" s="7">
        <f t="shared" si="36"/>
        <v>4.8529411764705883E-2</v>
      </c>
      <c r="T475" s="2">
        <f t="shared" si="37"/>
        <v>1418196.7213114754</v>
      </c>
      <c r="U475" s="8">
        <f t="shared" si="38"/>
        <v>4508196.7213114752</v>
      </c>
      <c r="V475" s="9">
        <f t="shared" si="39"/>
        <v>34190.655737704918</v>
      </c>
    </row>
    <row r="476" spans="1:22" x14ac:dyDescent="0.45">
      <c r="A476">
        <v>2009</v>
      </c>
      <c r="B476" t="s">
        <v>138</v>
      </c>
      <c r="C476" t="s">
        <v>109</v>
      </c>
      <c r="D476">
        <v>85</v>
      </c>
      <c r="E476">
        <v>77</v>
      </c>
      <c r="F476">
        <v>3</v>
      </c>
      <c r="H476" s="1">
        <v>2195533</v>
      </c>
      <c r="I476" s="1">
        <v>27105</v>
      </c>
      <c r="J476" t="s">
        <v>28</v>
      </c>
      <c r="K476" s="2">
        <v>100134166</v>
      </c>
      <c r="L476">
        <v>95</v>
      </c>
      <c r="M476">
        <v>94</v>
      </c>
      <c r="N476" t="s">
        <v>140</v>
      </c>
      <c r="O476">
        <v>191</v>
      </c>
      <c r="P476">
        <v>10.5</v>
      </c>
      <c r="R476" s="7">
        <f t="shared" si="35"/>
        <v>0.5242626492146597</v>
      </c>
      <c r="S476" s="7">
        <f t="shared" si="36"/>
        <v>5.4973821989528798E-2</v>
      </c>
      <c r="T476" s="2">
        <f t="shared" si="37"/>
        <v>1178049.0117647059</v>
      </c>
      <c r="U476" s="8">
        <f t="shared" si="38"/>
        <v>3235294.1176470588</v>
      </c>
      <c r="V476" s="9">
        <f t="shared" si="39"/>
        <v>25829.8</v>
      </c>
    </row>
    <row r="477" spans="1:22" x14ac:dyDescent="0.45">
      <c r="A477">
        <v>2008</v>
      </c>
      <c r="B477" t="s">
        <v>138</v>
      </c>
      <c r="C477" t="s">
        <v>109</v>
      </c>
      <c r="D477">
        <v>61</v>
      </c>
      <c r="E477">
        <v>101</v>
      </c>
      <c r="F477">
        <v>4</v>
      </c>
      <c r="H477" s="1">
        <v>2329702</v>
      </c>
      <c r="I477" s="1">
        <v>28762</v>
      </c>
      <c r="J477" t="s">
        <v>28</v>
      </c>
      <c r="K477" s="2">
        <v>117666482</v>
      </c>
      <c r="L477">
        <v>97</v>
      </c>
      <c r="M477">
        <v>96</v>
      </c>
      <c r="N477" t="s">
        <v>140</v>
      </c>
      <c r="O477">
        <v>189</v>
      </c>
      <c r="P477">
        <v>3.8</v>
      </c>
      <c r="R477" s="7">
        <f t="shared" si="35"/>
        <v>0.62257397883597887</v>
      </c>
      <c r="S477" s="7">
        <f t="shared" si="36"/>
        <v>2.0105820105820106E-2</v>
      </c>
      <c r="T477" s="2">
        <f t="shared" si="37"/>
        <v>1928958.7213114754</v>
      </c>
      <c r="U477" s="8">
        <f t="shared" si="38"/>
        <v>4508196.7213114752</v>
      </c>
      <c r="V477" s="9">
        <f t="shared" si="39"/>
        <v>38191.836065573771</v>
      </c>
    </row>
    <row r="478" spans="1:22" x14ac:dyDescent="0.45">
      <c r="A478">
        <v>2007</v>
      </c>
      <c r="B478" t="s">
        <v>138</v>
      </c>
      <c r="C478" t="s">
        <v>109</v>
      </c>
      <c r="D478">
        <v>88</v>
      </c>
      <c r="E478">
        <v>74</v>
      </c>
      <c r="F478">
        <v>2</v>
      </c>
      <c r="H478" s="1">
        <v>2672223</v>
      </c>
      <c r="I478" s="1">
        <v>32588</v>
      </c>
      <c r="J478" t="s">
        <v>41</v>
      </c>
      <c r="K478" s="2">
        <v>106460833</v>
      </c>
      <c r="L478">
        <v>97</v>
      </c>
      <c r="M478">
        <v>96</v>
      </c>
      <c r="N478" t="s">
        <v>140</v>
      </c>
      <c r="O478">
        <v>194</v>
      </c>
      <c r="P478">
        <v>10.1</v>
      </c>
      <c r="R478" s="7">
        <f t="shared" si="35"/>
        <v>0.54876718041237116</v>
      </c>
      <c r="S478" s="7">
        <f t="shared" si="36"/>
        <v>5.2061855670103088E-2</v>
      </c>
      <c r="T478" s="2">
        <f t="shared" si="37"/>
        <v>1209782.1931818181</v>
      </c>
      <c r="U478" s="8">
        <f t="shared" si="38"/>
        <v>3125000</v>
      </c>
      <c r="V478" s="9">
        <f t="shared" si="39"/>
        <v>30366.170454545456</v>
      </c>
    </row>
    <row r="479" spans="1:22" x14ac:dyDescent="0.45">
      <c r="A479">
        <v>2006</v>
      </c>
      <c r="B479" t="s">
        <v>138</v>
      </c>
      <c r="C479" t="s">
        <v>109</v>
      </c>
      <c r="D479">
        <v>78</v>
      </c>
      <c r="E479">
        <v>84</v>
      </c>
      <c r="F479">
        <v>4</v>
      </c>
      <c r="H479" s="1">
        <v>2481165</v>
      </c>
      <c r="I479" s="1">
        <v>30632</v>
      </c>
      <c r="J479" t="s">
        <v>41</v>
      </c>
      <c r="K479" s="2">
        <v>87959833</v>
      </c>
      <c r="L479">
        <v>97</v>
      </c>
      <c r="M479">
        <v>97</v>
      </c>
      <c r="N479" t="s">
        <v>140</v>
      </c>
      <c r="O479">
        <v>182</v>
      </c>
      <c r="P479">
        <v>21.5</v>
      </c>
      <c r="R479" s="7">
        <f t="shared" si="35"/>
        <v>0.48329578571428572</v>
      </c>
      <c r="S479" s="7">
        <f t="shared" si="36"/>
        <v>0.11813186813186813</v>
      </c>
      <c r="T479" s="2">
        <f t="shared" si="37"/>
        <v>1127690.1666666667</v>
      </c>
      <c r="U479" s="8">
        <f t="shared" si="38"/>
        <v>3525641.0256410255</v>
      </c>
      <c r="V479" s="9">
        <f t="shared" si="39"/>
        <v>31809.807692307691</v>
      </c>
    </row>
    <row r="480" spans="1:22" x14ac:dyDescent="0.45">
      <c r="A480">
        <v>2005</v>
      </c>
      <c r="B480" t="s">
        <v>138</v>
      </c>
      <c r="C480" t="s">
        <v>109</v>
      </c>
      <c r="D480">
        <v>69</v>
      </c>
      <c r="E480">
        <v>93</v>
      </c>
      <c r="F480">
        <v>4</v>
      </c>
      <c r="H480" s="1">
        <v>2725459</v>
      </c>
      <c r="I480" s="1">
        <v>33648</v>
      </c>
      <c r="J480" t="s">
        <v>34</v>
      </c>
      <c r="K480" s="2">
        <v>87754334</v>
      </c>
      <c r="L480">
        <v>96</v>
      </c>
      <c r="M480">
        <v>95</v>
      </c>
      <c r="N480" t="s">
        <v>140</v>
      </c>
      <c r="O480">
        <v>179</v>
      </c>
      <c r="P480">
        <v>7.3</v>
      </c>
      <c r="R480" s="7">
        <f t="shared" si="35"/>
        <v>0.49024767597765362</v>
      </c>
      <c r="S480" s="7">
        <f t="shared" si="36"/>
        <v>4.0782122905027932E-2</v>
      </c>
      <c r="T480" s="2">
        <f t="shared" si="37"/>
        <v>1271801.9420289856</v>
      </c>
      <c r="U480" s="8">
        <f t="shared" si="38"/>
        <v>3985507.2463768115</v>
      </c>
      <c r="V480" s="9">
        <f t="shared" si="39"/>
        <v>39499.405797101448</v>
      </c>
    </row>
    <row r="481" spans="1:22" x14ac:dyDescent="0.45">
      <c r="A481">
        <v>2004</v>
      </c>
      <c r="B481" t="s">
        <v>138</v>
      </c>
      <c r="C481" t="s">
        <v>109</v>
      </c>
      <c r="D481">
        <v>63</v>
      </c>
      <c r="E481">
        <v>99</v>
      </c>
      <c r="F481">
        <v>4</v>
      </c>
      <c r="H481" s="1">
        <v>2940731</v>
      </c>
      <c r="I481" s="1">
        <v>35863</v>
      </c>
      <c r="J481" t="s">
        <v>33</v>
      </c>
      <c r="K481" s="2">
        <v>81515834</v>
      </c>
      <c r="L481">
        <v>97</v>
      </c>
      <c r="M481">
        <v>97</v>
      </c>
      <c r="N481" t="s">
        <v>140</v>
      </c>
      <c r="O481">
        <v>173</v>
      </c>
      <c r="P481">
        <v>10.8</v>
      </c>
      <c r="R481" s="7">
        <f t="shared" si="35"/>
        <v>0.47118979190751448</v>
      </c>
      <c r="S481" s="7">
        <f t="shared" si="36"/>
        <v>6.2427745664739888E-2</v>
      </c>
      <c r="T481" s="2">
        <f t="shared" si="37"/>
        <v>1293902.1269841271</v>
      </c>
      <c r="U481" s="8">
        <f t="shared" si="38"/>
        <v>4365079.3650793647</v>
      </c>
      <c r="V481" s="9">
        <f t="shared" si="39"/>
        <v>46678.269841269845</v>
      </c>
    </row>
    <row r="482" spans="1:22" x14ac:dyDescent="0.45">
      <c r="A482">
        <v>2003</v>
      </c>
      <c r="B482" t="s">
        <v>138</v>
      </c>
      <c r="C482" t="s">
        <v>109</v>
      </c>
      <c r="D482">
        <v>93</v>
      </c>
      <c r="E482">
        <v>69</v>
      </c>
      <c r="F482">
        <v>2</v>
      </c>
      <c r="H482" s="1">
        <v>3268509</v>
      </c>
      <c r="I482" s="1">
        <v>40352</v>
      </c>
      <c r="J482" t="s">
        <v>35</v>
      </c>
      <c r="K482" s="2">
        <v>86959167</v>
      </c>
      <c r="L482">
        <v>95</v>
      </c>
      <c r="M482">
        <v>95</v>
      </c>
      <c r="N482" t="s">
        <v>140</v>
      </c>
      <c r="O482">
        <v>169</v>
      </c>
      <c r="P482">
        <v>17</v>
      </c>
      <c r="R482" s="7">
        <f t="shared" si="35"/>
        <v>0.51455128402366868</v>
      </c>
      <c r="S482" s="7">
        <f t="shared" si="36"/>
        <v>0.10059171597633136</v>
      </c>
      <c r="T482" s="2">
        <f t="shared" si="37"/>
        <v>935044.80645161285</v>
      </c>
      <c r="U482" s="8">
        <f t="shared" si="38"/>
        <v>2956989.2473118277</v>
      </c>
      <c r="V482" s="9">
        <f t="shared" si="39"/>
        <v>35145.258064516129</v>
      </c>
    </row>
    <row r="483" spans="1:22" x14ac:dyDescent="0.45">
      <c r="A483">
        <v>2002</v>
      </c>
      <c r="B483" t="s">
        <v>138</v>
      </c>
      <c r="C483" t="s">
        <v>109</v>
      </c>
      <c r="D483">
        <v>93</v>
      </c>
      <c r="E483">
        <v>69</v>
      </c>
      <c r="F483">
        <v>3</v>
      </c>
      <c r="H483" s="1">
        <v>3542938</v>
      </c>
      <c r="I483" s="1">
        <v>43740</v>
      </c>
      <c r="J483" t="s">
        <v>94</v>
      </c>
      <c r="K483" s="2">
        <v>80282668</v>
      </c>
      <c r="L483">
        <v>95</v>
      </c>
      <c r="M483">
        <v>97</v>
      </c>
      <c r="N483" t="s">
        <v>140</v>
      </c>
      <c r="O483">
        <v>167</v>
      </c>
      <c r="P483">
        <v>23.3</v>
      </c>
      <c r="R483" s="7">
        <f t="shared" si="35"/>
        <v>0.48073453892215567</v>
      </c>
      <c r="S483" s="7">
        <f t="shared" si="36"/>
        <v>0.13952095808383233</v>
      </c>
      <c r="T483" s="2">
        <f t="shared" si="37"/>
        <v>863254.49462365592</v>
      </c>
      <c r="U483" s="8">
        <f t="shared" si="38"/>
        <v>2956989.2473118277</v>
      </c>
      <c r="V483" s="9">
        <f t="shared" si="39"/>
        <v>38096.107526881722</v>
      </c>
    </row>
    <row r="484" spans="1:22" x14ac:dyDescent="0.45">
      <c r="A484">
        <v>2001</v>
      </c>
      <c r="B484" t="s">
        <v>138</v>
      </c>
      <c r="C484" t="s">
        <v>109</v>
      </c>
      <c r="D484">
        <v>116</v>
      </c>
      <c r="E484">
        <v>46</v>
      </c>
      <c r="F484">
        <v>1</v>
      </c>
      <c r="G484" t="s">
        <v>118</v>
      </c>
      <c r="H484" s="1">
        <v>3507326</v>
      </c>
      <c r="I484" s="1">
        <v>43300</v>
      </c>
      <c r="J484" t="s">
        <v>94</v>
      </c>
      <c r="K484" s="2">
        <v>74720834</v>
      </c>
      <c r="L484">
        <v>92</v>
      </c>
      <c r="M484">
        <v>94</v>
      </c>
      <c r="N484" t="s">
        <v>140</v>
      </c>
      <c r="O484">
        <v>166</v>
      </c>
      <c r="R484" s="7">
        <f t="shared" si="35"/>
        <v>0.4501255060240964</v>
      </c>
      <c r="S484" s="7">
        <f t="shared" si="36"/>
        <v>0</v>
      </c>
      <c r="T484" s="2">
        <f t="shared" si="37"/>
        <v>644145.12068965519</v>
      </c>
      <c r="U484" s="8">
        <f t="shared" si="38"/>
        <v>2370689.6551724137</v>
      </c>
      <c r="V484" s="9">
        <f t="shared" si="39"/>
        <v>30235.568965517243</v>
      </c>
    </row>
    <row r="485" spans="1:22" x14ac:dyDescent="0.45">
      <c r="A485">
        <v>2000</v>
      </c>
      <c r="B485" t="s">
        <v>138</v>
      </c>
      <c r="C485" t="s">
        <v>109</v>
      </c>
      <c r="D485">
        <v>91</v>
      </c>
      <c r="E485">
        <v>71</v>
      </c>
      <c r="F485">
        <v>2</v>
      </c>
      <c r="G485" t="s">
        <v>119</v>
      </c>
      <c r="H485" s="1">
        <v>2914624</v>
      </c>
      <c r="I485" s="1">
        <v>35983</v>
      </c>
      <c r="J485" t="s">
        <v>34</v>
      </c>
      <c r="K485" s="2">
        <v>60495000</v>
      </c>
      <c r="L485">
        <v>93</v>
      </c>
      <c r="M485">
        <v>94</v>
      </c>
      <c r="N485" t="s">
        <v>140</v>
      </c>
      <c r="R485" s="7" t="str">
        <f t="shared" si="35"/>
        <v/>
      </c>
      <c r="S485" s="7" t="str">
        <f t="shared" si="36"/>
        <v/>
      </c>
      <c r="T485" s="2">
        <f t="shared" si="37"/>
        <v>664780.21978021984</v>
      </c>
      <c r="U485" s="8">
        <f t="shared" si="38"/>
        <v>3021978.0219780221</v>
      </c>
      <c r="V485" s="9">
        <f t="shared" si="39"/>
        <v>32028.835164835164</v>
      </c>
    </row>
    <row r="486" spans="1:22" x14ac:dyDescent="0.45">
      <c r="A486">
        <v>2019</v>
      </c>
      <c r="B486" t="s">
        <v>126</v>
      </c>
      <c r="C486" t="s">
        <v>48</v>
      </c>
      <c r="D486">
        <v>91</v>
      </c>
      <c r="E486">
        <v>71</v>
      </c>
      <c r="F486">
        <v>1</v>
      </c>
      <c r="G486" t="s">
        <v>55</v>
      </c>
      <c r="H486" s="1">
        <v>3480393</v>
      </c>
      <c r="I486" s="1">
        <v>42968</v>
      </c>
      <c r="J486" t="s">
        <v>111</v>
      </c>
      <c r="K486" s="2">
        <v>161120267</v>
      </c>
      <c r="L486">
        <v>97</v>
      </c>
      <c r="M486">
        <v>98</v>
      </c>
      <c r="N486" t="s">
        <v>127</v>
      </c>
      <c r="R486" s="7" t="str">
        <f t="shared" si="35"/>
        <v/>
      </c>
      <c r="S486" s="7" t="str">
        <f t="shared" si="36"/>
        <v/>
      </c>
      <c r="T486" s="2">
        <f t="shared" si="37"/>
        <v>1770552.3846153845</v>
      </c>
      <c r="U486" s="8">
        <f t="shared" si="38"/>
        <v>3021978.0219780221</v>
      </c>
      <c r="V486" s="9">
        <f t="shared" si="39"/>
        <v>38246.076923076922</v>
      </c>
    </row>
    <row r="487" spans="1:22" x14ac:dyDescent="0.45">
      <c r="A487">
        <v>2018</v>
      </c>
      <c r="B487" t="s">
        <v>126</v>
      </c>
      <c r="C487" t="s">
        <v>48</v>
      </c>
      <c r="D487">
        <v>88</v>
      </c>
      <c r="E487">
        <v>74</v>
      </c>
      <c r="F487">
        <v>3</v>
      </c>
      <c r="H487" s="1">
        <v>3403587</v>
      </c>
      <c r="I487" s="1">
        <v>42020</v>
      </c>
      <c r="J487" t="s">
        <v>111</v>
      </c>
      <c r="K487" s="2">
        <v>157713667</v>
      </c>
      <c r="L487">
        <v>96</v>
      </c>
      <c r="M487">
        <v>97</v>
      </c>
      <c r="N487" t="s">
        <v>127</v>
      </c>
      <c r="O487">
        <v>356</v>
      </c>
      <c r="P487">
        <v>65</v>
      </c>
      <c r="R487" s="7">
        <f t="shared" si="35"/>
        <v>0.44301591853932587</v>
      </c>
      <c r="S487" s="7">
        <f t="shared" si="36"/>
        <v>0.18258426966292135</v>
      </c>
      <c r="T487" s="2">
        <f t="shared" si="37"/>
        <v>1792200.7613636365</v>
      </c>
      <c r="U487" s="8">
        <f t="shared" si="38"/>
        <v>3125000</v>
      </c>
      <c r="V487" s="9">
        <f t="shared" si="39"/>
        <v>38677.125</v>
      </c>
    </row>
    <row r="488" spans="1:22" x14ac:dyDescent="0.45">
      <c r="A488">
        <v>2017</v>
      </c>
      <c r="B488" t="s">
        <v>126</v>
      </c>
      <c r="C488" t="s">
        <v>48</v>
      </c>
      <c r="D488">
        <v>83</v>
      </c>
      <c r="E488">
        <v>79</v>
      </c>
      <c r="F488">
        <v>3</v>
      </c>
      <c r="H488" s="1">
        <v>3448337</v>
      </c>
      <c r="I488" s="1">
        <v>42572</v>
      </c>
      <c r="J488" t="s">
        <v>111</v>
      </c>
      <c r="K488" s="2">
        <v>129652933</v>
      </c>
      <c r="L488">
        <v>97</v>
      </c>
      <c r="M488">
        <v>98</v>
      </c>
      <c r="N488" t="s">
        <v>127</v>
      </c>
      <c r="O488">
        <v>319</v>
      </c>
      <c r="P488">
        <v>40</v>
      </c>
      <c r="R488" s="7">
        <f t="shared" si="35"/>
        <v>0.40643552664576804</v>
      </c>
      <c r="S488" s="7">
        <f t="shared" si="36"/>
        <v>0.12539184952978055</v>
      </c>
      <c r="T488" s="2">
        <f t="shared" si="37"/>
        <v>1562083.530120482</v>
      </c>
      <c r="U488" s="8">
        <f t="shared" si="38"/>
        <v>3313253.0120481928</v>
      </c>
      <c r="V488" s="9">
        <f t="shared" si="39"/>
        <v>41546.22891566265</v>
      </c>
    </row>
    <row r="489" spans="1:22" x14ac:dyDescent="0.45">
      <c r="A489">
        <v>2016</v>
      </c>
      <c r="B489" t="s">
        <v>126</v>
      </c>
      <c r="C489" t="s">
        <v>48</v>
      </c>
      <c r="D489">
        <v>86</v>
      </c>
      <c r="E489">
        <v>76</v>
      </c>
      <c r="F489">
        <v>2</v>
      </c>
      <c r="H489" s="1">
        <v>3444490</v>
      </c>
      <c r="I489" s="1">
        <v>42525</v>
      </c>
      <c r="J489" t="s">
        <v>111</v>
      </c>
      <c r="K489" s="2">
        <v>150353500</v>
      </c>
      <c r="L489">
        <v>97</v>
      </c>
      <c r="M489">
        <v>98</v>
      </c>
      <c r="N489" t="s">
        <v>127</v>
      </c>
      <c r="O489">
        <v>310</v>
      </c>
      <c r="P489">
        <v>40.5</v>
      </c>
      <c r="R489" s="7">
        <f t="shared" si="35"/>
        <v>0.48501129032258067</v>
      </c>
      <c r="S489" s="7">
        <f t="shared" si="36"/>
        <v>0.13064516129032258</v>
      </c>
      <c r="T489" s="2">
        <f t="shared" si="37"/>
        <v>1748296.5116279069</v>
      </c>
      <c r="U489" s="8">
        <f t="shared" si="38"/>
        <v>3197674.418604651</v>
      </c>
      <c r="V489" s="9">
        <f t="shared" si="39"/>
        <v>40052.20930232558</v>
      </c>
    </row>
    <row r="490" spans="1:22" x14ac:dyDescent="0.45">
      <c r="A490">
        <v>2015</v>
      </c>
      <c r="B490" t="s">
        <v>126</v>
      </c>
      <c r="C490" t="s">
        <v>48</v>
      </c>
      <c r="D490">
        <v>100</v>
      </c>
      <c r="E490">
        <v>62</v>
      </c>
      <c r="F490">
        <v>1</v>
      </c>
      <c r="G490" t="s">
        <v>42</v>
      </c>
      <c r="H490" s="1">
        <v>3520889</v>
      </c>
      <c r="I490" s="1">
        <v>43468</v>
      </c>
      <c r="J490" t="s">
        <v>111</v>
      </c>
      <c r="K490" s="2">
        <v>128241500</v>
      </c>
      <c r="L490">
        <v>100</v>
      </c>
      <c r="M490">
        <v>101</v>
      </c>
      <c r="N490" t="s">
        <v>127</v>
      </c>
      <c r="O490">
        <v>300</v>
      </c>
      <c r="P490">
        <v>59.8</v>
      </c>
      <c r="R490" s="7">
        <f t="shared" si="35"/>
        <v>0.42747166666666669</v>
      </c>
      <c r="S490" s="7">
        <f t="shared" si="36"/>
        <v>0.19933333333333333</v>
      </c>
      <c r="T490" s="2">
        <f t="shared" si="37"/>
        <v>1282415</v>
      </c>
      <c r="U490" s="8">
        <f t="shared" si="38"/>
        <v>2750000</v>
      </c>
      <c r="V490" s="9">
        <f t="shared" si="39"/>
        <v>35208.89</v>
      </c>
    </row>
    <row r="491" spans="1:22" x14ac:dyDescent="0.45">
      <c r="A491">
        <v>2014</v>
      </c>
      <c r="B491" t="s">
        <v>126</v>
      </c>
      <c r="C491" t="s">
        <v>48</v>
      </c>
      <c r="D491">
        <v>90</v>
      </c>
      <c r="E491">
        <v>72</v>
      </c>
      <c r="F491">
        <v>1</v>
      </c>
      <c r="G491" t="s">
        <v>53</v>
      </c>
      <c r="H491" s="1">
        <v>3540649</v>
      </c>
      <c r="I491" s="1">
        <v>43712</v>
      </c>
      <c r="J491" t="s">
        <v>111</v>
      </c>
      <c r="K491" s="2">
        <v>129932500</v>
      </c>
      <c r="L491">
        <v>99</v>
      </c>
      <c r="M491">
        <v>100</v>
      </c>
      <c r="N491" t="s">
        <v>127</v>
      </c>
      <c r="O491">
        <v>294</v>
      </c>
      <c r="P491">
        <v>73.599999999999994</v>
      </c>
      <c r="R491" s="7">
        <f t="shared" si="35"/>
        <v>0.4419472789115646</v>
      </c>
      <c r="S491" s="7">
        <f t="shared" si="36"/>
        <v>0.25034013605442174</v>
      </c>
      <c r="T491" s="2">
        <f t="shared" si="37"/>
        <v>1443694.4444444445</v>
      </c>
      <c r="U491" s="8">
        <f t="shared" si="38"/>
        <v>3055555.5555555555</v>
      </c>
      <c r="V491" s="9">
        <f t="shared" si="39"/>
        <v>39340.544444444444</v>
      </c>
    </row>
    <row r="492" spans="1:22" x14ac:dyDescent="0.45">
      <c r="A492">
        <v>2013</v>
      </c>
      <c r="B492" t="s">
        <v>126</v>
      </c>
      <c r="C492" t="s">
        <v>48</v>
      </c>
      <c r="D492">
        <v>97</v>
      </c>
      <c r="E492">
        <v>65</v>
      </c>
      <c r="F492">
        <v>1</v>
      </c>
      <c r="G492" t="s">
        <v>128</v>
      </c>
      <c r="H492" s="1">
        <v>3369769</v>
      </c>
      <c r="I492" s="1">
        <v>41602</v>
      </c>
      <c r="J492" t="s">
        <v>111</v>
      </c>
      <c r="K492" s="2">
        <v>112583000</v>
      </c>
      <c r="L492">
        <v>100</v>
      </c>
      <c r="M492">
        <v>101</v>
      </c>
      <c r="N492" t="s">
        <v>127</v>
      </c>
      <c r="O492">
        <v>283</v>
      </c>
      <c r="P492">
        <v>65.2</v>
      </c>
      <c r="R492" s="7">
        <f t="shared" si="35"/>
        <v>0.3978197879858657</v>
      </c>
      <c r="S492" s="7">
        <f t="shared" si="36"/>
        <v>0.23038869257950531</v>
      </c>
      <c r="T492" s="2">
        <f t="shared" si="37"/>
        <v>1160649.4845360825</v>
      </c>
      <c r="U492" s="8">
        <f t="shared" si="38"/>
        <v>2835051.5463917525</v>
      </c>
      <c r="V492" s="9">
        <f t="shared" si="39"/>
        <v>34739.886597938144</v>
      </c>
    </row>
    <row r="493" spans="1:22" x14ac:dyDescent="0.45">
      <c r="A493">
        <v>2012</v>
      </c>
      <c r="B493" t="s">
        <v>126</v>
      </c>
      <c r="C493" t="s">
        <v>48</v>
      </c>
      <c r="D493">
        <v>88</v>
      </c>
      <c r="E493">
        <v>74</v>
      </c>
      <c r="F493">
        <v>2</v>
      </c>
      <c r="G493" t="s">
        <v>60</v>
      </c>
      <c r="H493" s="1">
        <v>3262109</v>
      </c>
      <c r="I493" s="1">
        <v>40273</v>
      </c>
      <c r="J493" t="s">
        <v>58</v>
      </c>
      <c r="K493" s="2">
        <v>112071000</v>
      </c>
      <c r="L493">
        <v>96</v>
      </c>
      <c r="M493">
        <v>98</v>
      </c>
      <c r="N493" t="s">
        <v>127</v>
      </c>
      <c r="O493">
        <v>239</v>
      </c>
      <c r="P493">
        <v>19.899999999999999</v>
      </c>
      <c r="R493" s="7">
        <f t="shared" si="35"/>
        <v>0.4689163179916318</v>
      </c>
      <c r="S493" s="7">
        <f t="shared" si="36"/>
        <v>8.3263598326359822E-2</v>
      </c>
      <c r="T493" s="2">
        <f t="shared" si="37"/>
        <v>1273534.0909090908</v>
      </c>
      <c r="U493" s="8">
        <f t="shared" si="38"/>
        <v>3125000</v>
      </c>
      <c r="V493" s="9">
        <f t="shared" si="39"/>
        <v>37069.420454545456</v>
      </c>
    </row>
    <row r="494" spans="1:22" x14ac:dyDescent="0.45">
      <c r="A494">
        <v>2011</v>
      </c>
      <c r="B494" t="s">
        <v>126</v>
      </c>
      <c r="C494" t="s">
        <v>48</v>
      </c>
      <c r="D494">
        <v>90</v>
      </c>
      <c r="E494">
        <v>72</v>
      </c>
      <c r="F494">
        <v>2</v>
      </c>
      <c r="G494" t="s">
        <v>54</v>
      </c>
      <c r="H494" s="1">
        <v>3093954</v>
      </c>
      <c r="I494" s="1">
        <v>38197</v>
      </c>
      <c r="J494" t="s">
        <v>61</v>
      </c>
      <c r="K494" s="2">
        <v>105433572</v>
      </c>
      <c r="L494">
        <v>97</v>
      </c>
      <c r="M494">
        <v>98</v>
      </c>
      <c r="N494" t="s">
        <v>127</v>
      </c>
      <c r="O494">
        <v>233</v>
      </c>
      <c r="P494">
        <v>25</v>
      </c>
      <c r="R494" s="7">
        <f t="shared" si="35"/>
        <v>0.45250460085836908</v>
      </c>
      <c r="S494" s="7">
        <f t="shared" si="36"/>
        <v>0.1072961373390558</v>
      </c>
      <c r="T494" s="2">
        <f t="shared" si="37"/>
        <v>1171484.1333333333</v>
      </c>
      <c r="U494" s="8">
        <f t="shared" si="38"/>
        <v>3055555.5555555555</v>
      </c>
      <c r="V494" s="9">
        <f t="shared" si="39"/>
        <v>34377.26666666667</v>
      </c>
    </row>
    <row r="495" spans="1:22" x14ac:dyDescent="0.45">
      <c r="A495">
        <v>2010</v>
      </c>
      <c r="B495" t="s">
        <v>126</v>
      </c>
      <c r="C495" t="s">
        <v>48</v>
      </c>
      <c r="D495">
        <v>86</v>
      </c>
      <c r="E495">
        <v>76</v>
      </c>
      <c r="F495">
        <v>2</v>
      </c>
      <c r="H495" s="1">
        <v>3301218</v>
      </c>
      <c r="I495" s="1">
        <v>40756</v>
      </c>
      <c r="J495" t="s">
        <v>61</v>
      </c>
      <c r="K495" s="2">
        <v>93540751</v>
      </c>
      <c r="L495">
        <v>96</v>
      </c>
      <c r="M495">
        <v>97</v>
      </c>
      <c r="N495" t="s">
        <v>127</v>
      </c>
      <c r="O495">
        <v>207</v>
      </c>
      <c r="P495">
        <v>19.8</v>
      </c>
      <c r="R495" s="7">
        <f t="shared" si="35"/>
        <v>0.45188768599033818</v>
      </c>
      <c r="S495" s="7">
        <f t="shared" si="36"/>
        <v>9.5652173913043481E-2</v>
      </c>
      <c r="T495" s="2">
        <f t="shared" si="37"/>
        <v>1087683.1511627906</v>
      </c>
      <c r="U495" s="8">
        <f t="shared" si="38"/>
        <v>3197674.418604651</v>
      </c>
      <c r="V495" s="9">
        <f t="shared" si="39"/>
        <v>38386.255813953489</v>
      </c>
    </row>
    <row r="496" spans="1:22" x14ac:dyDescent="0.45">
      <c r="A496">
        <v>2009</v>
      </c>
      <c r="B496" t="s">
        <v>126</v>
      </c>
      <c r="C496" t="s">
        <v>48</v>
      </c>
      <c r="D496">
        <v>91</v>
      </c>
      <c r="E496">
        <v>71</v>
      </c>
      <c r="F496">
        <v>1</v>
      </c>
      <c r="G496" t="s">
        <v>59</v>
      </c>
      <c r="H496" s="1">
        <v>3343252</v>
      </c>
      <c r="I496" s="1">
        <v>41275</v>
      </c>
      <c r="J496" t="s">
        <v>61</v>
      </c>
      <c r="K496" s="2">
        <v>90928409</v>
      </c>
      <c r="L496">
        <v>97</v>
      </c>
      <c r="M496">
        <v>98</v>
      </c>
      <c r="N496" t="s">
        <v>127</v>
      </c>
      <c r="O496">
        <v>195</v>
      </c>
      <c r="P496">
        <v>12.8</v>
      </c>
      <c r="R496" s="7">
        <f t="shared" si="35"/>
        <v>0.46629953333333335</v>
      </c>
      <c r="S496" s="7">
        <f t="shared" si="36"/>
        <v>6.5641025641025641E-2</v>
      </c>
      <c r="T496" s="2">
        <f t="shared" si="37"/>
        <v>999213.28571428568</v>
      </c>
      <c r="U496" s="8">
        <f t="shared" si="38"/>
        <v>3021978.0219780221</v>
      </c>
      <c r="V496" s="9">
        <f t="shared" si="39"/>
        <v>36739.032967032967</v>
      </c>
    </row>
    <row r="497" spans="1:22" x14ac:dyDescent="0.45">
      <c r="A497">
        <v>2008</v>
      </c>
      <c r="B497" t="s">
        <v>126</v>
      </c>
      <c r="C497" t="s">
        <v>48</v>
      </c>
      <c r="D497">
        <v>86</v>
      </c>
      <c r="E497">
        <v>76</v>
      </c>
      <c r="F497">
        <v>4</v>
      </c>
      <c r="H497" s="1">
        <v>3432917</v>
      </c>
      <c r="I497" s="1">
        <v>42382</v>
      </c>
      <c r="J497" t="s">
        <v>61</v>
      </c>
      <c r="K497" s="2">
        <v>99624449</v>
      </c>
      <c r="L497">
        <v>98</v>
      </c>
      <c r="M497">
        <v>98</v>
      </c>
      <c r="N497" t="s">
        <v>127</v>
      </c>
      <c r="O497">
        <v>195</v>
      </c>
      <c r="P497">
        <v>6.6</v>
      </c>
      <c r="R497" s="7">
        <f t="shared" si="35"/>
        <v>0.51089461025641025</v>
      </c>
      <c r="S497" s="7">
        <f t="shared" si="36"/>
        <v>3.3846153846153845E-2</v>
      </c>
      <c r="T497" s="2">
        <f t="shared" si="37"/>
        <v>1158423.8255813953</v>
      </c>
      <c r="U497" s="8">
        <f t="shared" si="38"/>
        <v>3197674.418604651</v>
      </c>
      <c r="V497" s="9">
        <f t="shared" si="39"/>
        <v>39917.639534883718</v>
      </c>
    </row>
    <row r="498" spans="1:22" x14ac:dyDescent="0.45">
      <c r="A498">
        <v>2007</v>
      </c>
      <c r="B498" t="s">
        <v>126</v>
      </c>
      <c r="C498" t="s">
        <v>48</v>
      </c>
      <c r="D498">
        <v>78</v>
      </c>
      <c r="E498">
        <v>84</v>
      </c>
      <c r="F498">
        <v>3</v>
      </c>
      <c r="H498" s="1">
        <v>3552180</v>
      </c>
      <c r="I498" s="1">
        <v>43854</v>
      </c>
      <c r="J498" t="s">
        <v>61</v>
      </c>
      <c r="K498" s="2">
        <v>90286823</v>
      </c>
      <c r="L498">
        <v>99</v>
      </c>
      <c r="M498">
        <v>99</v>
      </c>
      <c r="N498" t="s">
        <v>127</v>
      </c>
      <c r="O498">
        <v>194</v>
      </c>
      <c r="P498">
        <v>21.5</v>
      </c>
      <c r="R498" s="7">
        <f t="shared" si="35"/>
        <v>0.46539599484536082</v>
      </c>
      <c r="S498" s="7">
        <f t="shared" si="36"/>
        <v>0.11082474226804123</v>
      </c>
      <c r="T498" s="2">
        <f t="shared" si="37"/>
        <v>1157523.3717948718</v>
      </c>
      <c r="U498" s="8">
        <f t="shared" si="38"/>
        <v>3525641.0256410255</v>
      </c>
      <c r="V498" s="9">
        <f t="shared" si="39"/>
        <v>45540.769230769234</v>
      </c>
    </row>
    <row r="499" spans="1:22" x14ac:dyDescent="0.45">
      <c r="A499">
        <v>2006</v>
      </c>
      <c r="B499" t="s">
        <v>126</v>
      </c>
      <c r="C499" t="s">
        <v>48</v>
      </c>
      <c r="D499">
        <v>83</v>
      </c>
      <c r="E499">
        <v>78</v>
      </c>
      <c r="F499">
        <v>1</v>
      </c>
      <c r="G499" t="s">
        <v>82</v>
      </c>
      <c r="H499" s="1">
        <v>3407104</v>
      </c>
      <c r="I499" s="1">
        <v>42589</v>
      </c>
      <c r="J499" t="s">
        <v>78</v>
      </c>
      <c r="K499" s="2">
        <v>88891371</v>
      </c>
      <c r="L499">
        <v>99</v>
      </c>
      <c r="M499">
        <v>99</v>
      </c>
      <c r="N499" t="s">
        <v>127</v>
      </c>
      <c r="O499">
        <v>184</v>
      </c>
      <c r="P499">
        <v>14</v>
      </c>
      <c r="R499" s="7">
        <f t="shared" si="35"/>
        <v>0.48310527717391305</v>
      </c>
      <c r="S499" s="7">
        <f t="shared" si="36"/>
        <v>7.6086956521739135E-2</v>
      </c>
      <c r="T499" s="2">
        <f t="shared" si="37"/>
        <v>1070980.373493976</v>
      </c>
      <c r="U499" s="8">
        <f t="shared" si="38"/>
        <v>3313253.0120481928</v>
      </c>
      <c r="V499" s="9">
        <f t="shared" si="39"/>
        <v>41049.445783132527</v>
      </c>
    </row>
    <row r="500" spans="1:22" x14ac:dyDescent="0.45">
      <c r="A500">
        <v>2005</v>
      </c>
      <c r="B500" t="s">
        <v>126</v>
      </c>
      <c r="C500" t="s">
        <v>48</v>
      </c>
      <c r="D500">
        <v>100</v>
      </c>
      <c r="E500">
        <v>62</v>
      </c>
      <c r="F500">
        <v>1</v>
      </c>
      <c r="G500" t="s">
        <v>129</v>
      </c>
      <c r="H500" s="1">
        <v>3538988</v>
      </c>
      <c r="I500" s="1">
        <v>43691</v>
      </c>
      <c r="J500" t="s">
        <v>78</v>
      </c>
      <c r="K500" s="2">
        <v>92106833</v>
      </c>
      <c r="L500">
        <v>100</v>
      </c>
      <c r="M500">
        <v>101</v>
      </c>
      <c r="N500" t="s">
        <v>130</v>
      </c>
      <c r="O500">
        <v>165</v>
      </c>
      <c r="P500">
        <v>7.9</v>
      </c>
      <c r="R500" s="7">
        <f t="shared" si="35"/>
        <v>0.55822323030303034</v>
      </c>
      <c r="S500" s="7">
        <f t="shared" si="36"/>
        <v>4.7878787878787882E-2</v>
      </c>
      <c r="T500" s="2">
        <f t="shared" si="37"/>
        <v>921068.33</v>
      </c>
      <c r="U500" s="8">
        <f t="shared" si="38"/>
        <v>2750000</v>
      </c>
      <c r="V500" s="9">
        <f t="shared" si="39"/>
        <v>35389.879999999997</v>
      </c>
    </row>
    <row r="501" spans="1:22" x14ac:dyDescent="0.45">
      <c r="A501">
        <v>2004</v>
      </c>
      <c r="B501" t="s">
        <v>126</v>
      </c>
      <c r="C501" t="s">
        <v>48</v>
      </c>
      <c r="D501">
        <v>105</v>
      </c>
      <c r="E501">
        <v>57</v>
      </c>
      <c r="F501">
        <v>1</v>
      </c>
      <c r="G501" t="s">
        <v>131</v>
      </c>
      <c r="H501" s="1">
        <v>3048427</v>
      </c>
      <c r="I501" s="1">
        <v>37635</v>
      </c>
      <c r="J501" t="s">
        <v>79</v>
      </c>
      <c r="K501" s="2">
        <v>84340333</v>
      </c>
      <c r="L501">
        <v>98</v>
      </c>
      <c r="M501">
        <v>99</v>
      </c>
      <c r="N501" t="s">
        <v>130</v>
      </c>
      <c r="O501">
        <v>151</v>
      </c>
      <c r="P501">
        <v>-3.9</v>
      </c>
      <c r="R501" s="7">
        <f t="shared" si="35"/>
        <v>0.55854525165562918</v>
      </c>
      <c r="S501" s="7">
        <f t="shared" si="36"/>
        <v>-2.5827814569536423E-2</v>
      </c>
      <c r="T501" s="2">
        <f t="shared" si="37"/>
        <v>803241.26666666672</v>
      </c>
      <c r="U501" s="8">
        <f t="shared" si="38"/>
        <v>2619047.6190476189</v>
      </c>
      <c r="V501" s="9">
        <f t="shared" si="39"/>
        <v>29032.638095238097</v>
      </c>
    </row>
    <row r="502" spans="1:22" x14ac:dyDescent="0.45">
      <c r="A502">
        <v>2003</v>
      </c>
      <c r="B502" t="s">
        <v>126</v>
      </c>
      <c r="C502" t="s">
        <v>48</v>
      </c>
      <c r="D502">
        <v>85</v>
      </c>
      <c r="E502">
        <v>77</v>
      </c>
      <c r="F502">
        <v>3</v>
      </c>
      <c r="H502" s="1">
        <v>2910386</v>
      </c>
      <c r="I502" s="1">
        <v>35931</v>
      </c>
      <c r="J502" t="s">
        <v>58</v>
      </c>
      <c r="K502" s="2">
        <v>83786666</v>
      </c>
      <c r="L502">
        <v>96</v>
      </c>
      <c r="M502">
        <v>97</v>
      </c>
      <c r="N502" t="s">
        <v>130</v>
      </c>
      <c r="O502">
        <v>131</v>
      </c>
      <c r="P502">
        <v>-11.1</v>
      </c>
      <c r="R502" s="7">
        <f t="shared" si="35"/>
        <v>0.63959287022900768</v>
      </c>
      <c r="S502" s="7">
        <f t="shared" si="36"/>
        <v>-8.473282442748091E-2</v>
      </c>
      <c r="T502" s="2">
        <f t="shared" si="37"/>
        <v>985725.48235294118</v>
      </c>
      <c r="U502" s="8">
        <f t="shared" si="38"/>
        <v>3235294.1176470588</v>
      </c>
      <c r="V502" s="9">
        <f t="shared" si="39"/>
        <v>34239.835294117649</v>
      </c>
    </row>
    <row r="503" spans="1:22" x14ac:dyDescent="0.45">
      <c r="A503">
        <v>2002</v>
      </c>
      <c r="B503" t="s">
        <v>126</v>
      </c>
      <c r="C503" t="s">
        <v>48</v>
      </c>
      <c r="D503">
        <v>97</v>
      </c>
      <c r="E503">
        <v>65</v>
      </c>
      <c r="F503">
        <v>1</v>
      </c>
      <c r="G503" t="s">
        <v>53</v>
      </c>
      <c r="H503" s="1">
        <v>3011756</v>
      </c>
      <c r="I503" s="1">
        <v>37182</v>
      </c>
      <c r="J503" t="s">
        <v>58</v>
      </c>
      <c r="K503" s="2">
        <v>74660875</v>
      </c>
      <c r="L503">
        <v>97</v>
      </c>
      <c r="M503">
        <v>98</v>
      </c>
      <c r="N503" t="s">
        <v>130</v>
      </c>
      <c r="O503">
        <v>128</v>
      </c>
      <c r="P503">
        <v>-2</v>
      </c>
      <c r="R503" s="7">
        <f t="shared" si="35"/>
        <v>0.58328808593750003</v>
      </c>
      <c r="S503" s="7">
        <f t="shared" si="36"/>
        <v>-1.5625E-2</v>
      </c>
      <c r="T503" s="2">
        <f t="shared" si="37"/>
        <v>769699.74226804124</v>
      </c>
      <c r="U503" s="8">
        <f t="shared" si="38"/>
        <v>2835051.5463917525</v>
      </c>
      <c r="V503" s="9">
        <f t="shared" si="39"/>
        <v>31049.030927835051</v>
      </c>
    </row>
    <row r="504" spans="1:22" x14ac:dyDescent="0.45">
      <c r="A504">
        <v>2001</v>
      </c>
      <c r="B504" t="s">
        <v>126</v>
      </c>
      <c r="C504" t="s">
        <v>48</v>
      </c>
      <c r="D504">
        <v>93</v>
      </c>
      <c r="E504">
        <v>69</v>
      </c>
      <c r="F504">
        <v>2</v>
      </c>
      <c r="G504" t="s">
        <v>27</v>
      </c>
      <c r="H504" s="1">
        <v>3109578</v>
      </c>
      <c r="I504" s="1">
        <v>37922</v>
      </c>
      <c r="J504" t="s">
        <v>61</v>
      </c>
      <c r="K504" s="2">
        <v>79373333</v>
      </c>
      <c r="L504">
        <v>99</v>
      </c>
      <c r="M504">
        <v>100</v>
      </c>
      <c r="N504" t="s">
        <v>130</v>
      </c>
      <c r="O504">
        <v>123</v>
      </c>
      <c r="R504" s="7">
        <f t="shared" si="35"/>
        <v>0.64531165040650407</v>
      </c>
      <c r="S504" s="7">
        <f t="shared" si="36"/>
        <v>0</v>
      </c>
      <c r="T504" s="2">
        <f t="shared" si="37"/>
        <v>853476.69892473123</v>
      </c>
      <c r="U504" s="8">
        <f t="shared" si="38"/>
        <v>2956989.2473118277</v>
      </c>
      <c r="V504" s="9">
        <f t="shared" si="39"/>
        <v>33436.322580645159</v>
      </c>
    </row>
    <row r="505" spans="1:22" x14ac:dyDescent="0.45">
      <c r="A505">
        <v>2000</v>
      </c>
      <c r="B505" t="s">
        <v>126</v>
      </c>
      <c r="C505" t="s">
        <v>48</v>
      </c>
      <c r="D505">
        <v>95</v>
      </c>
      <c r="E505">
        <v>67</v>
      </c>
      <c r="F505">
        <v>1</v>
      </c>
      <c r="G505" t="s">
        <v>53</v>
      </c>
      <c r="H505" s="1">
        <v>3336493</v>
      </c>
      <c r="I505" s="1">
        <v>41191</v>
      </c>
      <c r="J505" t="s">
        <v>132</v>
      </c>
      <c r="K505" s="2">
        <v>61653863</v>
      </c>
      <c r="L505">
        <v>101</v>
      </c>
      <c r="M505">
        <v>101</v>
      </c>
      <c r="N505" t="s">
        <v>130</v>
      </c>
      <c r="R505" s="7" t="str">
        <f t="shared" si="35"/>
        <v/>
      </c>
      <c r="S505" s="7" t="str">
        <f t="shared" si="36"/>
        <v/>
      </c>
      <c r="T505" s="2">
        <f t="shared" si="37"/>
        <v>648988.03157894732</v>
      </c>
      <c r="U505" s="8">
        <f t="shared" si="38"/>
        <v>2894736.8421052634</v>
      </c>
      <c r="V505" s="9">
        <f t="shared" si="39"/>
        <v>35120.978947368421</v>
      </c>
    </row>
    <row r="506" spans="1:22" x14ac:dyDescent="0.45">
      <c r="A506">
        <v>2019</v>
      </c>
      <c r="B506" t="s">
        <v>95</v>
      </c>
      <c r="C506" t="s">
        <v>18</v>
      </c>
      <c r="D506">
        <v>96</v>
      </c>
      <c r="E506">
        <v>66</v>
      </c>
      <c r="F506">
        <v>2</v>
      </c>
      <c r="G506" t="s">
        <v>27</v>
      </c>
      <c r="H506" s="1">
        <v>1178735</v>
      </c>
      <c r="I506" s="1">
        <v>14552</v>
      </c>
      <c r="J506" t="s">
        <v>89</v>
      </c>
      <c r="K506" s="2">
        <v>56071767</v>
      </c>
      <c r="L506">
        <v>96</v>
      </c>
      <c r="M506">
        <v>97</v>
      </c>
      <c r="N506" t="s">
        <v>96</v>
      </c>
      <c r="R506" s="7" t="str">
        <f t="shared" si="35"/>
        <v/>
      </c>
      <c r="S506" s="7" t="str">
        <f t="shared" si="36"/>
        <v/>
      </c>
      <c r="T506" s="2">
        <f t="shared" si="37"/>
        <v>584080.90625</v>
      </c>
      <c r="U506" s="8">
        <f t="shared" si="38"/>
        <v>2864583.3333333335</v>
      </c>
      <c r="V506" s="9">
        <f t="shared" si="39"/>
        <v>12278.489583333334</v>
      </c>
    </row>
    <row r="507" spans="1:22" x14ac:dyDescent="0.45">
      <c r="A507">
        <v>2018</v>
      </c>
      <c r="B507" t="s">
        <v>95</v>
      </c>
      <c r="C507" t="s">
        <v>18</v>
      </c>
      <c r="D507">
        <v>90</v>
      </c>
      <c r="E507">
        <v>72</v>
      </c>
      <c r="F507">
        <v>3</v>
      </c>
      <c r="H507" s="1">
        <v>1154973</v>
      </c>
      <c r="I507" s="1">
        <v>14259</v>
      </c>
      <c r="J507" t="s">
        <v>89</v>
      </c>
      <c r="K507" s="2">
        <v>46011667</v>
      </c>
      <c r="L507">
        <v>96</v>
      </c>
      <c r="M507">
        <v>97</v>
      </c>
      <c r="N507" t="s">
        <v>96</v>
      </c>
      <c r="O507">
        <v>228</v>
      </c>
      <c r="P507">
        <v>27</v>
      </c>
      <c r="R507" s="7">
        <f t="shared" si="35"/>
        <v>0.20180555701754385</v>
      </c>
      <c r="S507" s="7">
        <f t="shared" si="36"/>
        <v>0.11842105263157894</v>
      </c>
      <c r="T507" s="2">
        <f t="shared" si="37"/>
        <v>511240.74444444443</v>
      </c>
      <c r="U507" s="8">
        <f t="shared" si="38"/>
        <v>3055555.5555555555</v>
      </c>
      <c r="V507" s="9">
        <f t="shared" si="39"/>
        <v>12833.033333333333</v>
      </c>
    </row>
    <row r="508" spans="1:22" x14ac:dyDescent="0.45">
      <c r="A508">
        <v>2017</v>
      </c>
      <c r="B508" t="s">
        <v>95</v>
      </c>
      <c r="C508" t="s">
        <v>18</v>
      </c>
      <c r="D508">
        <v>80</v>
      </c>
      <c r="E508">
        <v>82</v>
      </c>
      <c r="F508">
        <v>3</v>
      </c>
      <c r="H508" s="1">
        <v>1253619</v>
      </c>
      <c r="I508" s="1">
        <v>15477</v>
      </c>
      <c r="J508" t="s">
        <v>89</v>
      </c>
      <c r="K508" s="2">
        <v>79473033</v>
      </c>
      <c r="L508">
        <v>96</v>
      </c>
      <c r="M508">
        <v>96</v>
      </c>
      <c r="N508" t="s">
        <v>96</v>
      </c>
      <c r="O508">
        <v>219</v>
      </c>
      <c r="P508">
        <v>23</v>
      </c>
      <c r="R508" s="7">
        <f t="shared" si="35"/>
        <v>0.3628905616438356</v>
      </c>
      <c r="S508" s="7">
        <f t="shared" si="36"/>
        <v>0.1050228310502283</v>
      </c>
      <c r="T508" s="2">
        <f t="shared" si="37"/>
        <v>993412.91249999998</v>
      </c>
      <c r="U508" s="8">
        <f t="shared" si="38"/>
        <v>3437500</v>
      </c>
      <c r="V508" s="9">
        <f t="shared" si="39"/>
        <v>15670.237499999999</v>
      </c>
    </row>
    <row r="509" spans="1:22" x14ac:dyDescent="0.45">
      <c r="A509">
        <v>2016</v>
      </c>
      <c r="B509" t="s">
        <v>95</v>
      </c>
      <c r="C509" t="s">
        <v>18</v>
      </c>
      <c r="D509">
        <v>68</v>
      </c>
      <c r="E509">
        <v>94</v>
      </c>
      <c r="F509">
        <v>5</v>
      </c>
      <c r="H509" s="1">
        <v>1286163</v>
      </c>
      <c r="I509" s="1">
        <v>15879</v>
      </c>
      <c r="J509" t="s">
        <v>89</v>
      </c>
      <c r="K509" s="2">
        <v>48223791</v>
      </c>
      <c r="L509">
        <v>95</v>
      </c>
      <c r="M509">
        <v>95</v>
      </c>
      <c r="N509" t="s">
        <v>96</v>
      </c>
      <c r="O509">
        <v>205</v>
      </c>
      <c r="P509">
        <v>32.1</v>
      </c>
      <c r="R509" s="7">
        <f t="shared" si="35"/>
        <v>0.23523800487804877</v>
      </c>
      <c r="S509" s="7">
        <f t="shared" si="36"/>
        <v>0.15658536585365854</v>
      </c>
      <c r="T509" s="2">
        <f t="shared" si="37"/>
        <v>709173.3970588235</v>
      </c>
      <c r="U509" s="8">
        <f t="shared" si="38"/>
        <v>4044117.6470588236</v>
      </c>
      <c r="V509" s="9">
        <f t="shared" si="39"/>
        <v>18914.161764705881</v>
      </c>
    </row>
    <row r="510" spans="1:22" x14ac:dyDescent="0.45">
      <c r="A510">
        <v>2015</v>
      </c>
      <c r="B510" t="s">
        <v>95</v>
      </c>
      <c r="C510" t="s">
        <v>18</v>
      </c>
      <c r="D510">
        <v>80</v>
      </c>
      <c r="E510">
        <v>82</v>
      </c>
      <c r="F510">
        <v>4</v>
      </c>
      <c r="H510" s="1">
        <v>1287054</v>
      </c>
      <c r="I510" s="1">
        <v>15322</v>
      </c>
      <c r="J510" t="s">
        <v>89</v>
      </c>
      <c r="K510" s="2">
        <v>64571233</v>
      </c>
      <c r="L510">
        <v>97</v>
      </c>
      <c r="M510">
        <v>96</v>
      </c>
      <c r="N510" t="s">
        <v>96</v>
      </c>
      <c r="O510">
        <v>193</v>
      </c>
      <c r="P510">
        <v>8.1999999999999993</v>
      </c>
      <c r="R510" s="7">
        <f t="shared" si="35"/>
        <v>0.33456597409326427</v>
      </c>
      <c r="S510" s="7">
        <f t="shared" si="36"/>
        <v>4.2487046632124346E-2</v>
      </c>
      <c r="T510" s="2">
        <f t="shared" si="37"/>
        <v>807140.41249999998</v>
      </c>
      <c r="U510" s="8">
        <f t="shared" si="38"/>
        <v>3437500</v>
      </c>
      <c r="V510" s="9">
        <f t="shared" si="39"/>
        <v>16088.174999999999</v>
      </c>
    </row>
    <row r="511" spans="1:22" x14ac:dyDescent="0.45">
      <c r="A511">
        <v>2014</v>
      </c>
      <c r="B511" t="s">
        <v>95</v>
      </c>
      <c r="C511" t="s">
        <v>18</v>
      </c>
      <c r="D511">
        <v>77</v>
      </c>
      <c r="E511">
        <v>85</v>
      </c>
      <c r="F511">
        <v>4</v>
      </c>
      <c r="H511" s="1">
        <v>1446464</v>
      </c>
      <c r="I511" s="1">
        <v>17858</v>
      </c>
      <c r="J511" t="s">
        <v>19</v>
      </c>
      <c r="K511" s="2">
        <v>77814300</v>
      </c>
      <c r="L511">
        <v>97</v>
      </c>
      <c r="M511">
        <v>97</v>
      </c>
      <c r="N511" t="s">
        <v>96</v>
      </c>
      <c r="O511">
        <v>188</v>
      </c>
      <c r="P511">
        <v>7.9</v>
      </c>
      <c r="R511" s="7">
        <f t="shared" si="35"/>
        <v>0.41390585106382977</v>
      </c>
      <c r="S511" s="7">
        <f t="shared" si="36"/>
        <v>4.2021276595744686E-2</v>
      </c>
      <c r="T511" s="2">
        <f t="shared" si="37"/>
        <v>1010575.3246753247</v>
      </c>
      <c r="U511" s="8">
        <f t="shared" si="38"/>
        <v>3571428.5714285714</v>
      </c>
      <c r="V511" s="9">
        <f t="shared" si="39"/>
        <v>18785.246753246753</v>
      </c>
    </row>
    <row r="512" spans="1:22" x14ac:dyDescent="0.45">
      <c r="A512">
        <v>2013</v>
      </c>
      <c r="B512" t="s">
        <v>95</v>
      </c>
      <c r="C512" t="s">
        <v>18</v>
      </c>
      <c r="D512">
        <v>92</v>
      </c>
      <c r="E512">
        <v>71</v>
      </c>
      <c r="F512">
        <v>2</v>
      </c>
      <c r="G512" t="s">
        <v>42</v>
      </c>
      <c r="H512" s="1">
        <v>1510300</v>
      </c>
      <c r="I512" s="1">
        <v>18646</v>
      </c>
      <c r="J512" t="s">
        <v>89</v>
      </c>
      <c r="K512" s="2">
        <v>71163500</v>
      </c>
      <c r="L512">
        <v>96</v>
      </c>
      <c r="M512">
        <v>97</v>
      </c>
      <c r="N512" t="s">
        <v>96</v>
      </c>
      <c r="O512">
        <v>181</v>
      </c>
      <c r="P512">
        <v>15.3</v>
      </c>
      <c r="R512" s="7">
        <f t="shared" si="35"/>
        <v>0.39316850828729283</v>
      </c>
      <c r="S512" s="7">
        <f t="shared" si="36"/>
        <v>8.453038674033149E-2</v>
      </c>
      <c r="T512" s="2">
        <f t="shared" si="37"/>
        <v>773516.30434782605</v>
      </c>
      <c r="U512" s="8">
        <f t="shared" si="38"/>
        <v>2989130.4347826089</v>
      </c>
      <c r="V512" s="9">
        <f t="shared" si="39"/>
        <v>16416.304347826088</v>
      </c>
    </row>
    <row r="513" spans="1:22" x14ac:dyDescent="0.45">
      <c r="A513">
        <v>2012</v>
      </c>
      <c r="B513" t="s">
        <v>95</v>
      </c>
      <c r="C513" t="s">
        <v>18</v>
      </c>
      <c r="D513">
        <v>90</v>
      </c>
      <c r="E513">
        <v>72</v>
      </c>
      <c r="F513">
        <v>3</v>
      </c>
      <c r="H513" s="1">
        <v>1559681</v>
      </c>
      <c r="I513" s="1">
        <v>19255</v>
      </c>
      <c r="J513" t="s">
        <v>91</v>
      </c>
      <c r="K513" s="2">
        <v>63368700</v>
      </c>
      <c r="L513">
        <v>94</v>
      </c>
      <c r="M513">
        <v>95</v>
      </c>
      <c r="N513" t="s">
        <v>96</v>
      </c>
      <c r="O513">
        <v>167</v>
      </c>
      <c r="P513">
        <v>10</v>
      </c>
      <c r="R513" s="7">
        <f t="shared" si="35"/>
        <v>0.37945329341317363</v>
      </c>
      <c r="S513" s="7">
        <f t="shared" si="36"/>
        <v>5.9880239520958084E-2</v>
      </c>
      <c r="T513" s="2">
        <f t="shared" si="37"/>
        <v>704096.66666666663</v>
      </c>
      <c r="U513" s="8">
        <f t="shared" si="38"/>
        <v>3055555.5555555555</v>
      </c>
      <c r="V513" s="9">
        <f t="shared" si="39"/>
        <v>17329.788888888888</v>
      </c>
    </row>
    <row r="514" spans="1:22" x14ac:dyDescent="0.45">
      <c r="A514">
        <v>2011</v>
      </c>
      <c r="B514" t="s">
        <v>95</v>
      </c>
      <c r="C514" t="s">
        <v>18</v>
      </c>
      <c r="D514">
        <v>91</v>
      </c>
      <c r="E514">
        <v>71</v>
      </c>
      <c r="F514">
        <v>2</v>
      </c>
      <c r="G514" t="s">
        <v>42</v>
      </c>
      <c r="H514" s="1">
        <v>1529188</v>
      </c>
      <c r="I514" s="1">
        <v>18879</v>
      </c>
      <c r="J514" t="s">
        <v>90</v>
      </c>
      <c r="K514" s="2">
        <v>41053571</v>
      </c>
      <c r="L514">
        <v>92</v>
      </c>
      <c r="M514">
        <v>93</v>
      </c>
      <c r="N514" t="s">
        <v>96</v>
      </c>
      <c r="O514">
        <v>161</v>
      </c>
      <c r="P514">
        <v>26.2</v>
      </c>
      <c r="R514" s="7">
        <f t="shared" si="35"/>
        <v>0.25499112422360248</v>
      </c>
      <c r="S514" s="7">
        <f t="shared" si="36"/>
        <v>0.16273291925465838</v>
      </c>
      <c r="T514" s="2">
        <f t="shared" si="37"/>
        <v>451138.14285714284</v>
      </c>
      <c r="U514" s="8">
        <f t="shared" si="38"/>
        <v>3021978.0219780221</v>
      </c>
      <c r="V514" s="9">
        <f t="shared" si="39"/>
        <v>16804.263736263736</v>
      </c>
    </row>
    <row r="515" spans="1:22" x14ac:dyDescent="0.45">
      <c r="A515">
        <v>2010</v>
      </c>
      <c r="B515" t="s">
        <v>95</v>
      </c>
      <c r="C515" t="s">
        <v>18</v>
      </c>
      <c r="D515">
        <v>96</v>
      </c>
      <c r="E515">
        <v>66</v>
      </c>
      <c r="F515">
        <v>1</v>
      </c>
      <c r="G515" t="s">
        <v>27</v>
      </c>
      <c r="H515" s="1">
        <v>1864999</v>
      </c>
      <c r="I515" s="1">
        <v>23025</v>
      </c>
      <c r="J515" t="s">
        <v>31</v>
      </c>
      <c r="K515" s="2">
        <v>71923471</v>
      </c>
      <c r="L515">
        <v>94</v>
      </c>
      <c r="M515">
        <v>95</v>
      </c>
      <c r="N515" t="s">
        <v>96</v>
      </c>
      <c r="O515">
        <v>166</v>
      </c>
      <c r="P515">
        <v>6.8</v>
      </c>
      <c r="R515" s="7">
        <f t="shared" ref="R515:R578" si="40">IFERROR(K515/(O515*1000000),"")</f>
        <v>0.433273921686747</v>
      </c>
      <c r="S515" s="7">
        <f t="shared" ref="S515:S578" si="41">IFERROR(P515/O515,"")</f>
        <v>4.0963855421686748E-2</v>
      </c>
      <c r="T515" s="2">
        <f t="shared" ref="T515:T578" si="42">K515/D515</f>
        <v>749202.82291666663</v>
      </c>
      <c r="U515" s="8">
        <f t="shared" ref="U515:U578" si="43">275*1000000/D515</f>
        <v>2864583.3333333335</v>
      </c>
      <c r="V515" s="9">
        <f t="shared" ref="V515:V578" si="44">H515/D515</f>
        <v>19427.072916666668</v>
      </c>
    </row>
    <row r="516" spans="1:22" x14ac:dyDescent="0.45">
      <c r="A516">
        <v>2009</v>
      </c>
      <c r="B516" t="s">
        <v>95</v>
      </c>
      <c r="C516" t="s">
        <v>18</v>
      </c>
      <c r="D516">
        <v>84</v>
      </c>
      <c r="E516">
        <v>78</v>
      </c>
      <c r="F516">
        <v>3</v>
      </c>
      <c r="H516" s="1">
        <v>1874962</v>
      </c>
      <c r="I516" s="1">
        <v>23148</v>
      </c>
      <c r="J516" t="s">
        <v>29</v>
      </c>
      <c r="K516" s="2">
        <v>67270334</v>
      </c>
      <c r="L516">
        <v>97</v>
      </c>
      <c r="M516">
        <v>98</v>
      </c>
      <c r="N516" t="s">
        <v>96</v>
      </c>
      <c r="O516">
        <v>156</v>
      </c>
      <c r="P516">
        <v>15.7</v>
      </c>
      <c r="R516" s="7">
        <f t="shared" si="40"/>
        <v>0.43122008974358972</v>
      </c>
      <c r="S516" s="7">
        <f t="shared" si="41"/>
        <v>0.10064102564102563</v>
      </c>
      <c r="T516" s="2">
        <f t="shared" si="42"/>
        <v>800837.30952380947</v>
      </c>
      <c r="U516" s="8">
        <f t="shared" si="43"/>
        <v>3273809.5238095238</v>
      </c>
      <c r="V516" s="9">
        <f t="shared" si="44"/>
        <v>22320.976190476191</v>
      </c>
    </row>
    <row r="517" spans="1:22" x14ac:dyDescent="0.45">
      <c r="A517">
        <v>2008</v>
      </c>
      <c r="B517" t="s">
        <v>95</v>
      </c>
      <c r="C517" t="s">
        <v>18</v>
      </c>
      <c r="D517">
        <v>97</v>
      </c>
      <c r="E517">
        <v>65</v>
      </c>
      <c r="F517">
        <v>1</v>
      </c>
      <c r="G517" t="s">
        <v>97</v>
      </c>
      <c r="H517" s="1">
        <v>1811986</v>
      </c>
      <c r="I517" s="1">
        <v>22370</v>
      </c>
      <c r="J517" t="s">
        <v>46</v>
      </c>
      <c r="K517" s="2">
        <v>44970597</v>
      </c>
      <c r="L517">
        <v>101</v>
      </c>
      <c r="M517">
        <v>101</v>
      </c>
      <c r="N517" t="s">
        <v>98</v>
      </c>
      <c r="O517">
        <v>160</v>
      </c>
      <c r="P517">
        <v>29.4</v>
      </c>
      <c r="R517" s="7">
        <f t="shared" si="40"/>
        <v>0.28106623125000002</v>
      </c>
      <c r="S517" s="7">
        <f t="shared" si="41"/>
        <v>0.18375</v>
      </c>
      <c r="T517" s="2">
        <f t="shared" si="42"/>
        <v>463614.40206185565</v>
      </c>
      <c r="U517" s="8">
        <f t="shared" si="43"/>
        <v>2835051.5463917525</v>
      </c>
      <c r="V517" s="9">
        <f t="shared" si="44"/>
        <v>18680.268041237112</v>
      </c>
    </row>
    <row r="518" spans="1:22" x14ac:dyDescent="0.45">
      <c r="A518">
        <v>2007</v>
      </c>
      <c r="B518" t="s">
        <v>95</v>
      </c>
      <c r="C518" t="s">
        <v>18</v>
      </c>
      <c r="D518">
        <v>66</v>
      </c>
      <c r="E518">
        <v>96</v>
      </c>
      <c r="F518">
        <v>5</v>
      </c>
      <c r="H518" s="1">
        <v>1387603</v>
      </c>
      <c r="I518" s="1">
        <v>17131</v>
      </c>
      <c r="J518" t="s">
        <v>91</v>
      </c>
      <c r="K518" s="2">
        <v>24623500</v>
      </c>
      <c r="L518">
        <v>100</v>
      </c>
      <c r="M518">
        <v>98</v>
      </c>
      <c r="N518" t="s">
        <v>98</v>
      </c>
      <c r="O518">
        <v>138</v>
      </c>
      <c r="P518">
        <v>29.7</v>
      </c>
      <c r="R518" s="7">
        <f t="shared" si="40"/>
        <v>0.17843115942028986</v>
      </c>
      <c r="S518" s="7">
        <f t="shared" si="41"/>
        <v>0.21521739130434783</v>
      </c>
      <c r="T518" s="2">
        <f t="shared" si="42"/>
        <v>373083.33333333331</v>
      </c>
      <c r="U518" s="8">
        <f t="shared" si="43"/>
        <v>4166666.6666666665</v>
      </c>
      <c r="V518" s="9">
        <f t="shared" si="44"/>
        <v>21024.28787878788</v>
      </c>
    </row>
    <row r="519" spans="1:22" x14ac:dyDescent="0.45">
      <c r="A519">
        <v>2006</v>
      </c>
      <c r="B519" t="s">
        <v>95</v>
      </c>
      <c r="C519" t="s">
        <v>18</v>
      </c>
      <c r="D519">
        <v>61</v>
      </c>
      <c r="E519">
        <v>101</v>
      </c>
      <c r="F519">
        <v>5</v>
      </c>
      <c r="H519" s="1">
        <v>1368950</v>
      </c>
      <c r="I519" s="1">
        <v>16901</v>
      </c>
      <c r="J519" t="s">
        <v>91</v>
      </c>
      <c r="K519" s="2">
        <v>34917967</v>
      </c>
      <c r="L519">
        <v>100</v>
      </c>
      <c r="M519">
        <v>99</v>
      </c>
      <c r="N519" t="s">
        <v>96</v>
      </c>
      <c r="O519">
        <v>134</v>
      </c>
      <c r="P519">
        <v>20.2</v>
      </c>
      <c r="R519" s="7">
        <f t="shared" si="40"/>
        <v>0.26058184328358208</v>
      </c>
      <c r="S519" s="7">
        <f t="shared" si="41"/>
        <v>0.15074626865671642</v>
      </c>
      <c r="T519" s="2">
        <f t="shared" si="42"/>
        <v>572425.68852459011</v>
      </c>
      <c r="U519" s="8">
        <f t="shared" si="43"/>
        <v>4508196.7213114752</v>
      </c>
      <c r="V519" s="9">
        <f t="shared" si="44"/>
        <v>22441.803278688523</v>
      </c>
    </row>
    <row r="520" spans="1:22" x14ac:dyDescent="0.45">
      <c r="A520">
        <v>2005</v>
      </c>
      <c r="B520" t="s">
        <v>95</v>
      </c>
      <c r="C520" t="s">
        <v>18</v>
      </c>
      <c r="D520">
        <v>67</v>
      </c>
      <c r="E520">
        <v>95</v>
      </c>
      <c r="F520">
        <v>5</v>
      </c>
      <c r="H520" s="1">
        <v>1141669</v>
      </c>
      <c r="I520" s="1">
        <v>14095</v>
      </c>
      <c r="J520" t="s">
        <v>91</v>
      </c>
      <c r="K520" s="2">
        <v>29679067</v>
      </c>
      <c r="L520">
        <v>100</v>
      </c>
      <c r="M520">
        <v>98</v>
      </c>
      <c r="N520" t="s">
        <v>96</v>
      </c>
      <c r="O520">
        <v>116</v>
      </c>
      <c r="P520">
        <v>20.3</v>
      </c>
      <c r="R520" s="7">
        <f t="shared" si="40"/>
        <v>0.25585402586206896</v>
      </c>
      <c r="S520" s="7">
        <f t="shared" si="41"/>
        <v>0.17500000000000002</v>
      </c>
      <c r="T520" s="2">
        <f t="shared" si="42"/>
        <v>442971.14925373136</v>
      </c>
      <c r="U520" s="8">
        <f t="shared" si="43"/>
        <v>4104477.6119402987</v>
      </c>
      <c r="V520" s="9">
        <f t="shared" si="44"/>
        <v>17039.835820895521</v>
      </c>
    </row>
    <row r="521" spans="1:22" x14ac:dyDescent="0.45">
      <c r="A521">
        <v>2004</v>
      </c>
      <c r="B521" t="s">
        <v>95</v>
      </c>
      <c r="C521" t="s">
        <v>18</v>
      </c>
      <c r="D521">
        <v>70</v>
      </c>
      <c r="E521">
        <v>91</v>
      </c>
      <c r="F521">
        <v>4</v>
      </c>
      <c r="H521" s="1">
        <v>1274911</v>
      </c>
      <c r="I521" s="1">
        <v>15936</v>
      </c>
      <c r="J521" t="s">
        <v>91</v>
      </c>
      <c r="K521" s="2">
        <v>29856667</v>
      </c>
      <c r="L521">
        <v>97</v>
      </c>
      <c r="M521">
        <v>96</v>
      </c>
      <c r="N521" t="s">
        <v>99</v>
      </c>
      <c r="O521">
        <v>110</v>
      </c>
      <c r="P521">
        <v>27.2</v>
      </c>
      <c r="R521" s="7">
        <f t="shared" si="40"/>
        <v>0.27142424545454547</v>
      </c>
      <c r="S521" s="7">
        <f t="shared" si="41"/>
        <v>0.24727272727272726</v>
      </c>
      <c r="T521" s="2">
        <f t="shared" si="42"/>
        <v>426523.8142857143</v>
      </c>
      <c r="U521" s="8">
        <f t="shared" si="43"/>
        <v>3928571.4285714286</v>
      </c>
      <c r="V521" s="9">
        <f t="shared" si="44"/>
        <v>18213.014285714286</v>
      </c>
    </row>
    <row r="522" spans="1:22" x14ac:dyDescent="0.45">
      <c r="A522">
        <v>2003</v>
      </c>
      <c r="B522" t="s">
        <v>95</v>
      </c>
      <c r="C522" t="s">
        <v>18</v>
      </c>
      <c r="D522">
        <v>63</v>
      </c>
      <c r="E522">
        <v>99</v>
      </c>
      <c r="F522">
        <v>5</v>
      </c>
      <c r="H522" s="1">
        <v>1058695</v>
      </c>
      <c r="I522" s="1">
        <v>13070</v>
      </c>
      <c r="J522" t="s">
        <v>91</v>
      </c>
      <c r="K522" s="2">
        <v>19630000</v>
      </c>
      <c r="L522">
        <v>97</v>
      </c>
      <c r="M522">
        <v>95</v>
      </c>
      <c r="N522" t="s">
        <v>96</v>
      </c>
      <c r="O522">
        <v>101</v>
      </c>
      <c r="P522">
        <v>7.5</v>
      </c>
      <c r="R522" s="7">
        <f t="shared" si="40"/>
        <v>0.19435643564356436</v>
      </c>
      <c r="S522" s="7">
        <f t="shared" si="41"/>
        <v>7.4257425742574254E-2</v>
      </c>
      <c r="T522" s="2">
        <f t="shared" si="42"/>
        <v>311587.3015873016</v>
      </c>
      <c r="U522" s="8">
        <f t="shared" si="43"/>
        <v>4365079.3650793647</v>
      </c>
      <c r="V522" s="9">
        <f t="shared" si="44"/>
        <v>16804.682539682541</v>
      </c>
    </row>
    <row r="523" spans="1:22" x14ac:dyDescent="0.45">
      <c r="A523">
        <v>2002</v>
      </c>
      <c r="B523" t="s">
        <v>95</v>
      </c>
      <c r="C523" t="s">
        <v>18</v>
      </c>
      <c r="D523">
        <v>55</v>
      </c>
      <c r="E523">
        <v>106</v>
      </c>
      <c r="F523">
        <v>5</v>
      </c>
      <c r="H523" s="1">
        <v>1065742</v>
      </c>
      <c r="I523" s="1">
        <v>13157</v>
      </c>
      <c r="J523" t="s">
        <v>91</v>
      </c>
      <c r="K523" s="2">
        <v>34380000</v>
      </c>
      <c r="L523">
        <v>99</v>
      </c>
      <c r="M523">
        <v>97</v>
      </c>
      <c r="N523" t="s">
        <v>96</v>
      </c>
      <c r="O523">
        <v>91</v>
      </c>
      <c r="P523">
        <v>1.4</v>
      </c>
      <c r="R523" s="7">
        <f t="shared" si="40"/>
        <v>0.37780219780219781</v>
      </c>
      <c r="S523" s="7">
        <f t="shared" si="41"/>
        <v>1.5384615384615384E-2</v>
      </c>
      <c r="T523" s="2">
        <f t="shared" si="42"/>
        <v>625090.90909090906</v>
      </c>
      <c r="U523" s="8">
        <f t="shared" si="43"/>
        <v>5000000</v>
      </c>
      <c r="V523" s="9">
        <f t="shared" si="44"/>
        <v>19377.127272727274</v>
      </c>
    </row>
    <row r="524" spans="1:22" x14ac:dyDescent="0.45">
      <c r="A524">
        <v>2001</v>
      </c>
      <c r="B524" t="s">
        <v>95</v>
      </c>
      <c r="C524" t="s">
        <v>18</v>
      </c>
      <c r="D524">
        <v>62</v>
      </c>
      <c r="E524">
        <v>100</v>
      </c>
      <c r="F524">
        <v>5</v>
      </c>
      <c r="H524" s="1">
        <v>1298365</v>
      </c>
      <c r="I524" s="1">
        <v>16029</v>
      </c>
      <c r="J524" t="s">
        <v>91</v>
      </c>
      <c r="K524" s="2">
        <v>56980000</v>
      </c>
      <c r="L524">
        <v>99</v>
      </c>
      <c r="M524">
        <v>97</v>
      </c>
      <c r="N524" t="s">
        <v>96</v>
      </c>
      <c r="O524">
        <v>92</v>
      </c>
      <c r="R524" s="7">
        <f t="shared" si="40"/>
        <v>0.61934782608695649</v>
      </c>
      <c r="S524" s="7">
        <f t="shared" si="41"/>
        <v>0</v>
      </c>
      <c r="T524" s="2">
        <f t="shared" si="42"/>
        <v>919032.25806451612</v>
      </c>
      <c r="U524" s="8">
        <f t="shared" si="43"/>
        <v>4435483.8709677421</v>
      </c>
      <c r="V524" s="9">
        <f t="shared" si="44"/>
        <v>20941.370967741936</v>
      </c>
    </row>
    <row r="525" spans="1:22" x14ac:dyDescent="0.45">
      <c r="A525">
        <v>2000</v>
      </c>
      <c r="B525" t="s">
        <v>95</v>
      </c>
      <c r="C525" t="s">
        <v>18</v>
      </c>
      <c r="D525">
        <v>69</v>
      </c>
      <c r="E525">
        <v>92</v>
      </c>
      <c r="F525">
        <v>5</v>
      </c>
      <c r="H525" s="1">
        <v>1449673</v>
      </c>
      <c r="I525" s="1">
        <v>18121</v>
      </c>
      <c r="J525" t="s">
        <v>90</v>
      </c>
      <c r="K525" s="2">
        <v>63265129</v>
      </c>
      <c r="L525">
        <v>100</v>
      </c>
      <c r="M525">
        <v>98</v>
      </c>
      <c r="N525" t="s">
        <v>96</v>
      </c>
      <c r="R525" s="7" t="str">
        <f t="shared" si="40"/>
        <v/>
      </c>
      <c r="S525" s="7" t="str">
        <f t="shared" si="41"/>
        <v/>
      </c>
      <c r="T525" s="2">
        <f t="shared" si="42"/>
        <v>916885.92753623193</v>
      </c>
      <c r="U525" s="8">
        <f t="shared" si="43"/>
        <v>3985507.2463768115</v>
      </c>
      <c r="V525" s="9">
        <f t="shared" si="44"/>
        <v>21009.753623188404</v>
      </c>
    </row>
    <row r="526" spans="1:22" x14ac:dyDescent="0.45">
      <c r="A526">
        <v>1999</v>
      </c>
      <c r="B526" t="s">
        <v>95</v>
      </c>
      <c r="C526" t="s">
        <v>18</v>
      </c>
      <c r="D526">
        <v>69</v>
      </c>
      <c r="E526">
        <v>93</v>
      </c>
      <c r="F526">
        <v>5</v>
      </c>
      <c r="H526" s="1">
        <v>1562827</v>
      </c>
      <c r="I526" s="1">
        <v>19294</v>
      </c>
      <c r="J526" t="s">
        <v>30</v>
      </c>
      <c r="K526" s="2">
        <v>38870000</v>
      </c>
      <c r="L526">
        <v>101</v>
      </c>
      <c r="M526">
        <v>100</v>
      </c>
      <c r="N526" t="s">
        <v>96</v>
      </c>
      <c r="R526" s="7" t="str">
        <f t="shared" si="40"/>
        <v/>
      </c>
      <c r="S526" s="7" t="str">
        <f t="shared" si="41"/>
        <v/>
      </c>
      <c r="T526" s="2">
        <f t="shared" si="42"/>
        <v>563333.33333333337</v>
      </c>
      <c r="U526" s="8">
        <f t="shared" si="43"/>
        <v>3985507.2463768115</v>
      </c>
      <c r="V526" s="9">
        <f t="shared" si="44"/>
        <v>22649.666666666668</v>
      </c>
    </row>
    <row r="527" spans="1:22" x14ac:dyDescent="0.45">
      <c r="A527">
        <v>2019</v>
      </c>
      <c r="B527" t="s">
        <v>108</v>
      </c>
      <c r="C527" t="s">
        <v>109</v>
      </c>
      <c r="D527">
        <v>78</v>
      </c>
      <c r="E527">
        <v>84</v>
      </c>
      <c r="F527">
        <v>3</v>
      </c>
      <c r="H527" s="1">
        <v>2132994</v>
      </c>
      <c r="I527" s="1">
        <v>26333</v>
      </c>
      <c r="J527" t="s">
        <v>26</v>
      </c>
      <c r="K527" s="2">
        <v>104433499</v>
      </c>
      <c r="L527">
        <v>112</v>
      </c>
      <c r="M527">
        <v>111</v>
      </c>
      <c r="N527" t="s">
        <v>110</v>
      </c>
      <c r="R527" s="7" t="str">
        <f t="shared" si="40"/>
        <v/>
      </c>
      <c r="S527" s="7" t="str">
        <f t="shared" si="41"/>
        <v/>
      </c>
      <c r="T527" s="2">
        <f t="shared" si="42"/>
        <v>1338891.0128205128</v>
      </c>
      <c r="U527" s="8">
        <f t="shared" si="43"/>
        <v>3525641.0256410255</v>
      </c>
      <c r="V527" s="9">
        <f t="shared" si="44"/>
        <v>27346.076923076922</v>
      </c>
    </row>
    <row r="528" spans="1:22" x14ac:dyDescent="0.45">
      <c r="A528">
        <v>2018</v>
      </c>
      <c r="B528" t="s">
        <v>108</v>
      </c>
      <c r="C528" t="s">
        <v>109</v>
      </c>
      <c r="D528">
        <v>67</v>
      </c>
      <c r="E528">
        <v>95</v>
      </c>
      <c r="F528">
        <v>5</v>
      </c>
      <c r="H528" s="1">
        <v>2107107</v>
      </c>
      <c r="I528" s="1">
        <v>26014</v>
      </c>
      <c r="J528" t="s">
        <v>56</v>
      </c>
      <c r="K528" s="2">
        <v>106099628</v>
      </c>
      <c r="L528">
        <v>111</v>
      </c>
      <c r="M528">
        <v>110</v>
      </c>
      <c r="N528" t="s">
        <v>110</v>
      </c>
      <c r="O528">
        <v>324</v>
      </c>
      <c r="P528">
        <v>39</v>
      </c>
      <c r="R528" s="7">
        <f t="shared" si="40"/>
        <v>0.327467987654321</v>
      </c>
      <c r="S528" s="7">
        <f t="shared" si="41"/>
        <v>0.12037037037037036</v>
      </c>
      <c r="T528" s="2">
        <f t="shared" si="42"/>
        <v>1583576.5373134329</v>
      </c>
      <c r="U528" s="8">
        <f t="shared" si="43"/>
        <v>4104477.6119402987</v>
      </c>
      <c r="V528" s="9">
        <f t="shared" si="44"/>
        <v>31449.358208955226</v>
      </c>
    </row>
    <row r="529" spans="1:22" x14ac:dyDescent="0.45">
      <c r="A529">
        <v>2017</v>
      </c>
      <c r="B529" t="s">
        <v>108</v>
      </c>
      <c r="C529" t="s">
        <v>109</v>
      </c>
      <c r="D529">
        <v>78</v>
      </c>
      <c r="E529">
        <v>84</v>
      </c>
      <c r="F529">
        <v>3</v>
      </c>
      <c r="H529" s="1">
        <v>2507760</v>
      </c>
      <c r="I529" s="1">
        <v>30960</v>
      </c>
      <c r="J529" t="s">
        <v>84</v>
      </c>
      <c r="K529" s="2">
        <v>207326274</v>
      </c>
      <c r="L529">
        <v>110</v>
      </c>
      <c r="M529">
        <v>110</v>
      </c>
      <c r="N529" t="s">
        <v>110</v>
      </c>
      <c r="O529">
        <v>311</v>
      </c>
      <c r="P529">
        <v>30</v>
      </c>
      <c r="R529" s="7">
        <f t="shared" si="40"/>
        <v>0.66664396784565916</v>
      </c>
      <c r="S529" s="7">
        <f t="shared" si="41"/>
        <v>9.6463022508038579E-2</v>
      </c>
      <c r="T529" s="2">
        <f t="shared" si="42"/>
        <v>2658029.153846154</v>
      </c>
      <c r="U529" s="8">
        <f t="shared" si="43"/>
        <v>3525641.0256410255</v>
      </c>
      <c r="V529" s="9">
        <f t="shared" si="44"/>
        <v>32150.76923076923</v>
      </c>
    </row>
    <row r="530" spans="1:22" x14ac:dyDescent="0.45">
      <c r="A530">
        <v>2016</v>
      </c>
      <c r="B530" t="s">
        <v>108</v>
      </c>
      <c r="C530" t="s">
        <v>109</v>
      </c>
      <c r="D530">
        <v>95</v>
      </c>
      <c r="E530">
        <v>67</v>
      </c>
      <c r="F530">
        <v>1</v>
      </c>
      <c r="G530" t="s">
        <v>59</v>
      </c>
      <c r="H530" s="1">
        <v>2710402</v>
      </c>
      <c r="I530" s="1">
        <v>33462</v>
      </c>
      <c r="J530" t="s">
        <v>84</v>
      </c>
      <c r="K530" s="2">
        <v>212117760</v>
      </c>
      <c r="L530">
        <v>108</v>
      </c>
      <c r="M530">
        <v>107</v>
      </c>
      <c r="N530" t="s">
        <v>110</v>
      </c>
      <c r="O530">
        <v>298</v>
      </c>
      <c r="P530">
        <v>18.600000000000001</v>
      </c>
      <c r="R530" s="7">
        <f t="shared" si="40"/>
        <v>0.7118045637583893</v>
      </c>
      <c r="S530" s="7">
        <f t="shared" si="41"/>
        <v>6.2416107382550337E-2</v>
      </c>
      <c r="T530" s="2">
        <f t="shared" si="42"/>
        <v>2232818.5263157897</v>
      </c>
      <c r="U530" s="8">
        <f t="shared" si="43"/>
        <v>2894736.8421052634</v>
      </c>
      <c r="V530" s="9">
        <f t="shared" si="44"/>
        <v>28530.547368421052</v>
      </c>
    </row>
    <row r="531" spans="1:22" x14ac:dyDescent="0.45">
      <c r="A531">
        <v>2015</v>
      </c>
      <c r="B531" t="s">
        <v>108</v>
      </c>
      <c r="C531" t="s">
        <v>109</v>
      </c>
      <c r="D531">
        <v>88</v>
      </c>
      <c r="E531">
        <v>74</v>
      </c>
      <c r="F531">
        <v>1</v>
      </c>
      <c r="G531" t="s">
        <v>27</v>
      </c>
      <c r="H531" s="1">
        <v>2491875</v>
      </c>
      <c r="I531" s="1">
        <v>30764</v>
      </c>
      <c r="J531" t="s">
        <v>56</v>
      </c>
      <c r="K531" s="2">
        <v>178860789</v>
      </c>
      <c r="L531">
        <v>105</v>
      </c>
      <c r="M531">
        <v>105</v>
      </c>
      <c r="N531" t="s">
        <v>110</v>
      </c>
      <c r="O531">
        <v>275</v>
      </c>
      <c r="P531">
        <v>-4.7</v>
      </c>
      <c r="R531" s="7">
        <f t="shared" si="40"/>
        <v>0.65040286909090905</v>
      </c>
      <c r="S531" s="7">
        <f t="shared" si="41"/>
        <v>-1.7090909090909091E-2</v>
      </c>
      <c r="T531" s="2">
        <f t="shared" si="42"/>
        <v>2032508.9659090908</v>
      </c>
      <c r="U531" s="8">
        <f t="shared" si="43"/>
        <v>3125000</v>
      </c>
      <c r="V531" s="9">
        <f t="shared" si="44"/>
        <v>28316.761363636364</v>
      </c>
    </row>
    <row r="532" spans="1:22" x14ac:dyDescent="0.45">
      <c r="A532">
        <v>2014</v>
      </c>
      <c r="B532" t="s">
        <v>108</v>
      </c>
      <c r="C532" t="s">
        <v>109</v>
      </c>
      <c r="D532">
        <v>67</v>
      </c>
      <c r="E532">
        <v>95</v>
      </c>
      <c r="F532">
        <v>5</v>
      </c>
      <c r="H532" s="1">
        <v>2718733</v>
      </c>
      <c r="I532" s="1">
        <v>33565</v>
      </c>
      <c r="J532" t="s">
        <v>84</v>
      </c>
      <c r="K532" s="2">
        <v>129801239</v>
      </c>
      <c r="L532">
        <v>104</v>
      </c>
      <c r="M532">
        <v>104</v>
      </c>
      <c r="N532" t="s">
        <v>110</v>
      </c>
      <c r="O532">
        <v>266</v>
      </c>
      <c r="P532">
        <v>3.5</v>
      </c>
      <c r="R532" s="7">
        <f t="shared" si="40"/>
        <v>0.48797458270676691</v>
      </c>
      <c r="S532" s="7">
        <f t="shared" si="41"/>
        <v>1.3157894736842105E-2</v>
      </c>
      <c r="T532" s="2">
        <f t="shared" si="42"/>
        <v>1937331.9253731344</v>
      </c>
      <c r="U532" s="8">
        <f t="shared" si="43"/>
        <v>4104477.6119402987</v>
      </c>
      <c r="V532" s="9">
        <f t="shared" si="44"/>
        <v>40578.104477611938</v>
      </c>
    </row>
    <row r="533" spans="1:22" x14ac:dyDescent="0.45">
      <c r="A533">
        <v>2013</v>
      </c>
      <c r="B533" t="s">
        <v>108</v>
      </c>
      <c r="C533" t="s">
        <v>109</v>
      </c>
      <c r="D533">
        <v>91</v>
      </c>
      <c r="E533">
        <v>72</v>
      </c>
      <c r="F533">
        <v>2</v>
      </c>
      <c r="H533" s="1">
        <v>3178273</v>
      </c>
      <c r="I533" s="1">
        <v>38759</v>
      </c>
      <c r="J533" t="s">
        <v>111</v>
      </c>
      <c r="K533" s="2">
        <v>139261200</v>
      </c>
      <c r="L533">
        <v>103</v>
      </c>
      <c r="M533">
        <v>103</v>
      </c>
      <c r="N533" t="s">
        <v>112</v>
      </c>
      <c r="O533">
        <v>257</v>
      </c>
      <c r="P533">
        <v>-4.9000000000000004</v>
      </c>
      <c r="R533" s="7">
        <f t="shared" si="40"/>
        <v>0.54187237354085604</v>
      </c>
      <c r="S533" s="7">
        <f t="shared" si="41"/>
        <v>-1.9066147859922181E-2</v>
      </c>
      <c r="T533" s="2">
        <f t="shared" si="42"/>
        <v>1530342.857142857</v>
      </c>
      <c r="U533" s="8">
        <f t="shared" si="43"/>
        <v>3021978.0219780221</v>
      </c>
      <c r="V533" s="9">
        <f t="shared" si="44"/>
        <v>34926.076923076922</v>
      </c>
    </row>
    <row r="534" spans="1:22" x14ac:dyDescent="0.45">
      <c r="A534">
        <v>2012</v>
      </c>
      <c r="B534" t="s">
        <v>108</v>
      </c>
      <c r="C534" t="s">
        <v>109</v>
      </c>
      <c r="D534">
        <v>93</v>
      </c>
      <c r="E534">
        <v>69</v>
      </c>
      <c r="F534">
        <v>2</v>
      </c>
      <c r="G534" t="s">
        <v>22</v>
      </c>
      <c r="H534" s="1">
        <v>3460280</v>
      </c>
      <c r="I534" s="1">
        <v>42720</v>
      </c>
      <c r="J534" t="s">
        <v>35</v>
      </c>
      <c r="K534" s="2">
        <v>124119900</v>
      </c>
      <c r="L534">
        <v>107</v>
      </c>
      <c r="M534">
        <v>109</v>
      </c>
      <c r="N534" t="s">
        <v>112</v>
      </c>
      <c r="O534">
        <v>239</v>
      </c>
      <c r="P534">
        <v>-8.6999999999999993</v>
      </c>
      <c r="R534" s="7">
        <f t="shared" si="40"/>
        <v>0.5193301255230125</v>
      </c>
      <c r="S534" s="7">
        <f t="shared" si="41"/>
        <v>-3.6401673640167359E-2</v>
      </c>
      <c r="T534" s="2">
        <f t="shared" si="42"/>
        <v>1334622.5806451612</v>
      </c>
      <c r="U534" s="8">
        <f t="shared" si="43"/>
        <v>2956989.2473118277</v>
      </c>
      <c r="V534" s="9">
        <f t="shared" si="44"/>
        <v>37207.31182795699</v>
      </c>
    </row>
    <row r="535" spans="1:22" x14ac:dyDescent="0.45">
      <c r="A535">
        <v>2011</v>
      </c>
      <c r="B535" t="s">
        <v>108</v>
      </c>
      <c r="C535" t="s">
        <v>109</v>
      </c>
      <c r="D535">
        <v>96</v>
      </c>
      <c r="E535">
        <v>66</v>
      </c>
      <c r="F535">
        <v>1</v>
      </c>
      <c r="G535" t="s">
        <v>88</v>
      </c>
      <c r="H535" s="1">
        <v>2946949</v>
      </c>
      <c r="I535" s="1">
        <v>36382</v>
      </c>
      <c r="J535" t="s">
        <v>32</v>
      </c>
      <c r="K535" s="2">
        <v>93799264</v>
      </c>
      <c r="L535">
        <v>108</v>
      </c>
      <c r="M535">
        <v>109</v>
      </c>
      <c r="N535" t="s">
        <v>112</v>
      </c>
      <c r="O535">
        <v>233</v>
      </c>
      <c r="P535">
        <v>15.3</v>
      </c>
      <c r="R535" s="7">
        <f t="shared" si="40"/>
        <v>0.4025719484978541</v>
      </c>
      <c r="S535" s="7">
        <f t="shared" si="41"/>
        <v>6.5665236051502152E-2</v>
      </c>
      <c r="T535" s="2">
        <f t="shared" si="42"/>
        <v>977075.66666666663</v>
      </c>
      <c r="U535" s="8">
        <f t="shared" si="43"/>
        <v>2864583.3333333335</v>
      </c>
      <c r="V535" s="9">
        <f t="shared" si="44"/>
        <v>30697.385416666668</v>
      </c>
    </row>
    <row r="536" spans="1:22" x14ac:dyDescent="0.45">
      <c r="A536">
        <v>2010</v>
      </c>
      <c r="B536" t="s">
        <v>108</v>
      </c>
      <c r="C536" t="s">
        <v>109</v>
      </c>
      <c r="D536">
        <v>90</v>
      </c>
      <c r="E536">
        <v>72</v>
      </c>
      <c r="F536">
        <v>1</v>
      </c>
      <c r="G536" t="s">
        <v>97</v>
      </c>
      <c r="H536" s="1">
        <v>2505171</v>
      </c>
      <c r="I536" s="1">
        <v>30928</v>
      </c>
      <c r="J536" t="s">
        <v>32</v>
      </c>
      <c r="K536" s="2">
        <v>56474374</v>
      </c>
      <c r="L536">
        <v>108</v>
      </c>
      <c r="M536">
        <v>109</v>
      </c>
      <c r="N536" t="s">
        <v>112</v>
      </c>
      <c r="O536">
        <v>206</v>
      </c>
      <c r="P536">
        <v>22.6</v>
      </c>
      <c r="R536" s="7">
        <f t="shared" si="40"/>
        <v>0.27414744660194174</v>
      </c>
      <c r="S536" s="7">
        <f t="shared" si="41"/>
        <v>0.10970873786407767</v>
      </c>
      <c r="T536" s="2">
        <f t="shared" si="42"/>
        <v>627493.04444444447</v>
      </c>
      <c r="U536" s="8">
        <f t="shared" si="43"/>
        <v>3055555.5555555555</v>
      </c>
      <c r="V536" s="9">
        <f t="shared" si="44"/>
        <v>27835.233333333334</v>
      </c>
    </row>
    <row r="537" spans="1:22" x14ac:dyDescent="0.45">
      <c r="A537">
        <v>2009</v>
      </c>
      <c r="B537" t="s">
        <v>108</v>
      </c>
      <c r="C537" t="s">
        <v>109</v>
      </c>
      <c r="D537">
        <v>87</v>
      </c>
      <c r="E537">
        <v>75</v>
      </c>
      <c r="F537">
        <v>2</v>
      </c>
      <c r="H537" s="1">
        <v>2156016</v>
      </c>
      <c r="I537" s="1">
        <v>26617</v>
      </c>
      <c r="J537" t="s">
        <v>44</v>
      </c>
      <c r="K537" s="2">
        <v>79723548</v>
      </c>
      <c r="L537">
        <v>104</v>
      </c>
      <c r="M537">
        <v>104</v>
      </c>
      <c r="N537" t="s">
        <v>112</v>
      </c>
      <c r="O537">
        <v>180</v>
      </c>
      <c r="P537">
        <v>4.7</v>
      </c>
      <c r="R537" s="7">
        <f t="shared" si="40"/>
        <v>0.44290859999999999</v>
      </c>
      <c r="S537" s="7">
        <f t="shared" si="41"/>
        <v>2.6111111111111113E-2</v>
      </c>
      <c r="T537" s="2">
        <f t="shared" si="42"/>
        <v>916362.62068965519</v>
      </c>
      <c r="U537" s="8">
        <f t="shared" si="43"/>
        <v>3160919.5402298849</v>
      </c>
      <c r="V537" s="9">
        <f t="shared" si="44"/>
        <v>24781.793103448275</v>
      </c>
    </row>
    <row r="538" spans="1:22" x14ac:dyDescent="0.45">
      <c r="A538">
        <v>2008</v>
      </c>
      <c r="B538" t="s">
        <v>108</v>
      </c>
      <c r="C538" t="s">
        <v>109</v>
      </c>
      <c r="D538">
        <v>79</v>
      </c>
      <c r="E538">
        <v>83</v>
      </c>
      <c r="F538">
        <v>2</v>
      </c>
      <c r="H538" s="1">
        <v>1945677</v>
      </c>
      <c r="I538" s="1">
        <v>24021</v>
      </c>
      <c r="J538" t="s">
        <v>29</v>
      </c>
      <c r="K538" s="2">
        <v>68037326</v>
      </c>
      <c r="L538">
        <v>102</v>
      </c>
      <c r="M538">
        <v>101</v>
      </c>
      <c r="N538" t="s">
        <v>112</v>
      </c>
      <c r="O538">
        <v>176</v>
      </c>
      <c r="P538">
        <v>17.399999999999999</v>
      </c>
      <c r="R538" s="7">
        <f t="shared" si="40"/>
        <v>0.3865757159090909</v>
      </c>
      <c r="S538" s="7">
        <f t="shared" si="41"/>
        <v>9.8863636363636362E-2</v>
      </c>
      <c r="T538" s="2">
        <f t="shared" si="42"/>
        <v>861231.97468354425</v>
      </c>
      <c r="U538" s="8">
        <f t="shared" si="43"/>
        <v>3481012.6582278479</v>
      </c>
      <c r="V538" s="9">
        <f t="shared" si="44"/>
        <v>24628.822784810127</v>
      </c>
    </row>
    <row r="539" spans="1:22" x14ac:dyDescent="0.45">
      <c r="A539">
        <v>2007</v>
      </c>
      <c r="B539" t="s">
        <v>108</v>
      </c>
      <c r="C539" t="s">
        <v>109</v>
      </c>
      <c r="D539">
        <v>75</v>
      </c>
      <c r="E539">
        <v>87</v>
      </c>
      <c r="F539">
        <v>4</v>
      </c>
      <c r="H539" s="1">
        <v>2353862</v>
      </c>
      <c r="I539" s="1">
        <v>29060</v>
      </c>
      <c r="J539" t="s">
        <v>44</v>
      </c>
      <c r="K539" s="2">
        <v>68643675</v>
      </c>
      <c r="L539">
        <v>101</v>
      </c>
      <c r="M539">
        <v>101</v>
      </c>
      <c r="N539" t="s">
        <v>113</v>
      </c>
      <c r="O539">
        <v>172</v>
      </c>
      <c r="P539">
        <v>17.2</v>
      </c>
      <c r="R539" s="7">
        <f t="shared" si="40"/>
        <v>0.39909113372093025</v>
      </c>
      <c r="S539" s="7">
        <f t="shared" si="41"/>
        <v>9.9999999999999992E-2</v>
      </c>
      <c r="T539" s="2">
        <f t="shared" si="42"/>
        <v>915249</v>
      </c>
      <c r="U539" s="8">
        <f t="shared" si="43"/>
        <v>3666666.6666666665</v>
      </c>
      <c r="V539" s="9">
        <f t="shared" si="44"/>
        <v>31384.826666666668</v>
      </c>
    </row>
    <row r="540" spans="1:22" x14ac:dyDescent="0.45">
      <c r="A540">
        <v>2006</v>
      </c>
      <c r="B540" t="s">
        <v>108</v>
      </c>
      <c r="C540" t="s">
        <v>109</v>
      </c>
      <c r="D540">
        <v>80</v>
      </c>
      <c r="E540">
        <v>82</v>
      </c>
      <c r="F540">
        <v>3</v>
      </c>
      <c r="H540" s="1">
        <v>2388757</v>
      </c>
      <c r="I540" s="1">
        <v>29491</v>
      </c>
      <c r="J540" t="s">
        <v>28</v>
      </c>
      <c r="K540" s="2">
        <v>68228662</v>
      </c>
      <c r="L540">
        <v>101</v>
      </c>
      <c r="M540">
        <v>101</v>
      </c>
      <c r="N540" t="s">
        <v>113</v>
      </c>
      <c r="O540">
        <v>155</v>
      </c>
      <c r="P540">
        <v>11.2</v>
      </c>
      <c r="R540" s="7">
        <f t="shared" si="40"/>
        <v>0.44018491612903227</v>
      </c>
      <c r="S540" s="7">
        <f t="shared" si="41"/>
        <v>7.2258064516129025E-2</v>
      </c>
      <c r="T540" s="2">
        <f t="shared" si="42"/>
        <v>852858.27500000002</v>
      </c>
      <c r="U540" s="8">
        <f t="shared" si="43"/>
        <v>3437500</v>
      </c>
      <c r="V540" s="9">
        <f t="shared" si="44"/>
        <v>29859.462500000001</v>
      </c>
    </row>
    <row r="541" spans="1:22" x14ac:dyDescent="0.45">
      <c r="A541">
        <v>2005</v>
      </c>
      <c r="B541" t="s">
        <v>108</v>
      </c>
      <c r="C541" t="s">
        <v>109</v>
      </c>
      <c r="D541">
        <v>79</v>
      </c>
      <c r="E541">
        <v>83</v>
      </c>
      <c r="F541">
        <v>3</v>
      </c>
      <c r="H541" s="1">
        <v>2525221</v>
      </c>
      <c r="I541" s="1">
        <v>31176</v>
      </c>
      <c r="J541" t="s">
        <v>41</v>
      </c>
      <c r="K541" s="2">
        <v>55849000</v>
      </c>
      <c r="L541">
        <v>105</v>
      </c>
      <c r="M541">
        <v>106</v>
      </c>
      <c r="N541" t="s">
        <v>113</v>
      </c>
      <c r="O541">
        <v>153</v>
      </c>
      <c r="P541">
        <v>24.7</v>
      </c>
      <c r="R541" s="7">
        <f t="shared" si="40"/>
        <v>0.36502614379084969</v>
      </c>
      <c r="S541" s="7">
        <f t="shared" si="41"/>
        <v>0.16143790849673201</v>
      </c>
      <c r="T541" s="2">
        <f t="shared" si="42"/>
        <v>706949.36708860763</v>
      </c>
      <c r="U541" s="8">
        <f t="shared" si="43"/>
        <v>3481012.6582278479</v>
      </c>
      <c r="V541" s="9">
        <f t="shared" si="44"/>
        <v>31964.822784810127</v>
      </c>
    </row>
    <row r="542" spans="1:22" x14ac:dyDescent="0.45">
      <c r="A542">
        <v>2004</v>
      </c>
      <c r="B542" t="s">
        <v>108</v>
      </c>
      <c r="C542" t="s">
        <v>109</v>
      </c>
      <c r="D542">
        <v>89</v>
      </c>
      <c r="E542">
        <v>73</v>
      </c>
      <c r="F542">
        <v>3</v>
      </c>
      <c r="H542" s="1">
        <v>2513685</v>
      </c>
      <c r="I542" s="1">
        <v>31033</v>
      </c>
      <c r="J542" t="s">
        <v>41</v>
      </c>
      <c r="K542" s="2">
        <v>55050417</v>
      </c>
      <c r="L542">
        <v>108</v>
      </c>
      <c r="M542">
        <v>108</v>
      </c>
      <c r="N542" t="s">
        <v>114</v>
      </c>
      <c r="O542">
        <v>142</v>
      </c>
      <c r="P542">
        <v>2.9</v>
      </c>
      <c r="R542" s="7">
        <f t="shared" si="40"/>
        <v>0.38767899295774649</v>
      </c>
      <c r="S542" s="7">
        <f t="shared" si="41"/>
        <v>2.0422535211267606E-2</v>
      </c>
      <c r="T542" s="2">
        <f t="shared" si="42"/>
        <v>618544.01123595505</v>
      </c>
      <c r="U542" s="8">
        <f t="shared" si="43"/>
        <v>3089887.6404494382</v>
      </c>
      <c r="V542" s="9">
        <f t="shared" si="44"/>
        <v>28243.651685393259</v>
      </c>
    </row>
    <row r="543" spans="1:22" x14ac:dyDescent="0.45">
      <c r="A543">
        <v>2003</v>
      </c>
      <c r="B543" t="s">
        <v>108</v>
      </c>
      <c r="C543" t="s">
        <v>109</v>
      </c>
      <c r="D543">
        <v>71</v>
      </c>
      <c r="E543">
        <v>91</v>
      </c>
      <c r="F543">
        <v>4</v>
      </c>
      <c r="H543" s="1">
        <v>2094394</v>
      </c>
      <c r="I543" s="1">
        <v>25857</v>
      </c>
      <c r="J543" t="s">
        <v>28</v>
      </c>
      <c r="K543" s="2">
        <v>103491667</v>
      </c>
      <c r="L543">
        <v>111</v>
      </c>
      <c r="M543">
        <v>111</v>
      </c>
      <c r="N543" t="s">
        <v>114</v>
      </c>
      <c r="O543">
        <v>127</v>
      </c>
      <c r="P543">
        <v>-28.5</v>
      </c>
      <c r="R543" s="7">
        <f t="shared" si="40"/>
        <v>0.81489501574803147</v>
      </c>
      <c r="S543" s="7">
        <f t="shared" si="41"/>
        <v>-0.22440944881889763</v>
      </c>
      <c r="T543" s="2">
        <f t="shared" si="42"/>
        <v>1457629.1126760563</v>
      </c>
      <c r="U543" s="8">
        <f t="shared" si="43"/>
        <v>3873239.4366197181</v>
      </c>
      <c r="V543" s="9">
        <f t="shared" si="44"/>
        <v>29498.507042253521</v>
      </c>
    </row>
    <row r="544" spans="1:22" x14ac:dyDescent="0.45">
      <c r="A544">
        <v>2002</v>
      </c>
      <c r="B544" t="s">
        <v>108</v>
      </c>
      <c r="C544" t="s">
        <v>109</v>
      </c>
      <c r="D544">
        <v>72</v>
      </c>
      <c r="E544">
        <v>90</v>
      </c>
      <c r="F544">
        <v>4</v>
      </c>
      <c r="H544" s="1">
        <v>2352397</v>
      </c>
      <c r="I544" s="1">
        <v>29042</v>
      </c>
      <c r="J544" t="s">
        <v>41</v>
      </c>
      <c r="K544" s="2">
        <v>105726122</v>
      </c>
      <c r="L544">
        <v>106</v>
      </c>
      <c r="M544">
        <v>106</v>
      </c>
      <c r="N544" t="s">
        <v>114</v>
      </c>
      <c r="O544">
        <v>131</v>
      </c>
      <c r="P544">
        <v>-24.5</v>
      </c>
      <c r="R544" s="7">
        <f t="shared" si="40"/>
        <v>0.80706963358778627</v>
      </c>
      <c r="S544" s="7">
        <f t="shared" si="41"/>
        <v>-0.18702290076335878</v>
      </c>
      <c r="T544" s="2">
        <f t="shared" si="42"/>
        <v>1468418.361111111</v>
      </c>
      <c r="U544" s="8">
        <f t="shared" si="43"/>
        <v>3819444.4444444445</v>
      </c>
      <c r="V544" s="9">
        <f t="shared" si="44"/>
        <v>32672.180555555555</v>
      </c>
    </row>
    <row r="545" spans="1:22" x14ac:dyDescent="0.45">
      <c r="A545">
        <v>2001</v>
      </c>
      <c r="B545" t="s">
        <v>108</v>
      </c>
      <c r="C545" t="s">
        <v>109</v>
      </c>
      <c r="D545">
        <v>73</v>
      </c>
      <c r="E545">
        <v>89</v>
      </c>
      <c r="F545">
        <v>4</v>
      </c>
      <c r="H545" s="1">
        <v>2831021</v>
      </c>
      <c r="I545" s="1">
        <v>34525</v>
      </c>
      <c r="J545" t="s">
        <v>32</v>
      </c>
      <c r="K545" s="2">
        <v>88633500</v>
      </c>
      <c r="L545">
        <v>104</v>
      </c>
      <c r="M545">
        <v>104</v>
      </c>
      <c r="N545" t="s">
        <v>114</v>
      </c>
      <c r="O545">
        <v>134</v>
      </c>
      <c r="R545" s="7">
        <f t="shared" si="40"/>
        <v>0.66144402985074624</v>
      </c>
      <c r="S545" s="7">
        <f t="shared" si="41"/>
        <v>0</v>
      </c>
      <c r="T545" s="2">
        <f t="shared" si="42"/>
        <v>1214157.5342465753</v>
      </c>
      <c r="U545" s="8">
        <f t="shared" si="43"/>
        <v>3767123.2876712331</v>
      </c>
      <c r="V545" s="9">
        <f t="shared" si="44"/>
        <v>38781.109589041094</v>
      </c>
    </row>
    <row r="546" spans="1:22" x14ac:dyDescent="0.45">
      <c r="A546">
        <v>2000</v>
      </c>
      <c r="B546" t="s">
        <v>108</v>
      </c>
      <c r="C546" t="s">
        <v>109</v>
      </c>
      <c r="D546">
        <v>71</v>
      </c>
      <c r="E546">
        <v>91</v>
      </c>
      <c r="F546">
        <v>4</v>
      </c>
      <c r="H546" s="1">
        <v>2588401</v>
      </c>
      <c r="I546" s="1">
        <v>31956</v>
      </c>
      <c r="J546" t="s">
        <v>32</v>
      </c>
      <c r="K546" s="2">
        <v>70795921</v>
      </c>
      <c r="L546">
        <v>102</v>
      </c>
      <c r="M546">
        <v>101</v>
      </c>
      <c r="N546" t="s">
        <v>114</v>
      </c>
      <c r="R546" s="7" t="str">
        <f t="shared" si="40"/>
        <v/>
      </c>
      <c r="S546" s="7" t="str">
        <f t="shared" si="41"/>
        <v/>
      </c>
      <c r="T546" s="2">
        <f t="shared" si="42"/>
        <v>997125.64788732398</v>
      </c>
      <c r="U546" s="8">
        <f t="shared" si="43"/>
        <v>3873239.4366197181</v>
      </c>
      <c r="V546" s="9">
        <f t="shared" si="44"/>
        <v>36456.352112676053</v>
      </c>
    </row>
    <row r="547" spans="1:22" x14ac:dyDescent="0.45">
      <c r="A547">
        <v>2019</v>
      </c>
      <c r="B547" t="s">
        <v>115</v>
      </c>
      <c r="C547" t="s">
        <v>18</v>
      </c>
      <c r="D547">
        <v>67</v>
      </c>
      <c r="E547">
        <v>95</v>
      </c>
      <c r="F547">
        <v>4</v>
      </c>
      <c r="H547" s="1">
        <v>1750144</v>
      </c>
      <c r="I547" s="1">
        <v>21607</v>
      </c>
      <c r="J547" t="s">
        <v>24</v>
      </c>
      <c r="K547" s="2">
        <v>64680671</v>
      </c>
      <c r="L547">
        <v>98</v>
      </c>
      <c r="M547">
        <v>97</v>
      </c>
      <c r="N547" t="s">
        <v>116</v>
      </c>
      <c r="R547" s="7" t="str">
        <f t="shared" si="40"/>
        <v/>
      </c>
      <c r="S547" s="7" t="str">
        <f t="shared" si="41"/>
        <v/>
      </c>
      <c r="T547" s="2">
        <f t="shared" si="42"/>
        <v>965383.14925373136</v>
      </c>
      <c r="U547" s="8">
        <f t="shared" si="43"/>
        <v>4104477.6119402987</v>
      </c>
      <c r="V547" s="9">
        <f t="shared" si="44"/>
        <v>26121.552238805969</v>
      </c>
    </row>
    <row r="548" spans="1:22" x14ac:dyDescent="0.45">
      <c r="A548">
        <v>2018</v>
      </c>
      <c r="B548" t="s">
        <v>115</v>
      </c>
      <c r="C548" t="s">
        <v>18</v>
      </c>
      <c r="D548">
        <v>73</v>
      </c>
      <c r="E548">
        <v>89</v>
      </c>
      <c r="F548">
        <v>4</v>
      </c>
      <c r="H548" s="1">
        <v>2325281</v>
      </c>
      <c r="I548" s="1">
        <v>28707</v>
      </c>
      <c r="J548" t="s">
        <v>84</v>
      </c>
      <c r="K548" s="2">
        <v>151670772</v>
      </c>
      <c r="L548">
        <v>99</v>
      </c>
      <c r="M548">
        <v>98</v>
      </c>
      <c r="N548" t="s">
        <v>116</v>
      </c>
      <c r="O548">
        <v>265</v>
      </c>
      <c r="P548">
        <v>-16</v>
      </c>
      <c r="R548" s="7">
        <f t="shared" si="40"/>
        <v>0.57234253584905659</v>
      </c>
      <c r="S548" s="7">
        <f t="shared" si="41"/>
        <v>-6.0377358490566038E-2</v>
      </c>
      <c r="T548" s="2">
        <f t="shared" si="42"/>
        <v>2077681.8082191781</v>
      </c>
      <c r="U548" s="8">
        <f t="shared" si="43"/>
        <v>3767123.2876712331</v>
      </c>
      <c r="V548" s="9">
        <f t="shared" si="44"/>
        <v>31853.164383561645</v>
      </c>
    </row>
    <row r="549" spans="1:22" x14ac:dyDescent="0.45">
      <c r="A549">
        <v>2017</v>
      </c>
      <c r="B549" t="s">
        <v>115</v>
      </c>
      <c r="C549" t="s">
        <v>18</v>
      </c>
      <c r="D549">
        <v>76</v>
      </c>
      <c r="E549">
        <v>86</v>
      </c>
      <c r="F549">
        <v>4</v>
      </c>
      <c r="H549" s="1">
        <v>3203886</v>
      </c>
      <c r="I549" s="1">
        <v>39554</v>
      </c>
      <c r="J549" t="s">
        <v>117</v>
      </c>
      <c r="K549" s="2">
        <v>158890575</v>
      </c>
      <c r="L549">
        <v>102</v>
      </c>
      <c r="M549">
        <v>101</v>
      </c>
      <c r="N549" t="s">
        <v>116</v>
      </c>
      <c r="O549">
        <v>274</v>
      </c>
      <c r="P549">
        <v>-1.3</v>
      </c>
      <c r="R549" s="7">
        <f t="shared" si="40"/>
        <v>0.57989260948905108</v>
      </c>
      <c r="S549" s="7">
        <f t="shared" si="41"/>
        <v>-4.7445255474452552E-3</v>
      </c>
      <c r="T549" s="2">
        <f t="shared" si="42"/>
        <v>2090665.4605263157</v>
      </c>
      <c r="U549" s="8">
        <f t="shared" si="43"/>
        <v>3618421.0526315789</v>
      </c>
      <c r="V549" s="9">
        <f t="shared" si="44"/>
        <v>42156.394736842107</v>
      </c>
    </row>
    <row r="550" spans="1:22" x14ac:dyDescent="0.45">
      <c r="A550">
        <v>2016</v>
      </c>
      <c r="B550" t="s">
        <v>115</v>
      </c>
      <c r="C550" t="s">
        <v>18</v>
      </c>
      <c r="D550">
        <v>89</v>
      </c>
      <c r="E550">
        <v>73</v>
      </c>
      <c r="F550">
        <v>2</v>
      </c>
      <c r="G550" t="s">
        <v>118</v>
      </c>
      <c r="H550" s="1">
        <v>3392099</v>
      </c>
      <c r="I550" s="1">
        <v>41878</v>
      </c>
      <c r="J550" t="s">
        <v>117</v>
      </c>
      <c r="K550" s="2">
        <v>182690767</v>
      </c>
      <c r="L550">
        <v>101</v>
      </c>
      <c r="M550">
        <v>102</v>
      </c>
      <c r="N550" t="s">
        <v>116</v>
      </c>
      <c r="O550">
        <v>278</v>
      </c>
      <c r="P550">
        <v>22.9</v>
      </c>
      <c r="R550" s="7">
        <f t="shared" si="40"/>
        <v>0.65716103237410073</v>
      </c>
      <c r="S550" s="7">
        <f t="shared" si="41"/>
        <v>8.2374100719424456E-2</v>
      </c>
      <c r="T550" s="2">
        <f t="shared" si="42"/>
        <v>2052705.2471910112</v>
      </c>
      <c r="U550" s="8">
        <f t="shared" si="43"/>
        <v>3089887.6404494382</v>
      </c>
      <c r="V550" s="9">
        <f t="shared" si="44"/>
        <v>38113.471910112363</v>
      </c>
    </row>
    <row r="551" spans="1:22" x14ac:dyDescent="0.45">
      <c r="A551">
        <v>2015</v>
      </c>
      <c r="B551" t="s">
        <v>115</v>
      </c>
      <c r="C551" t="s">
        <v>18</v>
      </c>
      <c r="D551">
        <v>93</v>
      </c>
      <c r="E551">
        <v>69</v>
      </c>
      <c r="F551">
        <v>1</v>
      </c>
      <c r="G551" t="s">
        <v>119</v>
      </c>
      <c r="H551" s="1">
        <v>2794891</v>
      </c>
      <c r="I551" s="1">
        <v>34505</v>
      </c>
      <c r="J551" t="s">
        <v>52</v>
      </c>
      <c r="K551" s="2">
        <v>117917400</v>
      </c>
      <c r="L551">
        <v>102</v>
      </c>
      <c r="M551">
        <v>103</v>
      </c>
      <c r="N551" t="s">
        <v>116</v>
      </c>
      <c r="O551">
        <v>241</v>
      </c>
      <c r="P551">
        <v>1.2</v>
      </c>
      <c r="R551" s="7">
        <f t="shared" si="40"/>
        <v>0.48928381742738591</v>
      </c>
      <c r="S551" s="7">
        <f t="shared" si="41"/>
        <v>4.9792531120331947E-3</v>
      </c>
      <c r="T551" s="2">
        <f t="shared" si="42"/>
        <v>1267929.0322580645</v>
      </c>
      <c r="U551" s="8">
        <f t="shared" si="43"/>
        <v>2956989.2473118277</v>
      </c>
      <c r="V551" s="9">
        <f t="shared" si="44"/>
        <v>30052.591397849461</v>
      </c>
    </row>
    <row r="552" spans="1:22" x14ac:dyDescent="0.45">
      <c r="A552">
        <v>2014</v>
      </c>
      <c r="B552" t="s">
        <v>115</v>
      </c>
      <c r="C552" t="s">
        <v>18</v>
      </c>
      <c r="D552">
        <v>83</v>
      </c>
      <c r="E552">
        <v>79</v>
      </c>
      <c r="F552">
        <v>3</v>
      </c>
      <c r="H552" s="1">
        <v>2375525</v>
      </c>
      <c r="I552" s="1">
        <v>29327</v>
      </c>
      <c r="J552" t="s">
        <v>56</v>
      </c>
      <c r="K552" s="2">
        <v>136466200</v>
      </c>
      <c r="L552">
        <v>99</v>
      </c>
      <c r="M552">
        <v>100</v>
      </c>
      <c r="N552" t="s">
        <v>116</v>
      </c>
      <c r="O552">
        <v>227</v>
      </c>
      <c r="P552">
        <v>-17.899999999999999</v>
      </c>
      <c r="R552" s="7">
        <f t="shared" si="40"/>
        <v>0.60117268722466966</v>
      </c>
      <c r="S552" s="7">
        <f t="shared" si="41"/>
        <v>-7.8854625550660792E-2</v>
      </c>
      <c r="T552" s="2">
        <f t="shared" si="42"/>
        <v>1644171.0843373493</v>
      </c>
      <c r="U552" s="8">
        <f t="shared" si="43"/>
        <v>3313253.0120481928</v>
      </c>
      <c r="V552" s="9">
        <f t="shared" si="44"/>
        <v>28620.783132530119</v>
      </c>
    </row>
    <row r="553" spans="1:22" x14ac:dyDescent="0.45">
      <c r="A553">
        <v>2013</v>
      </c>
      <c r="B553" t="s">
        <v>115</v>
      </c>
      <c r="C553" t="s">
        <v>18</v>
      </c>
      <c r="D553">
        <v>74</v>
      </c>
      <c r="E553">
        <v>88</v>
      </c>
      <c r="F553">
        <v>5</v>
      </c>
      <c r="H553" s="1">
        <v>2536562</v>
      </c>
      <c r="I553" s="1">
        <v>31316</v>
      </c>
      <c r="J553" t="s">
        <v>26</v>
      </c>
      <c r="K553" s="2">
        <v>124517800</v>
      </c>
      <c r="L553">
        <v>103</v>
      </c>
      <c r="M553">
        <v>102</v>
      </c>
      <c r="N553" t="s">
        <v>116</v>
      </c>
      <c r="O553">
        <v>218</v>
      </c>
      <c r="P553">
        <v>-14.9</v>
      </c>
      <c r="R553" s="7">
        <f t="shared" si="40"/>
        <v>0.57118256880733942</v>
      </c>
      <c r="S553" s="7">
        <f t="shared" si="41"/>
        <v>-6.8348623853211013E-2</v>
      </c>
      <c r="T553" s="2">
        <f t="shared" si="42"/>
        <v>1682672.972972973</v>
      </c>
      <c r="U553" s="8">
        <f t="shared" si="43"/>
        <v>3716216.2162162163</v>
      </c>
      <c r="V553" s="9">
        <f t="shared" si="44"/>
        <v>34277.864864864867</v>
      </c>
    </row>
    <row r="554" spans="1:22" x14ac:dyDescent="0.45">
      <c r="A554">
        <v>2012</v>
      </c>
      <c r="B554" t="s">
        <v>115</v>
      </c>
      <c r="C554" t="s">
        <v>18</v>
      </c>
      <c r="D554">
        <v>73</v>
      </c>
      <c r="E554">
        <v>89</v>
      </c>
      <c r="F554">
        <v>4</v>
      </c>
      <c r="H554" s="1">
        <v>2099663</v>
      </c>
      <c r="I554" s="1">
        <v>25922</v>
      </c>
      <c r="J554" t="s">
        <v>44</v>
      </c>
      <c r="K554" s="2">
        <v>82352700</v>
      </c>
      <c r="L554">
        <v>103</v>
      </c>
      <c r="M554">
        <v>102</v>
      </c>
      <c r="N554" t="s">
        <v>116</v>
      </c>
      <c r="O554">
        <v>203</v>
      </c>
      <c r="P554">
        <v>-4.8</v>
      </c>
      <c r="R554" s="7">
        <f t="shared" si="40"/>
        <v>0.40567832512315272</v>
      </c>
      <c r="S554" s="7">
        <f t="shared" si="41"/>
        <v>-2.3645320197044333E-2</v>
      </c>
      <c r="T554" s="2">
        <f t="shared" si="42"/>
        <v>1128119.1780821919</v>
      </c>
      <c r="U554" s="8">
        <f t="shared" si="43"/>
        <v>3767123.2876712331</v>
      </c>
      <c r="V554" s="9">
        <f t="shared" si="44"/>
        <v>28762.506849315068</v>
      </c>
    </row>
    <row r="555" spans="1:22" x14ac:dyDescent="0.45">
      <c r="A555">
        <v>2011</v>
      </c>
      <c r="B555" t="s">
        <v>115</v>
      </c>
      <c r="C555" t="s">
        <v>18</v>
      </c>
      <c r="D555">
        <v>81</v>
      </c>
      <c r="E555">
        <v>81</v>
      </c>
      <c r="F555">
        <v>4</v>
      </c>
      <c r="H555" s="1">
        <v>1818103</v>
      </c>
      <c r="I555" s="1">
        <v>22446</v>
      </c>
      <c r="J555" t="s">
        <v>30</v>
      </c>
      <c r="K555" s="2">
        <v>64567800</v>
      </c>
      <c r="L555">
        <v>104</v>
      </c>
      <c r="M555">
        <v>104</v>
      </c>
      <c r="N555" t="s">
        <v>116</v>
      </c>
      <c r="O555">
        <v>188</v>
      </c>
      <c r="P555">
        <v>24.9</v>
      </c>
      <c r="R555" s="7">
        <f t="shared" si="40"/>
        <v>0.34344574468085104</v>
      </c>
      <c r="S555" s="7">
        <f t="shared" si="41"/>
        <v>0.13244680851063828</v>
      </c>
      <c r="T555" s="2">
        <f t="shared" si="42"/>
        <v>797133.33333333337</v>
      </c>
      <c r="U555" s="8">
        <f t="shared" si="43"/>
        <v>3395061.7283950616</v>
      </c>
      <c r="V555" s="9">
        <f t="shared" si="44"/>
        <v>22445.716049382718</v>
      </c>
    </row>
    <row r="556" spans="1:22" x14ac:dyDescent="0.45">
      <c r="A556">
        <v>2010</v>
      </c>
      <c r="B556" t="s">
        <v>115</v>
      </c>
      <c r="C556" t="s">
        <v>18</v>
      </c>
      <c r="D556">
        <v>85</v>
      </c>
      <c r="E556">
        <v>77</v>
      </c>
      <c r="F556">
        <v>4</v>
      </c>
      <c r="H556" s="1">
        <v>1495482</v>
      </c>
      <c r="I556" s="1">
        <v>19173</v>
      </c>
      <c r="J556" t="s">
        <v>46</v>
      </c>
      <c r="K556" s="2">
        <v>62734000</v>
      </c>
      <c r="L556">
        <v>101</v>
      </c>
      <c r="M556">
        <v>102</v>
      </c>
      <c r="N556" t="s">
        <v>116</v>
      </c>
      <c r="O556">
        <v>168</v>
      </c>
      <c r="P556">
        <v>3.6</v>
      </c>
      <c r="R556" s="7">
        <f t="shared" si="40"/>
        <v>0.37341666666666667</v>
      </c>
      <c r="S556" s="7">
        <f t="shared" si="41"/>
        <v>2.1428571428571429E-2</v>
      </c>
      <c r="T556" s="2">
        <f t="shared" si="42"/>
        <v>738047.0588235294</v>
      </c>
      <c r="U556" s="8">
        <f t="shared" si="43"/>
        <v>3235294.1176470588</v>
      </c>
      <c r="V556" s="9">
        <f t="shared" si="44"/>
        <v>17593.905882352941</v>
      </c>
    </row>
    <row r="557" spans="1:22" x14ac:dyDescent="0.45">
      <c r="A557">
        <v>2009</v>
      </c>
      <c r="B557" t="s">
        <v>115</v>
      </c>
      <c r="C557" t="s">
        <v>18</v>
      </c>
      <c r="D557">
        <v>75</v>
      </c>
      <c r="E557">
        <v>87</v>
      </c>
      <c r="F557">
        <v>4</v>
      </c>
      <c r="H557" s="1">
        <v>1876129</v>
      </c>
      <c r="I557" s="1">
        <v>23162</v>
      </c>
      <c r="J557" t="s">
        <v>30</v>
      </c>
      <c r="K557" s="2">
        <v>83964500</v>
      </c>
      <c r="L557">
        <v>99</v>
      </c>
      <c r="M557">
        <v>100</v>
      </c>
      <c r="N557" t="s">
        <v>116</v>
      </c>
      <c r="O557">
        <v>163</v>
      </c>
      <c r="P557">
        <v>13.1</v>
      </c>
      <c r="R557" s="7">
        <f t="shared" si="40"/>
        <v>0.51511963190184051</v>
      </c>
      <c r="S557" s="7">
        <f t="shared" si="41"/>
        <v>8.0368098159509196E-2</v>
      </c>
      <c r="T557" s="2">
        <f t="shared" si="42"/>
        <v>1119526.6666666667</v>
      </c>
      <c r="U557" s="8">
        <f t="shared" si="43"/>
        <v>3666666.6666666665</v>
      </c>
      <c r="V557" s="9">
        <f t="shared" si="44"/>
        <v>25015.053333333333</v>
      </c>
    </row>
    <row r="558" spans="1:22" x14ac:dyDescent="0.45">
      <c r="A558">
        <v>2008</v>
      </c>
      <c r="B558" t="s">
        <v>115</v>
      </c>
      <c r="C558" t="s">
        <v>18</v>
      </c>
      <c r="D558">
        <v>86</v>
      </c>
      <c r="E558">
        <v>76</v>
      </c>
      <c r="F558">
        <v>4</v>
      </c>
      <c r="H558" s="1">
        <v>2399786</v>
      </c>
      <c r="I558" s="1">
        <v>29627</v>
      </c>
      <c r="J558" t="s">
        <v>41</v>
      </c>
      <c r="K558" s="2">
        <v>97793900</v>
      </c>
      <c r="L558">
        <v>97</v>
      </c>
      <c r="M558">
        <v>97</v>
      </c>
      <c r="N558" t="s">
        <v>116</v>
      </c>
      <c r="O558">
        <v>172</v>
      </c>
      <c r="P558">
        <v>3</v>
      </c>
      <c r="R558" s="7">
        <f t="shared" si="40"/>
        <v>0.56856918604651163</v>
      </c>
      <c r="S558" s="7">
        <f t="shared" si="41"/>
        <v>1.7441860465116279E-2</v>
      </c>
      <c r="T558" s="2">
        <f t="shared" si="42"/>
        <v>1137138.3720930233</v>
      </c>
      <c r="U558" s="8">
        <f t="shared" si="43"/>
        <v>3197674.418604651</v>
      </c>
      <c r="V558" s="9">
        <f t="shared" si="44"/>
        <v>27904.488372093023</v>
      </c>
    </row>
    <row r="559" spans="1:22" x14ac:dyDescent="0.45">
      <c r="A559">
        <v>2007</v>
      </c>
      <c r="B559" t="s">
        <v>115</v>
      </c>
      <c r="C559" t="s">
        <v>18</v>
      </c>
      <c r="D559">
        <v>83</v>
      </c>
      <c r="E559">
        <v>79</v>
      </c>
      <c r="F559">
        <v>3</v>
      </c>
      <c r="H559" s="1">
        <v>2360644</v>
      </c>
      <c r="I559" s="1">
        <v>29144</v>
      </c>
      <c r="J559" t="s">
        <v>28</v>
      </c>
      <c r="K559" s="2">
        <v>81942800</v>
      </c>
      <c r="L559">
        <v>99</v>
      </c>
      <c r="M559">
        <v>100</v>
      </c>
      <c r="N559" t="s">
        <v>116</v>
      </c>
      <c r="O559">
        <v>160</v>
      </c>
      <c r="P559">
        <v>-1.8</v>
      </c>
      <c r="R559" s="7">
        <f t="shared" si="40"/>
        <v>0.51214249999999995</v>
      </c>
      <c r="S559" s="7">
        <f t="shared" si="41"/>
        <v>-1.125E-2</v>
      </c>
      <c r="T559" s="2">
        <f t="shared" si="42"/>
        <v>987262.65060240962</v>
      </c>
      <c r="U559" s="8">
        <f t="shared" si="43"/>
        <v>3313253.0120481928</v>
      </c>
      <c r="V559" s="9">
        <f t="shared" si="44"/>
        <v>28441.493975903613</v>
      </c>
    </row>
    <row r="560" spans="1:22" x14ac:dyDescent="0.45">
      <c r="A560">
        <v>2006</v>
      </c>
      <c r="B560" t="s">
        <v>115</v>
      </c>
      <c r="C560" t="s">
        <v>18</v>
      </c>
      <c r="D560">
        <v>87</v>
      </c>
      <c r="E560">
        <v>75</v>
      </c>
      <c r="F560">
        <v>2</v>
      </c>
      <c r="H560" s="1">
        <v>2302212</v>
      </c>
      <c r="I560" s="1">
        <v>28422</v>
      </c>
      <c r="J560" t="s">
        <v>44</v>
      </c>
      <c r="K560" s="2">
        <v>71365000</v>
      </c>
      <c r="L560">
        <v>100</v>
      </c>
      <c r="M560">
        <v>100</v>
      </c>
      <c r="N560" t="s">
        <v>116</v>
      </c>
      <c r="O560">
        <v>157</v>
      </c>
      <c r="P560">
        <v>11</v>
      </c>
      <c r="R560" s="7">
        <f t="shared" si="40"/>
        <v>0.45455414012738854</v>
      </c>
      <c r="S560" s="7">
        <f t="shared" si="41"/>
        <v>7.0063694267515922E-2</v>
      </c>
      <c r="T560" s="2">
        <f t="shared" si="42"/>
        <v>820287.35632183903</v>
      </c>
      <c r="U560" s="8">
        <f t="shared" si="43"/>
        <v>3160919.5402298849</v>
      </c>
      <c r="V560" s="9">
        <f t="shared" si="44"/>
        <v>26462.206896551725</v>
      </c>
    </row>
    <row r="561" spans="1:22" x14ac:dyDescent="0.45">
      <c r="A561">
        <v>2005</v>
      </c>
      <c r="B561" t="s">
        <v>115</v>
      </c>
      <c r="C561" t="s">
        <v>18</v>
      </c>
      <c r="D561">
        <v>80</v>
      </c>
      <c r="E561">
        <v>82</v>
      </c>
      <c r="F561">
        <v>3</v>
      </c>
      <c r="H561" s="1">
        <v>2014995</v>
      </c>
      <c r="I561" s="1">
        <v>24876</v>
      </c>
      <c r="J561" t="s">
        <v>29</v>
      </c>
      <c r="K561" s="2">
        <v>45719500</v>
      </c>
      <c r="L561">
        <v>102</v>
      </c>
      <c r="M561">
        <v>102</v>
      </c>
      <c r="N561" t="s">
        <v>116</v>
      </c>
      <c r="O561">
        <v>136</v>
      </c>
      <c r="P561">
        <v>29.7</v>
      </c>
      <c r="R561" s="7">
        <f t="shared" si="40"/>
        <v>0.33617279411764706</v>
      </c>
      <c r="S561" s="7">
        <f t="shared" si="41"/>
        <v>0.21838235294117647</v>
      </c>
      <c r="T561" s="2">
        <f t="shared" si="42"/>
        <v>571493.75</v>
      </c>
      <c r="U561" s="8">
        <f t="shared" si="43"/>
        <v>3437500</v>
      </c>
      <c r="V561" s="9">
        <f t="shared" si="44"/>
        <v>25187.4375</v>
      </c>
    </row>
    <row r="562" spans="1:22" x14ac:dyDescent="0.45">
      <c r="A562">
        <v>2004</v>
      </c>
      <c r="B562" t="s">
        <v>115</v>
      </c>
      <c r="C562" t="s">
        <v>18</v>
      </c>
      <c r="D562">
        <v>67</v>
      </c>
      <c r="E562">
        <v>94</v>
      </c>
      <c r="F562">
        <v>5</v>
      </c>
      <c r="H562" s="1">
        <v>1900041</v>
      </c>
      <c r="I562" s="1">
        <v>23457</v>
      </c>
      <c r="J562" t="s">
        <v>29</v>
      </c>
      <c r="K562" s="2">
        <v>50017000</v>
      </c>
      <c r="L562">
        <v>104</v>
      </c>
      <c r="M562">
        <v>104</v>
      </c>
      <c r="N562" t="s">
        <v>120</v>
      </c>
      <c r="O562">
        <v>107</v>
      </c>
      <c r="P562">
        <v>7.8</v>
      </c>
      <c r="R562" s="7">
        <f t="shared" si="40"/>
        <v>0.46744859813084111</v>
      </c>
      <c r="S562" s="7">
        <f t="shared" si="41"/>
        <v>7.2897196261682243E-2</v>
      </c>
      <c r="T562" s="2">
        <f t="shared" si="42"/>
        <v>746522.38805970154</v>
      </c>
      <c r="U562" s="8">
        <f t="shared" si="43"/>
        <v>4104477.6119402987</v>
      </c>
      <c r="V562" s="9">
        <f t="shared" si="44"/>
        <v>28358.820895522389</v>
      </c>
    </row>
    <row r="563" spans="1:22" x14ac:dyDescent="0.45">
      <c r="A563">
        <v>2003</v>
      </c>
      <c r="B563" t="s">
        <v>115</v>
      </c>
      <c r="C563" t="s">
        <v>18</v>
      </c>
      <c r="D563">
        <v>86</v>
      </c>
      <c r="E563">
        <v>76</v>
      </c>
      <c r="F563">
        <v>3</v>
      </c>
      <c r="H563" s="1">
        <v>1799458</v>
      </c>
      <c r="I563" s="1">
        <v>22216</v>
      </c>
      <c r="J563" t="s">
        <v>29</v>
      </c>
      <c r="K563" s="2">
        <v>51269000</v>
      </c>
      <c r="L563">
        <v>104</v>
      </c>
      <c r="M563">
        <v>104</v>
      </c>
      <c r="N563" t="s">
        <v>120</v>
      </c>
      <c r="O563">
        <v>99</v>
      </c>
      <c r="R563" s="7">
        <f t="shared" si="40"/>
        <v>0.51786868686868692</v>
      </c>
      <c r="S563" s="7">
        <f t="shared" si="41"/>
        <v>0</v>
      </c>
      <c r="T563" s="2">
        <f t="shared" si="42"/>
        <v>596151.16279069765</v>
      </c>
      <c r="U563" s="8">
        <f t="shared" si="43"/>
        <v>3197674.418604651</v>
      </c>
      <c r="V563" s="9">
        <f t="shared" si="44"/>
        <v>20923.930232558141</v>
      </c>
    </row>
    <row r="564" spans="1:22" x14ac:dyDescent="0.45">
      <c r="A564">
        <v>2002</v>
      </c>
      <c r="B564" t="s">
        <v>115</v>
      </c>
      <c r="C564" t="s">
        <v>18</v>
      </c>
      <c r="D564">
        <v>78</v>
      </c>
      <c r="E564">
        <v>84</v>
      </c>
      <c r="F564">
        <v>3</v>
      </c>
      <c r="H564" s="1">
        <v>1637900</v>
      </c>
      <c r="I564" s="1">
        <v>20221</v>
      </c>
      <c r="J564" t="s">
        <v>29</v>
      </c>
      <c r="K564" s="2">
        <v>76864333</v>
      </c>
      <c r="L564">
        <v>103</v>
      </c>
      <c r="M564">
        <v>104</v>
      </c>
      <c r="N564" t="s">
        <v>120</v>
      </c>
      <c r="O564">
        <v>90</v>
      </c>
      <c r="P564">
        <v>-23.9</v>
      </c>
      <c r="R564" s="7">
        <f t="shared" si="40"/>
        <v>0.85404814444444443</v>
      </c>
      <c r="S564" s="7">
        <f t="shared" si="41"/>
        <v>-0.26555555555555554</v>
      </c>
      <c r="T564" s="2">
        <f t="shared" si="42"/>
        <v>985440.16666666663</v>
      </c>
      <c r="U564" s="8">
        <f t="shared" si="43"/>
        <v>3525641.0256410255</v>
      </c>
      <c r="V564" s="9">
        <f t="shared" si="44"/>
        <v>20998.717948717949</v>
      </c>
    </row>
    <row r="565" spans="1:22" x14ac:dyDescent="0.45">
      <c r="A565">
        <v>2001</v>
      </c>
      <c r="B565" t="s">
        <v>115</v>
      </c>
      <c r="C565" t="s">
        <v>18</v>
      </c>
      <c r="D565">
        <v>80</v>
      </c>
      <c r="E565">
        <v>82</v>
      </c>
      <c r="F565">
        <v>3</v>
      </c>
      <c r="H565" s="1">
        <v>1915438</v>
      </c>
      <c r="I565" s="1">
        <v>23359</v>
      </c>
      <c r="J565" t="s">
        <v>30</v>
      </c>
      <c r="K565" s="2">
        <v>76895999</v>
      </c>
      <c r="L565">
        <v>102</v>
      </c>
      <c r="M565">
        <v>102</v>
      </c>
      <c r="N565" t="s">
        <v>121</v>
      </c>
      <c r="O565">
        <v>91</v>
      </c>
      <c r="R565" s="7">
        <f t="shared" si="40"/>
        <v>0.845010978021978</v>
      </c>
      <c r="S565" s="7">
        <f t="shared" si="41"/>
        <v>0</v>
      </c>
      <c r="T565" s="2">
        <f t="shared" si="42"/>
        <v>961199.98750000005</v>
      </c>
      <c r="U565" s="8">
        <f t="shared" si="43"/>
        <v>3437500</v>
      </c>
      <c r="V565" s="9">
        <f t="shared" si="44"/>
        <v>23942.974999999999</v>
      </c>
    </row>
    <row r="566" spans="1:22" x14ac:dyDescent="0.45">
      <c r="A566">
        <v>2000</v>
      </c>
      <c r="B566" t="s">
        <v>115</v>
      </c>
      <c r="C566" t="s">
        <v>18</v>
      </c>
      <c r="D566">
        <v>83</v>
      </c>
      <c r="E566">
        <v>79</v>
      </c>
      <c r="F566">
        <v>3</v>
      </c>
      <c r="H566" s="1">
        <v>1705712</v>
      </c>
      <c r="I566" s="1">
        <v>21058</v>
      </c>
      <c r="J566" t="s">
        <v>30</v>
      </c>
      <c r="K566" s="2">
        <v>46038332</v>
      </c>
      <c r="L566">
        <v>103</v>
      </c>
      <c r="M566">
        <v>103</v>
      </c>
      <c r="N566" t="s">
        <v>120</v>
      </c>
      <c r="R566" s="7" t="str">
        <f t="shared" si="40"/>
        <v/>
      </c>
      <c r="S566" s="7" t="str">
        <f t="shared" si="41"/>
        <v/>
      </c>
      <c r="T566" s="2">
        <f t="shared" si="42"/>
        <v>554678.69879518077</v>
      </c>
      <c r="U566" s="8">
        <f t="shared" si="43"/>
        <v>3313253.0120481928</v>
      </c>
      <c r="V566" s="9">
        <f t="shared" si="44"/>
        <v>20550.746987951807</v>
      </c>
    </row>
    <row r="567" spans="1:22" x14ac:dyDescent="0.45">
      <c r="A567">
        <v>2019</v>
      </c>
      <c r="B567" t="s">
        <v>100</v>
      </c>
      <c r="C567" t="s">
        <v>101</v>
      </c>
      <c r="D567">
        <v>93</v>
      </c>
      <c r="E567">
        <v>69</v>
      </c>
      <c r="F567">
        <v>2</v>
      </c>
      <c r="G567" t="s">
        <v>54</v>
      </c>
      <c r="H567" s="1">
        <v>2259781</v>
      </c>
      <c r="I567" s="1">
        <v>27899</v>
      </c>
      <c r="J567" t="s">
        <v>71</v>
      </c>
      <c r="K567" s="2">
        <v>203016595</v>
      </c>
      <c r="L567">
        <v>104</v>
      </c>
      <c r="M567">
        <v>106</v>
      </c>
      <c r="N567" t="s">
        <v>102</v>
      </c>
      <c r="R567" s="7" t="str">
        <f t="shared" si="40"/>
        <v/>
      </c>
      <c r="S567" s="7" t="str">
        <f t="shared" si="41"/>
        <v/>
      </c>
      <c r="T567" s="2">
        <f t="shared" si="42"/>
        <v>2182974.1397849461</v>
      </c>
      <c r="U567" s="8">
        <f t="shared" si="43"/>
        <v>2956989.2473118277</v>
      </c>
      <c r="V567" s="9">
        <f t="shared" si="44"/>
        <v>24298.720430107525</v>
      </c>
    </row>
    <row r="568" spans="1:22" x14ac:dyDescent="0.45">
      <c r="A568">
        <v>2018</v>
      </c>
      <c r="B568" t="s">
        <v>100</v>
      </c>
      <c r="C568" t="s">
        <v>101</v>
      </c>
      <c r="D568">
        <v>82</v>
      </c>
      <c r="E568">
        <v>80</v>
      </c>
      <c r="F568">
        <v>2</v>
      </c>
      <c r="H568" s="1">
        <v>2529604</v>
      </c>
      <c r="I568" s="1">
        <v>31230</v>
      </c>
      <c r="J568" t="s">
        <v>24</v>
      </c>
      <c r="K568" s="2">
        <v>188886699</v>
      </c>
      <c r="L568">
        <v>105</v>
      </c>
      <c r="M568">
        <v>106</v>
      </c>
      <c r="N568" t="s">
        <v>102</v>
      </c>
      <c r="O568">
        <v>336</v>
      </c>
      <c r="P568">
        <v>24</v>
      </c>
      <c r="R568" s="7">
        <f t="shared" si="40"/>
        <v>0.56216279464285712</v>
      </c>
      <c r="S568" s="7">
        <f t="shared" si="41"/>
        <v>7.1428571428571425E-2</v>
      </c>
      <c r="T568" s="2">
        <f t="shared" si="42"/>
        <v>2303496.3292682925</v>
      </c>
      <c r="U568" s="8">
        <f t="shared" si="43"/>
        <v>3353658.5365853659</v>
      </c>
      <c r="V568" s="9">
        <f t="shared" si="44"/>
        <v>30848.829268292684</v>
      </c>
    </row>
    <row r="569" spans="1:22" x14ac:dyDescent="0.45">
      <c r="A569">
        <v>2017</v>
      </c>
      <c r="B569" t="s">
        <v>100</v>
      </c>
      <c r="C569" t="s">
        <v>101</v>
      </c>
      <c r="D569">
        <v>97</v>
      </c>
      <c r="E569">
        <v>65</v>
      </c>
      <c r="F569">
        <v>1</v>
      </c>
      <c r="G569" t="s">
        <v>27</v>
      </c>
      <c r="H569" s="1">
        <v>2524980</v>
      </c>
      <c r="I569" s="1">
        <v>31173</v>
      </c>
      <c r="J569" t="s">
        <v>56</v>
      </c>
      <c r="K569" s="2">
        <v>175587301</v>
      </c>
      <c r="L569">
        <v>103</v>
      </c>
      <c r="M569">
        <v>104</v>
      </c>
      <c r="N569" t="s">
        <v>102</v>
      </c>
      <c r="O569">
        <v>311</v>
      </c>
      <c r="P569">
        <v>11</v>
      </c>
      <c r="R569" s="7">
        <f t="shared" si="40"/>
        <v>0.56458939228295824</v>
      </c>
      <c r="S569" s="7">
        <f t="shared" si="41"/>
        <v>3.5369774919614148E-2</v>
      </c>
      <c r="T569" s="2">
        <f t="shared" si="42"/>
        <v>1810178.3608247424</v>
      </c>
      <c r="U569" s="8">
        <f t="shared" si="43"/>
        <v>2835051.5463917525</v>
      </c>
      <c r="V569" s="9">
        <f t="shared" si="44"/>
        <v>26030.721649484534</v>
      </c>
    </row>
    <row r="570" spans="1:22" x14ac:dyDescent="0.45">
      <c r="A570">
        <v>2016</v>
      </c>
      <c r="B570" t="s">
        <v>100</v>
      </c>
      <c r="C570" t="s">
        <v>101</v>
      </c>
      <c r="D570">
        <v>95</v>
      </c>
      <c r="E570">
        <v>67</v>
      </c>
      <c r="F570">
        <v>1</v>
      </c>
      <c r="G570" t="s">
        <v>27</v>
      </c>
      <c r="H570" s="1">
        <v>2481938</v>
      </c>
      <c r="I570" s="1">
        <v>30641</v>
      </c>
      <c r="J570" t="s">
        <v>56</v>
      </c>
      <c r="K570" s="2">
        <v>152967400</v>
      </c>
      <c r="L570">
        <v>102</v>
      </c>
      <c r="M570">
        <v>103</v>
      </c>
      <c r="N570" t="s">
        <v>102</v>
      </c>
      <c r="O570">
        <v>304</v>
      </c>
      <c r="P570">
        <v>37.6</v>
      </c>
      <c r="R570" s="7">
        <f t="shared" si="40"/>
        <v>0.50318223684210528</v>
      </c>
      <c r="S570" s="7">
        <f t="shared" si="41"/>
        <v>0.1236842105263158</v>
      </c>
      <c r="T570" s="2">
        <f t="shared" si="42"/>
        <v>1610183.1578947369</v>
      </c>
      <c r="U570" s="8">
        <f t="shared" si="43"/>
        <v>2894736.8421052634</v>
      </c>
      <c r="V570" s="9">
        <f t="shared" si="44"/>
        <v>26125.663157894738</v>
      </c>
    </row>
    <row r="571" spans="1:22" x14ac:dyDescent="0.45">
      <c r="A571">
        <v>2015</v>
      </c>
      <c r="B571" t="s">
        <v>100</v>
      </c>
      <c r="C571" t="s">
        <v>101</v>
      </c>
      <c r="D571">
        <v>83</v>
      </c>
      <c r="E571">
        <v>79</v>
      </c>
      <c r="F571">
        <v>2</v>
      </c>
      <c r="H571" s="1">
        <v>2619843</v>
      </c>
      <c r="I571" s="1">
        <v>32344</v>
      </c>
      <c r="J571" t="s">
        <v>84</v>
      </c>
      <c r="K571" s="2">
        <v>176496372</v>
      </c>
      <c r="L571">
        <v>101</v>
      </c>
      <c r="M571">
        <v>102</v>
      </c>
      <c r="N571" t="s">
        <v>102</v>
      </c>
      <c r="O571">
        <v>293</v>
      </c>
      <c r="P571">
        <v>22.5</v>
      </c>
      <c r="R571" s="7">
        <f t="shared" si="40"/>
        <v>0.60237669624573376</v>
      </c>
      <c r="S571" s="7">
        <f t="shared" si="41"/>
        <v>7.6791808873720141E-2</v>
      </c>
      <c r="T571" s="2">
        <f t="shared" si="42"/>
        <v>2126462.313253012</v>
      </c>
      <c r="U571" s="8">
        <f t="shared" si="43"/>
        <v>3313253.0120481928</v>
      </c>
      <c r="V571" s="9">
        <f t="shared" si="44"/>
        <v>31564.373493975905</v>
      </c>
    </row>
    <row r="572" spans="1:22" x14ac:dyDescent="0.45">
      <c r="A572">
        <v>2014</v>
      </c>
      <c r="B572" t="s">
        <v>100</v>
      </c>
      <c r="C572" t="s">
        <v>101</v>
      </c>
      <c r="D572">
        <v>96</v>
      </c>
      <c r="E572">
        <v>66</v>
      </c>
      <c r="F572">
        <v>1</v>
      </c>
      <c r="G572" t="s">
        <v>42</v>
      </c>
      <c r="H572" s="1">
        <v>2579389</v>
      </c>
      <c r="I572" s="1">
        <v>31844</v>
      </c>
      <c r="J572" t="s">
        <v>56</v>
      </c>
      <c r="K572" s="2">
        <v>137235080</v>
      </c>
      <c r="L572">
        <v>102</v>
      </c>
      <c r="M572">
        <v>104</v>
      </c>
      <c r="N572" t="s">
        <v>102</v>
      </c>
      <c r="O572">
        <v>287</v>
      </c>
      <c r="P572">
        <v>41.4</v>
      </c>
      <c r="R572" s="7">
        <f t="shared" si="40"/>
        <v>0.47817101045296168</v>
      </c>
      <c r="S572" s="7">
        <f t="shared" si="41"/>
        <v>0.14425087108013937</v>
      </c>
      <c r="T572" s="2">
        <f t="shared" si="42"/>
        <v>1429532.0833333333</v>
      </c>
      <c r="U572" s="8">
        <f t="shared" si="43"/>
        <v>2864583.3333333335</v>
      </c>
      <c r="V572" s="9">
        <f t="shared" si="44"/>
        <v>26868.635416666668</v>
      </c>
    </row>
    <row r="573" spans="1:22" x14ac:dyDescent="0.45">
      <c r="A573">
        <v>2013</v>
      </c>
      <c r="B573" t="s">
        <v>100</v>
      </c>
      <c r="C573" t="s">
        <v>101</v>
      </c>
      <c r="D573">
        <v>86</v>
      </c>
      <c r="E573">
        <v>76</v>
      </c>
      <c r="F573">
        <v>2</v>
      </c>
      <c r="H573" s="1">
        <v>2652422</v>
      </c>
      <c r="I573" s="1">
        <v>32746</v>
      </c>
      <c r="J573" t="s">
        <v>26</v>
      </c>
      <c r="K573" s="2">
        <v>112493250</v>
      </c>
      <c r="L573">
        <v>101</v>
      </c>
      <c r="M573">
        <v>103</v>
      </c>
      <c r="N573" t="s">
        <v>102</v>
      </c>
      <c r="O573">
        <v>244</v>
      </c>
      <c r="P573">
        <v>22.4</v>
      </c>
      <c r="R573" s="7">
        <f t="shared" si="40"/>
        <v>0.46103790983606557</v>
      </c>
      <c r="S573" s="7">
        <f t="shared" si="41"/>
        <v>9.1803278688524587E-2</v>
      </c>
      <c r="T573" s="2">
        <f t="shared" si="42"/>
        <v>1308061.046511628</v>
      </c>
      <c r="U573" s="8">
        <f t="shared" si="43"/>
        <v>3197674.418604651</v>
      </c>
      <c r="V573" s="9">
        <f t="shared" si="44"/>
        <v>30842.116279069767</v>
      </c>
    </row>
    <row r="574" spans="1:22" x14ac:dyDescent="0.45">
      <c r="A574">
        <v>2012</v>
      </c>
      <c r="B574" t="s">
        <v>100</v>
      </c>
      <c r="C574" t="s">
        <v>101</v>
      </c>
      <c r="D574">
        <v>98</v>
      </c>
      <c r="E574">
        <v>64</v>
      </c>
      <c r="F574">
        <v>1</v>
      </c>
      <c r="G574" t="s">
        <v>27</v>
      </c>
      <c r="H574" s="1">
        <v>2370794</v>
      </c>
      <c r="I574" s="1">
        <v>29269</v>
      </c>
      <c r="J574" t="s">
        <v>64</v>
      </c>
      <c r="K574" s="2">
        <v>92386000</v>
      </c>
      <c r="L574">
        <v>101</v>
      </c>
      <c r="M574">
        <v>101</v>
      </c>
      <c r="N574" t="s">
        <v>102</v>
      </c>
      <c r="O574">
        <v>225</v>
      </c>
      <c r="P574">
        <v>28.4</v>
      </c>
      <c r="R574" s="7">
        <f t="shared" si="40"/>
        <v>0.41060444444444444</v>
      </c>
      <c r="S574" s="7">
        <f t="shared" si="41"/>
        <v>0.12622222222222221</v>
      </c>
      <c r="T574" s="2">
        <f t="shared" si="42"/>
        <v>942714.28571428568</v>
      </c>
      <c r="U574" s="8">
        <f t="shared" si="43"/>
        <v>2806122.448979592</v>
      </c>
      <c r="V574" s="9">
        <f t="shared" si="44"/>
        <v>24191.775510204083</v>
      </c>
    </row>
    <row r="575" spans="1:22" x14ac:dyDescent="0.45">
      <c r="A575">
        <v>2011</v>
      </c>
      <c r="B575" t="s">
        <v>100</v>
      </c>
      <c r="C575" t="s">
        <v>101</v>
      </c>
      <c r="D575">
        <v>80</v>
      </c>
      <c r="E575">
        <v>81</v>
      </c>
      <c r="F575">
        <v>3</v>
      </c>
      <c r="H575" s="1">
        <v>1940478</v>
      </c>
      <c r="I575" s="1">
        <v>24256</v>
      </c>
      <c r="J575" t="s">
        <v>76</v>
      </c>
      <c r="K575" s="2">
        <v>68492928</v>
      </c>
      <c r="L575">
        <v>100</v>
      </c>
      <c r="M575">
        <v>100</v>
      </c>
      <c r="N575" t="s">
        <v>102</v>
      </c>
      <c r="O575">
        <v>200</v>
      </c>
      <c r="P575">
        <v>25.9</v>
      </c>
      <c r="R575" s="7">
        <f t="shared" si="40"/>
        <v>0.34246463999999999</v>
      </c>
      <c r="S575" s="7">
        <f t="shared" si="41"/>
        <v>0.1295</v>
      </c>
      <c r="T575" s="2">
        <f t="shared" si="42"/>
        <v>856161.6</v>
      </c>
      <c r="U575" s="8">
        <f t="shared" si="43"/>
        <v>3437500</v>
      </c>
      <c r="V575" s="9">
        <f t="shared" si="44"/>
        <v>24255.974999999999</v>
      </c>
    </row>
    <row r="576" spans="1:22" x14ac:dyDescent="0.45">
      <c r="A576">
        <v>2010</v>
      </c>
      <c r="B576" t="s">
        <v>100</v>
      </c>
      <c r="C576" t="s">
        <v>101</v>
      </c>
      <c r="D576">
        <v>69</v>
      </c>
      <c r="E576">
        <v>93</v>
      </c>
      <c r="F576">
        <v>5</v>
      </c>
      <c r="H576" s="1">
        <v>1828066</v>
      </c>
      <c r="I576" s="1">
        <v>22569</v>
      </c>
      <c r="J576" t="s">
        <v>76</v>
      </c>
      <c r="K576" s="2">
        <v>67701000</v>
      </c>
      <c r="L576">
        <v>100</v>
      </c>
      <c r="M576">
        <v>99</v>
      </c>
      <c r="N576" t="s">
        <v>102</v>
      </c>
      <c r="O576">
        <v>194</v>
      </c>
      <c r="P576">
        <v>36.6</v>
      </c>
      <c r="R576" s="7">
        <f t="shared" si="40"/>
        <v>0.34897422680412371</v>
      </c>
      <c r="S576" s="7">
        <f t="shared" si="41"/>
        <v>0.18865979381443299</v>
      </c>
      <c r="T576" s="2">
        <f t="shared" si="42"/>
        <v>981173.91304347827</v>
      </c>
      <c r="U576" s="8">
        <f t="shared" si="43"/>
        <v>3985507.2463768115</v>
      </c>
      <c r="V576" s="9">
        <f t="shared" si="44"/>
        <v>26493.710144927536</v>
      </c>
    </row>
    <row r="577" spans="1:22" x14ac:dyDescent="0.45">
      <c r="A577">
        <v>2009</v>
      </c>
      <c r="B577" t="s">
        <v>100</v>
      </c>
      <c r="C577" t="s">
        <v>101</v>
      </c>
      <c r="D577">
        <v>59</v>
      </c>
      <c r="E577">
        <v>103</v>
      </c>
      <c r="F577">
        <v>5</v>
      </c>
      <c r="H577" s="1">
        <v>1817226</v>
      </c>
      <c r="I577" s="1">
        <v>22435</v>
      </c>
      <c r="J577" t="s">
        <v>73</v>
      </c>
      <c r="K577" s="2">
        <v>64384000</v>
      </c>
      <c r="L577">
        <v>101</v>
      </c>
      <c r="M577">
        <v>99</v>
      </c>
      <c r="N577" t="s">
        <v>102</v>
      </c>
      <c r="O577">
        <v>184</v>
      </c>
      <c r="P577">
        <v>33.5</v>
      </c>
      <c r="R577" s="7">
        <f t="shared" si="40"/>
        <v>0.34991304347826085</v>
      </c>
      <c r="S577" s="7">
        <f t="shared" si="41"/>
        <v>0.18206521739130435</v>
      </c>
      <c r="T577" s="2">
        <f t="shared" si="42"/>
        <v>1091254.2372881356</v>
      </c>
      <c r="U577" s="8">
        <f t="shared" si="43"/>
        <v>4661016.9491525423</v>
      </c>
      <c r="V577" s="9">
        <f t="shared" si="44"/>
        <v>30800.4406779661</v>
      </c>
    </row>
    <row r="578" spans="1:22" x14ac:dyDescent="0.45">
      <c r="A578">
        <v>2008</v>
      </c>
      <c r="B578" t="s">
        <v>100</v>
      </c>
      <c r="C578" t="s">
        <v>101</v>
      </c>
      <c r="D578">
        <v>59</v>
      </c>
      <c r="E578">
        <v>102</v>
      </c>
      <c r="F578">
        <v>5</v>
      </c>
      <c r="H578" s="1">
        <v>2320400</v>
      </c>
      <c r="I578" s="1">
        <v>29005</v>
      </c>
      <c r="J578" t="s">
        <v>73</v>
      </c>
      <c r="K578" s="2">
        <v>54961000</v>
      </c>
      <c r="L578">
        <v>100</v>
      </c>
      <c r="M578">
        <v>98</v>
      </c>
      <c r="N578" t="s">
        <v>102</v>
      </c>
      <c r="O578">
        <v>184</v>
      </c>
      <c r="P578">
        <v>42.6</v>
      </c>
      <c r="R578" s="7">
        <f t="shared" si="40"/>
        <v>0.29870108695652176</v>
      </c>
      <c r="S578" s="7">
        <f t="shared" si="41"/>
        <v>0.23152173913043478</v>
      </c>
      <c r="T578" s="2">
        <f t="shared" si="42"/>
        <v>931542.37288135593</v>
      </c>
      <c r="U578" s="8">
        <f t="shared" si="43"/>
        <v>4661016.9491525423</v>
      </c>
      <c r="V578" s="9">
        <f t="shared" si="44"/>
        <v>39328.813559322036</v>
      </c>
    </row>
    <row r="579" spans="1:22" x14ac:dyDescent="0.45">
      <c r="A579">
        <v>2007</v>
      </c>
      <c r="B579" t="s">
        <v>100</v>
      </c>
      <c r="C579" t="s">
        <v>101</v>
      </c>
      <c r="D579">
        <v>73</v>
      </c>
      <c r="E579">
        <v>89</v>
      </c>
      <c r="F579">
        <v>4</v>
      </c>
      <c r="H579" s="1">
        <v>1943812</v>
      </c>
      <c r="I579" s="1">
        <v>23998</v>
      </c>
      <c r="J579" t="s">
        <v>76</v>
      </c>
      <c r="K579" s="2">
        <v>36947500</v>
      </c>
      <c r="L579">
        <v>95</v>
      </c>
      <c r="M579">
        <v>94</v>
      </c>
      <c r="N579" t="s">
        <v>103</v>
      </c>
      <c r="O579">
        <v>153</v>
      </c>
      <c r="P579">
        <v>43.7</v>
      </c>
      <c r="R579" s="7">
        <f t="shared" ref="R579:R581" si="45">IFERROR(K579/(O579*1000000),"")</f>
        <v>0.24148692810457517</v>
      </c>
      <c r="S579" s="7">
        <f t="shared" ref="S579:S581" si="46">IFERROR(P579/O579,"")</f>
        <v>0.28562091503267978</v>
      </c>
      <c r="T579" s="2">
        <f t="shared" ref="T579:T581" si="47">K579/D579</f>
        <v>506130.1369863014</v>
      </c>
      <c r="U579" s="8">
        <f t="shared" ref="U579:U581" si="48">275*1000000/D579</f>
        <v>3767123.2876712331</v>
      </c>
      <c r="V579" s="9">
        <f t="shared" ref="V579:V581" si="49">H579/D579</f>
        <v>26627.561643835616</v>
      </c>
    </row>
    <row r="580" spans="1:22" x14ac:dyDescent="0.45">
      <c r="A580">
        <v>2006</v>
      </c>
      <c r="B580" t="s">
        <v>100</v>
      </c>
      <c r="C580" t="s">
        <v>101</v>
      </c>
      <c r="D580">
        <v>71</v>
      </c>
      <c r="E580">
        <v>91</v>
      </c>
      <c r="F580">
        <v>5</v>
      </c>
      <c r="H580" s="1">
        <v>2153056</v>
      </c>
      <c r="I580" s="1">
        <v>26581</v>
      </c>
      <c r="J580" t="s">
        <v>75</v>
      </c>
      <c r="K580" s="2">
        <v>63143000</v>
      </c>
      <c r="L580">
        <v>95</v>
      </c>
      <c r="M580">
        <v>94</v>
      </c>
      <c r="N580" t="s">
        <v>103</v>
      </c>
      <c r="O580">
        <v>144</v>
      </c>
      <c r="P580">
        <v>19.5</v>
      </c>
      <c r="R580" s="7">
        <f t="shared" si="45"/>
        <v>0.43849305555555557</v>
      </c>
      <c r="S580" s="7">
        <f t="shared" si="46"/>
        <v>0.13541666666666666</v>
      </c>
      <c r="T580" s="2">
        <f t="shared" si="47"/>
        <v>889338.02816901414</v>
      </c>
      <c r="U580" s="8">
        <f t="shared" si="48"/>
        <v>3873239.4366197181</v>
      </c>
      <c r="V580" s="9">
        <f t="shared" si="49"/>
        <v>30324.732394366198</v>
      </c>
    </row>
    <row r="581" spans="1:22" x14ac:dyDescent="0.45">
      <c r="A581">
        <v>2005</v>
      </c>
      <c r="B581" t="s">
        <v>100</v>
      </c>
      <c r="C581" t="s">
        <v>101</v>
      </c>
      <c r="D581">
        <v>81</v>
      </c>
      <c r="E581">
        <v>81</v>
      </c>
      <c r="F581">
        <v>5</v>
      </c>
      <c r="H581" s="1">
        <v>2731993</v>
      </c>
      <c r="I581" s="1">
        <v>33728</v>
      </c>
      <c r="J581" t="s">
        <v>63</v>
      </c>
      <c r="K581" s="2">
        <v>48581500</v>
      </c>
      <c r="L581">
        <v>96</v>
      </c>
      <c r="M581">
        <v>95</v>
      </c>
      <c r="N581" t="s">
        <v>103</v>
      </c>
      <c r="O581">
        <v>145</v>
      </c>
      <c r="P581">
        <v>27.9</v>
      </c>
      <c r="R581" s="7">
        <f t="shared" si="45"/>
        <v>0.33504482758620691</v>
      </c>
      <c r="S581" s="7">
        <f t="shared" si="46"/>
        <v>0.19241379310344828</v>
      </c>
      <c r="T581" s="2">
        <f t="shared" si="47"/>
        <v>599771.60493827157</v>
      </c>
      <c r="U581" s="8">
        <f t="shared" si="48"/>
        <v>3395061.7283950616</v>
      </c>
      <c r="V581" s="9">
        <f t="shared" si="49"/>
        <v>33728.308641975309</v>
      </c>
    </row>
  </sheetData>
  <sortState xmlns:xlrd2="http://schemas.microsoft.com/office/spreadsheetml/2017/richdata2" ref="A2:Q581">
    <sortCondition ref="B7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workbookViewId="0">
      <selection activeCell="E14" sqref="E14"/>
    </sheetView>
  </sheetViews>
  <sheetFormatPr defaultRowHeight="14.25" x14ac:dyDescent="0.45"/>
  <cols>
    <col min="1" max="1" width="18.73046875" bestFit="1" customWidth="1"/>
    <col min="2" max="2" width="14.796875" bestFit="1" customWidth="1"/>
    <col min="3" max="3" width="13.73046875" bestFit="1" customWidth="1"/>
    <col min="4" max="23" width="14.73046875" bestFit="1" customWidth="1"/>
    <col min="24" max="24" width="15.73046875" bestFit="1" customWidth="1"/>
  </cols>
  <sheetData>
    <row r="3" spans="1:24" x14ac:dyDescent="0.45">
      <c r="A3" s="4" t="s">
        <v>212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8">
        <v>497646.15384615387</v>
      </c>
      <c r="C5" s="8">
        <v>687039.99</v>
      </c>
      <c r="D5" s="8">
        <v>953268.62352941174</v>
      </c>
      <c r="E5" s="8">
        <v>924815.20652173914</v>
      </c>
      <c r="F5" s="8">
        <v>1049183.663265306</v>
      </c>
      <c r="G5" s="8">
        <v>960202.38095238095</v>
      </c>
      <c r="H5" s="8">
        <v>1368250</v>
      </c>
      <c r="I5" s="8">
        <v>813365.79220779217</v>
      </c>
      <c r="J5" s="8">
        <v>789266.13157894742</v>
      </c>
      <c r="K5" s="8">
        <v>578528.2888888889</v>
      </c>
      <c r="L5" s="8">
        <v>807350.14634146343</v>
      </c>
      <c r="M5" s="8">
        <v>1084580.9428571428</v>
      </c>
      <c r="N5" s="8">
        <v>944125.63076923077</v>
      </c>
      <c r="O5" s="8">
        <v>583225.17021276592</v>
      </c>
      <c r="P5" s="8">
        <v>828022.62962962966</v>
      </c>
      <c r="Q5" s="8">
        <v>988401.23456790124</v>
      </c>
      <c r="R5" s="8">
        <v>1405101.5625</v>
      </c>
      <c r="S5" s="8">
        <v>815620.25316455693</v>
      </c>
      <c r="T5" s="8">
        <v>1136224.6376811594</v>
      </c>
      <c r="U5" s="8">
        <v>1146023.6559139786</v>
      </c>
      <c r="V5" s="8">
        <v>1644519.512195122</v>
      </c>
      <c r="W5" s="8"/>
      <c r="X5" s="8">
        <v>20004761.606623571</v>
      </c>
    </row>
    <row r="6" spans="1:24" x14ac:dyDescent="0.45">
      <c r="A6" s="5" t="s">
        <v>66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>
        <v>765532.50617283955</v>
      </c>
      <c r="X6" s="8">
        <v>765532.50617283955</v>
      </c>
    </row>
    <row r="7" spans="1:24" x14ac:dyDescent="0.45">
      <c r="A7" s="5" t="s">
        <v>194</v>
      </c>
      <c r="B7" s="8"/>
      <c r="C7" s="8"/>
      <c r="D7" s="8">
        <v>891977.22105263162</v>
      </c>
      <c r="E7" s="8">
        <v>1044729.1590909091</v>
      </c>
      <c r="F7" s="8">
        <v>925449.17821782175</v>
      </c>
      <c r="G7" s="8">
        <v>1051917.495049505</v>
      </c>
      <c r="H7" s="8">
        <v>939401.04166666663</v>
      </c>
      <c r="I7" s="8">
        <v>960636.68888888892</v>
      </c>
      <c r="J7" s="8">
        <v>1141226.2784810127</v>
      </c>
      <c r="K7" s="8">
        <v>1039176.5833333334</v>
      </c>
      <c r="L7" s="8">
        <v>1421745.5972222222</v>
      </c>
      <c r="M7" s="8">
        <v>1158060.0697674418</v>
      </c>
      <c r="N7" s="8">
        <v>927732.59340659343</v>
      </c>
      <c r="O7" s="8">
        <v>1054552.0449438202</v>
      </c>
      <c r="P7" s="8">
        <v>917106.38297872338</v>
      </c>
      <c r="Q7" s="8">
        <v>996028.64583333337</v>
      </c>
      <c r="R7" s="8">
        <v>1368120.253164557</v>
      </c>
      <c r="S7" s="8">
        <v>1552798.5074626866</v>
      </c>
      <c r="T7" s="8">
        <v>1102937.5</v>
      </c>
      <c r="U7" s="8">
        <v>1662572.9166666667</v>
      </c>
      <c r="V7" s="8">
        <v>1287207.4111111111</v>
      </c>
      <c r="W7" s="8">
        <v>1373058.4226804124</v>
      </c>
      <c r="X7" s="8">
        <v>22816433.991018344</v>
      </c>
    </row>
    <row r="8" spans="1:24" x14ac:dyDescent="0.45">
      <c r="A8" s="5" t="s">
        <v>17</v>
      </c>
      <c r="B8" s="8"/>
      <c r="C8" s="8"/>
      <c r="D8" s="8">
        <v>1112803.1756756757</v>
      </c>
      <c r="E8" s="8">
        <v>1179040.3174603174</v>
      </c>
      <c r="F8" s="8">
        <v>962589.35820895527</v>
      </c>
      <c r="G8" s="8">
        <v>1040528.1690140845</v>
      </c>
      <c r="H8" s="8">
        <v>661837.60256410262</v>
      </c>
      <c r="I8" s="8">
        <v>998842.33783783787</v>
      </c>
      <c r="J8" s="8">
        <v>1036936.8857142857</v>
      </c>
      <c r="K8" s="8">
        <v>1350359.536231884</v>
      </c>
      <c r="L8" s="8">
        <v>988180.0882352941</v>
      </c>
      <c r="M8" s="8">
        <v>1092252.59375</v>
      </c>
      <c r="N8" s="8">
        <v>1236553.0303030303</v>
      </c>
      <c r="O8" s="8">
        <v>1279696.2028985508</v>
      </c>
      <c r="P8" s="8">
        <v>838161.29032258061</v>
      </c>
      <c r="Q8" s="8">
        <v>1186258.8235294118</v>
      </c>
      <c r="R8" s="8">
        <v>1136432.2916666667</v>
      </c>
      <c r="S8" s="8">
        <v>1394936.2098765431</v>
      </c>
      <c r="T8" s="8">
        <v>1727470.0337078653</v>
      </c>
      <c r="U8" s="8">
        <v>2154955.1066666665</v>
      </c>
      <c r="V8" s="8">
        <v>3011826.2340425532</v>
      </c>
      <c r="W8" s="8">
        <v>1531409.2592592593</v>
      </c>
      <c r="X8" s="8">
        <v>25921068.546965569</v>
      </c>
    </row>
    <row r="9" spans="1:24" x14ac:dyDescent="0.45">
      <c r="A9" s="5" t="s">
        <v>80</v>
      </c>
      <c r="B9" s="8"/>
      <c r="C9" s="8"/>
      <c r="D9" s="8">
        <v>940886.27058823535</v>
      </c>
      <c r="E9" s="8">
        <v>1341900.4024390243</v>
      </c>
      <c r="F9" s="8">
        <v>1165226.4516129033</v>
      </c>
      <c r="G9" s="8">
        <v>1052068.4210526317</v>
      </c>
      <c r="H9" s="8">
        <v>1298964.2857142857</v>
      </c>
      <c r="I9" s="8">
        <v>1300053.9473684211</v>
      </c>
      <c r="J9" s="8">
        <v>1396509.5813953488</v>
      </c>
      <c r="K9" s="8">
        <v>1489856.3958333333</v>
      </c>
      <c r="L9" s="8">
        <v>1404105.6315789474</v>
      </c>
      <c r="M9" s="8">
        <v>1320415.7789473685</v>
      </c>
      <c r="N9" s="8">
        <v>1848397</v>
      </c>
      <c r="O9" s="8">
        <v>1851805.2777777778</v>
      </c>
      <c r="P9" s="8">
        <v>1599797.1014492754</v>
      </c>
      <c r="Q9" s="8">
        <v>1808201.030927835</v>
      </c>
      <c r="R9" s="8">
        <v>1896182.0985915493</v>
      </c>
      <c r="S9" s="8">
        <v>2358101.282051282</v>
      </c>
      <c r="T9" s="8">
        <v>2351427.4193548388</v>
      </c>
      <c r="U9" s="8">
        <v>2156459.6774193547</v>
      </c>
      <c r="V9" s="8">
        <v>2057453.7037037036</v>
      </c>
      <c r="W9" s="8">
        <v>2606882.6428571427</v>
      </c>
      <c r="X9" s="8">
        <v>33244694.40066326</v>
      </c>
    </row>
    <row r="10" spans="1:24" x14ac:dyDescent="0.45">
      <c r="A10" s="5" t="s">
        <v>47</v>
      </c>
      <c r="B10" s="8"/>
      <c r="C10" s="8"/>
      <c r="D10" s="8">
        <v>931374.35384615383</v>
      </c>
      <c r="E10" s="8">
        <v>735407.19318181823</v>
      </c>
      <c r="F10" s="8">
        <v>1129713.9253731344</v>
      </c>
      <c r="G10" s="8">
        <v>907594.69318181823</v>
      </c>
      <c r="H10" s="8">
        <v>1017528.0898876404</v>
      </c>
      <c r="I10" s="8">
        <v>1101682.6962025317</v>
      </c>
      <c r="J10" s="8">
        <v>1430674.2272727273</v>
      </c>
      <c r="K10" s="8">
        <v>1196121.5529411766</v>
      </c>
      <c r="L10" s="8">
        <v>1240678.6907216494</v>
      </c>
      <c r="M10" s="8">
        <v>1682554.2168674699</v>
      </c>
      <c r="N10" s="8">
        <v>1954786.6933333334</v>
      </c>
      <c r="O10" s="8">
        <v>1923201.8169014084</v>
      </c>
      <c r="P10" s="8">
        <v>1412448.6229508198</v>
      </c>
      <c r="Q10" s="8">
        <v>1028396.4545454546</v>
      </c>
      <c r="R10" s="8">
        <v>819184.93150684936</v>
      </c>
      <c r="S10" s="8">
        <v>1188727.9381443299</v>
      </c>
      <c r="T10" s="8">
        <v>1709682.8446601941</v>
      </c>
      <c r="U10" s="8">
        <v>1926202.9021739131</v>
      </c>
      <c r="V10" s="8">
        <v>2161830.3263157895</v>
      </c>
      <c r="W10" s="8">
        <v>2592919.2261904762</v>
      </c>
      <c r="X10" s="8">
        <v>28090711.39619869</v>
      </c>
    </row>
    <row r="11" spans="1:24" x14ac:dyDescent="0.45">
      <c r="A11" s="5" t="s">
        <v>36</v>
      </c>
      <c r="B11" s="8"/>
      <c r="C11" s="8"/>
      <c r="D11" s="8"/>
      <c r="E11" s="8">
        <v>791008.03614457836</v>
      </c>
      <c r="F11" s="8">
        <v>704355.96296296292</v>
      </c>
      <c r="G11" s="8">
        <v>593139.53488372092</v>
      </c>
      <c r="H11" s="8">
        <v>785692.77108433738</v>
      </c>
      <c r="I11" s="8">
        <v>759373.73737373739</v>
      </c>
      <c r="J11" s="8">
        <v>1141674.0777777778</v>
      </c>
      <c r="K11" s="8">
        <v>1509331.013888889</v>
      </c>
      <c r="L11" s="8">
        <v>1361677.8876404495</v>
      </c>
      <c r="M11" s="8">
        <v>1279506.3291139239</v>
      </c>
      <c r="N11" s="8">
        <v>1218125</v>
      </c>
      <c r="O11" s="8">
        <v>1617582.2784810127</v>
      </c>
      <c r="P11" s="8">
        <v>1390682.3529411764</v>
      </c>
      <c r="Q11" s="8">
        <v>1292093.6507936509</v>
      </c>
      <c r="R11" s="8">
        <v>1198294.5205479453</v>
      </c>
      <c r="S11" s="8">
        <v>1485390.7894736843</v>
      </c>
      <c r="T11" s="8">
        <v>1454051.282051282</v>
      </c>
      <c r="U11" s="8">
        <v>1460328.3582089553</v>
      </c>
      <c r="V11" s="8">
        <v>1211161.2903225806</v>
      </c>
      <c r="W11" s="8">
        <v>1122865.736111111</v>
      </c>
      <c r="X11" s="8">
        <v>22376334.609801777</v>
      </c>
    </row>
    <row r="12" spans="1:24" x14ac:dyDescent="0.45">
      <c r="A12" s="5" t="s">
        <v>122</v>
      </c>
      <c r="B12" s="8"/>
      <c r="C12" s="8"/>
      <c r="D12" s="8">
        <v>551378.82352941181</v>
      </c>
      <c r="E12" s="8">
        <v>742212.12121212122</v>
      </c>
      <c r="F12" s="8">
        <v>577569.10256410262</v>
      </c>
      <c r="G12" s="8">
        <v>860227.05797101452</v>
      </c>
      <c r="H12" s="8">
        <v>617305.92105263157</v>
      </c>
      <c r="I12" s="8">
        <v>847843.60273972608</v>
      </c>
      <c r="J12" s="8">
        <v>761368.98750000005</v>
      </c>
      <c r="K12" s="8">
        <v>951735.83333333337</v>
      </c>
      <c r="L12" s="8">
        <v>1002266.1486486486</v>
      </c>
      <c r="M12" s="8">
        <v>1012551.282051282</v>
      </c>
      <c r="N12" s="8">
        <v>827709.2527472527</v>
      </c>
      <c r="O12" s="8">
        <v>978444.73417721514</v>
      </c>
      <c r="P12" s="8">
        <v>827932.98969072162</v>
      </c>
      <c r="Q12" s="8">
        <v>1180617.0555555555</v>
      </c>
      <c r="R12" s="8">
        <v>1345131.5789473683</v>
      </c>
      <c r="S12" s="8">
        <v>1743316.96875</v>
      </c>
      <c r="T12" s="8">
        <v>1137199.4264705882</v>
      </c>
      <c r="U12" s="8">
        <v>1166408.6176470588</v>
      </c>
      <c r="V12" s="8">
        <v>1411753.7313432836</v>
      </c>
      <c r="W12" s="8">
        <v>1463166.6533333333</v>
      </c>
      <c r="X12" s="8">
        <v>20006139.889264651</v>
      </c>
    </row>
    <row r="13" spans="1:24" x14ac:dyDescent="0.45">
      <c r="A13" s="5" t="s">
        <v>86</v>
      </c>
      <c r="B13" s="8"/>
      <c r="C13" s="8"/>
      <c r="D13" s="8">
        <v>855247.45555555553</v>
      </c>
      <c r="E13" s="8">
        <v>1025934.0769230769</v>
      </c>
      <c r="F13" s="8">
        <v>1066343.9054054054</v>
      </c>
      <c r="G13" s="8">
        <v>714482.8529411765</v>
      </c>
      <c r="H13" s="8">
        <v>428991.25</v>
      </c>
      <c r="I13" s="8">
        <v>446263.44086021505</v>
      </c>
      <c r="J13" s="8">
        <v>718352.56410256412</v>
      </c>
      <c r="K13" s="8">
        <v>642429.86458333337</v>
      </c>
      <c r="L13" s="8">
        <v>974939.08641975303</v>
      </c>
      <c r="M13" s="8">
        <v>1311151.7846153846</v>
      </c>
      <c r="N13" s="8">
        <v>887014</v>
      </c>
      <c r="O13" s="8">
        <v>617832.07499999995</v>
      </c>
      <c r="P13" s="8">
        <v>1160460.294117647</v>
      </c>
      <c r="Q13" s="8">
        <v>949374.27173913049</v>
      </c>
      <c r="R13" s="8">
        <v>864816.45882352942</v>
      </c>
      <c r="S13" s="8">
        <v>730416.8641975309</v>
      </c>
      <c r="T13" s="8">
        <v>1005436.8829787234</v>
      </c>
      <c r="U13" s="8">
        <v>1121834.9705882352</v>
      </c>
      <c r="V13" s="8">
        <v>1575552.010989011</v>
      </c>
      <c r="W13" s="8">
        <v>1626427.7741935484</v>
      </c>
      <c r="X13" s="8">
        <v>18723301.884033818</v>
      </c>
    </row>
    <row r="14" spans="1:24" x14ac:dyDescent="0.45">
      <c r="A14" s="5" t="s">
        <v>148</v>
      </c>
      <c r="B14" s="8"/>
      <c r="C14" s="8"/>
      <c r="D14" s="8">
        <v>745258.41463414638</v>
      </c>
      <c r="E14" s="8">
        <v>980018.27397260279</v>
      </c>
      <c r="F14" s="8">
        <v>778781.41095890407</v>
      </c>
      <c r="G14" s="8">
        <v>907833.33783783787</v>
      </c>
      <c r="H14" s="8">
        <v>962428.92647058819</v>
      </c>
      <c r="I14" s="8">
        <v>714014.92537313432</v>
      </c>
      <c r="J14" s="8">
        <v>542539.47368421056</v>
      </c>
      <c r="K14" s="8">
        <v>600455.5555555555</v>
      </c>
      <c r="L14" s="8">
        <v>927777.02702702698</v>
      </c>
      <c r="M14" s="8">
        <v>861415.21739130432</v>
      </c>
      <c r="N14" s="8">
        <v>1092493.9759036144</v>
      </c>
      <c r="O14" s="8">
        <v>1255453.0273972603</v>
      </c>
      <c r="P14" s="8">
        <v>1179453.125</v>
      </c>
      <c r="Q14" s="8">
        <v>996864.86486486485</v>
      </c>
      <c r="R14" s="8">
        <v>1445507.5757575757</v>
      </c>
      <c r="S14" s="8">
        <v>1418214.705882353</v>
      </c>
      <c r="T14" s="8">
        <v>1196093.3333333333</v>
      </c>
      <c r="U14" s="8">
        <v>1225862.0689655172</v>
      </c>
      <c r="V14" s="8">
        <v>1501741.7582417582</v>
      </c>
      <c r="W14" s="8">
        <v>2047161.971830986</v>
      </c>
      <c r="X14" s="8">
        <v>21379368.970082577</v>
      </c>
    </row>
    <row r="15" spans="1:24" x14ac:dyDescent="0.45">
      <c r="A15" s="5" t="s">
        <v>177</v>
      </c>
      <c r="B15" s="8"/>
      <c r="C15" s="8"/>
      <c r="D15" s="8">
        <v>755002.11392405059</v>
      </c>
      <c r="E15" s="8">
        <v>809335.86363636365</v>
      </c>
      <c r="F15" s="8">
        <v>1000872.7272727273</v>
      </c>
      <c r="G15" s="8">
        <v>1143441.8604651163</v>
      </c>
      <c r="H15" s="8">
        <v>650444.4444444445</v>
      </c>
      <c r="I15" s="8">
        <v>973126.76056338032</v>
      </c>
      <c r="J15" s="8">
        <v>869609.11578947364</v>
      </c>
      <c r="K15" s="8">
        <v>1081595.1022727273</v>
      </c>
      <c r="L15" s="8">
        <v>1875475.6216216215</v>
      </c>
      <c r="M15" s="8">
        <v>1389652.8488372094</v>
      </c>
      <c r="N15" s="8">
        <v>1531357.1358024692</v>
      </c>
      <c r="O15" s="8">
        <v>1125002.4315789475</v>
      </c>
      <c r="P15" s="8">
        <v>1493113.6363636365</v>
      </c>
      <c r="Q15" s="8">
        <v>1660290.3225806451</v>
      </c>
      <c r="R15" s="8">
        <v>1879283.3333333333</v>
      </c>
      <c r="S15" s="8">
        <v>2328172.2972972975</v>
      </c>
      <c r="T15" s="8">
        <v>2324441.8604651163</v>
      </c>
      <c r="U15" s="8">
        <v>1849618.75</v>
      </c>
      <c r="V15" s="8">
        <v>1742671.875</v>
      </c>
      <c r="W15" s="8">
        <v>2140819.1489361702</v>
      </c>
      <c r="X15" s="8">
        <v>28623327.250184733</v>
      </c>
    </row>
    <row r="16" spans="1:24" x14ac:dyDescent="0.45">
      <c r="A16" s="5" t="s">
        <v>185</v>
      </c>
      <c r="B16" s="8"/>
      <c r="C16" s="8"/>
      <c r="D16" s="8">
        <v>712348.76388888888</v>
      </c>
      <c r="E16" s="8">
        <v>651749.10752688174</v>
      </c>
      <c r="F16" s="8">
        <v>755338.29761904757</v>
      </c>
      <c r="G16" s="8">
        <v>816551.72413793101</v>
      </c>
      <c r="H16" s="8">
        <v>819532.60869565222</v>
      </c>
      <c r="I16" s="8">
        <v>862685.39325842692</v>
      </c>
      <c r="J16" s="8">
        <v>1230419.9390243902</v>
      </c>
      <c r="K16" s="8">
        <v>1202178.0821917809</v>
      </c>
      <c r="L16" s="8">
        <v>1022637.2906976744</v>
      </c>
      <c r="M16" s="8">
        <v>1429789.3783783785</v>
      </c>
      <c r="N16" s="8">
        <v>1226526.3157894737</v>
      </c>
      <c r="O16" s="8">
        <v>1269830.357142857</v>
      </c>
      <c r="P16" s="8">
        <v>684563.63636363635</v>
      </c>
      <c r="Q16" s="8">
        <v>287692.15686274512</v>
      </c>
      <c r="R16" s="8">
        <v>639097.14285714284</v>
      </c>
      <c r="S16" s="8">
        <v>1084374.4186046512</v>
      </c>
      <c r="T16" s="8">
        <v>1065452.3809523811</v>
      </c>
      <c r="U16" s="8">
        <v>1560954.4554455446</v>
      </c>
      <c r="V16" s="8">
        <v>1677487.3786407767</v>
      </c>
      <c r="W16" s="8">
        <v>1551799.0654205608</v>
      </c>
      <c r="X16" s="8">
        <v>20551007.893498823</v>
      </c>
    </row>
    <row r="17" spans="1:24" x14ac:dyDescent="0.45">
      <c r="A17" s="5" t="s">
        <v>192</v>
      </c>
      <c r="B17" s="8"/>
      <c r="C17" s="8"/>
      <c r="D17" s="8">
        <v>323415.5844155844</v>
      </c>
      <c r="E17" s="8">
        <v>544961.5384615385</v>
      </c>
      <c r="F17" s="8">
        <v>762209.67741935479</v>
      </c>
      <c r="G17" s="8">
        <v>488168.67469879519</v>
      </c>
      <c r="H17" s="8">
        <v>820844.82758620684</v>
      </c>
      <c r="I17" s="8">
        <v>658589.28571428568</v>
      </c>
      <c r="J17" s="8">
        <v>769258.06451612909</v>
      </c>
      <c r="K17" s="8">
        <v>981036.23188405798</v>
      </c>
      <c r="L17" s="8">
        <v>792606.66666666663</v>
      </c>
      <c r="M17" s="8">
        <v>1181805.1230769232</v>
      </c>
      <c r="N17" s="8">
        <v>1091122.5373134329</v>
      </c>
      <c r="O17" s="8">
        <v>502985.91549295775</v>
      </c>
      <c r="P17" s="8">
        <v>857598.26388888888</v>
      </c>
      <c r="Q17" s="8">
        <v>1016584.3023255814</v>
      </c>
      <c r="R17" s="8">
        <v>1009034.5505617978</v>
      </c>
      <c r="S17" s="8">
        <v>1279899.7368421052</v>
      </c>
      <c r="T17" s="8">
        <v>1544847.8395061728</v>
      </c>
      <c r="U17" s="8">
        <v>1594447.7124999999</v>
      </c>
      <c r="V17" s="8">
        <v>1641364.948275862</v>
      </c>
      <c r="W17" s="8">
        <v>1664122.7457627119</v>
      </c>
      <c r="X17" s="8">
        <v>19524904.226909056</v>
      </c>
    </row>
    <row r="18" spans="1:24" x14ac:dyDescent="0.45">
      <c r="A18" s="5" t="s">
        <v>182</v>
      </c>
      <c r="B18" s="8"/>
      <c r="C18" s="8"/>
      <c r="D18" s="8">
        <v>642245.93902439019</v>
      </c>
      <c r="E18" s="8">
        <v>636468.89333333331</v>
      </c>
      <c r="F18" s="8">
        <v>623451.18181818177</v>
      </c>
      <c r="G18" s="8">
        <v>1026385.2857142857</v>
      </c>
      <c r="H18" s="8">
        <v>1092768.1195652173</v>
      </c>
      <c r="I18" s="8">
        <v>998608.65263157897</v>
      </c>
      <c r="J18" s="8">
        <v>1162606.7415730336</v>
      </c>
      <c r="K18" s="8">
        <v>1162248.2234042552</v>
      </c>
      <c r="L18" s="8">
        <v>1192163.33</v>
      </c>
      <c r="M18" s="8">
        <v>1218237.1134020619</v>
      </c>
      <c r="N18" s="8">
        <v>1312048.325</v>
      </c>
      <c r="O18" s="8">
        <v>1610967.046511628</v>
      </c>
      <c r="P18" s="8">
        <v>1585095.5056179776</v>
      </c>
      <c r="Q18" s="8">
        <v>1494006.4102564103</v>
      </c>
      <c r="R18" s="8">
        <v>1312928.5714285714</v>
      </c>
      <c r="S18" s="8">
        <v>1547323.5294117648</v>
      </c>
      <c r="T18" s="8">
        <v>1888000</v>
      </c>
      <c r="U18" s="8">
        <v>2264068.75</v>
      </c>
      <c r="V18" s="8">
        <v>2085620.825</v>
      </c>
      <c r="W18" s="8">
        <v>2463128.472222222</v>
      </c>
      <c r="X18" s="8">
        <v>27318370.915914908</v>
      </c>
    </row>
    <row r="19" spans="1:24" x14ac:dyDescent="0.45">
      <c r="A19" s="5" t="s">
        <v>190</v>
      </c>
      <c r="B19" s="8"/>
      <c r="C19" s="8"/>
      <c r="D19" s="8">
        <v>1024701</v>
      </c>
      <c r="E19" s="8">
        <v>1268673.8720930233</v>
      </c>
      <c r="F19" s="8">
        <v>1030988.6195652174</v>
      </c>
      <c r="G19" s="8">
        <v>1245560.2352941176</v>
      </c>
      <c r="H19" s="8">
        <v>998946.24731182796</v>
      </c>
      <c r="I19" s="8">
        <v>1169563.38028169</v>
      </c>
      <c r="J19" s="8">
        <v>1118718.0340909092</v>
      </c>
      <c r="K19" s="8">
        <v>1322616.1463414633</v>
      </c>
      <c r="L19" s="8">
        <v>1411768.2857142857</v>
      </c>
      <c r="M19" s="8">
        <v>1074922.0210526315</v>
      </c>
      <c r="N19" s="8">
        <v>1191975.2</v>
      </c>
      <c r="O19" s="8">
        <v>1265676.5487804879</v>
      </c>
      <c r="P19" s="8">
        <v>2058530.2325581396</v>
      </c>
      <c r="Q19" s="8">
        <v>2762619.5652173911</v>
      </c>
      <c r="R19" s="8">
        <v>2482830.0638297871</v>
      </c>
      <c r="S19" s="8">
        <v>2881961.1847826089</v>
      </c>
      <c r="T19" s="8">
        <v>2542220.8351648352</v>
      </c>
      <c r="U19" s="8">
        <v>1937175.6057692308</v>
      </c>
      <c r="V19" s="8">
        <v>1790254.6630434783</v>
      </c>
      <c r="W19" s="8">
        <v>1825974.8396226414</v>
      </c>
      <c r="X19" s="8">
        <v>32405676.580513764</v>
      </c>
    </row>
    <row r="20" spans="1:24" x14ac:dyDescent="0.45">
      <c r="A20" s="5" t="s">
        <v>163</v>
      </c>
      <c r="B20" s="8"/>
      <c r="C20" s="8"/>
      <c r="D20" s="8">
        <v>257556.96202531646</v>
      </c>
      <c r="E20" s="8">
        <v>470559.21052631579</v>
      </c>
      <c r="F20" s="8">
        <v>531391.3544303797</v>
      </c>
      <c r="G20" s="8">
        <v>543406.59340659343</v>
      </c>
      <c r="H20" s="8">
        <v>507747.49397590361</v>
      </c>
      <c r="I20" s="8">
        <v>727817.27710843377</v>
      </c>
      <c r="J20" s="8">
        <v>188096.15384615384</v>
      </c>
      <c r="K20" s="8">
        <v>429676.05633802817</v>
      </c>
      <c r="L20" s="8">
        <v>259660.71428571429</v>
      </c>
      <c r="M20" s="8">
        <v>460103.44827586209</v>
      </c>
      <c r="N20" s="8">
        <v>718183.98750000005</v>
      </c>
      <c r="O20" s="8">
        <v>801305.5555555555</v>
      </c>
      <c r="P20" s="8">
        <v>1560550.7246376812</v>
      </c>
      <c r="Q20" s="8">
        <v>399385.48387096776</v>
      </c>
      <c r="R20" s="8">
        <v>550200</v>
      </c>
      <c r="S20" s="8">
        <v>1003260.5633802817</v>
      </c>
      <c r="T20" s="8">
        <v>917367.08860759495</v>
      </c>
      <c r="U20" s="8">
        <v>1449235.0649350649</v>
      </c>
      <c r="V20" s="8">
        <v>1373256.2380952381</v>
      </c>
      <c r="W20" s="8">
        <v>1310239.350877193</v>
      </c>
      <c r="X20" s="8">
        <v>14458999.321678279</v>
      </c>
    </row>
    <row r="21" spans="1:24" x14ac:dyDescent="0.45">
      <c r="A21" s="5" t="s">
        <v>179</v>
      </c>
      <c r="B21" s="8"/>
      <c r="C21" s="8"/>
      <c r="D21" s="8">
        <v>511031.9589041096</v>
      </c>
      <c r="E21" s="8">
        <v>645394.6029411765</v>
      </c>
      <c r="F21" s="8">
        <v>897997.01785714284</v>
      </c>
      <c r="G21" s="8">
        <v>597455.8823529412</v>
      </c>
      <c r="H21" s="8">
        <v>410873.13432835822</v>
      </c>
      <c r="I21" s="8">
        <v>493022.62962962961</v>
      </c>
      <c r="J21" s="8">
        <v>772937.77333333332</v>
      </c>
      <c r="K21" s="8">
        <v>855259.03614457836</v>
      </c>
      <c r="L21" s="8">
        <v>899305.54444444447</v>
      </c>
      <c r="M21" s="8">
        <v>1017306.275</v>
      </c>
      <c r="N21" s="8">
        <v>1053354.2597402597</v>
      </c>
      <c r="O21" s="8">
        <v>902461.80208333337</v>
      </c>
      <c r="P21" s="8">
        <v>1153216.8674698796</v>
      </c>
      <c r="Q21" s="8">
        <v>1174932.4324324324</v>
      </c>
      <c r="R21" s="8">
        <v>1336182.9268292682</v>
      </c>
      <c r="S21" s="8">
        <v>1042198.5294117647</v>
      </c>
      <c r="T21" s="8">
        <v>713390.41095890407</v>
      </c>
      <c r="U21" s="8">
        <v>795805.81395348837</v>
      </c>
      <c r="V21" s="8">
        <v>1138496.875</v>
      </c>
      <c r="W21" s="8">
        <v>1447673.0337078653</v>
      </c>
      <c r="X21" s="8">
        <v>17858296.80652291</v>
      </c>
    </row>
    <row r="22" spans="1:24" x14ac:dyDescent="0.45">
      <c r="A22" s="5" t="s">
        <v>173</v>
      </c>
      <c r="B22" s="8"/>
      <c r="C22" s="8"/>
      <c r="D22" s="8">
        <v>254050.72463768115</v>
      </c>
      <c r="E22" s="8">
        <v>283882.35294117645</v>
      </c>
      <c r="F22" s="8">
        <v>430053.19148936169</v>
      </c>
      <c r="G22" s="8">
        <v>616722.22222222225</v>
      </c>
      <c r="H22" s="8">
        <v>585760.86956521741</v>
      </c>
      <c r="I22" s="8">
        <v>676939.75903614459</v>
      </c>
      <c r="J22" s="8">
        <v>660375.0625</v>
      </c>
      <c r="K22" s="8">
        <v>904297.4683544304</v>
      </c>
      <c r="L22" s="8">
        <v>646963.25</v>
      </c>
      <c r="M22" s="8">
        <v>779359.37931034481</v>
      </c>
      <c r="N22" s="8">
        <v>1037863.4680851063</v>
      </c>
      <c r="O22" s="8">
        <v>1789476.1904761905</v>
      </c>
      <c r="P22" s="8">
        <v>1501000</v>
      </c>
      <c r="Q22" s="8">
        <v>955189.39393939392</v>
      </c>
      <c r="R22" s="8">
        <v>1243485.7142857143</v>
      </c>
      <c r="S22" s="8">
        <v>1298253.0120481928</v>
      </c>
      <c r="T22" s="8">
        <v>1581927.1186440678</v>
      </c>
      <c r="U22" s="8">
        <v>1222735.294117647</v>
      </c>
      <c r="V22" s="8">
        <v>1413782.0512820513</v>
      </c>
      <c r="W22" s="8">
        <v>1126320.1287128713</v>
      </c>
      <c r="X22" s="8">
        <v>19008436.651647814</v>
      </c>
    </row>
    <row r="23" spans="1:24" x14ac:dyDescent="0.45">
      <c r="A23" s="5" t="s">
        <v>104</v>
      </c>
      <c r="B23" s="8"/>
      <c r="C23" s="8"/>
      <c r="D23" s="8">
        <v>492452.73134328361</v>
      </c>
      <c r="E23" s="8">
        <v>517051.4705882353</v>
      </c>
      <c r="F23" s="8">
        <v>465909.63855421689</v>
      </c>
      <c r="G23" s="8">
        <v>625885.54216867464</v>
      </c>
      <c r="H23" s="8">
        <v>614888.05970149254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v>2716187.4423559029</v>
      </c>
    </row>
    <row r="24" spans="1:24" x14ac:dyDescent="0.45">
      <c r="A24" s="5" t="s">
        <v>159</v>
      </c>
      <c r="B24" s="8"/>
      <c r="C24" s="8"/>
      <c r="D24" s="8">
        <v>845848.68085106381</v>
      </c>
      <c r="E24" s="8">
        <v>1136273.512195122</v>
      </c>
      <c r="F24" s="8">
        <v>1261781.24</v>
      </c>
      <c r="G24" s="8">
        <v>1775400.4393939395</v>
      </c>
      <c r="H24" s="8">
        <v>1437126.338028169</v>
      </c>
      <c r="I24" s="8">
        <v>1220552.0602409639</v>
      </c>
      <c r="J24" s="8">
        <v>1047267.6597938144</v>
      </c>
      <c r="K24" s="8">
        <v>1320246.1704545454</v>
      </c>
      <c r="L24" s="8">
        <v>1548240.1797752809</v>
      </c>
      <c r="M24" s="8">
        <v>2171346.2428571428</v>
      </c>
      <c r="N24" s="8">
        <v>1701556.2278481012</v>
      </c>
      <c r="O24" s="8">
        <v>1972692.3246753246</v>
      </c>
      <c r="P24" s="8">
        <v>1238127.3513513512</v>
      </c>
      <c r="Q24" s="8">
        <v>938187.29729729728</v>
      </c>
      <c r="R24" s="8">
        <v>1046374.8734177215</v>
      </c>
      <c r="S24" s="8">
        <v>1098605.2555555555</v>
      </c>
      <c r="T24" s="8">
        <v>1784152.6666666667</v>
      </c>
      <c r="U24" s="8">
        <v>2523075.0285714287</v>
      </c>
      <c r="V24" s="8">
        <v>2096153.8181818181</v>
      </c>
      <c r="W24" s="8">
        <v>1800432.9069767443</v>
      </c>
      <c r="X24" s="8">
        <v>29963440.274132047</v>
      </c>
    </row>
    <row r="25" spans="1:24" x14ac:dyDescent="0.45">
      <c r="A25" s="5" t="s">
        <v>156</v>
      </c>
      <c r="B25" s="8"/>
      <c r="C25" s="8"/>
      <c r="D25" s="8">
        <v>1070267.3563218392</v>
      </c>
      <c r="E25" s="8">
        <v>1187233.0842105264</v>
      </c>
      <c r="F25" s="8">
        <v>1222607.6019417476</v>
      </c>
      <c r="G25" s="8">
        <v>1512374.396039604</v>
      </c>
      <c r="H25" s="8">
        <v>1823702.4752475247</v>
      </c>
      <c r="I25" s="8">
        <v>2192703.3368421053</v>
      </c>
      <c r="J25" s="8">
        <v>2006835.8659793814</v>
      </c>
      <c r="K25" s="8">
        <v>2202543.0319148935</v>
      </c>
      <c r="L25" s="8">
        <v>2385244.8202247191</v>
      </c>
      <c r="M25" s="8">
        <v>2042039.2135922329</v>
      </c>
      <c r="N25" s="8">
        <v>2218246.2000000002</v>
      </c>
      <c r="O25" s="8">
        <v>2126546.6804123712</v>
      </c>
      <c r="P25" s="8">
        <v>2083977.894736842</v>
      </c>
      <c r="Q25" s="8">
        <v>2900408.8235294116</v>
      </c>
      <c r="R25" s="8">
        <v>3072844.75</v>
      </c>
      <c r="S25" s="8">
        <v>2460367.3218390807</v>
      </c>
      <c r="T25" s="8">
        <v>2300349.4047619049</v>
      </c>
      <c r="U25" s="8">
        <v>2004667.0329670329</v>
      </c>
      <c r="V25" s="8">
        <v>1607430.32</v>
      </c>
      <c r="W25" s="8">
        <v>2217887.5825242717</v>
      </c>
      <c r="X25" s="8">
        <v>40638277.193085484</v>
      </c>
    </row>
    <row r="26" spans="1:24" x14ac:dyDescent="0.45">
      <c r="A26" s="5" t="s">
        <v>150</v>
      </c>
      <c r="B26" s="8"/>
      <c r="C26" s="8"/>
      <c r="D26" s="8">
        <v>364531.13186813187</v>
      </c>
      <c r="E26" s="8">
        <v>331477.9411764706</v>
      </c>
      <c r="F26" s="8">
        <v>388389.97087378643</v>
      </c>
      <c r="G26" s="8">
        <v>523550.35416666669</v>
      </c>
      <c r="H26" s="8">
        <v>653029.30769230775</v>
      </c>
      <c r="I26" s="8">
        <v>629838.20454545459</v>
      </c>
      <c r="J26" s="8">
        <v>697237.40860215051</v>
      </c>
      <c r="K26" s="8">
        <v>1044301.8421052631</v>
      </c>
      <c r="L26" s="8">
        <v>639561.68000000005</v>
      </c>
      <c r="M26" s="8">
        <v>879266.66666666663</v>
      </c>
      <c r="N26" s="8">
        <v>714875.30864197528</v>
      </c>
      <c r="O26" s="8">
        <v>906675.67567567562</v>
      </c>
      <c r="P26" s="8">
        <v>651090.42553191492</v>
      </c>
      <c r="Q26" s="8">
        <v>723333.33333333337</v>
      </c>
      <c r="R26" s="8">
        <v>1013192.0454545454</v>
      </c>
      <c r="S26" s="8">
        <v>941411.7794117647</v>
      </c>
      <c r="T26" s="8">
        <v>796653.14492753625</v>
      </c>
      <c r="U26" s="8">
        <v>687466.66666666663</v>
      </c>
      <c r="V26" s="8">
        <v>720446.73195876286</v>
      </c>
      <c r="W26" s="8">
        <v>1061194.1546391752</v>
      </c>
      <c r="X26" s="8">
        <v>14367523.77393825</v>
      </c>
    </row>
    <row r="27" spans="1:24" x14ac:dyDescent="0.45">
      <c r="A27" s="5" t="s">
        <v>141</v>
      </c>
      <c r="B27" s="8"/>
      <c r="C27" s="8"/>
      <c r="D27" s="8"/>
      <c r="E27" s="8">
        <v>484463.17441860464</v>
      </c>
      <c r="F27" s="8">
        <v>724437.48750000005</v>
      </c>
      <c r="G27" s="8">
        <v>823023.25581395347</v>
      </c>
      <c r="H27" s="8">
        <v>1083943.8023255814</v>
      </c>
      <c r="I27" s="8">
        <v>1085477.2727272727</v>
      </c>
      <c r="J27" s="8">
        <v>1038509.8</v>
      </c>
      <c r="K27" s="8">
        <v>1004811.3820224719</v>
      </c>
      <c r="L27" s="8">
        <v>1063911.7391304348</v>
      </c>
      <c r="M27" s="8">
        <v>1241710.1720430108</v>
      </c>
      <c r="N27" s="8">
        <v>1463179.1649484537</v>
      </c>
      <c r="O27" s="8">
        <v>1695846.8529411764</v>
      </c>
      <c r="P27" s="8">
        <v>2117303.1851851852</v>
      </c>
      <c r="Q27" s="8">
        <v>2066575.3424657534</v>
      </c>
      <c r="R27" s="8">
        <v>2417054.3424657532</v>
      </c>
      <c r="S27" s="8">
        <v>1636224.8730158729</v>
      </c>
      <c r="T27" s="8">
        <v>1195023.4647887324</v>
      </c>
      <c r="U27" s="8">
        <v>1307212.1212121211</v>
      </c>
      <c r="V27" s="8">
        <v>1750456.3209876544</v>
      </c>
      <c r="W27" s="8"/>
      <c r="X27" s="8">
        <v>24199163.753992029</v>
      </c>
    </row>
    <row r="28" spans="1:24" x14ac:dyDescent="0.45">
      <c r="A28" s="5" t="s">
        <v>144</v>
      </c>
      <c r="B28" s="8"/>
      <c r="C28" s="8"/>
      <c r="D28" s="8">
        <v>454033.82608695654</v>
      </c>
      <c r="E28" s="8">
        <v>931626.33870967745</v>
      </c>
      <c r="F28" s="8">
        <v>587827.76388888888</v>
      </c>
      <c r="G28" s="8">
        <v>730832.38666666672</v>
      </c>
      <c r="H28" s="8">
        <v>447610.125</v>
      </c>
      <c r="I28" s="8">
        <v>569149.25373134331</v>
      </c>
      <c r="J28" s="8">
        <v>697279.85074626864</v>
      </c>
      <c r="K28" s="8">
        <v>566732.8382352941</v>
      </c>
      <c r="L28" s="8">
        <v>726713.17910447763</v>
      </c>
      <c r="M28" s="8">
        <v>837298.38709677418</v>
      </c>
      <c r="N28" s="8">
        <v>656894.73684210528</v>
      </c>
      <c r="O28" s="8">
        <v>625652.77777777775</v>
      </c>
      <c r="P28" s="8">
        <v>887050.63291139237</v>
      </c>
      <c r="Q28" s="8">
        <v>1055638.2978723405</v>
      </c>
      <c r="R28" s="8">
        <v>917375</v>
      </c>
      <c r="S28" s="8">
        <v>1065892.8469387756</v>
      </c>
      <c r="T28" s="8">
        <v>1040870.9358974359</v>
      </c>
      <c r="U28" s="8">
        <v>1372711.1066666667</v>
      </c>
      <c r="V28" s="8">
        <v>1074890.243902439</v>
      </c>
      <c r="W28" s="8">
        <v>1056746.3913043479</v>
      </c>
      <c r="X28" s="8">
        <v>16302826.919379629</v>
      </c>
    </row>
    <row r="29" spans="1:24" x14ac:dyDescent="0.45">
      <c r="A29" s="5" t="s">
        <v>133</v>
      </c>
      <c r="B29" s="8"/>
      <c r="C29" s="8"/>
      <c r="D29" s="8">
        <v>553998.20618556696</v>
      </c>
      <c r="E29" s="8">
        <v>703112.96666666667</v>
      </c>
      <c r="F29" s="8">
        <v>824208.78947368416</v>
      </c>
      <c r="G29" s="8">
        <v>828521.67</v>
      </c>
      <c r="H29" s="8">
        <v>901309.51648351643</v>
      </c>
      <c r="I29" s="8">
        <v>1202660</v>
      </c>
      <c r="J29" s="8">
        <v>1184952.8815789474</v>
      </c>
      <c r="K29" s="8">
        <v>1270690.9295774647</v>
      </c>
      <c r="L29" s="8">
        <v>1063812.5</v>
      </c>
      <c r="M29" s="8">
        <v>1044823.2954545454</v>
      </c>
      <c r="N29" s="8">
        <v>1072188.4021739131</v>
      </c>
      <c r="O29" s="8">
        <v>1444166.6627906978</v>
      </c>
      <c r="P29" s="8">
        <v>1251461.1702127659</v>
      </c>
      <c r="Q29" s="8">
        <v>1840074.5657894737</v>
      </c>
      <c r="R29" s="8">
        <v>1858070.0795454546</v>
      </c>
      <c r="S29" s="8">
        <v>2143073.4047619049</v>
      </c>
      <c r="T29" s="8">
        <v>2034727.9655172413</v>
      </c>
      <c r="U29" s="8">
        <v>2771872.390625</v>
      </c>
      <c r="V29" s="8">
        <v>2767949</v>
      </c>
      <c r="W29" s="8">
        <v>2279879.9090909092</v>
      </c>
      <c r="X29" s="8">
        <v>29041554.305927753</v>
      </c>
    </row>
    <row r="30" spans="1:24" x14ac:dyDescent="0.45">
      <c r="A30" s="5" t="s">
        <v>138</v>
      </c>
      <c r="B30" s="8"/>
      <c r="C30" s="8"/>
      <c r="D30" s="8">
        <v>664780.21978021984</v>
      </c>
      <c r="E30" s="8">
        <v>644145.12068965519</v>
      </c>
      <c r="F30" s="8">
        <v>863254.49462365592</v>
      </c>
      <c r="G30" s="8">
        <v>935044.80645161285</v>
      </c>
      <c r="H30" s="8">
        <v>1293902.1269841271</v>
      </c>
      <c r="I30" s="8">
        <v>1271801.9420289856</v>
      </c>
      <c r="J30" s="8">
        <v>1127690.1666666667</v>
      </c>
      <c r="K30" s="8">
        <v>1209782.1931818181</v>
      </c>
      <c r="L30" s="8">
        <v>1928958.7213114754</v>
      </c>
      <c r="M30" s="8">
        <v>1178049.0117647059</v>
      </c>
      <c r="N30" s="8">
        <v>1418196.7213114754</v>
      </c>
      <c r="O30" s="8">
        <v>1285232.8358208956</v>
      </c>
      <c r="P30" s="8">
        <v>1043141.3333333334</v>
      </c>
      <c r="Q30" s="8">
        <v>1111084.5070422536</v>
      </c>
      <c r="R30" s="8">
        <v>1097367.816091954</v>
      </c>
      <c r="S30" s="8">
        <v>1719492.105263158</v>
      </c>
      <c r="T30" s="8">
        <v>1594989.534883721</v>
      </c>
      <c r="U30" s="8">
        <v>2210752.564102564</v>
      </c>
      <c r="V30" s="8">
        <v>1765056.9101123596</v>
      </c>
      <c r="W30" s="8">
        <v>1865802.9411764706</v>
      </c>
      <c r="X30" s="8">
        <v>26228526.072621111</v>
      </c>
    </row>
    <row r="31" spans="1:24" x14ac:dyDescent="0.45">
      <c r="A31" s="5" t="s">
        <v>126</v>
      </c>
      <c r="B31" s="8"/>
      <c r="C31" s="8"/>
      <c r="D31" s="8">
        <v>648988.03157894732</v>
      </c>
      <c r="E31" s="8">
        <v>853476.69892473123</v>
      </c>
      <c r="F31" s="8">
        <v>769699.74226804124</v>
      </c>
      <c r="G31" s="8">
        <v>985725.48235294118</v>
      </c>
      <c r="H31" s="8">
        <v>803241.26666666672</v>
      </c>
      <c r="I31" s="8">
        <v>921068.33</v>
      </c>
      <c r="J31" s="8">
        <v>1070980.373493976</v>
      </c>
      <c r="K31" s="8">
        <v>1157523.3717948718</v>
      </c>
      <c r="L31" s="8">
        <v>1158423.8255813953</v>
      </c>
      <c r="M31" s="8">
        <v>999213.28571428568</v>
      </c>
      <c r="N31" s="8">
        <v>1087683.1511627906</v>
      </c>
      <c r="O31" s="8">
        <v>1171484.1333333333</v>
      </c>
      <c r="P31" s="8">
        <v>1273534.0909090908</v>
      </c>
      <c r="Q31" s="8">
        <v>1160649.4845360825</v>
      </c>
      <c r="R31" s="8">
        <v>1443694.4444444445</v>
      </c>
      <c r="S31" s="8">
        <v>1282415</v>
      </c>
      <c r="T31" s="8">
        <v>1748296.5116279069</v>
      </c>
      <c r="U31" s="8">
        <v>1562083.530120482</v>
      </c>
      <c r="V31" s="8">
        <v>1792200.7613636365</v>
      </c>
      <c r="W31" s="8">
        <v>1770552.3846153845</v>
      </c>
      <c r="X31" s="8">
        <v>23660933.900489002</v>
      </c>
    </row>
    <row r="32" spans="1:24" x14ac:dyDescent="0.45">
      <c r="A32" s="5" t="s">
        <v>95</v>
      </c>
      <c r="B32" s="8"/>
      <c r="C32" s="8">
        <v>563333.33333333337</v>
      </c>
      <c r="D32" s="8">
        <v>916885.92753623193</v>
      </c>
      <c r="E32" s="8">
        <v>919032.25806451612</v>
      </c>
      <c r="F32" s="8">
        <v>625090.90909090906</v>
      </c>
      <c r="G32" s="8">
        <v>311587.3015873016</v>
      </c>
      <c r="H32" s="8">
        <v>426523.8142857143</v>
      </c>
      <c r="I32" s="8">
        <v>442971.14925373136</v>
      </c>
      <c r="J32" s="8">
        <v>572425.68852459011</v>
      </c>
      <c r="K32" s="8">
        <v>373083.33333333331</v>
      </c>
      <c r="L32" s="8">
        <v>463614.40206185565</v>
      </c>
      <c r="M32" s="8">
        <v>800837.30952380947</v>
      </c>
      <c r="N32" s="8">
        <v>749202.82291666663</v>
      </c>
      <c r="O32" s="8">
        <v>451138.14285714284</v>
      </c>
      <c r="P32" s="8">
        <v>704096.66666666663</v>
      </c>
      <c r="Q32" s="8">
        <v>773516.30434782605</v>
      </c>
      <c r="R32" s="8">
        <v>1010575.3246753247</v>
      </c>
      <c r="S32" s="8">
        <v>807140.41249999998</v>
      </c>
      <c r="T32" s="8">
        <v>709173.3970588235</v>
      </c>
      <c r="U32" s="8">
        <v>993412.91249999998</v>
      </c>
      <c r="V32" s="8">
        <v>511240.74444444443</v>
      </c>
      <c r="W32" s="8">
        <v>584080.90625</v>
      </c>
      <c r="X32" s="8">
        <v>13708963.060812222</v>
      </c>
    </row>
    <row r="33" spans="1:24" x14ac:dyDescent="0.45">
      <c r="A33" s="5" t="s">
        <v>108</v>
      </c>
      <c r="B33" s="8"/>
      <c r="C33" s="8"/>
      <c r="D33" s="8">
        <v>997125.64788732398</v>
      </c>
      <c r="E33" s="8">
        <v>1214157.5342465753</v>
      </c>
      <c r="F33" s="8">
        <v>1468418.361111111</v>
      </c>
      <c r="G33" s="8">
        <v>1457629.1126760563</v>
      </c>
      <c r="H33" s="8">
        <v>618544.01123595505</v>
      </c>
      <c r="I33" s="8">
        <v>706949.36708860763</v>
      </c>
      <c r="J33" s="8">
        <v>852858.27500000002</v>
      </c>
      <c r="K33" s="8">
        <v>915249</v>
      </c>
      <c r="L33" s="8">
        <v>861231.97468354425</v>
      </c>
      <c r="M33" s="8">
        <v>916362.62068965519</v>
      </c>
      <c r="N33" s="8">
        <v>627493.04444444447</v>
      </c>
      <c r="O33" s="8">
        <v>977075.66666666663</v>
      </c>
      <c r="P33" s="8">
        <v>1334622.5806451612</v>
      </c>
      <c r="Q33" s="8">
        <v>1530342.857142857</v>
      </c>
      <c r="R33" s="8">
        <v>1937331.9253731344</v>
      </c>
      <c r="S33" s="8">
        <v>2032508.9659090908</v>
      </c>
      <c r="T33" s="8">
        <v>2232818.5263157897</v>
      </c>
      <c r="U33" s="8">
        <v>2658029.153846154</v>
      </c>
      <c r="V33" s="8">
        <v>1583576.5373134329</v>
      </c>
      <c r="W33" s="8">
        <v>1338891.0128205128</v>
      </c>
      <c r="X33" s="8">
        <v>26261216.175096065</v>
      </c>
    </row>
    <row r="34" spans="1:24" x14ac:dyDescent="0.45">
      <c r="A34" s="5" t="s">
        <v>115</v>
      </c>
      <c r="B34" s="8"/>
      <c r="C34" s="8"/>
      <c r="D34" s="8">
        <v>554678.69879518077</v>
      </c>
      <c r="E34" s="8">
        <v>961199.98750000005</v>
      </c>
      <c r="F34" s="8">
        <v>985440.16666666663</v>
      </c>
      <c r="G34" s="8">
        <v>596151.16279069765</v>
      </c>
      <c r="H34" s="8">
        <v>746522.38805970154</v>
      </c>
      <c r="I34" s="8">
        <v>571493.75</v>
      </c>
      <c r="J34" s="8">
        <v>820287.35632183903</v>
      </c>
      <c r="K34" s="8">
        <v>987262.65060240962</v>
      </c>
      <c r="L34" s="8">
        <v>1137138.3720930233</v>
      </c>
      <c r="M34" s="8">
        <v>1119526.6666666667</v>
      </c>
      <c r="N34" s="8">
        <v>738047.0588235294</v>
      </c>
      <c r="O34" s="8">
        <v>797133.33333333337</v>
      </c>
      <c r="P34" s="8">
        <v>1128119.1780821919</v>
      </c>
      <c r="Q34" s="8">
        <v>1682672.972972973</v>
      </c>
      <c r="R34" s="8">
        <v>1644171.0843373493</v>
      </c>
      <c r="S34" s="8">
        <v>1267929.0322580645</v>
      </c>
      <c r="T34" s="8">
        <v>2052705.2471910112</v>
      </c>
      <c r="U34" s="8">
        <v>2090665.4605263157</v>
      </c>
      <c r="V34" s="8">
        <v>2077681.8082191781</v>
      </c>
      <c r="W34" s="8">
        <v>965383.14925373136</v>
      </c>
      <c r="X34" s="8">
        <v>22924209.524493866</v>
      </c>
    </row>
    <row r="35" spans="1:24" x14ac:dyDescent="0.45">
      <c r="A35" s="5" t="s">
        <v>100</v>
      </c>
      <c r="B35" s="8"/>
      <c r="C35" s="8"/>
      <c r="D35" s="8"/>
      <c r="E35" s="8"/>
      <c r="F35" s="8"/>
      <c r="G35" s="8"/>
      <c r="H35" s="8"/>
      <c r="I35" s="8">
        <v>599771.60493827157</v>
      </c>
      <c r="J35" s="8">
        <v>889338.02816901414</v>
      </c>
      <c r="K35" s="8">
        <v>506130.1369863014</v>
      </c>
      <c r="L35" s="8">
        <v>931542.37288135593</v>
      </c>
      <c r="M35" s="8">
        <v>1091254.2372881356</v>
      </c>
      <c r="N35" s="8">
        <v>981173.91304347827</v>
      </c>
      <c r="O35" s="8">
        <v>856161.6</v>
      </c>
      <c r="P35" s="8">
        <v>942714.28571428568</v>
      </c>
      <c r="Q35" s="8">
        <v>1308061.046511628</v>
      </c>
      <c r="R35" s="8">
        <v>1429532.0833333333</v>
      </c>
      <c r="S35" s="8">
        <v>2126462.313253012</v>
      </c>
      <c r="T35" s="8">
        <v>1610183.1578947369</v>
      </c>
      <c r="U35" s="8">
        <v>1810178.3608247424</v>
      </c>
      <c r="V35" s="8">
        <v>2303496.3292682925</v>
      </c>
      <c r="W35" s="8">
        <v>2182974.1397849461</v>
      </c>
      <c r="X35" s="8">
        <v>19568973.60989153</v>
      </c>
    </row>
    <row r="36" spans="1:24" x14ac:dyDescent="0.45">
      <c r="A36" s="5" t="s">
        <v>200</v>
      </c>
      <c r="B36" s="8">
        <v>497646.15384615387</v>
      </c>
      <c r="C36" s="8">
        <v>1250373.3233333332</v>
      </c>
      <c r="D36" s="8">
        <v>19026137.843465991</v>
      </c>
      <c r="E36" s="8">
        <v>23959340.315796778</v>
      </c>
      <c r="F36" s="8">
        <v>24578581.192033622</v>
      </c>
      <c r="G36" s="8">
        <v>25671412.331284288</v>
      </c>
      <c r="H36" s="8">
        <v>24817660.865623835</v>
      </c>
      <c r="I36" s="8">
        <v>25916866.578472588</v>
      </c>
      <c r="J36" s="8">
        <v>27736232.447056949</v>
      </c>
      <c r="K36" s="8">
        <v>29855257.851729713</v>
      </c>
      <c r="L36" s="8">
        <v>32137694.77411342</v>
      </c>
      <c r="M36" s="8">
        <v>33675390.912052356</v>
      </c>
      <c r="N36" s="8">
        <v>33528105.157850735</v>
      </c>
      <c r="O36" s="8">
        <v>34739305.161696158</v>
      </c>
      <c r="P36" s="8">
        <v>35702972.451260589</v>
      </c>
      <c r="Q36" s="8">
        <v>37267480.932683937</v>
      </c>
      <c r="R36" s="8">
        <v>40819397.343770675</v>
      </c>
      <c r="S36" s="8">
        <v>43734490.10148792</v>
      </c>
      <c r="T36" s="8">
        <v>44498114.852068566</v>
      </c>
      <c r="U36" s="8">
        <v>48686816.049600497</v>
      </c>
      <c r="V36" s="8">
        <v>48776560.35835433</v>
      </c>
      <c r="W36" s="8">
        <v>45783326.456327841</v>
      </c>
      <c r="X36" s="8">
        <v>682659163.45391023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workbookViewId="0">
      <selection activeCell="G10" sqref="G10"/>
    </sheetView>
  </sheetViews>
  <sheetFormatPr defaultRowHeight="14.25" x14ac:dyDescent="0.45"/>
  <cols>
    <col min="1" max="1" width="18.73046875" bestFit="1" customWidth="1"/>
    <col min="2" max="2" width="14.796875" bestFit="1" customWidth="1"/>
    <col min="3" max="23" width="11.796875" bestFit="1" customWidth="1"/>
    <col min="24" max="24" width="13.19921875" bestFit="1" customWidth="1"/>
  </cols>
  <sheetData>
    <row r="3" spans="1:24" x14ac:dyDescent="0.45">
      <c r="A3" s="4" t="s">
        <v>213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8">
        <v>4230769.230769231</v>
      </c>
      <c r="C5" s="8">
        <v>2750000</v>
      </c>
      <c r="D5" s="8">
        <v>3235294.1176470588</v>
      </c>
      <c r="E5" s="8">
        <v>2989130.4347826089</v>
      </c>
      <c r="F5" s="8">
        <v>2806122.448979592</v>
      </c>
      <c r="G5" s="8">
        <v>3273809.5238095238</v>
      </c>
      <c r="H5" s="8">
        <v>5392156.8627450978</v>
      </c>
      <c r="I5" s="8">
        <v>3571428.5714285714</v>
      </c>
      <c r="J5" s="8">
        <v>3618421.0526315789</v>
      </c>
      <c r="K5" s="8">
        <v>3055555.5555555555</v>
      </c>
      <c r="L5" s="8">
        <v>3353658.5365853659</v>
      </c>
      <c r="M5" s="8">
        <v>3928571.4285714286</v>
      </c>
      <c r="N5" s="8">
        <v>4230769.230769231</v>
      </c>
      <c r="O5" s="8">
        <v>2925531.9148936169</v>
      </c>
      <c r="P5" s="8">
        <v>3395061.7283950616</v>
      </c>
      <c r="Q5" s="8">
        <v>3395061.7283950616</v>
      </c>
      <c r="R5" s="8">
        <v>4296875</v>
      </c>
      <c r="S5" s="8">
        <v>3481012.6582278479</v>
      </c>
      <c r="T5" s="8">
        <v>3985507.2463768115</v>
      </c>
      <c r="U5" s="8">
        <v>2956989.2473118277</v>
      </c>
      <c r="V5" s="8">
        <v>3353658.5365853659</v>
      </c>
      <c r="W5" s="8"/>
      <c r="X5" s="8">
        <v>74225385.054460421</v>
      </c>
    </row>
    <row r="6" spans="1:24" x14ac:dyDescent="0.45">
      <c r="A6" s="5" t="s">
        <v>66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>
        <v>1697530.8641975308</v>
      </c>
      <c r="X6" s="8">
        <v>1697530.8641975308</v>
      </c>
    </row>
    <row r="7" spans="1:24" x14ac:dyDescent="0.45">
      <c r="A7" s="5" t="s">
        <v>194</v>
      </c>
      <c r="B7" s="8"/>
      <c r="C7" s="8"/>
      <c r="D7" s="8">
        <v>2894736.8421052634</v>
      </c>
      <c r="E7" s="8">
        <v>3125000</v>
      </c>
      <c r="F7" s="8">
        <v>2722772.2772277226</v>
      </c>
      <c r="G7" s="8">
        <v>2722772.2772277226</v>
      </c>
      <c r="H7" s="8">
        <v>2864583.3333333335</v>
      </c>
      <c r="I7" s="8">
        <v>3055555.5555555555</v>
      </c>
      <c r="J7" s="8">
        <v>3481012.6582278479</v>
      </c>
      <c r="K7" s="8">
        <v>3273809.5238095238</v>
      </c>
      <c r="L7" s="8">
        <v>3819444.4444444445</v>
      </c>
      <c r="M7" s="8">
        <v>3197674.418604651</v>
      </c>
      <c r="N7" s="8">
        <v>3021978.0219780221</v>
      </c>
      <c r="O7" s="8">
        <v>3089887.6404494382</v>
      </c>
      <c r="P7" s="8">
        <v>2925531.9148936169</v>
      </c>
      <c r="Q7" s="8">
        <v>2864583.3333333335</v>
      </c>
      <c r="R7" s="8">
        <v>3481012.6582278479</v>
      </c>
      <c r="S7" s="8">
        <v>4104477.6119402987</v>
      </c>
      <c r="T7" s="8">
        <v>4044117.6470588236</v>
      </c>
      <c r="U7" s="8">
        <v>3819444.4444444445</v>
      </c>
      <c r="V7" s="8">
        <v>3055555.5555555555</v>
      </c>
      <c r="W7" s="8">
        <v>2835051.5463917525</v>
      </c>
      <c r="X7" s="8">
        <v>64399001.704809204</v>
      </c>
    </row>
    <row r="8" spans="1:24" x14ac:dyDescent="0.45">
      <c r="A8" s="5" t="s">
        <v>17</v>
      </c>
      <c r="B8" s="8"/>
      <c r="C8" s="8"/>
      <c r="D8" s="8">
        <v>3716216.2162162163</v>
      </c>
      <c r="E8" s="8">
        <v>4365079.3650793647</v>
      </c>
      <c r="F8" s="8">
        <v>4104477.6119402987</v>
      </c>
      <c r="G8" s="8">
        <v>3873239.4366197181</v>
      </c>
      <c r="H8" s="8">
        <v>3525641.0256410255</v>
      </c>
      <c r="I8" s="8">
        <v>3716216.2162162163</v>
      </c>
      <c r="J8" s="8">
        <v>3928571.4285714286</v>
      </c>
      <c r="K8" s="8">
        <v>3985507.2463768115</v>
      </c>
      <c r="L8" s="8">
        <v>4044117.6470588236</v>
      </c>
      <c r="M8" s="8">
        <v>4296875</v>
      </c>
      <c r="N8" s="8">
        <v>4166666.6666666665</v>
      </c>
      <c r="O8" s="8">
        <v>3985507.2463768115</v>
      </c>
      <c r="P8" s="8">
        <v>2956989.2473118277</v>
      </c>
      <c r="Q8" s="8">
        <v>3235294.1176470588</v>
      </c>
      <c r="R8" s="8">
        <v>2864583.3333333335</v>
      </c>
      <c r="S8" s="8">
        <v>3395061.7283950616</v>
      </c>
      <c r="T8" s="8">
        <v>3089887.6404494382</v>
      </c>
      <c r="U8" s="8">
        <v>3666666.6666666665</v>
      </c>
      <c r="V8" s="8">
        <v>5851063.8297872338</v>
      </c>
      <c r="W8" s="8">
        <v>5092592.5925925924</v>
      </c>
      <c r="X8" s="8">
        <v>77860254.262946606</v>
      </c>
    </row>
    <row r="9" spans="1:24" x14ac:dyDescent="0.45">
      <c r="A9" s="5" t="s">
        <v>80</v>
      </c>
      <c r="B9" s="8"/>
      <c r="C9" s="8"/>
      <c r="D9" s="8">
        <v>3235294.1176470588</v>
      </c>
      <c r="E9" s="8">
        <v>3353658.5365853659</v>
      </c>
      <c r="F9" s="8">
        <v>2956989.2473118277</v>
      </c>
      <c r="G9" s="8">
        <v>2894736.8421052634</v>
      </c>
      <c r="H9" s="8">
        <v>2806122.448979592</v>
      </c>
      <c r="I9" s="8">
        <v>2894736.8421052634</v>
      </c>
      <c r="J9" s="8">
        <v>3197674.418604651</v>
      </c>
      <c r="K9" s="8">
        <v>2864583.3333333335</v>
      </c>
      <c r="L9" s="8">
        <v>2894736.8421052634</v>
      </c>
      <c r="M9" s="8">
        <v>2894736.8421052634</v>
      </c>
      <c r="N9" s="8">
        <v>3089887.6404494382</v>
      </c>
      <c r="O9" s="8">
        <v>3055555.5555555555</v>
      </c>
      <c r="P9" s="8">
        <v>3985507.2463768115</v>
      </c>
      <c r="Q9" s="8">
        <v>2835051.5463917525</v>
      </c>
      <c r="R9" s="8">
        <v>3873239.4366197181</v>
      </c>
      <c r="S9" s="8">
        <v>3525641.0256410255</v>
      </c>
      <c r="T9" s="8">
        <v>2956989.2473118277</v>
      </c>
      <c r="U9" s="8">
        <v>2956989.2473118277</v>
      </c>
      <c r="V9" s="8">
        <v>2546296.2962962962</v>
      </c>
      <c r="W9" s="8">
        <v>3273809.5238095238</v>
      </c>
      <c r="X9" s="8">
        <v>62092236.236646667</v>
      </c>
    </row>
    <row r="10" spans="1:24" x14ac:dyDescent="0.45">
      <c r="A10" s="5" t="s">
        <v>47</v>
      </c>
      <c r="B10" s="8"/>
      <c r="C10" s="8"/>
      <c r="D10" s="8">
        <v>4230769.230769231</v>
      </c>
      <c r="E10" s="8">
        <v>3125000</v>
      </c>
      <c r="F10" s="8">
        <v>4104477.6119402987</v>
      </c>
      <c r="G10" s="8">
        <v>3125000</v>
      </c>
      <c r="H10" s="8">
        <v>3089887.6404494382</v>
      </c>
      <c r="I10" s="8">
        <v>3481012.6582278479</v>
      </c>
      <c r="J10" s="8">
        <v>4166666.6666666665</v>
      </c>
      <c r="K10" s="8">
        <v>3235294.1176470588</v>
      </c>
      <c r="L10" s="8">
        <v>2835051.5463917525</v>
      </c>
      <c r="M10" s="8">
        <v>3313253.0120481928</v>
      </c>
      <c r="N10" s="8">
        <v>3666666.6666666665</v>
      </c>
      <c r="O10" s="8">
        <v>3873239.4366197181</v>
      </c>
      <c r="P10" s="8">
        <v>4508196.7213114752</v>
      </c>
      <c r="Q10" s="8">
        <v>4166666.6666666665</v>
      </c>
      <c r="R10" s="8">
        <v>3767123.2876712331</v>
      </c>
      <c r="S10" s="8">
        <v>2835051.5463917525</v>
      </c>
      <c r="T10" s="8">
        <v>2669902.9126213593</v>
      </c>
      <c r="U10" s="8">
        <v>2989130.4347826089</v>
      </c>
      <c r="V10" s="8">
        <v>2894736.8421052634</v>
      </c>
      <c r="W10" s="8">
        <v>3273809.5238095238</v>
      </c>
      <c r="X10" s="8">
        <v>69350936.522786751</v>
      </c>
    </row>
    <row r="11" spans="1:24" x14ac:dyDescent="0.45">
      <c r="A11" s="5" t="s">
        <v>36</v>
      </c>
      <c r="B11" s="8"/>
      <c r="C11" s="8"/>
      <c r="D11" s="8"/>
      <c r="E11" s="8">
        <v>3313253.0120481928</v>
      </c>
      <c r="F11" s="8">
        <v>3395061.7283950616</v>
      </c>
      <c r="G11" s="8">
        <v>3197674.418604651</v>
      </c>
      <c r="H11" s="8">
        <v>3313253.0120481928</v>
      </c>
      <c r="I11" s="8">
        <v>2777777.777777778</v>
      </c>
      <c r="J11" s="8">
        <v>3055555.5555555555</v>
      </c>
      <c r="K11" s="8">
        <v>3819444.4444444445</v>
      </c>
      <c r="L11" s="8">
        <v>3089887.6404494382</v>
      </c>
      <c r="M11" s="8">
        <v>3481012.6582278479</v>
      </c>
      <c r="N11" s="8">
        <v>3125000</v>
      </c>
      <c r="O11" s="8">
        <v>3481012.6582278479</v>
      </c>
      <c r="P11" s="8">
        <v>3235294.1176470588</v>
      </c>
      <c r="Q11" s="8">
        <v>4365079.3650793647</v>
      </c>
      <c r="R11" s="8">
        <v>3767123.2876712331</v>
      </c>
      <c r="S11" s="8">
        <v>3618421.0526315789</v>
      </c>
      <c r="T11" s="8">
        <v>3525641.0256410255</v>
      </c>
      <c r="U11" s="8">
        <v>4104477.6119402987</v>
      </c>
      <c r="V11" s="8">
        <v>4435483.8709677421</v>
      </c>
      <c r="W11" s="8">
        <v>3819444.4444444445</v>
      </c>
      <c r="X11" s="8">
        <v>66919897.681801751</v>
      </c>
    </row>
    <row r="12" spans="1:24" x14ac:dyDescent="0.45">
      <c r="A12" s="5" t="s">
        <v>122</v>
      </c>
      <c r="B12" s="8"/>
      <c r="C12" s="8"/>
      <c r="D12" s="8">
        <v>3235294.1176470588</v>
      </c>
      <c r="E12" s="8">
        <v>4166666.6666666665</v>
      </c>
      <c r="F12" s="8">
        <v>3525641.0256410255</v>
      </c>
      <c r="G12" s="8">
        <v>3985507.2463768115</v>
      </c>
      <c r="H12" s="8">
        <v>3618421.0526315789</v>
      </c>
      <c r="I12" s="8">
        <v>3767123.2876712331</v>
      </c>
      <c r="J12" s="8">
        <v>3437500</v>
      </c>
      <c r="K12" s="8">
        <v>3819444.4444444445</v>
      </c>
      <c r="L12" s="8">
        <v>3716216.2162162163</v>
      </c>
      <c r="M12" s="8">
        <v>3525641.0256410255</v>
      </c>
      <c r="N12" s="8">
        <v>3021978.0219780221</v>
      </c>
      <c r="O12" s="8">
        <v>3481012.6582278479</v>
      </c>
      <c r="P12" s="8">
        <v>2835051.5463917525</v>
      </c>
      <c r="Q12" s="8">
        <v>3055555.5555555555</v>
      </c>
      <c r="R12" s="8">
        <v>3618421.0526315789</v>
      </c>
      <c r="S12" s="8">
        <v>4296875</v>
      </c>
      <c r="T12" s="8">
        <v>4044117.6470588236</v>
      </c>
      <c r="U12" s="8">
        <v>4044117.6470588236</v>
      </c>
      <c r="V12" s="8">
        <v>4104477.6119402987</v>
      </c>
      <c r="W12" s="8">
        <v>3666666.6666666665</v>
      </c>
      <c r="X12" s="8">
        <v>72965728.490445435</v>
      </c>
    </row>
    <row r="13" spans="1:24" x14ac:dyDescent="0.45">
      <c r="A13" s="5" t="s">
        <v>86</v>
      </c>
      <c r="B13" s="8"/>
      <c r="C13" s="8"/>
      <c r="D13" s="8">
        <v>3055555.5555555555</v>
      </c>
      <c r="E13" s="8">
        <v>3021978.0219780221</v>
      </c>
      <c r="F13" s="8">
        <v>3716216.2162162163</v>
      </c>
      <c r="G13" s="8">
        <v>4044117.6470588236</v>
      </c>
      <c r="H13" s="8">
        <v>3437500</v>
      </c>
      <c r="I13" s="8">
        <v>2956989.2473118277</v>
      </c>
      <c r="J13" s="8">
        <v>3525641.0256410255</v>
      </c>
      <c r="K13" s="8">
        <v>2864583.3333333335</v>
      </c>
      <c r="L13" s="8">
        <v>3395061.7283950616</v>
      </c>
      <c r="M13" s="8">
        <v>4230769.230769231</v>
      </c>
      <c r="N13" s="8">
        <v>3985507.2463768115</v>
      </c>
      <c r="O13" s="8">
        <v>3437500</v>
      </c>
      <c r="P13" s="8">
        <v>4044117.6470588236</v>
      </c>
      <c r="Q13" s="8">
        <v>2989130.4347826089</v>
      </c>
      <c r="R13" s="8">
        <v>3235294.1176470588</v>
      </c>
      <c r="S13" s="8">
        <v>3395061.7283950616</v>
      </c>
      <c r="T13" s="8">
        <v>2925531.9148936169</v>
      </c>
      <c r="U13" s="8">
        <v>2696078.4313725489</v>
      </c>
      <c r="V13" s="8">
        <v>3021978.0219780221</v>
      </c>
      <c r="W13" s="8">
        <v>2956989.2473118277</v>
      </c>
      <c r="X13" s="8">
        <v>66935600.796075471</v>
      </c>
    </row>
    <row r="14" spans="1:24" x14ac:dyDescent="0.45">
      <c r="A14" s="5" t="s">
        <v>148</v>
      </c>
      <c r="B14" s="8"/>
      <c r="C14" s="8"/>
      <c r="D14" s="8">
        <v>3353658.5365853659</v>
      </c>
      <c r="E14" s="8">
        <v>3767123.2876712331</v>
      </c>
      <c r="F14" s="8">
        <v>3767123.2876712331</v>
      </c>
      <c r="G14" s="8">
        <v>3716216.2162162163</v>
      </c>
      <c r="H14" s="8">
        <v>4044117.6470588236</v>
      </c>
      <c r="I14" s="8">
        <v>4104477.6119402987</v>
      </c>
      <c r="J14" s="8">
        <v>3618421.0526315789</v>
      </c>
      <c r="K14" s="8">
        <v>3055555.5555555555</v>
      </c>
      <c r="L14" s="8">
        <v>3716216.2162162163</v>
      </c>
      <c r="M14" s="8">
        <v>2989130.4347826089</v>
      </c>
      <c r="N14" s="8">
        <v>3313253.0120481928</v>
      </c>
      <c r="O14" s="8">
        <v>3767123.2876712331</v>
      </c>
      <c r="P14" s="8">
        <v>4296875</v>
      </c>
      <c r="Q14" s="8">
        <v>3716216.2162162163</v>
      </c>
      <c r="R14" s="8">
        <v>4166666.6666666665</v>
      </c>
      <c r="S14" s="8">
        <v>4044117.6470588236</v>
      </c>
      <c r="T14" s="8">
        <v>3666666.6666666665</v>
      </c>
      <c r="U14" s="8">
        <v>3160919.5402298849</v>
      </c>
      <c r="V14" s="8">
        <v>3021978.0219780221</v>
      </c>
      <c r="W14" s="8">
        <v>3873239.4366197181</v>
      </c>
      <c r="X14" s="8">
        <v>73159095.341484547</v>
      </c>
    </row>
    <row r="15" spans="1:24" x14ac:dyDescent="0.45">
      <c r="A15" s="5" t="s">
        <v>177</v>
      </c>
      <c r="B15" s="8"/>
      <c r="C15" s="8"/>
      <c r="D15" s="8">
        <v>3481012.6582278479</v>
      </c>
      <c r="E15" s="8">
        <v>4166666.6666666665</v>
      </c>
      <c r="F15" s="8">
        <v>5000000</v>
      </c>
      <c r="G15" s="8">
        <v>6395348.837209302</v>
      </c>
      <c r="H15" s="8">
        <v>3819444.4444444445</v>
      </c>
      <c r="I15" s="8">
        <v>3873239.4366197181</v>
      </c>
      <c r="J15" s="8">
        <v>2894736.8421052634</v>
      </c>
      <c r="K15" s="8">
        <v>3125000</v>
      </c>
      <c r="L15" s="8">
        <v>3716216.2162162163</v>
      </c>
      <c r="M15" s="8">
        <v>3197674.418604651</v>
      </c>
      <c r="N15" s="8">
        <v>3395061.7283950616</v>
      </c>
      <c r="O15" s="8">
        <v>2894736.8421052634</v>
      </c>
      <c r="P15" s="8">
        <v>3125000</v>
      </c>
      <c r="Q15" s="8">
        <v>2956989.2473118277</v>
      </c>
      <c r="R15" s="8">
        <v>3055555.5555555555</v>
      </c>
      <c r="S15" s="8">
        <v>3716216.2162162163</v>
      </c>
      <c r="T15" s="8">
        <v>3197674.418604651</v>
      </c>
      <c r="U15" s="8">
        <v>4296875</v>
      </c>
      <c r="V15" s="8">
        <v>4296875</v>
      </c>
      <c r="W15" s="8">
        <v>5851063.8297872338</v>
      </c>
      <c r="X15" s="8">
        <v>76455387.358069912</v>
      </c>
    </row>
    <row r="16" spans="1:24" x14ac:dyDescent="0.45">
      <c r="A16" s="5" t="s">
        <v>185</v>
      </c>
      <c r="B16" s="8"/>
      <c r="C16" s="8"/>
      <c r="D16" s="8">
        <v>3819444.4444444445</v>
      </c>
      <c r="E16" s="8">
        <v>2956989.2473118277</v>
      </c>
      <c r="F16" s="8">
        <v>3273809.5238095238</v>
      </c>
      <c r="G16" s="8">
        <v>3160919.5402298849</v>
      </c>
      <c r="H16" s="8">
        <v>2989130.4347826089</v>
      </c>
      <c r="I16" s="8">
        <v>3089887.6404494382</v>
      </c>
      <c r="J16" s="8">
        <v>3353658.5365853659</v>
      </c>
      <c r="K16" s="8">
        <v>3767123.2876712331</v>
      </c>
      <c r="L16" s="8">
        <v>3197674.418604651</v>
      </c>
      <c r="M16" s="8">
        <v>3716216.2162162163</v>
      </c>
      <c r="N16" s="8">
        <v>3618421.0526315789</v>
      </c>
      <c r="O16" s="8">
        <v>4910714.2857142854</v>
      </c>
      <c r="P16" s="8">
        <v>5000000</v>
      </c>
      <c r="Q16" s="8">
        <v>5392156.8627450978</v>
      </c>
      <c r="R16" s="8">
        <v>3928571.4285714286</v>
      </c>
      <c r="S16" s="8">
        <v>3197674.418604651</v>
      </c>
      <c r="T16" s="8">
        <v>3273809.5238095238</v>
      </c>
      <c r="U16" s="8">
        <v>2722772.2772277226</v>
      </c>
      <c r="V16" s="8">
        <v>2669902.9126213593</v>
      </c>
      <c r="W16" s="8">
        <v>2570093.4579439252</v>
      </c>
      <c r="X16" s="8">
        <v>70608969.509974763</v>
      </c>
    </row>
    <row r="17" spans="1:24" x14ac:dyDescent="0.45">
      <c r="A17" s="5" t="s">
        <v>192</v>
      </c>
      <c r="B17" s="8"/>
      <c r="C17" s="8"/>
      <c r="D17" s="8">
        <v>3571428.5714285714</v>
      </c>
      <c r="E17" s="8">
        <v>4230769.230769231</v>
      </c>
      <c r="F17" s="8">
        <v>4435483.8709677421</v>
      </c>
      <c r="G17" s="8">
        <v>3313253.0120481928</v>
      </c>
      <c r="H17" s="8">
        <v>4741379.3103448274</v>
      </c>
      <c r="I17" s="8">
        <v>4910714.2857142854</v>
      </c>
      <c r="J17" s="8">
        <v>4435483.8709677421</v>
      </c>
      <c r="K17" s="8">
        <v>3985507.2463768115</v>
      </c>
      <c r="L17" s="8">
        <v>3666666.6666666665</v>
      </c>
      <c r="M17" s="8">
        <v>4230769.230769231</v>
      </c>
      <c r="N17" s="8">
        <v>4104477.6119402987</v>
      </c>
      <c r="O17" s="8">
        <v>3873239.4366197181</v>
      </c>
      <c r="P17" s="8">
        <v>3819444.4444444445</v>
      </c>
      <c r="Q17" s="8">
        <v>3197674.418604651</v>
      </c>
      <c r="R17" s="8">
        <v>3089887.6404494382</v>
      </c>
      <c r="S17" s="8">
        <v>2894736.8421052634</v>
      </c>
      <c r="T17" s="8">
        <v>3395061.7283950616</v>
      </c>
      <c r="U17" s="8">
        <v>3437500</v>
      </c>
      <c r="V17" s="8">
        <v>4741379.3103448274</v>
      </c>
      <c r="W17" s="8">
        <v>4661016.9491525423</v>
      </c>
      <c r="X17" s="8">
        <v>78735873.678109556</v>
      </c>
    </row>
    <row r="18" spans="1:24" x14ac:dyDescent="0.45">
      <c r="A18" s="5" t="s">
        <v>182</v>
      </c>
      <c r="B18" s="8"/>
      <c r="C18" s="8"/>
      <c r="D18" s="8">
        <v>3353658.5365853659</v>
      </c>
      <c r="E18" s="8">
        <v>3666666.6666666665</v>
      </c>
      <c r="F18" s="8">
        <v>2777777.777777778</v>
      </c>
      <c r="G18" s="8">
        <v>3571428.5714285714</v>
      </c>
      <c r="H18" s="8">
        <v>2989130.4347826089</v>
      </c>
      <c r="I18" s="8">
        <v>2894736.8421052634</v>
      </c>
      <c r="J18" s="8">
        <v>3089887.6404494382</v>
      </c>
      <c r="K18" s="8">
        <v>2925531.9148936169</v>
      </c>
      <c r="L18" s="8">
        <v>2750000</v>
      </c>
      <c r="M18" s="8">
        <v>2835051.5463917525</v>
      </c>
      <c r="N18" s="8">
        <v>3437500</v>
      </c>
      <c r="O18" s="8">
        <v>3197674.418604651</v>
      </c>
      <c r="P18" s="8">
        <v>3089887.6404494382</v>
      </c>
      <c r="Q18" s="8">
        <v>3525641.0256410255</v>
      </c>
      <c r="R18" s="8">
        <v>2806122.448979592</v>
      </c>
      <c r="S18" s="8">
        <v>3235294.1176470588</v>
      </c>
      <c r="T18" s="8">
        <v>3716216.2162162163</v>
      </c>
      <c r="U18" s="8">
        <v>3437500</v>
      </c>
      <c r="V18" s="8">
        <v>3437500</v>
      </c>
      <c r="W18" s="8">
        <v>3819444.4444444445</v>
      </c>
      <c r="X18" s="8">
        <v>64556650.243063487</v>
      </c>
    </row>
    <row r="19" spans="1:24" x14ac:dyDescent="0.45">
      <c r="A19" s="5" t="s">
        <v>190</v>
      </c>
      <c r="B19" s="8"/>
      <c r="C19" s="8"/>
      <c r="D19" s="8">
        <v>3197674.418604651</v>
      </c>
      <c r="E19" s="8">
        <v>3197674.418604651</v>
      </c>
      <c r="F19" s="8">
        <v>2989130.4347826089</v>
      </c>
      <c r="G19" s="8">
        <v>3235294.1176470588</v>
      </c>
      <c r="H19" s="8">
        <v>2956989.2473118277</v>
      </c>
      <c r="I19" s="8">
        <v>3873239.4366197181</v>
      </c>
      <c r="J19" s="8">
        <v>3125000</v>
      </c>
      <c r="K19" s="8">
        <v>3353658.5365853659</v>
      </c>
      <c r="L19" s="8">
        <v>3273809.5238095238</v>
      </c>
      <c r="M19" s="8">
        <v>2894736.8421052634</v>
      </c>
      <c r="N19" s="8">
        <v>3437500</v>
      </c>
      <c r="O19" s="8">
        <v>3353658.5365853659</v>
      </c>
      <c r="P19" s="8">
        <v>3197674.418604651</v>
      </c>
      <c r="Q19" s="8">
        <v>2989130.4347826089</v>
      </c>
      <c r="R19" s="8">
        <v>2925531.9148936169</v>
      </c>
      <c r="S19" s="8">
        <v>2989130.4347826089</v>
      </c>
      <c r="T19" s="8">
        <v>3021978.0219780221</v>
      </c>
      <c r="U19" s="8">
        <v>2644230.769230769</v>
      </c>
      <c r="V19" s="8">
        <v>2989130.4347826089</v>
      </c>
      <c r="W19" s="8">
        <v>2594339.6226415094</v>
      </c>
      <c r="X19" s="8">
        <v>62239511.56435243</v>
      </c>
    </row>
    <row r="20" spans="1:24" x14ac:dyDescent="0.45">
      <c r="A20" s="5" t="s">
        <v>163</v>
      </c>
      <c r="B20" s="8"/>
      <c r="C20" s="8"/>
      <c r="D20" s="8">
        <v>3481012.6582278479</v>
      </c>
      <c r="E20" s="8">
        <v>3618421.0526315789</v>
      </c>
      <c r="F20" s="8">
        <v>3481012.6582278479</v>
      </c>
      <c r="G20" s="8">
        <v>3021978.0219780221</v>
      </c>
      <c r="H20" s="8">
        <v>3313253.0120481928</v>
      </c>
      <c r="I20" s="8">
        <v>3313253.0120481928</v>
      </c>
      <c r="J20" s="8">
        <v>3525641.0256410255</v>
      </c>
      <c r="K20" s="8">
        <v>3873239.4366197181</v>
      </c>
      <c r="L20" s="8">
        <v>3273809.5238095238</v>
      </c>
      <c r="M20" s="8">
        <v>3160919.5402298849</v>
      </c>
      <c r="N20" s="8">
        <v>3437500</v>
      </c>
      <c r="O20" s="8">
        <v>3819444.4444444445</v>
      </c>
      <c r="P20" s="8">
        <v>3985507.2463768115</v>
      </c>
      <c r="Q20" s="8">
        <v>4435483.8709677421</v>
      </c>
      <c r="R20" s="8">
        <v>3571428.5714285714</v>
      </c>
      <c r="S20" s="8">
        <v>3873239.4366197181</v>
      </c>
      <c r="T20" s="8">
        <v>3481012.6582278479</v>
      </c>
      <c r="U20" s="8">
        <v>3571428.5714285714</v>
      </c>
      <c r="V20" s="8">
        <v>4365079.3650793647</v>
      </c>
      <c r="W20" s="8">
        <v>4824561.4035087721</v>
      </c>
      <c r="X20" s="8">
        <v>73427225.509543687</v>
      </c>
    </row>
    <row r="21" spans="1:24" x14ac:dyDescent="0.45">
      <c r="A21" s="5" t="s">
        <v>179</v>
      </c>
      <c r="B21" s="8"/>
      <c r="C21" s="8"/>
      <c r="D21" s="8">
        <v>3767123.2876712331</v>
      </c>
      <c r="E21" s="8">
        <v>4044117.6470588236</v>
      </c>
      <c r="F21" s="8">
        <v>4910714.2857142854</v>
      </c>
      <c r="G21" s="8">
        <v>4044117.6470588236</v>
      </c>
      <c r="H21" s="8">
        <v>4104477.6119402987</v>
      </c>
      <c r="I21" s="8">
        <v>3395061.7283950616</v>
      </c>
      <c r="J21" s="8">
        <v>3666666.6666666665</v>
      </c>
      <c r="K21" s="8">
        <v>3313253.0120481928</v>
      </c>
      <c r="L21" s="8">
        <v>3055555.5555555555</v>
      </c>
      <c r="M21" s="8">
        <v>3437500</v>
      </c>
      <c r="N21" s="8">
        <v>3571428.5714285714</v>
      </c>
      <c r="O21" s="8">
        <v>2864583.3333333335</v>
      </c>
      <c r="P21" s="8">
        <v>3313253.0120481928</v>
      </c>
      <c r="Q21" s="8">
        <v>3716216.2162162163</v>
      </c>
      <c r="R21" s="8">
        <v>3353658.5365853659</v>
      </c>
      <c r="S21" s="8">
        <v>4044117.6470588236</v>
      </c>
      <c r="T21" s="8">
        <v>3767123.2876712331</v>
      </c>
      <c r="U21" s="8">
        <v>3197674.418604651</v>
      </c>
      <c r="V21" s="8">
        <v>2864583.3333333335</v>
      </c>
      <c r="W21" s="8">
        <v>3089887.6404494382</v>
      </c>
      <c r="X21" s="8">
        <v>71521113.438838094</v>
      </c>
    </row>
    <row r="22" spans="1:24" x14ac:dyDescent="0.45">
      <c r="A22" s="5" t="s">
        <v>173</v>
      </c>
      <c r="B22" s="8"/>
      <c r="C22" s="8"/>
      <c r="D22" s="8">
        <v>3985507.2463768115</v>
      </c>
      <c r="E22" s="8">
        <v>3235294.1176470588</v>
      </c>
      <c r="F22" s="8">
        <v>2925531.9148936169</v>
      </c>
      <c r="G22" s="8">
        <v>3055555.5555555555</v>
      </c>
      <c r="H22" s="8">
        <v>2989130.4347826089</v>
      </c>
      <c r="I22" s="8">
        <v>3313253.0120481928</v>
      </c>
      <c r="J22" s="8">
        <v>2864583.3333333335</v>
      </c>
      <c r="K22" s="8">
        <v>3481012.6582278479</v>
      </c>
      <c r="L22" s="8">
        <v>3125000</v>
      </c>
      <c r="M22" s="8">
        <v>3160919.5402298849</v>
      </c>
      <c r="N22" s="8">
        <v>2925531.9148936169</v>
      </c>
      <c r="O22" s="8">
        <v>4365079.3650793647</v>
      </c>
      <c r="P22" s="8">
        <v>4166666.6666666665</v>
      </c>
      <c r="Q22" s="8">
        <v>4166666.6666666665</v>
      </c>
      <c r="R22" s="8">
        <v>3928571.4285714286</v>
      </c>
      <c r="S22" s="8">
        <v>3313253.0120481928</v>
      </c>
      <c r="T22" s="8">
        <v>4661016.9491525423</v>
      </c>
      <c r="U22" s="8">
        <v>3235294.1176470588</v>
      </c>
      <c r="V22" s="8">
        <v>3525641.0256410255</v>
      </c>
      <c r="W22" s="8">
        <v>2722772.2772277226</v>
      </c>
      <c r="X22" s="8">
        <v>69146281.236689195</v>
      </c>
    </row>
    <row r="23" spans="1:24" x14ac:dyDescent="0.45">
      <c r="A23" s="5" t="s">
        <v>104</v>
      </c>
      <c r="B23" s="8"/>
      <c r="C23" s="8"/>
      <c r="D23" s="8">
        <v>4104477.6119402987</v>
      </c>
      <c r="E23" s="8">
        <v>4044117.6470588236</v>
      </c>
      <c r="F23" s="8">
        <v>3313253.0120481928</v>
      </c>
      <c r="G23" s="8">
        <v>3313253.0120481928</v>
      </c>
      <c r="H23" s="8">
        <v>4104477.6119402987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v>18879578.895035807</v>
      </c>
    </row>
    <row r="24" spans="1:24" x14ac:dyDescent="0.45">
      <c r="A24" s="5" t="s">
        <v>159</v>
      </c>
      <c r="B24" s="8"/>
      <c r="C24" s="8"/>
      <c r="D24" s="8">
        <v>2925531.9148936169</v>
      </c>
      <c r="E24" s="8">
        <v>3353658.5365853659</v>
      </c>
      <c r="F24" s="8">
        <v>3666666.6666666665</v>
      </c>
      <c r="G24" s="8">
        <v>4166666.6666666665</v>
      </c>
      <c r="H24" s="8">
        <v>3873239.4366197181</v>
      </c>
      <c r="I24" s="8">
        <v>3313253.0120481928</v>
      </c>
      <c r="J24" s="8">
        <v>2835051.5463917525</v>
      </c>
      <c r="K24" s="8">
        <v>3125000</v>
      </c>
      <c r="L24" s="8">
        <v>3089887.6404494382</v>
      </c>
      <c r="M24" s="8">
        <v>3928571.4285714286</v>
      </c>
      <c r="N24" s="8">
        <v>3481012.6582278479</v>
      </c>
      <c r="O24" s="8">
        <v>3571428.5714285714</v>
      </c>
      <c r="P24" s="8">
        <v>3716216.2162162163</v>
      </c>
      <c r="Q24" s="8">
        <v>3716216.2162162163</v>
      </c>
      <c r="R24" s="8">
        <v>3481012.6582278479</v>
      </c>
      <c r="S24" s="8">
        <v>3055555.5555555555</v>
      </c>
      <c r="T24" s="8">
        <v>3160919.5402298849</v>
      </c>
      <c r="U24" s="8">
        <v>3928571.4285714286</v>
      </c>
      <c r="V24" s="8">
        <v>3571428.5714285714</v>
      </c>
      <c r="W24" s="8">
        <v>3197674.418604651</v>
      </c>
      <c r="X24" s="8">
        <v>69157562.683599636</v>
      </c>
    </row>
    <row r="25" spans="1:24" x14ac:dyDescent="0.45">
      <c r="A25" s="5" t="s">
        <v>156</v>
      </c>
      <c r="B25" s="8"/>
      <c r="C25" s="8"/>
      <c r="D25" s="8">
        <v>3160919.5402298849</v>
      </c>
      <c r="E25" s="8">
        <v>2894736.8421052634</v>
      </c>
      <c r="F25" s="8">
        <v>2669902.9126213593</v>
      </c>
      <c r="G25" s="8">
        <v>2722772.2772277226</v>
      </c>
      <c r="H25" s="8">
        <v>2722772.2772277226</v>
      </c>
      <c r="I25" s="8">
        <v>2894736.8421052634</v>
      </c>
      <c r="J25" s="8">
        <v>2835051.5463917525</v>
      </c>
      <c r="K25" s="8">
        <v>2925531.9148936169</v>
      </c>
      <c r="L25" s="8">
        <v>3089887.6404494382</v>
      </c>
      <c r="M25" s="8">
        <v>2669902.9126213593</v>
      </c>
      <c r="N25" s="8">
        <v>2894736.8421052634</v>
      </c>
      <c r="O25" s="8">
        <v>2835051.5463917525</v>
      </c>
      <c r="P25" s="8">
        <v>2894736.8421052634</v>
      </c>
      <c r="Q25" s="8">
        <v>3235294.1176470588</v>
      </c>
      <c r="R25" s="8">
        <v>3273809.5238095238</v>
      </c>
      <c r="S25" s="8">
        <v>3160919.5402298849</v>
      </c>
      <c r="T25" s="8">
        <v>3273809.5238095238</v>
      </c>
      <c r="U25" s="8">
        <v>3021978.0219780221</v>
      </c>
      <c r="V25" s="8">
        <v>2750000</v>
      </c>
      <c r="W25" s="8">
        <v>2669902.9126213593</v>
      </c>
      <c r="X25" s="8">
        <v>58596453.576571025</v>
      </c>
    </row>
    <row r="26" spans="1:24" x14ac:dyDescent="0.45">
      <c r="A26" s="5" t="s">
        <v>150</v>
      </c>
      <c r="B26" s="8"/>
      <c r="C26" s="8"/>
      <c r="D26" s="8">
        <v>3021978.0219780221</v>
      </c>
      <c r="E26" s="8">
        <v>2696078.4313725489</v>
      </c>
      <c r="F26" s="8">
        <v>2669902.9126213593</v>
      </c>
      <c r="G26" s="8">
        <v>2864583.3333333335</v>
      </c>
      <c r="H26" s="8">
        <v>3021978.0219780221</v>
      </c>
      <c r="I26" s="8">
        <v>3125000</v>
      </c>
      <c r="J26" s="8">
        <v>2956989.2473118277</v>
      </c>
      <c r="K26" s="8">
        <v>3618421.0526315789</v>
      </c>
      <c r="L26" s="8">
        <v>3666666.6666666665</v>
      </c>
      <c r="M26" s="8">
        <v>3666666.6666666665</v>
      </c>
      <c r="N26" s="8">
        <v>3395061.7283950616</v>
      </c>
      <c r="O26" s="8">
        <v>3716216.2162162163</v>
      </c>
      <c r="P26" s="8">
        <v>2925531.9148936169</v>
      </c>
      <c r="Q26" s="8">
        <v>2864583.3333333335</v>
      </c>
      <c r="R26" s="8">
        <v>3125000</v>
      </c>
      <c r="S26" s="8">
        <v>4044117.6470588236</v>
      </c>
      <c r="T26" s="8">
        <v>3985507.2463768115</v>
      </c>
      <c r="U26" s="8">
        <v>3666666.6666666665</v>
      </c>
      <c r="V26" s="8">
        <v>2835051.5463917525</v>
      </c>
      <c r="W26" s="8">
        <v>2835051.5463917525</v>
      </c>
      <c r="X26" s="8">
        <v>64701052.200284071</v>
      </c>
    </row>
    <row r="27" spans="1:24" x14ac:dyDescent="0.45">
      <c r="A27" s="5" t="s">
        <v>141</v>
      </c>
      <c r="B27" s="8"/>
      <c r="C27" s="8"/>
      <c r="D27" s="8"/>
      <c r="E27" s="8">
        <v>3197674.418604651</v>
      </c>
      <c r="F27" s="8">
        <v>3437500</v>
      </c>
      <c r="G27" s="8">
        <v>3197674.418604651</v>
      </c>
      <c r="H27" s="8">
        <v>3197674.418604651</v>
      </c>
      <c r="I27" s="8">
        <v>3125000</v>
      </c>
      <c r="J27" s="8">
        <v>3235294.1176470588</v>
      </c>
      <c r="K27" s="8">
        <v>3089887.6404494382</v>
      </c>
      <c r="L27" s="8">
        <v>2989130.4347826089</v>
      </c>
      <c r="M27" s="8">
        <v>2956989.2473118277</v>
      </c>
      <c r="N27" s="8">
        <v>2835051.5463917525</v>
      </c>
      <c r="O27" s="8">
        <v>2696078.4313725489</v>
      </c>
      <c r="P27" s="8">
        <v>3395061.7283950616</v>
      </c>
      <c r="Q27" s="8">
        <v>3767123.2876712331</v>
      </c>
      <c r="R27" s="8">
        <v>3767123.2876712331</v>
      </c>
      <c r="S27" s="8">
        <v>4365079.3650793647</v>
      </c>
      <c r="T27" s="8">
        <v>3873239.4366197181</v>
      </c>
      <c r="U27" s="8">
        <v>4166666.6666666665</v>
      </c>
      <c r="V27" s="8">
        <v>3395061.7283950616</v>
      </c>
      <c r="W27" s="8"/>
      <c r="X27" s="8">
        <v>60687310.174267516</v>
      </c>
    </row>
    <row r="28" spans="1:24" x14ac:dyDescent="0.45">
      <c r="A28" s="5" t="s">
        <v>144</v>
      </c>
      <c r="B28" s="8"/>
      <c r="C28" s="8"/>
      <c r="D28" s="8">
        <v>3985507.2463768115</v>
      </c>
      <c r="E28" s="8">
        <v>4435483.8709677421</v>
      </c>
      <c r="F28" s="8">
        <v>3819444.4444444445</v>
      </c>
      <c r="G28" s="8">
        <v>3666666.6666666665</v>
      </c>
      <c r="H28" s="8">
        <v>3819444.4444444445</v>
      </c>
      <c r="I28" s="8">
        <v>4104477.6119402987</v>
      </c>
      <c r="J28" s="8">
        <v>4104477.6119402987</v>
      </c>
      <c r="K28" s="8">
        <v>4044117.6470588236</v>
      </c>
      <c r="L28" s="8">
        <v>4104477.6119402987</v>
      </c>
      <c r="M28" s="8">
        <v>4435483.8709677421</v>
      </c>
      <c r="N28" s="8">
        <v>4824561.4035087721</v>
      </c>
      <c r="O28" s="8">
        <v>3819444.4444444445</v>
      </c>
      <c r="P28" s="8">
        <v>3481012.6582278479</v>
      </c>
      <c r="Q28" s="8">
        <v>2925531.9148936169</v>
      </c>
      <c r="R28" s="8">
        <v>3125000</v>
      </c>
      <c r="S28" s="8">
        <v>2806122.448979592</v>
      </c>
      <c r="T28" s="8">
        <v>3525641.0256410255</v>
      </c>
      <c r="U28" s="8">
        <v>3666666.6666666665</v>
      </c>
      <c r="V28" s="8">
        <v>3353658.5365853659</v>
      </c>
      <c r="W28" s="8">
        <v>3985507.2463768115</v>
      </c>
      <c r="X28" s="8">
        <v>76032727.372071713</v>
      </c>
    </row>
    <row r="29" spans="1:24" x14ac:dyDescent="0.45">
      <c r="A29" s="5" t="s">
        <v>133</v>
      </c>
      <c r="B29" s="8"/>
      <c r="C29" s="8"/>
      <c r="D29" s="8">
        <v>2835051.5463917525</v>
      </c>
      <c r="E29" s="8">
        <v>3055555.5555555555</v>
      </c>
      <c r="F29" s="8">
        <v>2894736.8421052634</v>
      </c>
      <c r="G29" s="8">
        <v>2750000</v>
      </c>
      <c r="H29" s="8">
        <v>3021978.0219780221</v>
      </c>
      <c r="I29" s="8">
        <v>3666666.6666666665</v>
      </c>
      <c r="J29" s="8">
        <v>3618421.0526315789</v>
      </c>
      <c r="K29" s="8">
        <v>3873239.4366197181</v>
      </c>
      <c r="L29" s="8">
        <v>3819444.4444444445</v>
      </c>
      <c r="M29" s="8">
        <v>3125000</v>
      </c>
      <c r="N29" s="8">
        <v>2989130.4347826089</v>
      </c>
      <c r="O29" s="8">
        <v>3197674.418604651</v>
      </c>
      <c r="P29" s="8">
        <v>2925531.9148936169</v>
      </c>
      <c r="Q29" s="8">
        <v>3618421.0526315789</v>
      </c>
      <c r="R29" s="8">
        <v>3125000</v>
      </c>
      <c r="S29" s="8">
        <v>3273809.5238095238</v>
      </c>
      <c r="T29" s="8">
        <v>3160919.5402298849</v>
      </c>
      <c r="U29" s="8">
        <v>4296875</v>
      </c>
      <c r="V29" s="8">
        <v>3767123.2876712331</v>
      </c>
      <c r="W29" s="8">
        <v>3571428.5714285714</v>
      </c>
      <c r="X29" s="8">
        <v>66586007.310444675</v>
      </c>
    </row>
    <row r="30" spans="1:24" x14ac:dyDescent="0.45">
      <c r="A30" s="5" t="s">
        <v>138</v>
      </c>
      <c r="B30" s="8"/>
      <c r="C30" s="8"/>
      <c r="D30" s="8">
        <v>3021978.0219780221</v>
      </c>
      <c r="E30" s="8">
        <v>2370689.6551724137</v>
      </c>
      <c r="F30" s="8">
        <v>2956989.2473118277</v>
      </c>
      <c r="G30" s="8">
        <v>2956989.2473118277</v>
      </c>
      <c r="H30" s="8">
        <v>4365079.3650793647</v>
      </c>
      <c r="I30" s="8">
        <v>3985507.2463768115</v>
      </c>
      <c r="J30" s="8">
        <v>3525641.0256410255</v>
      </c>
      <c r="K30" s="8">
        <v>3125000</v>
      </c>
      <c r="L30" s="8">
        <v>4508196.7213114752</v>
      </c>
      <c r="M30" s="8">
        <v>3235294.1176470588</v>
      </c>
      <c r="N30" s="8">
        <v>4508196.7213114752</v>
      </c>
      <c r="O30" s="8">
        <v>4104477.6119402987</v>
      </c>
      <c r="P30" s="8">
        <v>3666666.6666666665</v>
      </c>
      <c r="Q30" s="8">
        <v>3873239.4366197181</v>
      </c>
      <c r="R30" s="8">
        <v>3160919.5402298849</v>
      </c>
      <c r="S30" s="8">
        <v>3618421.0526315789</v>
      </c>
      <c r="T30" s="8">
        <v>3197674.418604651</v>
      </c>
      <c r="U30" s="8">
        <v>3525641.0256410255</v>
      </c>
      <c r="V30" s="8">
        <v>3089887.6404494382</v>
      </c>
      <c r="W30" s="8">
        <v>4044117.6470588236</v>
      </c>
      <c r="X30" s="8">
        <v>70840606.408983395</v>
      </c>
    </row>
    <row r="31" spans="1:24" x14ac:dyDescent="0.45">
      <c r="A31" s="5" t="s">
        <v>126</v>
      </c>
      <c r="B31" s="8"/>
      <c r="C31" s="8"/>
      <c r="D31" s="8">
        <v>2894736.8421052634</v>
      </c>
      <c r="E31" s="8">
        <v>2956989.2473118277</v>
      </c>
      <c r="F31" s="8">
        <v>2835051.5463917525</v>
      </c>
      <c r="G31" s="8">
        <v>3235294.1176470588</v>
      </c>
      <c r="H31" s="8">
        <v>2619047.6190476189</v>
      </c>
      <c r="I31" s="8">
        <v>2750000</v>
      </c>
      <c r="J31" s="8">
        <v>3313253.0120481928</v>
      </c>
      <c r="K31" s="8">
        <v>3525641.0256410255</v>
      </c>
      <c r="L31" s="8">
        <v>3197674.418604651</v>
      </c>
      <c r="M31" s="8">
        <v>3021978.0219780221</v>
      </c>
      <c r="N31" s="8">
        <v>3197674.418604651</v>
      </c>
      <c r="O31" s="8">
        <v>3055555.5555555555</v>
      </c>
      <c r="P31" s="8">
        <v>3125000</v>
      </c>
      <c r="Q31" s="8">
        <v>2835051.5463917525</v>
      </c>
      <c r="R31" s="8">
        <v>3055555.5555555555</v>
      </c>
      <c r="S31" s="8">
        <v>2750000</v>
      </c>
      <c r="T31" s="8">
        <v>3197674.418604651</v>
      </c>
      <c r="U31" s="8">
        <v>3313253.0120481928</v>
      </c>
      <c r="V31" s="8">
        <v>3125000</v>
      </c>
      <c r="W31" s="8">
        <v>3021978.0219780221</v>
      </c>
      <c r="X31" s="8">
        <v>61026408.379513785</v>
      </c>
    </row>
    <row r="32" spans="1:24" x14ac:dyDescent="0.45">
      <c r="A32" s="5" t="s">
        <v>95</v>
      </c>
      <c r="B32" s="8"/>
      <c r="C32" s="8">
        <v>3985507.2463768115</v>
      </c>
      <c r="D32" s="8">
        <v>3985507.2463768115</v>
      </c>
      <c r="E32" s="8">
        <v>4435483.8709677421</v>
      </c>
      <c r="F32" s="8">
        <v>5000000</v>
      </c>
      <c r="G32" s="8">
        <v>4365079.3650793647</v>
      </c>
      <c r="H32" s="8">
        <v>3928571.4285714286</v>
      </c>
      <c r="I32" s="8">
        <v>4104477.6119402987</v>
      </c>
      <c r="J32" s="8">
        <v>4508196.7213114752</v>
      </c>
      <c r="K32" s="8">
        <v>4166666.6666666665</v>
      </c>
      <c r="L32" s="8">
        <v>2835051.5463917525</v>
      </c>
      <c r="M32" s="8">
        <v>3273809.5238095238</v>
      </c>
      <c r="N32" s="8">
        <v>2864583.3333333335</v>
      </c>
      <c r="O32" s="8">
        <v>3021978.0219780221</v>
      </c>
      <c r="P32" s="8">
        <v>3055555.5555555555</v>
      </c>
      <c r="Q32" s="8">
        <v>2989130.4347826089</v>
      </c>
      <c r="R32" s="8">
        <v>3571428.5714285714</v>
      </c>
      <c r="S32" s="8">
        <v>3437500</v>
      </c>
      <c r="T32" s="8">
        <v>4044117.6470588236</v>
      </c>
      <c r="U32" s="8">
        <v>3437500</v>
      </c>
      <c r="V32" s="8">
        <v>3055555.5555555555</v>
      </c>
      <c r="W32" s="8">
        <v>2864583.3333333335</v>
      </c>
      <c r="X32" s="8">
        <v>76930283.680517673</v>
      </c>
    </row>
    <row r="33" spans="1:24" x14ac:dyDescent="0.45">
      <c r="A33" s="5" t="s">
        <v>108</v>
      </c>
      <c r="B33" s="8"/>
      <c r="C33" s="8"/>
      <c r="D33" s="8">
        <v>3873239.4366197181</v>
      </c>
      <c r="E33" s="8">
        <v>3767123.2876712331</v>
      </c>
      <c r="F33" s="8">
        <v>3819444.4444444445</v>
      </c>
      <c r="G33" s="8">
        <v>3873239.4366197181</v>
      </c>
      <c r="H33" s="8">
        <v>3089887.6404494382</v>
      </c>
      <c r="I33" s="8">
        <v>3481012.6582278479</v>
      </c>
      <c r="J33" s="8">
        <v>3437500</v>
      </c>
      <c r="K33" s="8">
        <v>3666666.6666666665</v>
      </c>
      <c r="L33" s="8">
        <v>3481012.6582278479</v>
      </c>
      <c r="M33" s="8">
        <v>3160919.5402298849</v>
      </c>
      <c r="N33" s="8">
        <v>3055555.5555555555</v>
      </c>
      <c r="O33" s="8">
        <v>2864583.3333333335</v>
      </c>
      <c r="P33" s="8">
        <v>2956989.2473118277</v>
      </c>
      <c r="Q33" s="8">
        <v>3021978.0219780221</v>
      </c>
      <c r="R33" s="8">
        <v>4104477.6119402987</v>
      </c>
      <c r="S33" s="8">
        <v>3125000</v>
      </c>
      <c r="T33" s="8">
        <v>2894736.8421052634</v>
      </c>
      <c r="U33" s="8">
        <v>3525641.0256410255</v>
      </c>
      <c r="V33" s="8">
        <v>4104477.6119402987</v>
      </c>
      <c r="W33" s="8">
        <v>3525641.0256410255</v>
      </c>
      <c r="X33" s="8">
        <v>68829126.044603467</v>
      </c>
    </row>
    <row r="34" spans="1:24" x14ac:dyDescent="0.45">
      <c r="A34" s="5" t="s">
        <v>115</v>
      </c>
      <c r="B34" s="8"/>
      <c r="C34" s="8"/>
      <c r="D34" s="8">
        <v>3313253.0120481928</v>
      </c>
      <c r="E34" s="8">
        <v>3437500</v>
      </c>
      <c r="F34" s="8">
        <v>3525641.0256410255</v>
      </c>
      <c r="G34" s="8">
        <v>3197674.418604651</v>
      </c>
      <c r="H34" s="8">
        <v>4104477.6119402987</v>
      </c>
      <c r="I34" s="8">
        <v>3437500</v>
      </c>
      <c r="J34" s="8">
        <v>3160919.5402298849</v>
      </c>
      <c r="K34" s="8">
        <v>3313253.0120481928</v>
      </c>
      <c r="L34" s="8">
        <v>3197674.418604651</v>
      </c>
      <c r="M34" s="8">
        <v>3666666.6666666665</v>
      </c>
      <c r="N34" s="8">
        <v>3235294.1176470588</v>
      </c>
      <c r="O34" s="8">
        <v>3395061.7283950616</v>
      </c>
      <c r="P34" s="8">
        <v>3767123.2876712331</v>
      </c>
      <c r="Q34" s="8">
        <v>3716216.2162162163</v>
      </c>
      <c r="R34" s="8">
        <v>3313253.0120481928</v>
      </c>
      <c r="S34" s="8">
        <v>2956989.2473118277</v>
      </c>
      <c r="T34" s="8">
        <v>3089887.6404494382</v>
      </c>
      <c r="U34" s="8">
        <v>3618421.0526315789</v>
      </c>
      <c r="V34" s="8">
        <v>3767123.2876712331</v>
      </c>
      <c r="W34" s="8">
        <v>4104477.6119402987</v>
      </c>
      <c r="X34" s="8">
        <v>69318406.907765687</v>
      </c>
    </row>
    <row r="35" spans="1:24" x14ac:dyDescent="0.45">
      <c r="A35" s="5" t="s">
        <v>100</v>
      </c>
      <c r="B35" s="8"/>
      <c r="C35" s="8"/>
      <c r="D35" s="8"/>
      <c r="E35" s="8"/>
      <c r="F35" s="8"/>
      <c r="G35" s="8"/>
      <c r="H35" s="8"/>
      <c r="I35" s="8">
        <v>3395061.7283950616</v>
      </c>
      <c r="J35" s="8">
        <v>3873239.4366197181</v>
      </c>
      <c r="K35" s="8">
        <v>3767123.2876712331</v>
      </c>
      <c r="L35" s="8">
        <v>4661016.9491525423</v>
      </c>
      <c r="M35" s="8">
        <v>4661016.9491525423</v>
      </c>
      <c r="N35" s="8">
        <v>3985507.2463768115</v>
      </c>
      <c r="O35" s="8">
        <v>3437500</v>
      </c>
      <c r="P35" s="8">
        <v>2806122.448979592</v>
      </c>
      <c r="Q35" s="8">
        <v>3197674.418604651</v>
      </c>
      <c r="R35" s="8">
        <v>2864583.3333333335</v>
      </c>
      <c r="S35" s="8">
        <v>3313253.0120481928</v>
      </c>
      <c r="T35" s="8">
        <v>2894736.8421052634</v>
      </c>
      <c r="U35" s="8">
        <v>2835051.5463917525</v>
      </c>
      <c r="V35" s="8">
        <v>3353658.5365853659</v>
      </c>
      <c r="W35" s="8">
        <v>2956989.2473118277</v>
      </c>
      <c r="X35" s="8">
        <v>52002534.982727893</v>
      </c>
    </row>
    <row r="36" spans="1:24" x14ac:dyDescent="0.45">
      <c r="A36" s="5" t="s">
        <v>200</v>
      </c>
      <c r="B36" s="8">
        <v>4230769.230769231</v>
      </c>
      <c r="C36" s="8">
        <v>6735507.2463768115</v>
      </c>
      <c r="D36" s="8">
        <v>92735860.99667801</v>
      </c>
      <c r="E36" s="8">
        <v>100988579.73554115</v>
      </c>
      <c r="F36" s="8">
        <v>101500874.97579305</v>
      </c>
      <c r="G36" s="8">
        <v>100940861.870984</v>
      </c>
      <c r="H36" s="8">
        <v>101863245.85120554</v>
      </c>
      <c r="I36" s="8">
        <v>100371396.53993489</v>
      </c>
      <c r="J36" s="8">
        <v>100389156.63244373</v>
      </c>
      <c r="K36" s="8">
        <v>100038651.99726984</v>
      </c>
      <c r="L36" s="8">
        <v>99563243.873550534</v>
      </c>
      <c r="M36" s="8">
        <v>100293750.33091986</v>
      </c>
      <c r="N36" s="8">
        <v>100815493.39246237</v>
      </c>
      <c r="O36" s="8">
        <v>100090550.94016896</v>
      </c>
      <c r="P36" s="8">
        <v>100595607.07889313</v>
      </c>
      <c r="Q36" s="8">
        <v>100763057.70398945</v>
      </c>
      <c r="R36" s="8">
        <v>99696829.459748119</v>
      </c>
      <c r="S36" s="8">
        <v>99866149.516468316</v>
      </c>
      <c r="T36" s="8">
        <v>99721118.873968437</v>
      </c>
      <c r="U36" s="8">
        <v>99941020.538160741</v>
      </c>
      <c r="V36" s="8">
        <v>101343346.27167019</v>
      </c>
      <c r="W36" s="8">
        <v>97399665.053685635</v>
      </c>
      <c r="X36" s="8">
        <v>2009884738.1106813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workbookViewId="0">
      <selection activeCell="B5" sqref="B5:X36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4" width="11.73046875" bestFit="1" customWidth="1"/>
  </cols>
  <sheetData>
    <row r="3" spans="1:24" x14ac:dyDescent="0.45">
      <c r="A3" s="4" t="s">
        <v>215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9">
        <v>55542.923076923078</v>
      </c>
      <c r="C5" s="9">
        <v>30196.54</v>
      </c>
      <c r="D5" s="9">
        <v>34614.717647058824</v>
      </c>
      <c r="E5" s="9">
        <v>29744.032608695652</v>
      </c>
      <c r="F5" s="9">
        <v>32642.622448979593</v>
      </c>
      <c r="G5" s="9">
        <v>33399.309523809527</v>
      </c>
      <c r="H5" s="9">
        <v>49403.137254901958</v>
      </c>
      <c r="I5" s="9">
        <v>26745.766233766233</v>
      </c>
      <c r="J5" s="9">
        <v>27522.17105263158</v>
      </c>
      <c r="K5" s="9">
        <v>25836.1</v>
      </c>
      <c r="L5" s="9">
        <v>30608.829268292684</v>
      </c>
      <c r="M5" s="9">
        <v>30410.928571428572</v>
      </c>
      <c r="N5" s="9">
        <v>31641.492307692308</v>
      </c>
      <c r="O5" s="9">
        <v>22398.212765957447</v>
      </c>
      <c r="P5" s="9">
        <v>26884.160493827159</v>
      </c>
      <c r="Q5" s="9">
        <v>26356.728395061727</v>
      </c>
      <c r="R5" s="9">
        <v>32402.03125</v>
      </c>
      <c r="S5" s="9">
        <v>26330.949367088608</v>
      </c>
      <c r="T5" s="9">
        <v>29510.376811594204</v>
      </c>
      <c r="U5" s="9">
        <v>22950.268817204302</v>
      </c>
      <c r="V5" s="9">
        <v>27349.939024390245</v>
      </c>
      <c r="W5" s="9"/>
      <c r="X5" s="9">
        <v>652491.23691930366</v>
      </c>
    </row>
    <row r="6" spans="1:24" x14ac:dyDescent="0.45">
      <c r="A6" s="5" t="s">
        <v>66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13182.160493827161</v>
      </c>
      <c r="X6" s="9">
        <v>13182.160493827161</v>
      </c>
    </row>
    <row r="7" spans="1:24" x14ac:dyDescent="0.45">
      <c r="A7" s="5" t="s">
        <v>194</v>
      </c>
      <c r="B7" s="9"/>
      <c r="C7" s="9"/>
      <c r="D7" s="9">
        <v>34045.305263157898</v>
      </c>
      <c r="E7" s="9">
        <v>32085.56818181818</v>
      </c>
      <c r="F7" s="9">
        <v>25777.069306930694</v>
      </c>
      <c r="G7" s="9">
        <v>23773.108910891089</v>
      </c>
      <c r="H7" s="9">
        <v>24245.46875</v>
      </c>
      <c r="I7" s="9">
        <v>28012.966666666667</v>
      </c>
      <c r="J7" s="9">
        <v>32285.113924050635</v>
      </c>
      <c r="K7" s="9">
        <v>32681.035714285714</v>
      </c>
      <c r="L7" s="9">
        <v>35178.25</v>
      </c>
      <c r="M7" s="9">
        <v>27600.360465116279</v>
      </c>
      <c r="N7" s="9">
        <v>27583.725274725275</v>
      </c>
      <c r="O7" s="9">
        <v>26662.247191011236</v>
      </c>
      <c r="P7" s="9">
        <v>25746.5</v>
      </c>
      <c r="Q7" s="9">
        <v>26548.739583333332</v>
      </c>
      <c r="R7" s="9">
        <v>29801.32911392405</v>
      </c>
      <c r="S7" s="9">
        <v>29871.5223880597</v>
      </c>
      <c r="T7" s="9">
        <v>29719.323529411766</v>
      </c>
      <c r="U7" s="9">
        <v>34795.166666666664</v>
      </c>
      <c r="V7" s="9">
        <v>28397.566666666666</v>
      </c>
      <c r="W7" s="9">
        <v>27372.164948453606</v>
      </c>
      <c r="X7" s="9">
        <v>582182.53254516947</v>
      </c>
    </row>
    <row r="8" spans="1:24" x14ac:dyDescent="0.45">
      <c r="A8" s="5" t="s">
        <v>17</v>
      </c>
      <c r="B8" s="9"/>
      <c r="C8" s="9"/>
      <c r="D8" s="9">
        <v>44554.472972972973</v>
      </c>
      <c r="E8" s="9">
        <v>49124.460317460318</v>
      </c>
      <c r="F8" s="9">
        <v>40036.40298507463</v>
      </c>
      <c r="G8" s="9">
        <v>34570.74647887324</v>
      </c>
      <c r="H8" s="9">
        <v>35179.717948717946</v>
      </c>
      <c r="I8" s="9">
        <v>35469.45945945946</v>
      </c>
      <c r="J8" s="9">
        <v>30759.128571428573</v>
      </c>
      <c r="K8" s="9">
        <v>31374.231884057972</v>
      </c>
      <c r="L8" s="9">
        <v>28677.573529411766</v>
      </c>
      <c r="M8" s="9">
        <v>29799.421875</v>
      </c>
      <c r="N8" s="9">
        <v>26257.863636363636</v>
      </c>
      <c r="O8" s="9">
        <v>25441.463768115944</v>
      </c>
      <c r="P8" s="9">
        <v>22604.731182795698</v>
      </c>
      <c r="Q8" s="9">
        <v>27736.011764705883</v>
      </c>
      <c r="R8" s="9">
        <v>25671.59375</v>
      </c>
      <c r="S8" s="9">
        <v>28162.987654320987</v>
      </c>
      <c r="T8" s="9">
        <v>24408.3595505618</v>
      </c>
      <c r="U8" s="9">
        <v>27045.653333333332</v>
      </c>
      <c r="V8" s="9">
        <v>33280.680851063829</v>
      </c>
      <c r="W8" s="9">
        <v>24218.64814814815</v>
      </c>
      <c r="X8" s="9">
        <v>624373.60966186621</v>
      </c>
    </row>
    <row r="9" spans="1:24" x14ac:dyDescent="0.45">
      <c r="A9" s="5" t="s">
        <v>80</v>
      </c>
      <c r="B9" s="9"/>
      <c r="C9" s="9"/>
      <c r="D9" s="9">
        <v>30422.294117647059</v>
      </c>
      <c r="E9" s="9">
        <v>32016.256097560974</v>
      </c>
      <c r="F9" s="9">
        <v>28503.892473118278</v>
      </c>
      <c r="G9" s="9">
        <v>28675.42105263158</v>
      </c>
      <c r="H9" s="9">
        <v>28951.979591836734</v>
      </c>
      <c r="I9" s="9">
        <v>29977.768421052631</v>
      </c>
      <c r="J9" s="9">
        <v>34076.604651162794</v>
      </c>
      <c r="K9" s="9">
        <v>30945.364583333332</v>
      </c>
      <c r="L9" s="9">
        <v>32086.842105263157</v>
      </c>
      <c r="M9" s="9">
        <v>32238.936842105264</v>
      </c>
      <c r="N9" s="9">
        <v>34229.719101123599</v>
      </c>
      <c r="O9" s="9">
        <v>33933.344444444447</v>
      </c>
      <c r="P9" s="9">
        <v>44101.492753623192</v>
      </c>
      <c r="Q9" s="9">
        <v>29209.618556701033</v>
      </c>
      <c r="R9" s="9">
        <v>41635.056338028167</v>
      </c>
      <c r="S9" s="9">
        <v>36931.974358974359</v>
      </c>
      <c r="T9" s="9">
        <v>31778.860215053763</v>
      </c>
      <c r="U9" s="9">
        <v>31372.881720430109</v>
      </c>
      <c r="V9" s="9">
        <v>26810.879629629631</v>
      </c>
      <c r="W9" s="9">
        <v>34816.988095238092</v>
      </c>
      <c r="X9" s="9">
        <v>652716.17514895834</v>
      </c>
    </row>
    <row r="10" spans="1:24" x14ac:dyDescent="0.45">
      <c r="A10" s="5" t="s">
        <v>47</v>
      </c>
      <c r="B10" s="9"/>
      <c r="C10" s="9"/>
      <c r="D10" s="9">
        <v>42915.553846153845</v>
      </c>
      <c r="E10" s="9">
        <v>31584.829545454544</v>
      </c>
      <c r="F10" s="9">
        <v>40195.462686567167</v>
      </c>
      <c r="G10" s="9">
        <v>33666.25</v>
      </c>
      <c r="H10" s="9">
        <v>35619.707865168537</v>
      </c>
      <c r="I10" s="9">
        <v>39240.405063291139</v>
      </c>
      <c r="J10" s="9">
        <v>47321.439393939392</v>
      </c>
      <c r="K10" s="9">
        <v>38264.25882352941</v>
      </c>
      <c r="L10" s="9">
        <v>34022.680412371134</v>
      </c>
      <c r="M10" s="9">
        <v>38179.024096385539</v>
      </c>
      <c r="N10" s="9">
        <v>40839.64</v>
      </c>
      <c r="O10" s="9">
        <v>42506.563380281688</v>
      </c>
      <c r="P10" s="9">
        <v>47258.295081967211</v>
      </c>
      <c r="Q10" s="9">
        <v>40040.63636363636</v>
      </c>
      <c r="R10" s="9">
        <v>36330.315068493153</v>
      </c>
      <c r="S10" s="9">
        <v>30094.041237113401</v>
      </c>
      <c r="T10" s="9">
        <v>31382.718446601943</v>
      </c>
      <c r="U10" s="9">
        <v>34777.84782608696</v>
      </c>
      <c r="V10" s="9">
        <v>33485.14736842105</v>
      </c>
      <c r="W10" s="9">
        <v>36843.630952380954</v>
      </c>
      <c r="X10" s="9">
        <v>754568.44745784346</v>
      </c>
    </row>
    <row r="11" spans="1:24" x14ac:dyDescent="0.45">
      <c r="A11" s="5" t="s">
        <v>36</v>
      </c>
      <c r="B11" s="9"/>
      <c r="C11" s="9"/>
      <c r="D11" s="9"/>
      <c r="E11" s="9">
        <v>21279.180722891568</v>
      </c>
      <c r="F11" s="9">
        <v>20702.604938271605</v>
      </c>
      <c r="G11" s="9">
        <v>22552.60465116279</v>
      </c>
      <c r="H11" s="9">
        <v>23259.481927710844</v>
      </c>
      <c r="I11" s="9">
        <v>23664.979797979799</v>
      </c>
      <c r="J11" s="9">
        <v>32860.155555555553</v>
      </c>
      <c r="K11" s="9">
        <v>37283.263888888891</v>
      </c>
      <c r="L11" s="9">
        <v>28097.168539325841</v>
      </c>
      <c r="M11" s="9">
        <v>28913.455696202531</v>
      </c>
      <c r="N11" s="9">
        <v>24936.113636363636</v>
      </c>
      <c r="O11" s="9">
        <v>25330.594936708861</v>
      </c>
      <c r="P11" s="9">
        <v>23128.882352941175</v>
      </c>
      <c r="Q11" s="9">
        <v>28070.047619047618</v>
      </c>
      <c r="R11" s="9">
        <v>22613.986301369863</v>
      </c>
      <c r="S11" s="9">
        <v>23102.763157894737</v>
      </c>
      <c r="T11" s="9">
        <v>22388.371794871793</v>
      </c>
      <c r="U11" s="9">
        <v>24320.447761194031</v>
      </c>
      <c r="V11" s="9">
        <v>25948.66129032258</v>
      </c>
      <c r="W11" s="9">
        <v>22913.541666666668</v>
      </c>
      <c r="X11" s="9">
        <v>481366.3062353704</v>
      </c>
    </row>
    <row r="12" spans="1:24" x14ac:dyDescent="0.45">
      <c r="A12" s="5" t="s">
        <v>122</v>
      </c>
      <c r="B12" s="9"/>
      <c r="C12" s="9"/>
      <c r="D12" s="9">
        <v>30322.011764705883</v>
      </c>
      <c r="E12" s="9">
        <v>28481.166666666668</v>
      </c>
      <c r="F12" s="9">
        <v>23792.141025641027</v>
      </c>
      <c r="G12" s="9">
        <v>34134.188405797104</v>
      </c>
      <c r="H12" s="9">
        <v>30095.394736842107</v>
      </c>
      <c r="I12" s="9">
        <v>26617.35616438356</v>
      </c>
      <c r="J12" s="9">
        <v>26682.587500000001</v>
      </c>
      <c r="K12" s="9">
        <v>28591.569444444445</v>
      </c>
      <c r="L12" s="9">
        <v>27819.35135135135</v>
      </c>
      <c r="M12" s="9">
        <v>22409.217948717949</v>
      </c>
      <c r="N12" s="9">
        <v>22643.406593406595</v>
      </c>
      <c r="O12" s="9">
        <v>28020.101265822785</v>
      </c>
      <c r="P12" s="9">
        <v>24198.463917525773</v>
      </c>
      <c r="Q12" s="9">
        <v>27690.011111111111</v>
      </c>
      <c r="R12" s="9">
        <v>32587.684210526317</v>
      </c>
      <c r="S12" s="9">
        <v>37804.78125</v>
      </c>
      <c r="T12" s="9">
        <v>27854.191176470587</v>
      </c>
      <c r="U12" s="9">
        <v>27013.485294117647</v>
      </c>
      <c r="V12" s="9">
        <v>24318.746268656716</v>
      </c>
      <c r="W12" s="9">
        <v>24115.8</v>
      </c>
      <c r="X12" s="9">
        <v>555191.65609618765</v>
      </c>
    </row>
    <row r="13" spans="1:24" x14ac:dyDescent="0.45">
      <c r="A13" s="5" t="s">
        <v>86</v>
      </c>
      <c r="B13" s="9"/>
      <c r="C13" s="9"/>
      <c r="D13" s="9">
        <v>38403.088888888888</v>
      </c>
      <c r="E13" s="9">
        <v>34895.857142857145</v>
      </c>
      <c r="F13" s="9">
        <v>35364.054054054053</v>
      </c>
      <c r="G13" s="9">
        <v>25441.205882352941</v>
      </c>
      <c r="H13" s="9">
        <v>22680.012500000001</v>
      </c>
      <c r="I13" s="9">
        <v>21653.365591397851</v>
      </c>
      <c r="J13" s="9">
        <v>25615.320512820512</v>
      </c>
      <c r="K13" s="9">
        <v>23707.416666666668</v>
      </c>
      <c r="L13" s="9">
        <v>26787.160493827159</v>
      </c>
      <c r="M13" s="9">
        <v>27172.953846153847</v>
      </c>
      <c r="N13" s="9">
        <v>20168.753623188404</v>
      </c>
      <c r="O13" s="9">
        <v>23010.4375</v>
      </c>
      <c r="P13" s="9">
        <v>23582.294117647059</v>
      </c>
      <c r="Q13" s="9">
        <v>17097.021739130436</v>
      </c>
      <c r="R13" s="9">
        <v>16910.50588235294</v>
      </c>
      <c r="S13" s="9">
        <v>17146.975308641977</v>
      </c>
      <c r="T13" s="9">
        <v>16932.627659574468</v>
      </c>
      <c r="U13" s="9">
        <v>20079.784313725489</v>
      </c>
      <c r="V13" s="9">
        <v>21172.538461538461</v>
      </c>
      <c r="W13" s="9">
        <v>18695.075268817203</v>
      </c>
      <c r="X13" s="9">
        <v>476516.44945363543</v>
      </c>
    </row>
    <row r="14" spans="1:24" x14ac:dyDescent="0.45">
      <c r="A14" s="5" t="s">
        <v>148</v>
      </c>
      <c r="B14" s="9"/>
      <c r="C14" s="9"/>
      <c r="D14" s="9">
        <v>40184.5</v>
      </c>
      <c r="E14" s="9">
        <v>43381.109589041094</v>
      </c>
      <c r="F14" s="9">
        <v>37504.630136986299</v>
      </c>
      <c r="G14" s="9">
        <v>31541.68918918919</v>
      </c>
      <c r="H14" s="9">
        <v>34383.367647058825</v>
      </c>
      <c r="I14" s="9">
        <v>28572.970149253732</v>
      </c>
      <c r="J14" s="9">
        <v>27688.973684210527</v>
      </c>
      <c r="K14" s="9">
        <v>26402.777777777777</v>
      </c>
      <c r="L14" s="9">
        <v>35813.75675675676</v>
      </c>
      <c r="M14" s="9">
        <v>28968.260869565216</v>
      </c>
      <c r="N14" s="9">
        <v>34641.506024096387</v>
      </c>
      <c r="O14" s="9">
        <v>39859.95890410959</v>
      </c>
      <c r="P14" s="9">
        <v>41100.90625</v>
      </c>
      <c r="Q14" s="9">
        <v>37754.432432432433</v>
      </c>
      <c r="R14" s="9">
        <v>40611.045454545456</v>
      </c>
      <c r="S14" s="9">
        <v>36864.544117647056</v>
      </c>
      <c r="T14" s="9">
        <v>34700.32</v>
      </c>
      <c r="U14" s="9">
        <v>33950</v>
      </c>
      <c r="V14" s="9">
        <v>33141.538461538461</v>
      </c>
      <c r="W14" s="9">
        <v>42158.366197183095</v>
      </c>
      <c r="X14" s="9">
        <v>709224.65364139201</v>
      </c>
    </row>
    <row r="15" spans="1:24" x14ac:dyDescent="0.45">
      <c r="A15" s="5" t="s">
        <v>177</v>
      </c>
      <c r="B15" s="9"/>
      <c r="C15" s="9"/>
      <c r="D15" s="9">
        <v>30868.569620253165</v>
      </c>
      <c r="E15" s="9">
        <v>29110.68181818182</v>
      </c>
      <c r="F15" s="9">
        <v>27338.6</v>
      </c>
      <c r="G15" s="9">
        <v>31819.651162790698</v>
      </c>
      <c r="H15" s="9">
        <v>26625.055555555555</v>
      </c>
      <c r="I15" s="9">
        <v>28513.112676056338</v>
      </c>
      <c r="J15" s="9">
        <v>27325.652631578949</v>
      </c>
      <c r="K15" s="9">
        <v>34626.51136363636</v>
      </c>
      <c r="L15" s="9">
        <v>43278.986486486487</v>
      </c>
      <c r="M15" s="9">
        <v>29850.755813953489</v>
      </c>
      <c r="N15" s="9">
        <v>30385.641975308641</v>
      </c>
      <c r="O15" s="9">
        <v>27811</v>
      </c>
      <c r="P15" s="9">
        <v>34409.465909090912</v>
      </c>
      <c r="Q15" s="9">
        <v>33154.806451612902</v>
      </c>
      <c r="R15" s="9">
        <v>32413.433333333334</v>
      </c>
      <c r="S15" s="9">
        <v>36838.486486486487</v>
      </c>
      <c r="T15" s="9">
        <v>28998.360465116279</v>
      </c>
      <c r="U15" s="9">
        <v>36274.984375</v>
      </c>
      <c r="V15" s="9">
        <v>29015.15625</v>
      </c>
      <c r="W15" s="9">
        <v>31945.319148936171</v>
      </c>
      <c r="X15" s="9">
        <v>630604.23152337759</v>
      </c>
    </row>
    <row r="16" spans="1:24" x14ac:dyDescent="0.45">
      <c r="A16" s="5" t="s">
        <v>185</v>
      </c>
      <c r="B16" s="9"/>
      <c r="C16" s="9"/>
      <c r="D16" s="9">
        <v>42446.375</v>
      </c>
      <c r="E16" s="9">
        <v>31228.784946236559</v>
      </c>
      <c r="F16" s="9">
        <v>29968.535714285714</v>
      </c>
      <c r="G16" s="9">
        <v>28209.666666666668</v>
      </c>
      <c r="H16" s="9">
        <v>33563.82608695652</v>
      </c>
      <c r="I16" s="9">
        <v>31514.157303370786</v>
      </c>
      <c r="J16" s="9">
        <v>36862.963414634149</v>
      </c>
      <c r="K16" s="9">
        <v>41375.410958904111</v>
      </c>
      <c r="L16" s="9">
        <v>32319.616279069767</v>
      </c>
      <c r="M16" s="9">
        <v>34068.594594594593</v>
      </c>
      <c r="N16" s="9">
        <v>30677.5</v>
      </c>
      <c r="O16" s="9">
        <v>36911</v>
      </c>
      <c r="P16" s="9">
        <v>29231.50909090909</v>
      </c>
      <c r="Q16" s="9">
        <v>32389.862745098038</v>
      </c>
      <c r="R16" s="9">
        <v>25026.128571428573</v>
      </c>
      <c r="S16" s="9">
        <v>25041.68604651163</v>
      </c>
      <c r="T16" s="9">
        <v>27459.797619047618</v>
      </c>
      <c r="U16" s="9">
        <v>23798.72277227723</v>
      </c>
      <c r="V16" s="9">
        <v>28937.368932038837</v>
      </c>
      <c r="W16" s="9">
        <v>26704.364485981307</v>
      </c>
      <c r="X16" s="9">
        <v>627735.87122801121</v>
      </c>
    </row>
    <row r="17" spans="1:24" x14ac:dyDescent="0.45">
      <c r="A17" s="5" t="s">
        <v>192</v>
      </c>
      <c r="B17" s="9"/>
      <c r="C17" s="9"/>
      <c r="D17" s="9">
        <v>20322.688311688311</v>
      </c>
      <c r="E17" s="9">
        <v>23636.476923076923</v>
      </c>
      <c r="F17" s="9">
        <v>21339.290322580644</v>
      </c>
      <c r="G17" s="9">
        <v>21444.518072289156</v>
      </c>
      <c r="H17" s="9">
        <v>28646.172413793105</v>
      </c>
      <c r="I17" s="9">
        <v>24485.375</v>
      </c>
      <c r="J17" s="9">
        <v>22139.322580645163</v>
      </c>
      <c r="K17" s="9">
        <v>23432.855072463768</v>
      </c>
      <c r="L17" s="9">
        <v>21052.293333333335</v>
      </c>
      <c r="M17" s="9">
        <v>27659.861538461537</v>
      </c>
      <c r="N17" s="9">
        <v>24109.358208955226</v>
      </c>
      <c r="O17" s="9">
        <v>24288.028169014084</v>
      </c>
      <c r="P17" s="9">
        <v>24164.708333333332</v>
      </c>
      <c r="Q17" s="9">
        <v>20357.60465116279</v>
      </c>
      <c r="R17" s="9">
        <v>21982.943820224718</v>
      </c>
      <c r="S17" s="9">
        <v>28511.042105263157</v>
      </c>
      <c r="T17" s="9">
        <v>31576.691358024691</v>
      </c>
      <c r="U17" s="9">
        <v>27754.625</v>
      </c>
      <c r="V17" s="9">
        <v>28708.741379310344</v>
      </c>
      <c r="W17" s="9">
        <v>25078.966101694914</v>
      </c>
      <c r="X17" s="9">
        <v>490691.56269531511</v>
      </c>
    </row>
    <row r="18" spans="1:24" x14ac:dyDescent="0.45">
      <c r="A18" s="5" t="s">
        <v>182</v>
      </c>
      <c r="B18" s="9"/>
      <c r="C18" s="9"/>
      <c r="D18" s="9">
        <v>25207.09756097561</v>
      </c>
      <c r="E18" s="9">
        <v>26678.92</v>
      </c>
      <c r="F18" s="9">
        <v>23288.353535353537</v>
      </c>
      <c r="G18" s="9">
        <v>39754.467532467534</v>
      </c>
      <c r="H18" s="9">
        <v>36692.141304347824</v>
      </c>
      <c r="I18" s="9">
        <v>35838.800000000003</v>
      </c>
      <c r="J18" s="9">
        <v>38278.539325842699</v>
      </c>
      <c r="K18" s="9">
        <v>35804.595744680853</v>
      </c>
      <c r="L18" s="9">
        <v>33367.47</v>
      </c>
      <c r="M18" s="9">
        <v>33406.041237113401</v>
      </c>
      <c r="N18" s="9">
        <v>40635.175000000003</v>
      </c>
      <c r="O18" s="9">
        <v>36817.686046511626</v>
      </c>
      <c r="P18" s="9">
        <v>34401.910112359554</v>
      </c>
      <c r="Q18" s="9">
        <v>38711.602564102563</v>
      </c>
      <c r="R18" s="9">
        <v>31591.173469387755</v>
      </c>
      <c r="S18" s="9">
        <v>35444.294117647056</v>
      </c>
      <c r="T18" s="9">
        <v>40758.675675675673</v>
      </c>
      <c r="U18" s="9">
        <v>37744.8125</v>
      </c>
      <c r="V18" s="9">
        <v>37752.699999999997</v>
      </c>
      <c r="W18" s="9">
        <v>41930.722222222219</v>
      </c>
      <c r="X18" s="9">
        <v>704105.17794868781</v>
      </c>
    </row>
    <row r="19" spans="1:24" x14ac:dyDescent="0.45">
      <c r="A19" s="5" t="s">
        <v>190</v>
      </c>
      <c r="B19" s="9"/>
      <c r="C19" s="9"/>
      <c r="D19" s="9">
        <v>33491.186046511626</v>
      </c>
      <c r="E19" s="9">
        <v>35083.058139534885</v>
      </c>
      <c r="F19" s="9">
        <v>34035.380434782608</v>
      </c>
      <c r="G19" s="9">
        <v>36925.01176470588</v>
      </c>
      <c r="H19" s="9">
        <v>37508.419354838712</v>
      </c>
      <c r="I19" s="9">
        <v>50755.57746478873</v>
      </c>
      <c r="J19" s="9">
        <v>42710.73863636364</v>
      </c>
      <c r="K19" s="9">
        <v>47037.024390243903</v>
      </c>
      <c r="L19" s="9">
        <v>44411.345238095237</v>
      </c>
      <c r="M19" s="9">
        <v>39596.368421052633</v>
      </c>
      <c r="N19" s="9">
        <v>44529</v>
      </c>
      <c r="O19" s="9">
        <v>35794.378048780491</v>
      </c>
      <c r="P19" s="9">
        <v>38654.023255813954</v>
      </c>
      <c r="Q19" s="9">
        <v>40690.510869565216</v>
      </c>
      <c r="R19" s="9">
        <v>40237.627659574471</v>
      </c>
      <c r="S19" s="9">
        <v>40921.90217391304</v>
      </c>
      <c r="T19" s="9">
        <v>40695.73626373626</v>
      </c>
      <c r="U19" s="9">
        <v>36210.153846153844</v>
      </c>
      <c r="V19" s="9">
        <v>41929.34782608696</v>
      </c>
      <c r="W19" s="9">
        <v>37493.481132075474</v>
      </c>
      <c r="X19" s="9">
        <v>798710.27096661762</v>
      </c>
    </row>
    <row r="20" spans="1:24" x14ac:dyDescent="0.45">
      <c r="A20" s="5" t="s">
        <v>163</v>
      </c>
      <c r="B20" s="9"/>
      <c r="C20" s="9"/>
      <c r="D20" s="9">
        <v>15421.848101265823</v>
      </c>
      <c r="E20" s="9">
        <v>16595.07894736842</v>
      </c>
      <c r="F20" s="9">
        <v>10292.632911392406</v>
      </c>
      <c r="G20" s="9">
        <v>14321.043956043955</v>
      </c>
      <c r="H20" s="9">
        <v>20760.301204819276</v>
      </c>
      <c r="I20" s="9">
        <v>22320.578313253012</v>
      </c>
      <c r="J20" s="9">
        <v>14924.794871794871</v>
      </c>
      <c r="K20" s="9">
        <v>19302.971830985916</v>
      </c>
      <c r="L20" s="9">
        <v>15893.761904761905</v>
      </c>
      <c r="M20" s="9">
        <v>16828.839080459769</v>
      </c>
      <c r="N20" s="9">
        <v>19061.174999999999</v>
      </c>
      <c r="O20" s="9">
        <v>21118.916666666668</v>
      </c>
      <c r="P20" s="9">
        <v>32165.855072463768</v>
      </c>
      <c r="Q20" s="9">
        <v>25585.83870967742</v>
      </c>
      <c r="R20" s="9">
        <v>22497.18181818182</v>
      </c>
      <c r="S20" s="9">
        <v>24679.366197183099</v>
      </c>
      <c r="T20" s="9">
        <v>21676.164556962027</v>
      </c>
      <c r="U20" s="9">
        <v>20558.623376623378</v>
      </c>
      <c r="V20" s="9">
        <v>12874.666666666666</v>
      </c>
      <c r="W20" s="9">
        <v>14233.368421052632</v>
      </c>
      <c r="X20" s="9">
        <v>381113.00760762283</v>
      </c>
    </row>
    <row r="21" spans="1:24" x14ac:dyDescent="0.45">
      <c r="A21" s="5" t="s">
        <v>179</v>
      </c>
      <c r="B21" s="9"/>
      <c r="C21" s="9"/>
      <c r="D21" s="9">
        <v>21556.452054794521</v>
      </c>
      <c r="E21" s="9">
        <v>41338.838235294119</v>
      </c>
      <c r="F21" s="9">
        <v>35163.446428571428</v>
      </c>
      <c r="G21" s="9">
        <v>25005.205882352941</v>
      </c>
      <c r="H21" s="9">
        <v>30781.820895522389</v>
      </c>
      <c r="I21" s="9">
        <v>27296.580246913582</v>
      </c>
      <c r="J21" s="9">
        <v>31141.906666666666</v>
      </c>
      <c r="K21" s="9">
        <v>34568</v>
      </c>
      <c r="L21" s="9">
        <v>34093.977777777778</v>
      </c>
      <c r="M21" s="9">
        <v>37968.137499999997</v>
      </c>
      <c r="N21" s="9">
        <v>36058.844155844155</v>
      </c>
      <c r="O21" s="9">
        <v>31993.46875</v>
      </c>
      <c r="P21" s="9">
        <v>34113.072289156626</v>
      </c>
      <c r="Q21" s="9">
        <v>34204.12162162162</v>
      </c>
      <c r="R21" s="9">
        <v>34114.439024390245</v>
      </c>
      <c r="S21" s="9">
        <v>37390.558823529413</v>
      </c>
      <c r="T21" s="9">
        <v>31707.04109589041</v>
      </c>
      <c r="U21" s="9">
        <v>30554.70930232558</v>
      </c>
      <c r="V21" s="9">
        <v>29696.614583333332</v>
      </c>
      <c r="W21" s="9">
        <v>32846.438202247191</v>
      </c>
      <c r="X21" s="9">
        <v>651593.67353623197</v>
      </c>
    </row>
    <row r="22" spans="1:24" x14ac:dyDescent="0.45">
      <c r="A22" s="5" t="s">
        <v>173</v>
      </c>
      <c r="B22" s="9"/>
      <c r="C22" s="9"/>
      <c r="D22" s="9">
        <v>14503.768115942028</v>
      </c>
      <c r="E22" s="9">
        <v>20975.635294117648</v>
      </c>
      <c r="F22" s="9">
        <v>20473.117021276597</v>
      </c>
      <c r="G22" s="9">
        <v>21622.344444444443</v>
      </c>
      <c r="H22" s="9">
        <v>20777.065217391304</v>
      </c>
      <c r="I22" s="9">
        <v>24508.951807228917</v>
      </c>
      <c r="J22" s="9">
        <v>23802.270833333332</v>
      </c>
      <c r="K22" s="9">
        <v>29068.139240506331</v>
      </c>
      <c r="L22" s="9">
        <v>26163.988636363636</v>
      </c>
      <c r="M22" s="9">
        <v>27772.839080459769</v>
      </c>
      <c r="N22" s="9">
        <v>34294.042553191488</v>
      </c>
      <c r="O22" s="9">
        <v>50287.555555555555</v>
      </c>
      <c r="P22" s="9">
        <v>42065.969696969696</v>
      </c>
      <c r="Q22" s="9">
        <v>37540.060606060608</v>
      </c>
      <c r="R22" s="9">
        <v>32151.514285714286</v>
      </c>
      <c r="S22" s="9">
        <v>26747.638554216868</v>
      </c>
      <c r="T22" s="9">
        <v>33286.644067796609</v>
      </c>
      <c r="U22" s="9">
        <v>24132.694117647057</v>
      </c>
      <c r="V22" s="9">
        <v>25117.910256410258</v>
      </c>
      <c r="W22" s="9">
        <v>22714.376237623761</v>
      </c>
      <c r="X22" s="9">
        <v>558006.52562225028</v>
      </c>
    </row>
    <row r="23" spans="1:24" x14ac:dyDescent="0.45">
      <c r="A23" s="5" t="s">
        <v>104</v>
      </c>
      <c r="B23" s="9"/>
      <c r="C23" s="9"/>
      <c r="D23" s="9">
        <v>13824.955223880597</v>
      </c>
      <c r="E23" s="9">
        <v>9452.1323529411766</v>
      </c>
      <c r="F23" s="9">
        <v>9783.674698795181</v>
      </c>
      <c r="G23" s="9">
        <v>12357.096385542169</v>
      </c>
      <c r="H23" s="9">
        <v>11187.313432835821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>
        <v>56605.172093994952</v>
      </c>
    </row>
    <row r="24" spans="1:24" x14ac:dyDescent="0.45">
      <c r="A24" s="5" t="s">
        <v>159</v>
      </c>
      <c r="B24" s="9"/>
      <c r="C24" s="9"/>
      <c r="D24" s="9">
        <v>30005.638297872341</v>
      </c>
      <c r="E24" s="9">
        <v>32418.658536585364</v>
      </c>
      <c r="F24" s="9">
        <v>37397.839999999997</v>
      </c>
      <c r="G24" s="9">
        <v>32433.31818181818</v>
      </c>
      <c r="H24" s="9">
        <v>32661.281690140844</v>
      </c>
      <c r="I24" s="9">
        <v>34095.530120481926</v>
      </c>
      <c r="J24" s="9">
        <v>34840.567010309278</v>
      </c>
      <c r="K24" s="9">
        <v>43794.943181818184</v>
      </c>
      <c r="L24" s="9">
        <v>45416.235955056181</v>
      </c>
      <c r="M24" s="9">
        <v>45265.3</v>
      </c>
      <c r="N24" s="9">
        <v>32401.746835443038</v>
      </c>
      <c r="O24" s="9">
        <v>30553.194805194806</v>
      </c>
      <c r="P24" s="9">
        <v>30308.14864864865</v>
      </c>
      <c r="Q24" s="9">
        <v>28860.22972972973</v>
      </c>
      <c r="R24" s="9">
        <v>27200.101265822785</v>
      </c>
      <c r="S24" s="9">
        <v>28552.81111111111</v>
      </c>
      <c r="T24" s="9">
        <v>32064.3908045977</v>
      </c>
      <c r="U24" s="9">
        <v>35151.742857142854</v>
      </c>
      <c r="V24" s="9">
        <v>28896.038961038961</v>
      </c>
      <c r="W24" s="9">
        <v>28401.534883720931</v>
      </c>
      <c r="X24" s="9">
        <v>670719.25287653285</v>
      </c>
    </row>
    <row r="25" spans="1:24" x14ac:dyDescent="0.45">
      <c r="A25" s="5" t="s">
        <v>156</v>
      </c>
      <c r="B25" s="9"/>
      <c r="C25" s="9"/>
      <c r="D25" s="9">
        <v>35119.942528735635</v>
      </c>
      <c r="E25" s="9">
        <v>34367.442105263159</v>
      </c>
      <c r="F25" s="9">
        <v>33648.611650485436</v>
      </c>
      <c r="G25" s="9">
        <v>34312.871287128713</v>
      </c>
      <c r="H25" s="9">
        <v>37379.128712871287</v>
      </c>
      <c r="I25" s="9">
        <v>43059.957894736843</v>
      </c>
      <c r="J25" s="9">
        <v>43794.505154639177</v>
      </c>
      <c r="K25" s="9">
        <v>45437.053191489358</v>
      </c>
      <c r="L25" s="9">
        <v>48299.494382022473</v>
      </c>
      <c r="M25" s="9">
        <v>36110.271844660194</v>
      </c>
      <c r="N25" s="9">
        <v>39640.073684210525</v>
      </c>
      <c r="O25" s="9">
        <v>37666.804123711343</v>
      </c>
      <c r="P25" s="9">
        <v>37288.484210526316</v>
      </c>
      <c r="Q25" s="9">
        <v>38583.4</v>
      </c>
      <c r="R25" s="9">
        <v>40495.523809523809</v>
      </c>
      <c r="S25" s="9">
        <v>36710.287356321838</v>
      </c>
      <c r="T25" s="9">
        <v>36469.107142857145</v>
      </c>
      <c r="U25" s="9">
        <v>34669.648351648349</v>
      </c>
      <c r="V25" s="9">
        <v>34828.550000000003</v>
      </c>
      <c r="W25" s="9">
        <v>32081.592233009709</v>
      </c>
      <c r="X25" s="9">
        <v>759962.74966384144</v>
      </c>
    </row>
    <row r="26" spans="1:24" x14ac:dyDescent="0.45">
      <c r="A26" s="5" t="s">
        <v>150</v>
      </c>
      <c r="B26" s="9"/>
      <c r="C26" s="9"/>
      <c r="D26" s="9">
        <v>17623.560439560439</v>
      </c>
      <c r="E26" s="9">
        <v>20914.480392156864</v>
      </c>
      <c r="F26" s="9">
        <v>21066.126213592233</v>
      </c>
      <c r="G26" s="9">
        <v>23089.541666666668</v>
      </c>
      <c r="H26" s="9">
        <v>24192.483516483517</v>
      </c>
      <c r="I26" s="9">
        <v>23967.25</v>
      </c>
      <c r="J26" s="9">
        <v>21254.032258064515</v>
      </c>
      <c r="K26" s="9">
        <v>25287.42105263158</v>
      </c>
      <c r="L26" s="9">
        <v>22203.413333333334</v>
      </c>
      <c r="M26" s="9">
        <v>18783.773333333334</v>
      </c>
      <c r="N26" s="9">
        <v>17511</v>
      </c>
      <c r="O26" s="9">
        <v>19956.635135135137</v>
      </c>
      <c r="P26" s="9">
        <v>17861.840425531915</v>
      </c>
      <c r="Q26" s="9">
        <v>18846.895833333332</v>
      </c>
      <c r="R26" s="9">
        <v>22768.5</v>
      </c>
      <c r="S26" s="9">
        <v>26002.573529411766</v>
      </c>
      <c r="T26" s="9">
        <v>22050.8115942029</v>
      </c>
      <c r="U26" s="9">
        <v>19676.28</v>
      </c>
      <c r="V26" s="9">
        <v>16222.845360824742</v>
      </c>
      <c r="W26" s="9">
        <v>17136.195876288661</v>
      </c>
      <c r="X26" s="9">
        <v>416415.6599605509</v>
      </c>
    </row>
    <row r="27" spans="1:24" x14ac:dyDescent="0.45">
      <c r="A27" s="5" t="s">
        <v>141</v>
      </c>
      <c r="B27" s="9"/>
      <c r="C27" s="9"/>
      <c r="D27" s="9"/>
      <c r="E27" s="9">
        <v>20721.558139534885</v>
      </c>
      <c r="F27" s="9">
        <v>20230.837500000001</v>
      </c>
      <c r="G27" s="9">
        <v>26278.465116279069</v>
      </c>
      <c r="H27" s="9">
        <v>37791.767441860466</v>
      </c>
      <c r="I27" s="9">
        <v>30287.545454545456</v>
      </c>
      <c r="J27" s="9">
        <v>31786.058823529413</v>
      </c>
      <c r="K27" s="9">
        <v>34925</v>
      </c>
      <c r="L27" s="9">
        <v>37201.989130434784</v>
      </c>
      <c r="M27" s="9">
        <v>38717.129032258068</v>
      </c>
      <c r="N27" s="9">
        <v>38941.463917525776</v>
      </c>
      <c r="O27" s="9">
        <v>36085.470588235294</v>
      </c>
      <c r="P27" s="9">
        <v>44021.209876543209</v>
      </c>
      <c r="Q27" s="9">
        <v>41265.794520547948</v>
      </c>
      <c r="R27" s="9">
        <v>33203.452054794521</v>
      </c>
      <c r="S27" s="9">
        <v>29064.761904761905</v>
      </c>
      <c r="T27" s="9">
        <v>26973.859154929578</v>
      </c>
      <c r="U27" s="9">
        <v>28869</v>
      </c>
      <c r="V27" s="9">
        <v>33671.864197530864</v>
      </c>
      <c r="W27" s="9"/>
      <c r="X27" s="9">
        <v>590037.22685331129</v>
      </c>
    </row>
    <row r="28" spans="1:24" x14ac:dyDescent="0.45">
      <c r="A28" s="5" t="s">
        <v>144</v>
      </c>
      <c r="B28" s="9"/>
      <c r="C28" s="9"/>
      <c r="D28" s="9">
        <v>25346.492753623188</v>
      </c>
      <c r="E28" s="9">
        <v>39755.967741935485</v>
      </c>
      <c r="F28" s="9">
        <v>24791.5</v>
      </c>
      <c r="G28" s="9">
        <v>21823.346666666668</v>
      </c>
      <c r="H28" s="9">
        <v>21944.875</v>
      </c>
      <c r="I28" s="9">
        <v>27123.059701492537</v>
      </c>
      <c r="J28" s="9">
        <v>27784.313432835821</v>
      </c>
      <c r="K28" s="9">
        <v>25722.676470588234</v>
      </c>
      <c r="L28" s="9">
        <v>24016.059701492537</v>
      </c>
      <c r="M28" s="9">
        <v>25449.241935483871</v>
      </c>
      <c r="N28" s="9">
        <v>28305.245614035088</v>
      </c>
      <c r="O28" s="9">
        <v>26950.402777777777</v>
      </c>
      <c r="P28" s="9">
        <v>26479.974683544304</v>
      </c>
      <c r="Q28" s="9">
        <v>24009.170212765959</v>
      </c>
      <c r="R28" s="9">
        <v>27756.409090909092</v>
      </c>
      <c r="S28" s="9">
        <v>25495.877551020407</v>
      </c>
      <c r="T28" s="9">
        <v>28835.910256410258</v>
      </c>
      <c r="U28" s="9">
        <v>25592.626666666667</v>
      </c>
      <c r="V28" s="9">
        <v>17869.707317073171</v>
      </c>
      <c r="W28" s="9">
        <v>21615.057971014492</v>
      </c>
      <c r="X28" s="9">
        <v>516667.91554533556</v>
      </c>
    </row>
    <row r="29" spans="1:24" x14ac:dyDescent="0.45">
      <c r="A29" s="5" t="s">
        <v>133</v>
      </c>
      <c r="B29" s="9"/>
      <c r="C29" s="9"/>
      <c r="D29" s="9">
        <v>34214.432989690722</v>
      </c>
      <c r="E29" s="9">
        <v>36799.533333333333</v>
      </c>
      <c r="F29" s="9">
        <v>34244.242105263154</v>
      </c>
      <c r="G29" s="9">
        <v>32648.98</v>
      </c>
      <c r="H29" s="9">
        <v>35789.604395604394</v>
      </c>
      <c r="I29" s="9">
        <v>42413.64</v>
      </c>
      <c r="J29" s="9">
        <v>41188.32894736842</v>
      </c>
      <c r="K29" s="9">
        <v>45397.394366197186</v>
      </c>
      <c r="L29" s="9">
        <v>39775.513888888891</v>
      </c>
      <c r="M29" s="9">
        <v>32523.977272727272</v>
      </c>
      <c r="N29" s="9">
        <v>33015.684782608696</v>
      </c>
      <c r="O29" s="9">
        <v>39387.244186046511</v>
      </c>
      <c r="P29" s="9">
        <v>35929.478723404252</v>
      </c>
      <c r="Q29" s="9">
        <v>44330.34210526316</v>
      </c>
      <c r="R29" s="9">
        <v>38280.647727272728</v>
      </c>
      <c r="S29" s="9">
        <v>40189.071428571428</v>
      </c>
      <c r="T29" s="9">
        <v>38681.103448275862</v>
      </c>
      <c r="U29" s="9">
        <v>51619.5625</v>
      </c>
      <c r="V29" s="9">
        <v>43235.410958904111</v>
      </c>
      <c r="W29" s="9">
        <v>35165.714285714283</v>
      </c>
      <c r="X29" s="9">
        <v>774829.90744513448</v>
      </c>
    </row>
    <row r="30" spans="1:24" x14ac:dyDescent="0.45">
      <c r="A30" s="5" t="s">
        <v>138</v>
      </c>
      <c r="B30" s="9"/>
      <c r="C30" s="9"/>
      <c r="D30" s="9">
        <v>32028.835164835164</v>
      </c>
      <c r="E30" s="9">
        <v>30235.568965517243</v>
      </c>
      <c r="F30" s="9">
        <v>38096.107526881722</v>
      </c>
      <c r="G30" s="9">
        <v>35145.258064516129</v>
      </c>
      <c r="H30" s="9">
        <v>46678.269841269845</v>
      </c>
      <c r="I30" s="9">
        <v>39499.405797101448</v>
      </c>
      <c r="J30" s="9">
        <v>31809.807692307691</v>
      </c>
      <c r="K30" s="9">
        <v>30366.170454545456</v>
      </c>
      <c r="L30" s="9">
        <v>38191.836065573771</v>
      </c>
      <c r="M30" s="9">
        <v>25829.8</v>
      </c>
      <c r="N30" s="9">
        <v>34190.655737704918</v>
      </c>
      <c r="O30" s="9">
        <v>28303.298507462685</v>
      </c>
      <c r="P30" s="9">
        <v>22958.933333333334</v>
      </c>
      <c r="Q30" s="9">
        <v>24810.507042253521</v>
      </c>
      <c r="R30" s="9">
        <v>23727.977011494251</v>
      </c>
      <c r="S30" s="9">
        <v>28862.907894736843</v>
      </c>
      <c r="T30" s="9">
        <v>26371.255813953489</v>
      </c>
      <c r="U30" s="9">
        <v>27377.5</v>
      </c>
      <c r="V30" s="9">
        <v>25836.955056179777</v>
      </c>
      <c r="W30" s="9">
        <v>26350.926470588234</v>
      </c>
      <c r="X30" s="9">
        <v>616671.97644025553</v>
      </c>
    </row>
    <row r="31" spans="1:24" x14ac:dyDescent="0.45">
      <c r="A31" s="5" t="s">
        <v>126</v>
      </c>
      <c r="B31" s="9"/>
      <c r="C31" s="9"/>
      <c r="D31" s="9">
        <v>35120.978947368421</v>
      </c>
      <c r="E31" s="9">
        <v>33436.322580645159</v>
      </c>
      <c r="F31" s="9">
        <v>31049.030927835051</v>
      </c>
      <c r="G31" s="9">
        <v>34239.835294117649</v>
      </c>
      <c r="H31" s="9">
        <v>29032.638095238097</v>
      </c>
      <c r="I31" s="9">
        <v>35389.879999999997</v>
      </c>
      <c r="J31" s="9">
        <v>41049.445783132527</v>
      </c>
      <c r="K31" s="9">
        <v>45540.769230769234</v>
      </c>
      <c r="L31" s="9">
        <v>39917.639534883718</v>
      </c>
      <c r="M31" s="9">
        <v>36739.032967032967</v>
      </c>
      <c r="N31" s="9">
        <v>38386.255813953489</v>
      </c>
      <c r="O31" s="9">
        <v>34377.26666666667</v>
      </c>
      <c r="P31" s="9">
        <v>37069.420454545456</v>
      </c>
      <c r="Q31" s="9">
        <v>34739.886597938144</v>
      </c>
      <c r="R31" s="9">
        <v>39340.544444444444</v>
      </c>
      <c r="S31" s="9">
        <v>35208.89</v>
      </c>
      <c r="T31" s="9">
        <v>40052.20930232558</v>
      </c>
      <c r="U31" s="9">
        <v>41546.22891566265</v>
      </c>
      <c r="V31" s="9">
        <v>38677.125</v>
      </c>
      <c r="W31" s="9">
        <v>38246.076923076922</v>
      </c>
      <c r="X31" s="9">
        <v>739159.4774796362</v>
      </c>
    </row>
    <row r="32" spans="1:24" x14ac:dyDescent="0.45">
      <c r="A32" s="5" t="s">
        <v>95</v>
      </c>
      <c r="B32" s="9"/>
      <c r="C32" s="9">
        <v>22649.666666666668</v>
      </c>
      <c r="D32" s="9">
        <v>21009.753623188404</v>
      </c>
      <c r="E32" s="9">
        <v>20941.370967741936</v>
      </c>
      <c r="F32" s="9">
        <v>19377.127272727274</v>
      </c>
      <c r="G32" s="9">
        <v>16804.682539682541</v>
      </c>
      <c r="H32" s="9">
        <v>18213.014285714286</v>
      </c>
      <c r="I32" s="9">
        <v>17039.835820895521</v>
      </c>
      <c r="J32" s="9">
        <v>22441.803278688523</v>
      </c>
      <c r="K32" s="9">
        <v>21024.28787878788</v>
      </c>
      <c r="L32" s="9">
        <v>18680.268041237112</v>
      </c>
      <c r="M32" s="9">
        <v>22320.976190476191</v>
      </c>
      <c r="N32" s="9">
        <v>19427.072916666668</v>
      </c>
      <c r="O32" s="9">
        <v>16804.263736263736</v>
      </c>
      <c r="P32" s="9">
        <v>17329.788888888888</v>
      </c>
      <c r="Q32" s="9">
        <v>16416.304347826088</v>
      </c>
      <c r="R32" s="9">
        <v>18785.246753246753</v>
      </c>
      <c r="S32" s="9">
        <v>16088.174999999999</v>
      </c>
      <c r="T32" s="9">
        <v>18914.161764705881</v>
      </c>
      <c r="U32" s="9">
        <v>15670.237499999999</v>
      </c>
      <c r="V32" s="9">
        <v>12833.033333333333</v>
      </c>
      <c r="W32" s="9">
        <v>12278.489583333334</v>
      </c>
      <c r="X32" s="9">
        <v>385049.56039007101</v>
      </c>
    </row>
    <row r="33" spans="1:24" x14ac:dyDescent="0.45">
      <c r="A33" s="5" t="s">
        <v>108</v>
      </c>
      <c r="B33" s="9"/>
      <c r="C33" s="9"/>
      <c r="D33" s="9">
        <v>36456.352112676053</v>
      </c>
      <c r="E33" s="9">
        <v>38781.109589041094</v>
      </c>
      <c r="F33" s="9">
        <v>32672.180555555555</v>
      </c>
      <c r="G33" s="9">
        <v>29498.507042253521</v>
      </c>
      <c r="H33" s="9">
        <v>28243.651685393259</v>
      </c>
      <c r="I33" s="9">
        <v>31964.822784810127</v>
      </c>
      <c r="J33" s="9">
        <v>29859.462500000001</v>
      </c>
      <c r="K33" s="9">
        <v>31384.826666666668</v>
      </c>
      <c r="L33" s="9">
        <v>24628.822784810127</v>
      </c>
      <c r="M33" s="9">
        <v>24781.793103448275</v>
      </c>
      <c r="N33" s="9">
        <v>27835.233333333334</v>
      </c>
      <c r="O33" s="9">
        <v>30697.385416666668</v>
      </c>
      <c r="P33" s="9">
        <v>37207.31182795699</v>
      </c>
      <c r="Q33" s="9">
        <v>34926.076923076922</v>
      </c>
      <c r="R33" s="9">
        <v>40578.104477611938</v>
      </c>
      <c r="S33" s="9">
        <v>28316.761363636364</v>
      </c>
      <c r="T33" s="9">
        <v>28530.547368421052</v>
      </c>
      <c r="U33" s="9">
        <v>32150.76923076923</v>
      </c>
      <c r="V33" s="9">
        <v>31449.358208955226</v>
      </c>
      <c r="W33" s="9">
        <v>27346.076923076922</v>
      </c>
      <c r="X33" s="9">
        <v>627309.15389815939</v>
      </c>
    </row>
    <row r="34" spans="1:24" x14ac:dyDescent="0.45">
      <c r="A34" s="5" t="s">
        <v>115</v>
      </c>
      <c r="B34" s="9"/>
      <c r="C34" s="9"/>
      <c r="D34" s="9">
        <v>20550.746987951807</v>
      </c>
      <c r="E34" s="9">
        <v>23942.974999999999</v>
      </c>
      <c r="F34" s="9">
        <v>20998.717948717949</v>
      </c>
      <c r="G34" s="9">
        <v>20923.930232558141</v>
      </c>
      <c r="H34" s="9">
        <v>28358.820895522389</v>
      </c>
      <c r="I34" s="9">
        <v>25187.4375</v>
      </c>
      <c r="J34" s="9">
        <v>26462.206896551725</v>
      </c>
      <c r="K34" s="9">
        <v>28441.493975903613</v>
      </c>
      <c r="L34" s="9">
        <v>27904.488372093023</v>
      </c>
      <c r="M34" s="9">
        <v>25015.053333333333</v>
      </c>
      <c r="N34" s="9">
        <v>17593.905882352941</v>
      </c>
      <c r="O34" s="9">
        <v>22445.716049382718</v>
      </c>
      <c r="P34" s="9">
        <v>28762.506849315068</v>
      </c>
      <c r="Q34" s="9">
        <v>34277.864864864867</v>
      </c>
      <c r="R34" s="9">
        <v>28620.783132530119</v>
      </c>
      <c r="S34" s="9">
        <v>30052.591397849461</v>
      </c>
      <c r="T34" s="9">
        <v>38113.471910112363</v>
      </c>
      <c r="U34" s="9">
        <v>42156.394736842107</v>
      </c>
      <c r="V34" s="9">
        <v>31853.164383561645</v>
      </c>
      <c r="W34" s="9">
        <v>26121.552238805969</v>
      </c>
      <c r="X34" s="9">
        <v>547783.82258824923</v>
      </c>
    </row>
    <row r="35" spans="1:24" x14ac:dyDescent="0.45">
      <c r="A35" s="5" t="s">
        <v>100</v>
      </c>
      <c r="B35" s="9"/>
      <c r="C35" s="9"/>
      <c r="D35" s="9"/>
      <c r="E35" s="9"/>
      <c r="F35" s="9"/>
      <c r="G35" s="9"/>
      <c r="H35" s="9"/>
      <c r="I35" s="9">
        <v>33728.308641975309</v>
      </c>
      <c r="J35" s="9">
        <v>30324.732394366198</v>
      </c>
      <c r="K35" s="9">
        <v>26627.561643835616</v>
      </c>
      <c r="L35" s="9">
        <v>39328.813559322036</v>
      </c>
      <c r="M35" s="9">
        <v>30800.4406779661</v>
      </c>
      <c r="N35" s="9">
        <v>26493.710144927536</v>
      </c>
      <c r="O35" s="9">
        <v>24255.974999999999</v>
      </c>
      <c r="P35" s="9">
        <v>24191.775510204083</v>
      </c>
      <c r="Q35" s="9">
        <v>30842.116279069767</v>
      </c>
      <c r="R35" s="9">
        <v>26868.635416666668</v>
      </c>
      <c r="S35" s="9">
        <v>31564.373493975905</v>
      </c>
      <c r="T35" s="9">
        <v>26125.663157894738</v>
      </c>
      <c r="U35" s="9">
        <v>26030.721649484534</v>
      </c>
      <c r="V35" s="9">
        <v>30848.829268292684</v>
      </c>
      <c r="W35" s="9">
        <v>24298.720430107525</v>
      </c>
      <c r="X35" s="9">
        <v>432330.37726808875</v>
      </c>
    </row>
    <row r="36" spans="1:24" x14ac:dyDescent="0.45">
      <c r="A36" s="5" t="s">
        <v>200</v>
      </c>
      <c r="B36" s="9">
        <v>55542.923076923078</v>
      </c>
      <c r="C36" s="9">
        <v>52846.206666666665</v>
      </c>
      <c r="D36" s="9">
        <v>800581.61838139908</v>
      </c>
      <c r="E36" s="9">
        <v>869007.05488095223</v>
      </c>
      <c r="F36" s="9">
        <v>809774.23282371997</v>
      </c>
      <c r="G36" s="9">
        <v>806412.26605369826</v>
      </c>
      <c r="H36" s="9">
        <v>870645.91924839595</v>
      </c>
      <c r="I36" s="9">
        <v>888944.84407490143</v>
      </c>
      <c r="J36" s="9">
        <v>904592.94797845255</v>
      </c>
      <c r="K36" s="9">
        <v>944251.12549763825</v>
      </c>
      <c r="L36" s="9">
        <v>935237.62686163583</v>
      </c>
      <c r="M36" s="9">
        <v>875180.78716749011</v>
      </c>
      <c r="N36" s="9">
        <v>876435.00575302111</v>
      </c>
      <c r="O36" s="9">
        <v>879668.61438552383</v>
      </c>
      <c r="P36" s="9">
        <v>907221.11334286653</v>
      </c>
      <c r="Q36" s="9">
        <v>895046.24424073042</v>
      </c>
      <c r="R36" s="9">
        <v>886203.91453579231</v>
      </c>
      <c r="S36" s="9">
        <v>877994.59537588875</v>
      </c>
      <c r="T36" s="9">
        <v>868016.7520050765</v>
      </c>
      <c r="U36" s="9">
        <v>873845.57343100221</v>
      </c>
      <c r="V36" s="9">
        <v>834161.08596176852</v>
      </c>
      <c r="W36" s="9">
        <v>766305.34954128554</v>
      </c>
      <c r="X36" s="9">
        <v>17477915.801284827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topLeftCell="C1" workbookViewId="0">
      <selection activeCell="A6" sqref="A6:XFD6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3" width="4.73046875" bestFit="1" customWidth="1"/>
    <col min="24" max="24" width="10.19921875" bestFit="1" customWidth="1"/>
  </cols>
  <sheetData>
    <row r="3" spans="1:24" x14ac:dyDescent="0.45">
      <c r="A3" s="4" t="s">
        <v>198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/>
      <c r="C5" s="3"/>
      <c r="D5" s="3"/>
      <c r="E5" s="3">
        <v>127</v>
      </c>
      <c r="F5" s="3">
        <v>122</v>
      </c>
      <c r="G5" s="3">
        <v>126</v>
      </c>
      <c r="H5" s="3">
        <v>136</v>
      </c>
      <c r="I5" s="3">
        <v>145</v>
      </c>
      <c r="J5" s="3">
        <v>154</v>
      </c>
      <c r="K5" s="3">
        <v>165</v>
      </c>
      <c r="L5" s="3">
        <v>177</v>
      </c>
      <c r="M5" s="3">
        <v>172</v>
      </c>
      <c r="N5" s="3">
        <v>180</v>
      </c>
      <c r="O5" s="3">
        <v>186</v>
      </c>
      <c r="P5" s="3">
        <v>195</v>
      </c>
      <c r="Q5" s="3">
        <v>192</v>
      </c>
      <c r="R5" s="3">
        <v>211</v>
      </c>
      <c r="S5" s="3">
        <v>223</v>
      </c>
      <c r="T5" s="3">
        <v>253</v>
      </c>
      <c r="U5" s="3">
        <v>258</v>
      </c>
      <c r="V5" s="3">
        <v>275</v>
      </c>
      <c r="W5" s="3"/>
      <c r="X5" s="3">
        <v>3297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45">
      <c r="A7" s="5" t="s">
        <v>194</v>
      </c>
      <c r="B7" s="3"/>
      <c r="C7" s="3"/>
      <c r="D7" s="3"/>
      <c r="E7" s="3">
        <v>160</v>
      </c>
      <c r="F7" s="3">
        <v>163</v>
      </c>
      <c r="G7" s="3">
        <v>156</v>
      </c>
      <c r="H7" s="3">
        <v>162</v>
      </c>
      <c r="I7" s="3">
        <v>172</v>
      </c>
      <c r="J7" s="3">
        <v>183</v>
      </c>
      <c r="K7" s="3">
        <v>199</v>
      </c>
      <c r="L7" s="3">
        <v>186</v>
      </c>
      <c r="M7" s="3">
        <v>188</v>
      </c>
      <c r="N7" s="3">
        <v>201</v>
      </c>
      <c r="O7" s="3">
        <v>203</v>
      </c>
      <c r="P7" s="3">
        <v>225</v>
      </c>
      <c r="Q7" s="3">
        <v>253</v>
      </c>
      <c r="R7" s="3">
        <v>267</v>
      </c>
      <c r="S7" s="3">
        <v>266</v>
      </c>
      <c r="T7" s="3">
        <v>275</v>
      </c>
      <c r="U7" s="3">
        <v>336</v>
      </c>
      <c r="V7" s="3">
        <v>344</v>
      </c>
      <c r="W7" s="3"/>
      <c r="X7" s="3">
        <v>3939</v>
      </c>
    </row>
    <row r="8" spans="1:24" x14ac:dyDescent="0.45">
      <c r="A8" s="5" t="s">
        <v>17</v>
      </c>
      <c r="B8" s="3"/>
      <c r="C8" s="3"/>
      <c r="D8" s="3"/>
      <c r="E8" s="3">
        <v>133</v>
      </c>
      <c r="F8" s="3">
        <v>129</v>
      </c>
      <c r="G8" s="3">
        <v>129</v>
      </c>
      <c r="H8" s="3">
        <v>148</v>
      </c>
      <c r="I8" s="3">
        <v>156</v>
      </c>
      <c r="J8" s="3">
        <v>158</v>
      </c>
      <c r="K8" s="3">
        <v>166</v>
      </c>
      <c r="L8" s="3">
        <v>174</v>
      </c>
      <c r="M8" s="3">
        <v>171</v>
      </c>
      <c r="N8" s="3">
        <v>175</v>
      </c>
      <c r="O8" s="3">
        <v>179</v>
      </c>
      <c r="P8" s="3">
        <v>206</v>
      </c>
      <c r="Q8" s="3">
        <v>198</v>
      </c>
      <c r="R8" s="3">
        <v>245</v>
      </c>
      <c r="S8" s="3">
        <v>239</v>
      </c>
      <c r="T8" s="3">
        <v>253</v>
      </c>
      <c r="U8" s="3">
        <v>252</v>
      </c>
      <c r="V8" s="3">
        <v>251</v>
      </c>
      <c r="W8" s="3"/>
      <c r="X8" s="3">
        <v>3362</v>
      </c>
    </row>
    <row r="9" spans="1:24" x14ac:dyDescent="0.45">
      <c r="A9" s="5" t="s">
        <v>80</v>
      </c>
      <c r="B9" s="3"/>
      <c r="C9" s="3"/>
      <c r="D9" s="3"/>
      <c r="E9" s="3">
        <v>152</v>
      </c>
      <c r="F9" s="3">
        <v>171</v>
      </c>
      <c r="G9" s="3">
        <v>190</v>
      </c>
      <c r="H9" s="3">
        <v>201</v>
      </c>
      <c r="I9" s="3">
        <v>206</v>
      </c>
      <c r="J9" s="3">
        <v>234</v>
      </c>
      <c r="K9" s="3">
        <v>263</v>
      </c>
      <c r="L9" s="3">
        <v>269</v>
      </c>
      <c r="M9" s="3">
        <v>266</v>
      </c>
      <c r="N9" s="3">
        <v>272</v>
      </c>
      <c r="O9" s="3">
        <v>310</v>
      </c>
      <c r="P9" s="3">
        <v>336</v>
      </c>
      <c r="Q9" s="3">
        <v>357</v>
      </c>
      <c r="R9" s="3">
        <v>370</v>
      </c>
      <c r="S9" s="3">
        <v>398</v>
      </c>
      <c r="T9" s="3">
        <v>434</v>
      </c>
      <c r="U9" s="3">
        <v>453</v>
      </c>
      <c r="V9" s="3">
        <v>516</v>
      </c>
      <c r="W9" s="3"/>
      <c r="X9" s="3">
        <v>5398</v>
      </c>
    </row>
    <row r="10" spans="1:24" x14ac:dyDescent="0.45">
      <c r="A10" s="5" t="s">
        <v>47</v>
      </c>
      <c r="B10" s="3"/>
      <c r="C10" s="3"/>
      <c r="D10" s="3"/>
      <c r="E10" s="3">
        <v>131</v>
      </c>
      <c r="F10" s="3">
        <v>143</v>
      </c>
      <c r="G10" s="3">
        <v>156</v>
      </c>
      <c r="H10" s="3">
        <v>170</v>
      </c>
      <c r="I10" s="3">
        <v>179</v>
      </c>
      <c r="J10" s="3">
        <v>197</v>
      </c>
      <c r="K10" s="3">
        <v>214</v>
      </c>
      <c r="L10" s="3">
        <v>239</v>
      </c>
      <c r="M10" s="3">
        <v>246</v>
      </c>
      <c r="N10" s="3">
        <v>258</v>
      </c>
      <c r="O10" s="3">
        <v>266</v>
      </c>
      <c r="P10" s="3">
        <v>274</v>
      </c>
      <c r="Q10" s="3">
        <v>266</v>
      </c>
      <c r="R10" s="3">
        <v>302</v>
      </c>
      <c r="S10" s="3">
        <v>340</v>
      </c>
      <c r="T10" s="3">
        <v>434</v>
      </c>
      <c r="U10" s="3">
        <v>457</v>
      </c>
      <c r="V10" s="3">
        <v>452</v>
      </c>
      <c r="W10" s="3"/>
      <c r="X10" s="3">
        <v>4724</v>
      </c>
    </row>
    <row r="11" spans="1:24" x14ac:dyDescent="0.45">
      <c r="A11" s="5" t="s">
        <v>36</v>
      </c>
      <c r="B11" s="3"/>
      <c r="C11" s="3"/>
      <c r="D11" s="3"/>
      <c r="E11" s="3">
        <v>101</v>
      </c>
      <c r="F11" s="3">
        <v>106</v>
      </c>
      <c r="G11" s="3">
        <v>124</v>
      </c>
      <c r="H11" s="3">
        <v>131</v>
      </c>
      <c r="I11" s="3">
        <v>157</v>
      </c>
      <c r="J11" s="3">
        <v>173</v>
      </c>
      <c r="K11" s="3">
        <v>193</v>
      </c>
      <c r="L11" s="3">
        <v>196</v>
      </c>
      <c r="M11" s="3">
        <v>194</v>
      </c>
      <c r="N11" s="3">
        <v>210</v>
      </c>
      <c r="O11" s="3">
        <v>214</v>
      </c>
      <c r="P11" s="3">
        <v>216</v>
      </c>
      <c r="Q11" s="3">
        <v>210</v>
      </c>
      <c r="R11" s="3">
        <v>227</v>
      </c>
      <c r="S11" s="3">
        <v>240</v>
      </c>
      <c r="T11" s="3">
        <v>269</v>
      </c>
      <c r="U11" s="3">
        <v>266</v>
      </c>
      <c r="V11" s="3">
        <v>272</v>
      </c>
      <c r="W11" s="3"/>
      <c r="X11" s="3">
        <v>3499</v>
      </c>
    </row>
    <row r="12" spans="1:24" x14ac:dyDescent="0.45">
      <c r="A12" s="5" t="s">
        <v>122</v>
      </c>
      <c r="B12" s="3"/>
      <c r="C12" s="3"/>
      <c r="D12" s="3"/>
      <c r="E12" s="3">
        <v>87</v>
      </c>
      <c r="F12" s="3">
        <v>91</v>
      </c>
      <c r="G12" s="3">
        <v>123</v>
      </c>
      <c r="H12" s="3">
        <v>127</v>
      </c>
      <c r="I12" s="3">
        <v>137</v>
      </c>
      <c r="J12" s="3">
        <v>146</v>
      </c>
      <c r="K12" s="3">
        <v>161</v>
      </c>
      <c r="L12" s="3">
        <v>171</v>
      </c>
      <c r="M12" s="3">
        <v>166</v>
      </c>
      <c r="N12" s="3">
        <v>179</v>
      </c>
      <c r="O12" s="3">
        <v>185</v>
      </c>
      <c r="P12" s="3">
        <v>202</v>
      </c>
      <c r="Q12" s="3">
        <v>209</v>
      </c>
      <c r="R12" s="3">
        <v>227</v>
      </c>
      <c r="S12" s="3">
        <v>237</v>
      </c>
      <c r="T12" s="3">
        <v>229</v>
      </c>
      <c r="U12" s="3">
        <v>243</v>
      </c>
      <c r="V12" s="3">
        <v>257</v>
      </c>
      <c r="W12" s="3"/>
      <c r="X12" s="3">
        <v>3177</v>
      </c>
    </row>
    <row r="13" spans="1:24" x14ac:dyDescent="0.45">
      <c r="A13" s="5" t="s">
        <v>86</v>
      </c>
      <c r="B13" s="3"/>
      <c r="C13" s="3"/>
      <c r="D13" s="3"/>
      <c r="E13" s="3">
        <v>150</v>
      </c>
      <c r="F13" s="3">
        <v>141</v>
      </c>
      <c r="G13" s="3">
        <v>127</v>
      </c>
      <c r="H13" s="3">
        <v>139</v>
      </c>
      <c r="I13" s="3">
        <v>150</v>
      </c>
      <c r="J13" s="3">
        <v>158</v>
      </c>
      <c r="K13" s="3">
        <v>181</v>
      </c>
      <c r="L13" s="3">
        <v>181</v>
      </c>
      <c r="M13" s="3">
        <v>170</v>
      </c>
      <c r="N13" s="3">
        <v>168</v>
      </c>
      <c r="O13" s="3">
        <v>178</v>
      </c>
      <c r="P13" s="3">
        <v>186</v>
      </c>
      <c r="Q13" s="3">
        <v>196</v>
      </c>
      <c r="R13" s="3">
        <v>207</v>
      </c>
      <c r="S13" s="3">
        <v>220</v>
      </c>
      <c r="T13" s="3">
        <v>271</v>
      </c>
      <c r="U13" s="3">
        <v>284</v>
      </c>
      <c r="V13" s="3">
        <v>282</v>
      </c>
      <c r="W13" s="3"/>
      <c r="X13" s="3">
        <v>3389</v>
      </c>
    </row>
    <row r="14" spans="1:24" x14ac:dyDescent="0.45">
      <c r="A14" s="5" t="s">
        <v>148</v>
      </c>
      <c r="B14" s="3"/>
      <c r="C14" s="3"/>
      <c r="D14" s="3"/>
      <c r="E14" s="3">
        <v>129</v>
      </c>
      <c r="F14" s="3">
        <v>121</v>
      </c>
      <c r="G14" s="3">
        <v>124</v>
      </c>
      <c r="H14" s="3">
        <v>132</v>
      </c>
      <c r="I14" s="3">
        <v>145</v>
      </c>
      <c r="J14" s="3">
        <v>151</v>
      </c>
      <c r="K14" s="3">
        <v>169</v>
      </c>
      <c r="L14" s="3">
        <v>178</v>
      </c>
      <c r="M14" s="3">
        <v>183</v>
      </c>
      <c r="N14" s="3">
        <v>188</v>
      </c>
      <c r="O14" s="3">
        <v>193</v>
      </c>
      <c r="P14" s="3">
        <v>199</v>
      </c>
      <c r="Q14" s="3">
        <v>197</v>
      </c>
      <c r="R14" s="3">
        <v>214</v>
      </c>
      <c r="S14" s="3">
        <v>227</v>
      </c>
      <c r="T14" s="3">
        <v>248</v>
      </c>
      <c r="U14" s="3">
        <v>266</v>
      </c>
      <c r="V14" s="3">
        <v>291</v>
      </c>
      <c r="W14" s="3"/>
      <c r="X14" s="3">
        <v>3355</v>
      </c>
    </row>
    <row r="15" spans="1:24" x14ac:dyDescent="0.45">
      <c r="A15" s="5" t="s">
        <v>177</v>
      </c>
      <c r="B15" s="3"/>
      <c r="C15" s="3"/>
      <c r="D15" s="3"/>
      <c r="E15" s="3">
        <v>114</v>
      </c>
      <c r="F15" s="3">
        <v>108</v>
      </c>
      <c r="G15" s="3">
        <v>117</v>
      </c>
      <c r="H15" s="3">
        <v>126</v>
      </c>
      <c r="I15" s="3">
        <v>146</v>
      </c>
      <c r="J15" s="3">
        <v>170</v>
      </c>
      <c r="K15" s="3">
        <v>173</v>
      </c>
      <c r="L15" s="3">
        <v>186</v>
      </c>
      <c r="M15" s="3">
        <v>188</v>
      </c>
      <c r="N15" s="3">
        <v>192</v>
      </c>
      <c r="O15" s="3">
        <v>217</v>
      </c>
      <c r="P15" s="3">
        <v>238</v>
      </c>
      <c r="Q15" s="3">
        <v>262</v>
      </c>
      <c r="R15" s="3">
        <v>254</v>
      </c>
      <c r="S15" s="3">
        <v>268</v>
      </c>
      <c r="T15" s="3">
        <v>275</v>
      </c>
      <c r="U15" s="3">
        <v>277</v>
      </c>
      <c r="V15" s="3">
        <v>276</v>
      </c>
      <c r="W15" s="3"/>
      <c r="X15" s="3">
        <v>3587</v>
      </c>
    </row>
    <row r="16" spans="1:24" x14ac:dyDescent="0.45">
      <c r="A16" s="5" t="s">
        <v>185</v>
      </c>
      <c r="B16" s="3"/>
      <c r="C16" s="3"/>
      <c r="D16" s="3"/>
      <c r="E16" s="3">
        <v>125</v>
      </c>
      <c r="F16" s="3">
        <v>121</v>
      </c>
      <c r="G16" s="3">
        <v>128</v>
      </c>
      <c r="H16" s="3">
        <v>155</v>
      </c>
      <c r="I16" s="3">
        <v>173</v>
      </c>
      <c r="J16" s="3">
        <v>184</v>
      </c>
      <c r="K16" s="3">
        <v>193</v>
      </c>
      <c r="L16" s="3">
        <v>194</v>
      </c>
      <c r="M16" s="3">
        <v>189</v>
      </c>
      <c r="N16" s="3">
        <v>197</v>
      </c>
      <c r="O16" s="3">
        <v>196</v>
      </c>
      <c r="P16" s="3">
        <v>196</v>
      </c>
      <c r="Q16" s="3">
        <v>186</v>
      </c>
      <c r="R16" s="3">
        <v>175</v>
      </c>
      <c r="S16" s="3">
        <v>270</v>
      </c>
      <c r="T16" s="3">
        <v>299</v>
      </c>
      <c r="U16" s="3">
        <v>347</v>
      </c>
      <c r="V16" s="3">
        <v>368</v>
      </c>
      <c r="W16" s="3"/>
      <c r="X16" s="3">
        <v>3696</v>
      </c>
    </row>
    <row r="17" spans="1:24" x14ac:dyDescent="0.45">
      <c r="A17" s="5" t="s">
        <v>192</v>
      </c>
      <c r="B17" s="3"/>
      <c r="C17" s="3"/>
      <c r="D17" s="3"/>
      <c r="E17" s="3">
        <v>85</v>
      </c>
      <c r="F17" s="3">
        <v>85</v>
      </c>
      <c r="G17" s="3">
        <v>98</v>
      </c>
      <c r="H17" s="3">
        <v>104</v>
      </c>
      <c r="I17" s="3">
        <v>117</v>
      </c>
      <c r="J17" s="3">
        <v>123</v>
      </c>
      <c r="K17" s="3">
        <v>131</v>
      </c>
      <c r="L17" s="3">
        <v>143</v>
      </c>
      <c r="M17" s="3">
        <v>155</v>
      </c>
      <c r="N17" s="3">
        <v>160</v>
      </c>
      <c r="O17" s="3">
        <v>161</v>
      </c>
      <c r="P17" s="3">
        <v>169</v>
      </c>
      <c r="Q17" s="3">
        <v>178</v>
      </c>
      <c r="R17" s="3">
        <v>231</v>
      </c>
      <c r="S17" s="3">
        <v>273</v>
      </c>
      <c r="T17" s="3">
        <v>246</v>
      </c>
      <c r="U17" s="3">
        <v>245</v>
      </c>
      <c r="V17" s="3">
        <v>244</v>
      </c>
      <c r="W17" s="3"/>
      <c r="X17" s="3">
        <v>2948</v>
      </c>
    </row>
    <row r="18" spans="1:24" x14ac:dyDescent="0.45">
      <c r="A18" s="5" t="s">
        <v>182</v>
      </c>
      <c r="B18" s="3"/>
      <c r="C18" s="3"/>
      <c r="D18" s="3"/>
      <c r="E18" s="3">
        <v>103</v>
      </c>
      <c r="F18" s="3">
        <v>118</v>
      </c>
      <c r="G18" s="3">
        <v>127</v>
      </c>
      <c r="H18" s="3">
        <v>147</v>
      </c>
      <c r="I18" s="3">
        <v>167</v>
      </c>
      <c r="J18" s="3">
        <v>187</v>
      </c>
      <c r="K18" s="3">
        <v>200</v>
      </c>
      <c r="L18" s="3">
        <v>212</v>
      </c>
      <c r="M18" s="3">
        <v>217</v>
      </c>
      <c r="N18" s="3">
        <v>222</v>
      </c>
      <c r="O18" s="3">
        <v>226</v>
      </c>
      <c r="P18" s="3">
        <v>239</v>
      </c>
      <c r="Q18" s="3">
        <v>253</v>
      </c>
      <c r="R18" s="3">
        <v>304</v>
      </c>
      <c r="S18" s="3">
        <v>312</v>
      </c>
      <c r="T18" s="3">
        <v>350</v>
      </c>
      <c r="U18" s="3">
        <v>334</v>
      </c>
      <c r="V18" s="3">
        <v>348</v>
      </c>
      <c r="W18" s="3"/>
      <c r="X18" s="3">
        <v>4066</v>
      </c>
    </row>
    <row r="19" spans="1:24" x14ac:dyDescent="0.45">
      <c r="A19" s="5" t="s">
        <v>190</v>
      </c>
      <c r="B19" s="3"/>
      <c r="C19" s="3"/>
      <c r="D19" s="3"/>
      <c r="E19" s="3">
        <v>143</v>
      </c>
      <c r="F19" s="3">
        <v>150</v>
      </c>
      <c r="G19" s="3">
        <v>154</v>
      </c>
      <c r="H19" s="3">
        <v>166</v>
      </c>
      <c r="I19" s="3">
        <v>189</v>
      </c>
      <c r="J19" s="3">
        <v>211</v>
      </c>
      <c r="K19" s="3">
        <v>224</v>
      </c>
      <c r="L19" s="3">
        <v>241</v>
      </c>
      <c r="M19" s="3">
        <v>247</v>
      </c>
      <c r="N19" s="3">
        <v>246</v>
      </c>
      <c r="O19" s="3">
        <v>230</v>
      </c>
      <c r="P19" s="3">
        <v>245</v>
      </c>
      <c r="Q19" s="3">
        <v>293</v>
      </c>
      <c r="R19" s="3">
        <v>403</v>
      </c>
      <c r="S19" s="3">
        <v>438</v>
      </c>
      <c r="T19" s="3">
        <v>462</v>
      </c>
      <c r="U19" s="3">
        <v>522</v>
      </c>
      <c r="V19" s="3">
        <v>549</v>
      </c>
      <c r="W19" s="3"/>
      <c r="X19" s="3">
        <v>5113</v>
      </c>
    </row>
    <row r="20" spans="1:24" x14ac:dyDescent="0.45">
      <c r="A20" s="5" t="s">
        <v>163</v>
      </c>
      <c r="B20" s="3"/>
      <c r="C20" s="3"/>
      <c r="D20" s="3"/>
      <c r="E20" s="3">
        <v>81</v>
      </c>
      <c r="F20" s="3">
        <v>76</v>
      </c>
      <c r="G20" s="3">
        <v>101</v>
      </c>
      <c r="H20" s="3">
        <v>103</v>
      </c>
      <c r="I20" s="3">
        <v>119</v>
      </c>
      <c r="J20" s="3">
        <v>122</v>
      </c>
      <c r="K20" s="3">
        <v>128</v>
      </c>
      <c r="L20" s="3">
        <v>139</v>
      </c>
      <c r="M20" s="3">
        <v>144</v>
      </c>
      <c r="N20" s="3">
        <v>143</v>
      </c>
      <c r="O20" s="3">
        <v>148</v>
      </c>
      <c r="P20" s="3">
        <v>195</v>
      </c>
      <c r="Q20" s="3">
        <v>159</v>
      </c>
      <c r="R20" s="3">
        <v>188</v>
      </c>
      <c r="S20" s="3">
        <v>199</v>
      </c>
      <c r="T20" s="3">
        <v>206</v>
      </c>
      <c r="U20" s="3">
        <v>219</v>
      </c>
      <c r="V20" s="3">
        <v>224</v>
      </c>
      <c r="W20" s="3"/>
      <c r="X20" s="3">
        <v>2694</v>
      </c>
    </row>
    <row r="21" spans="1:24" x14ac:dyDescent="0.45">
      <c r="A21" s="5" t="s">
        <v>179</v>
      </c>
      <c r="B21" s="3"/>
      <c r="C21" s="3"/>
      <c r="D21" s="3"/>
      <c r="E21" s="3">
        <v>108</v>
      </c>
      <c r="F21" s="3">
        <v>98</v>
      </c>
      <c r="G21" s="3">
        <v>102</v>
      </c>
      <c r="H21" s="3">
        <v>112</v>
      </c>
      <c r="I21" s="3">
        <v>131</v>
      </c>
      <c r="J21" s="3">
        <v>144</v>
      </c>
      <c r="K21" s="3">
        <v>158</v>
      </c>
      <c r="L21" s="3">
        <v>173</v>
      </c>
      <c r="M21" s="3">
        <v>171</v>
      </c>
      <c r="N21" s="3">
        <v>179</v>
      </c>
      <c r="O21" s="3">
        <v>195</v>
      </c>
      <c r="P21" s="3">
        <v>201</v>
      </c>
      <c r="Q21" s="3">
        <v>197</v>
      </c>
      <c r="R21" s="3">
        <v>226</v>
      </c>
      <c r="S21" s="3">
        <v>234</v>
      </c>
      <c r="T21" s="3">
        <v>239</v>
      </c>
      <c r="U21" s="3">
        <v>255</v>
      </c>
      <c r="V21" s="3">
        <v>288</v>
      </c>
      <c r="W21" s="3"/>
      <c r="X21" s="3">
        <v>3211</v>
      </c>
    </row>
    <row r="22" spans="1:24" x14ac:dyDescent="0.45">
      <c r="A22" s="5" t="s">
        <v>173</v>
      </c>
      <c r="B22" s="3"/>
      <c r="C22" s="3"/>
      <c r="D22" s="3"/>
      <c r="E22" s="3">
        <v>75</v>
      </c>
      <c r="F22" s="3">
        <v>87</v>
      </c>
      <c r="G22" s="3">
        <v>99</v>
      </c>
      <c r="H22" s="3">
        <v>102</v>
      </c>
      <c r="I22" s="3">
        <v>114</v>
      </c>
      <c r="J22" s="3">
        <v>131</v>
      </c>
      <c r="K22" s="3">
        <v>149</v>
      </c>
      <c r="L22" s="3">
        <v>158</v>
      </c>
      <c r="M22" s="3">
        <v>162</v>
      </c>
      <c r="N22" s="3">
        <v>213</v>
      </c>
      <c r="O22" s="3">
        <v>213</v>
      </c>
      <c r="P22" s="3">
        <v>214</v>
      </c>
      <c r="Q22" s="3">
        <v>221</v>
      </c>
      <c r="R22" s="3">
        <v>223</v>
      </c>
      <c r="S22" s="3">
        <v>240</v>
      </c>
      <c r="T22" s="3">
        <v>249</v>
      </c>
      <c r="U22" s="3">
        <v>261</v>
      </c>
      <c r="V22" s="3">
        <v>269</v>
      </c>
      <c r="W22" s="3"/>
      <c r="X22" s="3">
        <v>3180</v>
      </c>
    </row>
    <row r="23" spans="1:24" x14ac:dyDescent="0.45">
      <c r="A23" s="5" t="s">
        <v>104</v>
      </c>
      <c r="B23" s="3"/>
      <c r="C23" s="3"/>
      <c r="D23" s="3"/>
      <c r="E23" s="3">
        <v>63</v>
      </c>
      <c r="F23" s="3">
        <v>66</v>
      </c>
      <c r="G23" s="3">
        <v>81</v>
      </c>
      <c r="H23" s="3">
        <v>80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290</v>
      </c>
    </row>
    <row r="24" spans="1:24" x14ac:dyDescent="0.45">
      <c r="A24" s="5" t="s">
        <v>159</v>
      </c>
      <c r="B24" s="3"/>
      <c r="C24" s="3"/>
      <c r="D24" s="3"/>
      <c r="E24" s="3">
        <v>169</v>
      </c>
      <c r="F24" s="3">
        <v>175</v>
      </c>
      <c r="G24" s="3">
        <v>158</v>
      </c>
      <c r="H24" s="3">
        <v>180</v>
      </c>
      <c r="I24" s="3">
        <v>195</v>
      </c>
      <c r="J24" s="3">
        <v>217</v>
      </c>
      <c r="K24" s="3">
        <v>235</v>
      </c>
      <c r="L24" s="3">
        <v>261</v>
      </c>
      <c r="M24" s="3">
        <v>268</v>
      </c>
      <c r="N24" s="3">
        <v>233</v>
      </c>
      <c r="O24" s="3">
        <v>225</v>
      </c>
      <c r="P24" s="3">
        <v>232</v>
      </c>
      <c r="Q24" s="3">
        <v>238</v>
      </c>
      <c r="R24" s="3">
        <v>263</v>
      </c>
      <c r="S24" s="3">
        <v>313</v>
      </c>
      <c r="T24" s="3">
        <v>332</v>
      </c>
      <c r="U24" s="3">
        <v>336</v>
      </c>
      <c r="V24" s="3">
        <v>340</v>
      </c>
      <c r="W24" s="3"/>
      <c r="X24" s="3">
        <v>4370</v>
      </c>
    </row>
    <row r="25" spans="1:24" x14ac:dyDescent="0.45">
      <c r="A25" s="5" t="s">
        <v>156</v>
      </c>
      <c r="B25" s="3"/>
      <c r="C25" s="3"/>
      <c r="D25" s="3"/>
      <c r="E25" s="3">
        <v>215</v>
      </c>
      <c r="F25" s="3">
        <v>223</v>
      </c>
      <c r="G25" s="3">
        <v>238</v>
      </c>
      <c r="H25" s="3">
        <v>264</v>
      </c>
      <c r="I25" s="3">
        <v>277</v>
      </c>
      <c r="J25" s="3">
        <v>302</v>
      </c>
      <c r="K25" s="3">
        <v>327</v>
      </c>
      <c r="L25" s="3">
        <v>375</v>
      </c>
      <c r="M25" s="3">
        <v>441</v>
      </c>
      <c r="N25" s="3">
        <v>427</v>
      </c>
      <c r="O25" s="3">
        <v>439</v>
      </c>
      <c r="P25" s="3">
        <v>471</v>
      </c>
      <c r="Q25" s="3">
        <v>461</v>
      </c>
      <c r="R25" s="3">
        <v>508</v>
      </c>
      <c r="S25" s="3">
        <v>516</v>
      </c>
      <c r="T25" s="3">
        <v>526</v>
      </c>
      <c r="U25" s="3">
        <v>619</v>
      </c>
      <c r="V25" s="3">
        <v>668</v>
      </c>
      <c r="W25" s="3"/>
      <c r="X25" s="3">
        <v>7297</v>
      </c>
    </row>
    <row r="26" spans="1:24" x14ac:dyDescent="0.45">
      <c r="A26" s="5" t="s">
        <v>150</v>
      </c>
      <c r="B26" s="3"/>
      <c r="C26" s="3"/>
      <c r="D26" s="3"/>
      <c r="E26" s="3">
        <v>90</v>
      </c>
      <c r="F26" s="3">
        <v>96</v>
      </c>
      <c r="G26" s="3">
        <v>110</v>
      </c>
      <c r="H26" s="3">
        <v>116</v>
      </c>
      <c r="I26" s="3">
        <v>134</v>
      </c>
      <c r="J26" s="3">
        <v>146</v>
      </c>
      <c r="K26" s="3">
        <v>154</v>
      </c>
      <c r="L26" s="3">
        <v>160</v>
      </c>
      <c r="M26" s="3">
        <v>155</v>
      </c>
      <c r="N26" s="3">
        <v>161</v>
      </c>
      <c r="O26" s="3">
        <v>160</v>
      </c>
      <c r="P26" s="3">
        <v>173</v>
      </c>
      <c r="Q26" s="3">
        <v>187</v>
      </c>
      <c r="R26" s="3">
        <v>202</v>
      </c>
      <c r="S26" s="3">
        <v>208</v>
      </c>
      <c r="T26" s="3">
        <v>216</v>
      </c>
      <c r="U26" s="3">
        <v>210</v>
      </c>
      <c r="V26" s="3">
        <v>218</v>
      </c>
      <c r="W26" s="3"/>
      <c r="X26" s="3">
        <v>2896</v>
      </c>
    </row>
    <row r="27" spans="1:24" x14ac:dyDescent="0.45">
      <c r="A27" s="5" t="s">
        <v>141</v>
      </c>
      <c r="B27" s="3"/>
      <c r="C27" s="3"/>
      <c r="D27" s="3"/>
      <c r="E27" s="3">
        <v>94</v>
      </c>
      <c r="F27" s="3">
        <v>97</v>
      </c>
      <c r="G27" s="3">
        <v>115</v>
      </c>
      <c r="H27" s="3">
        <v>167</v>
      </c>
      <c r="I27" s="3">
        <v>176</v>
      </c>
      <c r="J27" s="3">
        <v>183</v>
      </c>
      <c r="K27" s="3">
        <v>192</v>
      </c>
      <c r="L27" s="3">
        <v>216</v>
      </c>
      <c r="M27" s="3">
        <v>233</v>
      </c>
      <c r="N27" s="3">
        <v>239</v>
      </c>
      <c r="O27" s="3">
        <v>249</v>
      </c>
      <c r="P27" s="3">
        <v>279</v>
      </c>
      <c r="Q27" s="3">
        <v>265</v>
      </c>
      <c r="R27" s="3">
        <v>265</v>
      </c>
      <c r="S27" s="3">
        <v>263</v>
      </c>
      <c r="T27" s="3">
        <v>325</v>
      </c>
      <c r="U27" s="3">
        <v>329</v>
      </c>
      <c r="V27" s="3">
        <v>341</v>
      </c>
      <c r="W27" s="3"/>
      <c r="X27" s="3">
        <v>4028</v>
      </c>
    </row>
    <row r="28" spans="1:24" x14ac:dyDescent="0.45">
      <c r="A28" s="5" t="s">
        <v>144</v>
      </c>
      <c r="B28" s="3"/>
      <c r="C28" s="3"/>
      <c r="D28" s="3"/>
      <c r="E28" s="3">
        <v>108</v>
      </c>
      <c r="F28" s="3">
        <v>101</v>
      </c>
      <c r="G28" s="3">
        <v>109</v>
      </c>
      <c r="H28" s="3">
        <v>109</v>
      </c>
      <c r="I28" s="3">
        <v>125</v>
      </c>
      <c r="J28" s="3">
        <v>137</v>
      </c>
      <c r="K28" s="3">
        <v>139</v>
      </c>
      <c r="L28" s="3">
        <v>144</v>
      </c>
      <c r="M28" s="3">
        <v>145</v>
      </c>
      <c r="N28" s="3">
        <v>160</v>
      </c>
      <c r="O28" s="3">
        <v>168</v>
      </c>
      <c r="P28" s="3">
        <v>178</v>
      </c>
      <c r="Q28" s="3">
        <v>204</v>
      </c>
      <c r="R28" s="3">
        <v>229</v>
      </c>
      <c r="S28" s="3">
        <v>244</v>
      </c>
      <c r="T28" s="3">
        <v>265</v>
      </c>
      <c r="U28" s="3">
        <v>258</v>
      </c>
      <c r="V28" s="3">
        <v>254</v>
      </c>
      <c r="W28" s="3"/>
      <c r="X28" s="3">
        <v>3077</v>
      </c>
    </row>
    <row r="29" spans="1:24" x14ac:dyDescent="0.45">
      <c r="A29" s="5" t="s">
        <v>133</v>
      </c>
      <c r="B29" s="3"/>
      <c r="C29" s="3"/>
      <c r="D29" s="3"/>
      <c r="E29" s="3">
        <v>142</v>
      </c>
      <c r="F29" s="3">
        <v>159</v>
      </c>
      <c r="G29" s="3">
        <v>153</v>
      </c>
      <c r="H29" s="3">
        <v>159</v>
      </c>
      <c r="I29" s="3">
        <v>171</v>
      </c>
      <c r="J29" s="3">
        <v>184</v>
      </c>
      <c r="K29" s="3">
        <v>197</v>
      </c>
      <c r="L29" s="3">
        <v>196</v>
      </c>
      <c r="M29" s="3">
        <v>201</v>
      </c>
      <c r="N29" s="3">
        <v>230</v>
      </c>
      <c r="O29" s="3">
        <v>230</v>
      </c>
      <c r="P29" s="3">
        <v>262</v>
      </c>
      <c r="Q29" s="3">
        <v>316</v>
      </c>
      <c r="R29" s="3">
        <v>387</v>
      </c>
      <c r="S29" s="3">
        <v>409</v>
      </c>
      <c r="T29" s="3">
        <v>428</v>
      </c>
      <c r="U29" s="3">
        <v>445</v>
      </c>
      <c r="V29" s="3">
        <v>462</v>
      </c>
      <c r="W29" s="3"/>
      <c r="X29" s="3">
        <v>4731</v>
      </c>
    </row>
    <row r="30" spans="1:24" x14ac:dyDescent="0.45">
      <c r="A30" s="5" t="s">
        <v>138</v>
      </c>
      <c r="B30" s="3"/>
      <c r="C30" s="3"/>
      <c r="D30" s="3"/>
      <c r="E30" s="3">
        <v>166</v>
      </c>
      <c r="F30" s="3">
        <v>167</v>
      </c>
      <c r="G30" s="3">
        <v>169</v>
      </c>
      <c r="H30" s="3">
        <v>173</v>
      </c>
      <c r="I30" s="3">
        <v>179</v>
      </c>
      <c r="J30" s="3">
        <v>182</v>
      </c>
      <c r="K30" s="3">
        <v>194</v>
      </c>
      <c r="L30" s="3">
        <v>189</v>
      </c>
      <c r="M30" s="3">
        <v>191</v>
      </c>
      <c r="N30" s="3">
        <v>204</v>
      </c>
      <c r="O30" s="3">
        <v>210</v>
      </c>
      <c r="P30" s="3">
        <v>215</v>
      </c>
      <c r="Q30" s="3">
        <v>210</v>
      </c>
      <c r="R30" s="3">
        <v>250</v>
      </c>
      <c r="S30" s="3">
        <v>271</v>
      </c>
      <c r="T30" s="3">
        <v>289</v>
      </c>
      <c r="U30" s="3">
        <v>288</v>
      </c>
      <c r="V30" s="3">
        <v>320</v>
      </c>
      <c r="W30" s="3"/>
      <c r="X30" s="3">
        <v>3867</v>
      </c>
    </row>
    <row r="31" spans="1:24" x14ac:dyDescent="0.45">
      <c r="A31" s="5" t="s">
        <v>126</v>
      </c>
      <c r="B31" s="3"/>
      <c r="C31" s="3"/>
      <c r="D31" s="3"/>
      <c r="E31" s="3">
        <v>123</v>
      </c>
      <c r="F31" s="3">
        <v>128</v>
      </c>
      <c r="G31" s="3">
        <v>131</v>
      </c>
      <c r="H31" s="3">
        <v>151</v>
      </c>
      <c r="I31" s="3">
        <v>165</v>
      </c>
      <c r="J31" s="3">
        <v>184</v>
      </c>
      <c r="K31" s="3">
        <v>194</v>
      </c>
      <c r="L31" s="3">
        <v>195</v>
      </c>
      <c r="M31" s="3">
        <v>195</v>
      </c>
      <c r="N31" s="3">
        <v>207</v>
      </c>
      <c r="O31" s="3">
        <v>233</v>
      </c>
      <c r="P31" s="3">
        <v>239</v>
      </c>
      <c r="Q31" s="3">
        <v>283</v>
      </c>
      <c r="R31" s="3">
        <v>294</v>
      </c>
      <c r="S31" s="3">
        <v>300</v>
      </c>
      <c r="T31" s="3">
        <v>310</v>
      </c>
      <c r="U31" s="3">
        <v>319</v>
      </c>
      <c r="V31" s="3">
        <v>356</v>
      </c>
      <c r="W31" s="3"/>
      <c r="X31" s="3">
        <v>4007</v>
      </c>
    </row>
    <row r="32" spans="1:24" x14ac:dyDescent="0.45">
      <c r="A32" s="5" t="s">
        <v>95</v>
      </c>
      <c r="B32" s="3"/>
      <c r="C32" s="3"/>
      <c r="D32" s="3"/>
      <c r="E32" s="3">
        <v>92</v>
      </c>
      <c r="F32" s="3">
        <v>91</v>
      </c>
      <c r="G32" s="3">
        <v>101</v>
      </c>
      <c r="H32" s="3">
        <v>110</v>
      </c>
      <c r="I32" s="3">
        <v>116</v>
      </c>
      <c r="J32" s="3">
        <v>134</v>
      </c>
      <c r="K32" s="3">
        <v>138</v>
      </c>
      <c r="L32" s="3">
        <v>160</v>
      </c>
      <c r="M32" s="3">
        <v>156</v>
      </c>
      <c r="N32" s="3">
        <v>166</v>
      </c>
      <c r="O32" s="3">
        <v>161</v>
      </c>
      <c r="P32" s="3">
        <v>167</v>
      </c>
      <c r="Q32" s="3">
        <v>181</v>
      </c>
      <c r="R32" s="3">
        <v>188</v>
      </c>
      <c r="S32" s="3">
        <v>193</v>
      </c>
      <c r="T32" s="3">
        <v>205</v>
      </c>
      <c r="U32" s="3">
        <v>219</v>
      </c>
      <c r="V32" s="3">
        <v>228</v>
      </c>
      <c r="W32" s="3"/>
      <c r="X32" s="3">
        <v>2806</v>
      </c>
    </row>
    <row r="33" spans="1:24" x14ac:dyDescent="0.45">
      <c r="A33" s="5" t="s">
        <v>108</v>
      </c>
      <c r="B33" s="3"/>
      <c r="C33" s="3"/>
      <c r="D33" s="3"/>
      <c r="E33" s="3">
        <v>134</v>
      </c>
      <c r="F33" s="3">
        <v>131</v>
      </c>
      <c r="G33" s="3">
        <v>127</v>
      </c>
      <c r="H33" s="3">
        <v>142</v>
      </c>
      <c r="I33" s="3">
        <v>153</v>
      </c>
      <c r="J33" s="3">
        <v>155</v>
      </c>
      <c r="K33" s="3">
        <v>172</v>
      </c>
      <c r="L33" s="3">
        <v>176</v>
      </c>
      <c r="M33" s="3">
        <v>180</v>
      </c>
      <c r="N33" s="3">
        <v>206</v>
      </c>
      <c r="O33" s="3">
        <v>233</v>
      </c>
      <c r="P33" s="3">
        <v>239</v>
      </c>
      <c r="Q33" s="3">
        <v>257</v>
      </c>
      <c r="R33" s="3">
        <v>266</v>
      </c>
      <c r="S33" s="3">
        <v>275</v>
      </c>
      <c r="T33" s="3">
        <v>298</v>
      </c>
      <c r="U33" s="3">
        <v>311</v>
      </c>
      <c r="V33" s="3">
        <v>324</v>
      </c>
      <c r="W33" s="3"/>
      <c r="X33" s="3">
        <v>3779</v>
      </c>
    </row>
    <row r="34" spans="1:24" x14ac:dyDescent="0.45">
      <c r="A34" s="5" t="s">
        <v>115</v>
      </c>
      <c r="B34" s="3"/>
      <c r="C34" s="3"/>
      <c r="D34" s="3"/>
      <c r="E34" s="3">
        <v>91</v>
      </c>
      <c r="F34" s="3">
        <v>90</v>
      </c>
      <c r="G34" s="3">
        <v>99</v>
      </c>
      <c r="H34" s="3">
        <v>107</v>
      </c>
      <c r="I34" s="3">
        <v>136</v>
      </c>
      <c r="J34" s="3">
        <v>157</v>
      </c>
      <c r="K34" s="3">
        <v>160</v>
      </c>
      <c r="L34" s="3">
        <v>172</v>
      </c>
      <c r="M34" s="3">
        <v>163</v>
      </c>
      <c r="N34" s="3">
        <v>168</v>
      </c>
      <c r="O34" s="3">
        <v>188</v>
      </c>
      <c r="P34" s="3">
        <v>203</v>
      </c>
      <c r="Q34" s="3">
        <v>218</v>
      </c>
      <c r="R34" s="3">
        <v>227</v>
      </c>
      <c r="S34" s="3">
        <v>241</v>
      </c>
      <c r="T34" s="3">
        <v>278</v>
      </c>
      <c r="U34" s="3">
        <v>274</v>
      </c>
      <c r="V34" s="3">
        <v>265</v>
      </c>
      <c r="W34" s="3"/>
      <c r="X34" s="3">
        <v>3237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145</v>
      </c>
      <c r="J35" s="3">
        <v>144</v>
      </c>
      <c r="K35" s="3">
        <v>153</v>
      </c>
      <c r="L35" s="3">
        <v>184</v>
      </c>
      <c r="M35" s="3">
        <v>184</v>
      </c>
      <c r="N35" s="3">
        <v>194</v>
      </c>
      <c r="O35" s="3">
        <v>200</v>
      </c>
      <c r="P35" s="3">
        <v>225</v>
      </c>
      <c r="Q35" s="3">
        <v>244</v>
      </c>
      <c r="R35" s="3">
        <v>287</v>
      </c>
      <c r="S35" s="3">
        <v>293</v>
      </c>
      <c r="T35" s="3">
        <v>304</v>
      </c>
      <c r="U35" s="3">
        <v>311</v>
      </c>
      <c r="V35" s="3">
        <v>336</v>
      </c>
      <c r="W35" s="3"/>
      <c r="X35" s="3">
        <v>3204</v>
      </c>
    </row>
    <row r="36" spans="1:24" x14ac:dyDescent="0.45">
      <c r="A36" s="5" t="s">
        <v>200</v>
      </c>
      <c r="B36" s="3"/>
      <c r="C36" s="3"/>
      <c r="D36" s="3"/>
      <c r="E36" s="3">
        <v>3491</v>
      </c>
      <c r="F36" s="3">
        <v>3554</v>
      </c>
      <c r="G36" s="3">
        <v>3772</v>
      </c>
      <c r="H36" s="3">
        <v>4119</v>
      </c>
      <c r="I36" s="3">
        <v>4575</v>
      </c>
      <c r="J36" s="3">
        <v>4951</v>
      </c>
      <c r="K36" s="3">
        <v>5322</v>
      </c>
      <c r="L36" s="3">
        <v>5645</v>
      </c>
      <c r="M36" s="3">
        <v>5741</v>
      </c>
      <c r="N36" s="3">
        <v>5978</v>
      </c>
      <c r="O36" s="3">
        <v>6196</v>
      </c>
      <c r="P36" s="3">
        <v>6619</v>
      </c>
      <c r="Q36" s="3">
        <v>6891</v>
      </c>
      <c r="R36" s="3">
        <v>7640</v>
      </c>
      <c r="S36" s="3">
        <v>8150</v>
      </c>
      <c r="T36" s="3">
        <v>8768</v>
      </c>
      <c r="U36" s="3">
        <v>9194</v>
      </c>
      <c r="V36" s="3">
        <v>9618</v>
      </c>
      <c r="W36" s="3"/>
      <c r="X36" s="3">
        <v>110224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topLeftCell="A2" workbookViewId="0">
      <selection activeCell="A3" sqref="A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3" width="9.73046875" bestFit="1" customWidth="1"/>
    <col min="4" max="23" width="10.73046875" bestFit="1" customWidth="1"/>
    <col min="24" max="24" width="11.73046875" bestFit="1" customWidth="1"/>
    <col min="25" max="25" width="14.1328125" bestFit="1" customWidth="1"/>
    <col min="26" max="26" width="15.9296875" bestFit="1" customWidth="1"/>
    <col min="27" max="27" width="14.1328125" bestFit="1" customWidth="1"/>
    <col min="28" max="28" width="15.9296875" bestFit="1" customWidth="1"/>
    <col min="29" max="29" width="14.1328125" bestFit="1" customWidth="1"/>
    <col min="30" max="30" width="15.9296875" bestFit="1" customWidth="1"/>
    <col min="31" max="31" width="14.1328125" bestFit="1" customWidth="1"/>
    <col min="32" max="32" width="15.9296875" bestFit="1" customWidth="1"/>
    <col min="33" max="33" width="14.1328125" bestFit="1" customWidth="1"/>
    <col min="34" max="34" width="15.9296875" bestFit="1" customWidth="1"/>
    <col min="35" max="35" width="14.1328125" bestFit="1" customWidth="1"/>
    <col min="36" max="36" width="15.9296875" bestFit="1" customWidth="1"/>
    <col min="37" max="37" width="14.1328125" bestFit="1" customWidth="1"/>
    <col min="38" max="38" width="15.9296875" bestFit="1" customWidth="1"/>
    <col min="39" max="39" width="14.1328125" bestFit="1" customWidth="1"/>
    <col min="40" max="40" width="15.9296875" bestFit="1" customWidth="1"/>
    <col min="41" max="41" width="14.1328125" bestFit="1" customWidth="1"/>
    <col min="42" max="42" width="15.9296875" bestFit="1" customWidth="1"/>
    <col min="43" max="43" width="14.1328125" bestFit="1" customWidth="1"/>
    <col min="44" max="44" width="15.9296875" bestFit="1" customWidth="1"/>
    <col min="45" max="45" width="14.1328125" bestFit="1" customWidth="1"/>
    <col min="46" max="46" width="20.53125" bestFit="1" customWidth="1"/>
    <col min="47" max="47" width="18.73046875" bestFit="1" customWidth="1"/>
  </cols>
  <sheetData>
    <row r="3" spans="1:24" x14ac:dyDescent="0.45">
      <c r="A3" s="4" t="s">
        <v>202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>
        <v>32347000</v>
      </c>
      <c r="C5" s="3">
        <v>68703999</v>
      </c>
      <c r="D5" s="3">
        <v>81027833</v>
      </c>
      <c r="E5" s="3">
        <v>85082999</v>
      </c>
      <c r="F5" s="3">
        <v>102819999</v>
      </c>
      <c r="G5" s="3">
        <v>80657000</v>
      </c>
      <c r="H5" s="3">
        <v>69780750</v>
      </c>
      <c r="I5" s="3">
        <v>62629166</v>
      </c>
      <c r="J5" s="3">
        <v>59984226</v>
      </c>
      <c r="K5" s="3">
        <v>52067546</v>
      </c>
      <c r="L5" s="3">
        <v>66202712</v>
      </c>
      <c r="M5" s="3">
        <v>75920666</v>
      </c>
      <c r="N5" s="3">
        <v>61368166</v>
      </c>
      <c r="O5" s="3">
        <v>54823166</v>
      </c>
      <c r="P5" s="3">
        <v>67069833</v>
      </c>
      <c r="Q5" s="3">
        <v>80060500</v>
      </c>
      <c r="R5" s="3">
        <v>89926500</v>
      </c>
      <c r="S5" s="3">
        <v>64434000</v>
      </c>
      <c r="T5" s="3">
        <v>78399500</v>
      </c>
      <c r="U5" s="3">
        <v>106580200</v>
      </c>
      <c r="V5" s="3">
        <v>134850600</v>
      </c>
      <c r="W5" s="3"/>
      <c r="X5" s="3">
        <v>1574736361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124016266</v>
      </c>
      <c r="X6" s="3">
        <v>124016266</v>
      </c>
    </row>
    <row r="7" spans="1:24" x14ac:dyDescent="0.45">
      <c r="A7" s="5" t="s">
        <v>194</v>
      </c>
      <c r="B7" s="3"/>
      <c r="C7" s="3"/>
      <c r="D7" s="3">
        <v>84737836</v>
      </c>
      <c r="E7" s="3">
        <v>91936166</v>
      </c>
      <c r="F7" s="3">
        <v>93470367</v>
      </c>
      <c r="G7" s="3">
        <v>106243667</v>
      </c>
      <c r="H7" s="3">
        <v>90182500</v>
      </c>
      <c r="I7" s="3">
        <v>86457302</v>
      </c>
      <c r="J7" s="3">
        <v>90156876</v>
      </c>
      <c r="K7" s="3">
        <v>87290833</v>
      </c>
      <c r="L7" s="3">
        <v>102365683</v>
      </c>
      <c r="M7" s="3">
        <v>99593166</v>
      </c>
      <c r="N7" s="3">
        <v>84423666</v>
      </c>
      <c r="O7" s="3">
        <v>93855132</v>
      </c>
      <c r="P7" s="3">
        <v>86208000</v>
      </c>
      <c r="Q7" s="3">
        <v>95618750</v>
      </c>
      <c r="R7" s="3">
        <v>108081500</v>
      </c>
      <c r="S7" s="3">
        <v>104037500</v>
      </c>
      <c r="T7" s="3">
        <v>74999750</v>
      </c>
      <c r="U7" s="3">
        <v>119705250</v>
      </c>
      <c r="V7" s="3">
        <v>115848667</v>
      </c>
      <c r="W7" s="3">
        <v>133186667</v>
      </c>
      <c r="X7" s="3">
        <v>1948399278</v>
      </c>
    </row>
    <row r="8" spans="1:24" x14ac:dyDescent="0.45">
      <c r="A8" s="5" t="s">
        <v>17</v>
      </c>
      <c r="B8" s="3"/>
      <c r="C8" s="3"/>
      <c r="D8" s="3">
        <v>82347435</v>
      </c>
      <c r="E8" s="3">
        <v>74279540</v>
      </c>
      <c r="F8" s="3">
        <v>64493487</v>
      </c>
      <c r="G8" s="3">
        <v>73877500</v>
      </c>
      <c r="H8" s="3">
        <v>51623333</v>
      </c>
      <c r="I8" s="3">
        <v>73914333</v>
      </c>
      <c r="J8" s="3">
        <v>72585582</v>
      </c>
      <c r="K8" s="3">
        <v>93174808</v>
      </c>
      <c r="L8" s="3">
        <v>67196246</v>
      </c>
      <c r="M8" s="3">
        <v>69904166</v>
      </c>
      <c r="N8" s="3">
        <v>81612500</v>
      </c>
      <c r="O8" s="3">
        <v>88299038</v>
      </c>
      <c r="P8" s="3">
        <v>77949000</v>
      </c>
      <c r="Q8" s="3">
        <v>100832000</v>
      </c>
      <c r="R8" s="3">
        <v>109097500</v>
      </c>
      <c r="S8" s="3">
        <v>112989833</v>
      </c>
      <c r="T8" s="3">
        <v>153744833</v>
      </c>
      <c r="U8" s="3">
        <v>161621633</v>
      </c>
      <c r="V8" s="3">
        <v>141555833</v>
      </c>
      <c r="W8" s="3">
        <v>82696100</v>
      </c>
      <c r="X8" s="3">
        <v>1833794700</v>
      </c>
    </row>
    <row r="9" spans="1:24" x14ac:dyDescent="0.45">
      <c r="A9" s="5" t="s">
        <v>80</v>
      </c>
      <c r="B9" s="3"/>
      <c r="C9" s="3"/>
      <c r="D9" s="3">
        <v>79975333</v>
      </c>
      <c r="E9" s="3">
        <v>110035833</v>
      </c>
      <c r="F9" s="3">
        <v>108366060</v>
      </c>
      <c r="G9" s="3">
        <v>99946500</v>
      </c>
      <c r="H9" s="3">
        <v>127298500</v>
      </c>
      <c r="I9" s="3">
        <v>123505125</v>
      </c>
      <c r="J9" s="3">
        <v>120099824</v>
      </c>
      <c r="K9" s="3">
        <v>143026214</v>
      </c>
      <c r="L9" s="3">
        <v>133390035</v>
      </c>
      <c r="M9" s="3">
        <v>125439499</v>
      </c>
      <c r="N9" s="3">
        <v>164507333</v>
      </c>
      <c r="O9" s="3">
        <v>166662475</v>
      </c>
      <c r="P9" s="3">
        <v>110386000</v>
      </c>
      <c r="Q9" s="3">
        <v>175395500</v>
      </c>
      <c r="R9" s="3">
        <v>134628929</v>
      </c>
      <c r="S9" s="3">
        <v>183931900</v>
      </c>
      <c r="T9" s="3">
        <v>218682750</v>
      </c>
      <c r="U9" s="3">
        <v>200550750</v>
      </c>
      <c r="V9" s="3">
        <v>222205000</v>
      </c>
      <c r="W9" s="3">
        <v>218978142</v>
      </c>
      <c r="X9" s="3">
        <v>2967011702</v>
      </c>
    </row>
    <row r="10" spans="1:24" x14ac:dyDescent="0.45">
      <c r="A10" s="5" t="s">
        <v>47</v>
      </c>
      <c r="B10" s="3"/>
      <c r="C10" s="3"/>
      <c r="D10" s="3">
        <v>60539333</v>
      </c>
      <c r="E10" s="3">
        <v>64715833</v>
      </c>
      <c r="F10" s="3">
        <v>75690833</v>
      </c>
      <c r="G10" s="3">
        <v>79868333</v>
      </c>
      <c r="H10" s="3">
        <v>90560000</v>
      </c>
      <c r="I10" s="3">
        <v>87032933</v>
      </c>
      <c r="J10" s="3">
        <v>94424499</v>
      </c>
      <c r="K10" s="3">
        <v>101670332</v>
      </c>
      <c r="L10" s="3">
        <v>120345833</v>
      </c>
      <c r="M10" s="3">
        <v>139652000</v>
      </c>
      <c r="N10" s="3">
        <v>146609002</v>
      </c>
      <c r="O10" s="3">
        <v>136547329</v>
      </c>
      <c r="P10" s="3">
        <v>86159366</v>
      </c>
      <c r="Q10" s="3">
        <v>67874166</v>
      </c>
      <c r="R10" s="3">
        <v>59800500</v>
      </c>
      <c r="S10" s="3">
        <v>115306610</v>
      </c>
      <c r="T10" s="3">
        <v>176097333</v>
      </c>
      <c r="U10" s="3">
        <v>177210667</v>
      </c>
      <c r="V10" s="3">
        <v>205373881</v>
      </c>
      <c r="W10" s="3">
        <v>217805215</v>
      </c>
      <c r="X10" s="3">
        <v>2303283998</v>
      </c>
    </row>
    <row r="11" spans="1:24" x14ac:dyDescent="0.45">
      <c r="A11" s="5" t="s">
        <v>36</v>
      </c>
      <c r="B11" s="3"/>
      <c r="C11" s="3"/>
      <c r="D11" s="3"/>
      <c r="E11" s="3">
        <v>65653667</v>
      </c>
      <c r="F11" s="3">
        <v>57052833</v>
      </c>
      <c r="G11" s="3">
        <v>51010000</v>
      </c>
      <c r="H11" s="3">
        <v>65212500</v>
      </c>
      <c r="I11" s="3">
        <v>75178000</v>
      </c>
      <c r="J11" s="3">
        <v>102750667</v>
      </c>
      <c r="K11" s="3">
        <v>108671833</v>
      </c>
      <c r="L11" s="3">
        <v>121189332</v>
      </c>
      <c r="M11" s="3">
        <v>101081000</v>
      </c>
      <c r="N11" s="3">
        <v>107195000</v>
      </c>
      <c r="O11" s="3">
        <v>127789000</v>
      </c>
      <c r="P11" s="3">
        <v>118208000</v>
      </c>
      <c r="Q11" s="3">
        <v>81401900</v>
      </c>
      <c r="R11" s="3">
        <v>87475500</v>
      </c>
      <c r="S11" s="3">
        <v>112889700</v>
      </c>
      <c r="T11" s="3">
        <v>113416000</v>
      </c>
      <c r="U11" s="3">
        <v>97842000</v>
      </c>
      <c r="V11" s="3">
        <v>75092000</v>
      </c>
      <c r="W11" s="3">
        <v>80846333</v>
      </c>
      <c r="X11" s="3">
        <v>1749955265</v>
      </c>
    </row>
    <row r="12" spans="1:24" x14ac:dyDescent="0.45">
      <c r="A12" s="5" t="s">
        <v>122</v>
      </c>
      <c r="B12" s="3"/>
      <c r="C12" s="3"/>
      <c r="D12" s="3">
        <v>46867200</v>
      </c>
      <c r="E12" s="3">
        <v>48986000</v>
      </c>
      <c r="F12" s="3">
        <v>45050390</v>
      </c>
      <c r="G12" s="3">
        <v>59355667</v>
      </c>
      <c r="H12" s="3">
        <v>46915250</v>
      </c>
      <c r="I12" s="3">
        <v>61892583</v>
      </c>
      <c r="J12" s="3">
        <v>60909519</v>
      </c>
      <c r="K12" s="3">
        <v>68524980</v>
      </c>
      <c r="L12" s="3">
        <v>74167695</v>
      </c>
      <c r="M12" s="3">
        <v>78979000</v>
      </c>
      <c r="N12" s="3">
        <v>75321542</v>
      </c>
      <c r="O12" s="3">
        <v>77297134</v>
      </c>
      <c r="P12" s="3">
        <v>80309500</v>
      </c>
      <c r="Q12" s="3">
        <v>106255535</v>
      </c>
      <c r="R12" s="3">
        <v>102230000</v>
      </c>
      <c r="S12" s="3">
        <v>111572286</v>
      </c>
      <c r="T12" s="3">
        <v>77329561</v>
      </c>
      <c r="U12" s="3">
        <v>79315786</v>
      </c>
      <c r="V12" s="3">
        <v>94587500</v>
      </c>
      <c r="W12" s="3">
        <v>109737499</v>
      </c>
      <c r="X12" s="3">
        <v>1505604627</v>
      </c>
    </row>
    <row r="13" spans="1:24" x14ac:dyDescent="0.45">
      <c r="A13" s="5" t="s">
        <v>86</v>
      </c>
      <c r="B13" s="3"/>
      <c r="C13" s="3"/>
      <c r="D13" s="3">
        <v>76972271</v>
      </c>
      <c r="E13" s="3">
        <v>93360001</v>
      </c>
      <c r="F13" s="3">
        <v>78909449</v>
      </c>
      <c r="G13" s="3">
        <v>48584834</v>
      </c>
      <c r="H13" s="3">
        <v>34319300</v>
      </c>
      <c r="I13" s="3">
        <v>41502500</v>
      </c>
      <c r="J13" s="3">
        <v>56031500</v>
      </c>
      <c r="K13" s="3">
        <v>61673267</v>
      </c>
      <c r="L13" s="3">
        <v>78970066</v>
      </c>
      <c r="M13" s="3">
        <v>85224866</v>
      </c>
      <c r="N13" s="3">
        <v>61203966</v>
      </c>
      <c r="O13" s="3">
        <v>49426566</v>
      </c>
      <c r="P13" s="3">
        <v>78911300</v>
      </c>
      <c r="Q13" s="3">
        <v>87342433</v>
      </c>
      <c r="R13" s="3">
        <v>73509399</v>
      </c>
      <c r="S13" s="3">
        <v>59163766</v>
      </c>
      <c r="T13" s="3">
        <v>94511067</v>
      </c>
      <c r="U13" s="3">
        <v>114427167</v>
      </c>
      <c r="V13" s="3">
        <v>143375233</v>
      </c>
      <c r="W13" s="3">
        <v>151257783</v>
      </c>
      <c r="X13" s="3">
        <v>1568676734</v>
      </c>
    </row>
    <row r="14" spans="1:24" x14ac:dyDescent="0.45">
      <c r="A14" s="5" t="s">
        <v>148</v>
      </c>
      <c r="B14" s="3"/>
      <c r="C14" s="3"/>
      <c r="D14" s="3">
        <v>61111190</v>
      </c>
      <c r="E14" s="3">
        <v>71541334</v>
      </c>
      <c r="F14" s="3">
        <v>56851043</v>
      </c>
      <c r="G14" s="3">
        <v>67179667</v>
      </c>
      <c r="H14" s="3">
        <v>65445167</v>
      </c>
      <c r="I14" s="3">
        <v>47839000</v>
      </c>
      <c r="J14" s="3">
        <v>41233000</v>
      </c>
      <c r="K14" s="3">
        <v>54041000</v>
      </c>
      <c r="L14" s="3">
        <v>68655500</v>
      </c>
      <c r="M14" s="3">
        <v>79250200</v>
      </c>
      <c r="N14" s="3">
        <v>90677000</v>
      </c>
      <c r="O14" s="3">
        <v>91648071</v>
      </c>
      <c r="P14" s="3">
        <v>75485000</v>
      </c>
      <c r="Q14" s="3">
        <v>73768000</v>
      </c>
      <c r="R14" s="3">
        <v>95403500</v>
      </c>
      <c r="S14" s="3">
        <v>96438600</v>
      </c>
      <c r="T14" s="3">
        <v>89707000</v>
      </c>
      <c r="U14" s="3">
        <v>106650000</v>
      </c>
      <c r="V14" s="3">
        <v>136658500</v>
      </c>
      <c r="W14" s="3">
        <v>145348500</v>
      </c>
      <c r="X14" s="3">
        <v>1614931272</v>
      </c>
    </row>
    <row r="15" spans="1:24" x14ac:dyDescent="0.45">
      <c r="A15" s="5" t="s">
        <v>177</v>
      </c>
      <c r="B15" s="3"/>
      <c r="C15" s="3"/>
      <c r="D15" s="3">
        <v>59645167</v>
      </c>
      <c r="E15" s="3">
        <v>53416167</v>
      </c>
      <c r="F15" s="3">
        <v>55048000</v>
      </c>
      <c r="G15" s="3">
        <v>49168000</v>
      </c>
      <c r="H15" s="3">
        <v>46832000</v>
      </c>
      <c r="I15" s="3">
        <v>69092000</v>
      </c>
      <c r="J15" s="3">
        <v>82612866</v>
      </c>
      <c r="K15" s="3">
        <v>95180369</v>
      </c>
      <c r="L15" s="3">
        <v>138785196</v>
      </c>
      <c r="M15" s="3">
        <v>119510145</v>
      </c>
      <c r="N15" s="3">
        <v>124039928</v>
      </c>
      <c r="O15" s="3">
        <v>106875231</v>
      </c>
      <c r="P15" s="3">
        <v>131394000</v>
      </c>
      <c r="Q15" s="3">
        <v>154407000</v>
      </c>
      <c r="R15" s="3">
        <v>169135500</v>
      </c>
      <c r="S15" s="3">
        <v>172284750</v>
      </c>
      <c r="T15" s="3">
        <v>199902000</v>
      </c>
      <c r="U15" s="3">
        <v>118375600</v>
      </c>
      <c r="V15" s="3">
        <v>111531000</v>
      </c>
      <c r="W15" s="3">
        <v>100618500</v>
      </c>
      <c r="X15" s="3">
        <v>2157853419</v>
      </c>
    </row>
    <row r="16" spans="1:24" x14ac:dyDescent="0.45">
      <c r="A16" s="5" t="s">
        <v>185</v>
      </c>
      <c r="B16" s="3"/>
      <c r="C16" s="3"/>
      <c r="D16" s="3">
        <v>51289111</v>
      </c>
      <c r="E16" s="3">
        <v>60612667</v>
      </c>
      <c r="F16" s="3">
        <v>63448417</v>
      </c>
      <c r="G16" s="3">
        <v>71040000</v>
      </c>
      <c r="H16" s="3">
        <v>75397000</v>
      </c>
      <c r="I16" s="3">
        <v>76779000</v>
      </c>
      <c r="J16" s="3">
        <v>100894435</v>
      </c>
      <c r="K16" s="3">
        <v>87759000</v>
      </c>
      <c r="L16" s="3">
        <v>87946807</v>
      </c>
      <c r="M16" s="3">
        <v>105804414</v>
      </c>
      <c r="N16" s="3">
        <v>93216000</v>
      </c>
      <c r="O16" s="3">
        <v>71110500</v>
      </c>
      <c r="P16" s="3">
        <v>37651000</v>
      </c>
      <c r="Q16" s="3">
        <v>14672300</v>
      </c>
      <c r="R16" s="3">
        <v>44736800</v>
      </c>
      <c r="S16" s="3">
        <v>93256200</v>
      </c>
      <c r="T16" s="3">
        <v>89498000</v>
      </c>
      <c r="U16" s="3">
        <v>157656400</v>
      </c>
      <c r="V16" s="3">
        <v>172781200</v>
      </c>
      <c r="W16" s="3">
        <v>166042500</v>
      </c>
      <c r="X16" s="3">
        <v>1721591751</v>
      </c>
    </row>
    <row r="17" spans="1:24" x14ac:dyDescent="0.45">
      <c r="A17" s="5" t="s">
        <v>192</v>
      </c>
      <c r="B17" s="3"/>
      <c r="C17" s="3"/>
      <c r="D17" s="3">
        <v>24903000</v>
      </c>
      <c r="E17" s="3">
        <v>35422500</v>
      </c>
      <c r="F17" s="3">
        <v>47257000</v>
      </c>
      <c r="G17" s="3">
        <v>40518000</v>
      </c>
      <c r="H17" s="3">
        <v>47609000</v>
      </c>
      <c r="I17" s="3">
        <v>36881000</v>
      </c>
      <c r="J17" s="3">
        <v>47694000</v>
      </c>
      <c r="K17" s="3">
        <v>67691500</v>
      </c>
      <c r="L17" s="3">
        <v>59445500</v>
      </c>
      <c r="M17" s="3">
        <v>76817333</v>
      </c>
      <c r="N17" s="3">
        <v>73105210</v>
      </c>
      <c r="O17" s="3">
        <v>35712000</v>
      </c>
      <c r="P17" s="3">
        <v>61747075</v>
      </c>
      <c r="Q17" s="3">
        <v>87426250</v>
      </c>
      <c r="R17" s="3">
        <v>89804075</v>
      </c>
      <c r="S17" s="3">
        <v>121590475</v>
      </c>
      <c r="T17" s="3">
        <v>125132675</v>
      </c>
      <c r="U17" s="3">
        <v>127555817</v>
      </c>
      <c r="V17" s="3">
        <v>95199167</v>
      </c>
      <c r="W17" s="3">
        <v>98183242</v>
      </c>
      <c r="X17" s="3">
        <v>1399694819</v>
      </c>
    </row>
    <row r="18" spans="1:24" x14ac:dyDescent="0.45">
      <c r="A18" s="5" t="s">
        <v>182</v>
      </c>
      <c r="B18" s="3"/>
      <c r="C18" s="3"/>
      <c r="D18" s="3">
        <v>52664167</v>
      </c>
      <c r="E18" s="3">
        <v>47735167</v>
      </c>
      <c r="F18" s="3">
        <v>61721667</v>
      </c>
      <c r="G18" s="3">
        <v>79031667</v>
      </c>
      <c r="H18" s="3">
        <v>100534667</v>
      </c>
      <c r="I18" s="3">
        <v>94867822</v>
      </c>
      <c r="J18" s="3">
        <v>103472000</v>
      </c>
      <c r="K18" s="3">
        <v>109251333</v>
      </c>
      <c r="L18" s="3">
        <v>119216333</v>
      </c>
      <c r="M18" s="3">
        <v>118169000</v>
      </c>
      <c r="N18" s="3">
        <v>104963866</v>
      </c>
      <c r="O18" s="3">
        <v>138543166</v>
      </c>
      <c r="P18" s="3">
        <v>141073500</v>
      </c>
      <c r="Q18" s="3">
        <v>116532500</v>
      </c>
      <c r="R18" s="3">
        <v>128667000</v>
      </c>
      <c r="S18" s="3">
        <v>131522500</v>
      </c>
      <c r="T18" s="3">
        <v>139712000</v>
      </c>
      <c r="U18" s="3">
        <v>181125500</v>
      </c>
      <c r="V18" s="3">
        <v>166849666</v>
      </c>
      <c r="W18" s="3">
        <v>177345250</v>
      </c>
      <c r="X18" s="3">
        <v>2312998771</v>
      </c>
    </row>
    <row r="19" spans="1:24" x14ac:dyDescent="0.45">
      <c r="A19" s="5" t="s">
        <v>190</v>
      </c>
      <c r="B19" s="3"/>
      <c r="C19" s="3"/>
      <c r="D19" s="3">
        <v>88124286</v>
      </c>
      <c r="E19" s="3">
        <v>109105953</v>
      </c>
      <c r="F19" s="3">
        <v>94850953</v>
      </c>
      <c r="G19" s="3">
        <v>105872620</v>
      </c>
      <c r="H19" s="3">
        <v>92902001</v>
      </c>
      <c r="I19" s="3">
        <v>83039000</v>
      </c>
      <c r="J19" s="3">
        <v>98447187</v>
      </c>
      <c r="K19" s="3">
        <v>108454524</v>
      </c>
      <c r="L19" s="3">
        <v>118588536</v>
      </c>
      <c r="M19" s="3">
        <v>102117592</v>
      </c>
      <c r="N19" s="3">
        <v>95358016</v>
      </c>
      <c r="O19" s="3">
        <v>103785477</v>
      </c>
      <c r="P19" s="3">
        <v>177033600</v>
      </c>
      <c r="Q19" s="3">
        <v>254161000</v>
      </c>
      <c r="R19" s="3">
        <v>233386026</v>
      </c>
      <c r="S19" s="3">
        <v>265140429</v>
      </c>
      <c r="T19" s="3">
        <v>231342096</v>
      </c>
      <c r="U19" s="3">
        <v>201466263</v>
      </c>
      <c r="V19" s="3">
        <v>164703429</v>
      </c>
      <c r="W19" s="3">
        <v>193553333</v>
      </c>
      <c r="X19" s="3">
        <v>2921432321</v>
      </c>
    </row>
    <row r="20" spans="1:24" x14ac:dyDescent="0.45">
      <c r="A20" s="5" t="s">
        <v>163</v>
      </c>
      <c r="B20" s="3"/>
      <c r="C20" s="3"/>
      <c r="D20" s="3">
        <v>20347000</v>
      </c>
      <c r="E20" s="3">
        <v>35762500</v>
      </c>
      <c r="F20" s="3">
        <v>41979917</v>
      </c>
      <c r="G20" s="3">
        <v>49450000</v>
      </c>
      <c r="H20" s="3">
        <v>42143042</v>
      </c>
      <c r="I20" s="3">
        <v>60408834</v>
      </c>
      <c r="J20" s="3">
        <v>14671500</v>
      </c>
      <c r="K20" s="3">
        <v>30507000</v>
      </c>
      <c r="L20" s="3">
        <v>21811500</v>
      </c>
      <c r="M20" s="3">
        <v>40029000</v>
      </c>
      <c r="N20" s="3">
        <v>57454719</v>
      </c>
      <c r="O20" s="3">
        <v>57694000</v>
      </c>
      <c r="P20" s="3">
        <v>107678000</v>
      </c>
      <c r="Q20" s="3">
        <v>24761900</v>
      </c>
      <c r="R20" s="3">
        <v>42365400</v>
      </c>
      <c r="S20" s="3">
        <v>71231500</v>
      </c>
      <c r="T20" s="3">
        <v>72472000</v>
      </c>
      <c r="U20" s="3">
        <v>111591100</v>
      </c>
      <c r="V20" s="3">
        <v>86515143</v>
      </c>
      <c r="W20" s="3">
        <v>74683643</v>
      </c>
      <c r="X20" s="3">
        <v>1063557698</v>
      </c>
    </row>
    <row r="21" spans="1:24" x14ac:dyDescent="0.45">
      <c r="A21" s="5" t="s">
        <v>179</v>
      </c>
      <c r="B21" s="3"/>
      <c r="C21" s="3"/>
      <c r="D21" s="3">
        <v>37305333</v>
      </c>
      <c r="E21" s="3">
        <v>43886833</v>
      </c>
      <c r="F21" s="3">
        <v>50287833</v>
      </c>
      <c r="G21" s="3">
        <v>40627000</v>
      </c>
      <c r="H21" s="3">
        <v>27528500</v>
      </c>
      <c r="I21" s="3">
        <v>39934833</v>
      </c>
      <c r="J21" s="3">
        <v>57970333</v>
      </c>
      <c r="K21" s="3">
        <v>70986500</v>
      </c>
      <c r="L21" s="3">
        <v>80937499</v>
      </c>
      <c r="M21" s="3">
        <v>81384502</v>
      </c>
      <c r="N21" s="3">
        <v>81108278</v>
      </c>
      <c r="O21" s="3">
        <v>86636333</v>
      </c>
      <c r="P21" s="3">
        <v>95717000</v>
      </c>
      <c r="Q21" s="3">
        <v>86945000</v>
      </c>
      <c r="R21" s="3">
        <v>109567000</v>
      </c>
      <c r="S21" s="3">
        <v>70869500</v>
      </c>
      <c r="T21" s="3">
        <v>52077500</v>
      </c>
      <c r="U21" s="3">
        <v>68439300</v>
      </c>
      <c r="V21" s="3">
        <v>109295700</v>
      </c>
      <c r="W21" s="3">
        <v>128842900</v>
      </c>
      <c r="X21" s="3">
        <v>1420347677</v>
      </c>
    </row>
    <row r="22" spans="1:24" x14ac:dyDescent="0.45">
      <c r="A22" s="5" t="s">
        <v>173</v>
      </c>
      <c r="B22" s="3"/>
      <c r="C22" s="3"/>
      <c r="D22" s="3">
        <v>17529500</v>
      </c>
      <c r="E22" s="3">
        <v>24130000</v>
      </c>
      <c r="F22" s="3">
        <v>40425000</v>
      </c>
      <c r="G22" s="3">
        <v>55505000</v>
      </c>
      <c r="H22" s="3">
        <v>53890000</v>
      </c>
      <c r="I22" s="3">
        <v>56186000</v>
      </c>
      <c r="J22" s="3">
        <v>63396006</v>
      </c>
      <c r="K22" s="3">
        <v>71439500</v>
      </c>
      <c r="L22" s="3">
        <v>56932766</v>
      </c>
      <c r="M22" s="3">
        <v>67804266</v>
      </c>
      <c r="N22" s="3">
        <v>97559166</v>
      </c>
      <c r="O22" s="3">
        <v>112737000</v>
      </c>
      <c r="P22" s="3">
        <v>99066000</v>
      </c>
      <c r="Q22" s="3">
        <v>63042500</v>
      </c>
      <c r="R22" s="3">
        <v>87044000</v>
      </c>
      <c r="S22" s="3">
        <v>107755000</v>
      </c>
      <c r="T22" s="3">
        <v>93333700</v>
      </c>
      <c r="U22" s="3">
        <v>103932500</v>
      </c>
      <c r="V22" s="3">
        <v>110275000</v>
      </c>
      <c r="W22" s="3">
        <v>113758333</v>
      </c>
      <c r="X22" s="3">
        <v>1495741237</v>
      </c>
    </row>
    <row r="23" spans="1:24" x14ac:dyDescent="0.45">
      <c r="A23" s="5" t="s">
        <v>104</v>
      </c>
      <c r="B23" s="3"/>
      <c r="C23" s="3"/>
      <c r="D23" s="3">
        <v>32994333</v>
      </c>
      <c r="E23" s="3">
        <v>35159500</v>
      </c>
      <c r="F23" s="3">
        <v>38670500</v>
      </c>
      <c r="G23" s="3">
        <v>51948500</v>
      </c>
      <c r="H23" s="3">
        <v>41197500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199970333</v>
      </c>
    </row>
    <row r="24" spans="1:24" x14ac:dyDescent="0.45">
      <c r="A24" s="5" t="s">
        <v>159</v>
      </c>
      <c r="B24" s="3"/>
      <c r="C24" s="3"/>
      <c r="D24" s="3">
        <v>79509776</v>
      </c>
      <c r="E24" s="3">
        <v>93174428</v>
      </c>
      <c r="F24" s="3">
        <v>94633593</v>
      </c>
      <c r="G24" s="3">
        <v>117176429</v>
      </c>
      <c r="H24" s="3">
        <v>102035970</v>
      </c>
      <c r="I24" s="3">
        <v>101305821</v>
      </c>
      <c r="J24" s="3">
        <v>101584963</v>
      </c>
      <c r="K24" s="3">
        <v>116181663</v>
      </c>
      <c r="L24" s="3">
        <v>137793376</v>
      </c>
      <c r="M24" s="3">
        <v>151994237</v>
      </c>
      <c r="N24" s="3">
        <v>134422942</v>
      </c>
      <c r="O24" s="3">
        <v>151897309</v>
      </c>
      <c r="P24" s="3">
        <v>91621424</v>
      </c>
      <c r="Q24" s="3">
        <v>69425860</v>
      </c>
      <c r="R24" s="3">
        <v>82663615</v>
      </c>
      <c r="S24" s="3">
        <v>98874473</v>
      </c>
      <c r="T24" s="3">
        <v>155221282</v>
      </c>
      <c r="U24" s="3">
        <v>176615252</v>
      </c>
      <c r="V24" s="3">
        <v>161403844</v>
      </c>
      <c r="W24" s="3">
        <v>154837230</v>
      </c>
      <c r="X24" s="3">
        <v>2372373487</v>
      </c>
    </row>
    <row r="25" spans="1:24" x14ac:dyDescent="0.45">
      <c r="A25" s="5" t="s">
        <v>156</v>
      </c>
      <c r="B25" s="3"/>
      <c r="C25" s="3"/>
      <c r="D25" s="3">
        <v>93113260</v>
      </c>
      <c r="E25" s="3">
        <v>112787143</v>
      </c>
      <c r="F25" s="3">
        <v>125928583</v>
      </c>
      <c r="G25" s="3">
        <v>152749814</v>
      </c>
      <c r="H25" s="3">
        <v>184193950</v>
      </c>
      <c r="I25" s="3">
        <v>208306817</v>
      </c>
      <c r="J25" s="3">
        <v>194663079</v>
      </c>
      <c r="K25" s="3">
        <v>207039045</v>
      </c>
      <c r="L25" s="3">
        <v>212286789</v>
      </c>
      <c r="M25" s="3">
        <v>210330039</v>
      </c>
      <c r="N25" s="3">
        <v>210733389</v>
      </c>
      <c r="O25" s="3">
        <v>206275028</v>
      </c>
      <c r="P25" s="3">
        <v>197977900</v>
      </c>
      <c r="Q25" s="3">
        <v>246534750</v>
      </c>
      <c r="R25" s="3">
        <v>258118959</v>
      </c>
      <c r="S25" s="3">
        <v>214051957</v>
      </c>
      <c r="T25" s="3">
        <v>193229350</v>
      </c>
      <c r="U25" s="3">
        <v>182424700</v>
      </c>
      <c r="V25" s="3">
        <v>160743032</v>
      </c>
      <c r="W25" s="3">
        <v>228442421</v>
      </c>
      <c r="X25" s="3">
        <v>3799930005</v>
      </c>
    </row>
    <row r="26" spans="1:24" x14ac:dyDescent="0.45">
      <c r="A26" s="5" t="s">
        <v>150</v>
      </c>
      <c r="B26" s="3"/>
      <c r="C26" s="3"/>
      <c r="D26" s="3">
        <v>33172333</v>
      </c>
      <c r="E26" s="3">
        <v>33810750</v>
      </c>
      <c r="F26" s="3">
        <v>40004167</v>
      </c>
      <c r="G26" s="3">
        <v>50260834</v>
      </c>
      <c r="H26" s="3">
        <v>59425667</v>
      </c>
      <c r="I26" s="3">
        <v>55425762</v>
      </c>
      <c r="J26" s="3">
        <v>64843079</v>
      </c>
      <c r="K26" s="3">
        <v>79366940</v>
      </c>
      <c r="L26" s="3">
        <v>47967126</v>
      </c>
      <c r="M26" s="3">
        <v>65945000</v>
      </c>
      <c r="N26" s="3">
        <v>57904900</v>
      </c>
      <c r="O26" s="3">
        <v>67094000</v>
      </c>
      <c r="P26" s="3">
        <v>61202500</v>
      </c>
      <c r="Q26" s="3">
        <v>69440000</v>
      </c>
      <c r="R26" s="3">
        <v>89160900</v>
      </c>
      <c r="S26" s="3">
        <v>64016001</v>
      </c>
      <c r="T26" s="3">
        <v>54969067</v>
      </c>
      <c r="U26" s="3">
        <v>51560000</v>
      </c>
      <c r="V26" s="3">
        <v>69883333</v>
      </c>
      <c r="W26" s="3">
        <v>102935833</v>
      </c>
      <c r="X26" s="3">
        <v>1218388192</v>
      </c>
    </row>
    <row r="27" spans="1:24" x14ac:dyDescent="0.45">
      <c r="A27" s="5" t="s">
        <v>141</v>
      </c>
      <c r="B27" s="3"/>
      <c r="C27" s="3"/>
      <c r="D27" s="3"/>
      <c r="E27" s="3">
        <v>41663833</v>
      </c>
      <c r="F27" s="3">
        <v>57954999</v>
      </c>
      <c r="G27" s="3">
        <v>70780000</v>
      </c>
      <c r="H27" s="3">
        <v>93219167</v>
      </c>
      <c r="I27" s="3">
        <v>95522000</v>
      </c>
      <c r="J27" s="3">
        <v>88273333</v>
      </c>
      <c r="K27" s="3">
        <v>89428213</v>
      </c>
      <c r="L27" s="3">
        <v>97879880</v>
      </c>
      <c r="M27" s="3">
        <v>115479046</v>
      </c>
      <c r="N27" s="3">
        <v>141928379</v>
      </c>
      <c r="O27" s="3">
        <v>172976379</v>
      </c>
      <c r="P27" s="3">
        <v>171501558</v>
      </c>
      <c r="Q27" s="3">
        <v>150860000</v>
      </c>
      <c r="R27" s="3">
        <v>176444967</v>
      </c>
      <c r="S27" s="3">
        <v>103082167</v>
      </c>
      <c r="T27" s="3">
        <v>84846666</v>
      </c>
      <c r="U27" s="3">
        <v>86276000</v>
      </c>
      <c r="V27" s="3">
        <v>141786962</v>
      </c>
      <c r="W27" s="3"/>
      <c r="X27" s="3">
        <v>1979903549</v>
      </c>
    </row>
    <row r="28" spans="1:24" x14ac:dyDescent="0.45">
      <c r="A28" s="5" t="s">
        <v>144</v>
      </c>
      <c r="B28" s="3"/>
      <c r="C28" s="3"/>
      <c r="D28" s="3">
        <v>31328334</v>
      </c>
      <c r="E28" s="3">
        <v>57760833</v>
      </c>
      <c r="F28" s="3">
        <v>42323599</v>
      </c>
      <c r="G28" s="3">
        <v>54812429</v>
      </c>
      <c r="H28" s="3">
        <v>32227929</v>
      </c>
      <c r="I28" s="3">
        <v>38133000</v>
      </c>
      <c r="J28" s="3">
        <v>46717750</v>
      </c>
      <c r="K28" s="3">
        <v>38537833</v>
      </c>
      <c r="L28" s="3">
        <v>48689783</v>
      </c>
      <c r="M28" s="3">
        <v>51912500</v>
      </c>
      <c r="N28" s="3">
        <v>37443000</v>
      </c>
      <c r="O28" s="3">
        <v>45047000</v>
      </c>
      <c r="P28" s="3">
        <v>70077000</v>
      </c>
      <c r="Q28" s="3">
        <v>99230000</v>
      </c>
      <c r="R28" s="3">
        <v>80729000</v>
      </c>
      <c r="S28" s="3">
        <v>104457499</v>
      </c>
      <c r="T28" s="3">
        <v>81187933</v>
      </c>
      <c r="U28" s="3">
        <v>102953333</v>
      </c>
      <c r="V28" s="3">
        <v>88141000</v>
      </c>
      <c r="W28" s="3">
        <v>72915501</v>
      </c>
      <c r="X28" s="3">
        <v>1224625256</v>
      </c>
    </row>
    <row r="29" spans="1:24" x14ac:dyDescent="0.45">
      <c r="A29" s="5" t="s">
        <v>133</v>
      </c>
      <c r="B29" s="3"/>
      <c r="C29" s="3"/>
      <c r="D29" s="3">
        <v>53737826</v>
      </c>
      <c r="E29" s="3">
        <v>63280167</v>
      </c>
      <c r="F29" s="3">
        <v>78299835</v>
      </c>
      <c r="G29" s="3">
        <v>82852167</v>
      </c>
      <c r="H29" s="3">
        <v>82019166</v>
      </c>
      <c r="I29" s="3">
        <v>90199500</v>
      </c>
      <c r="J29" s="3">
        <v>90056419</v>
      </c>
      <c r="K29" s="3">
        <v>90219056</v>
      </c>
      <c r="L29" s="3">
        <v>76594500</v>
      </c>
      <c r="M29" s="3">
        <v>91944450</v>
      </c>
      <c r="N29" s="3">
        <v>98641333</v>
      </c>
      <c r="O29" s="3">
        <v>124198333</v>
      </c>
      <c r="P29" s="3">
        <v>117637350</v>
      </c>
      <c r="Q29" s="3">
        <v>139845667</v>
      </c>
      <c r="R29" s="3">
        <v>163510167</v>
      </c>
      <c r="S29" s="3">
        <v>180018166</v>
      </c>
      <c r="T29" s="3">
        <v>177021333</v>
      </c>
      <c r="U29" s="3">
        <v>177399833</v>
      </c>
      <c r="V29" s="3">
        <v>202060277</v>
      </c>
      <c r="W29" s="3">
        <v>175550753</v>
      </c>
      <c r="X29" s="3">
        <v>2355086298</v>
      </c>
    </row>
    <row r="30" spans="1:24" x14ac:dyDescent="0.45">
      <c r="A30" s="5" t="s">
        <v>138</v>
      </c>
      <c r="B30" s="3"/>
      <c r="C30" s="3"/>
      <c r="D30" s="3">
        <v>60495000</v>
      </c>
      <c r="E30" s="3">
        <v>74720834</v>
      </c>
      <c r="F30" s="3">
        <v>80282668</v>
      </c>
      <c r="G30" s="3">
        <v>86959167</v>
      </c>
      <c r="H30" s="3">
        <v>81515834</v>
      </c>
      <c r="I30" s="3">
        <v>87754334</v>
      </c>
      <c r="J30" s="3">
        <v>87959833</v>
      </c>
      <c r="K30" s="3">
        <v>106460833</v>
      </c>
      <c r="L30" s="3">
        <v>117666482</v>
      </c>
      <c r="M30" s="3">
        <v>100134166</v>
      </c>
      <c r="N30" s="3">
        <v>86510000</v>
      </c>
      <c r="O30" s="3">
        <v>86110600</v>
      </c>
      <c r="P30" s="3">
        <v>78235600</v>
      </c>
      <c r="Q30" s="3">
        <v>78887000</v>
      </c>
      <c r="R30" s="3">
        <v>95471000</v>
      </c>
      <c r="S30" s="3">
        <v>130681400</v>
      </c>
      <c r="T30" s="3">
        <v>137169100</v>
      </c>
      <c r="U30" s="3">
        <v>172438700</v>
      </c>
      <c r="V30" s="3">
        <v>157090065</v>
      </c>
      <c r="W30" s="3">
        <v>126874600</v>
      </c>
      <c r="X30" s="3">
        <v>2033417216</v>
      </c>
    </row>
    <row r="31" spans="1:24" x14ac:dyDescent="0.45">
      <c r="A31" s="5" t="s">
        <v>126</v>
      </c>
      <c r="B31" s="3"/>
      <c r="C31" s="3"/>
      <c r="D31" s="3">
        <v>61653863</v>
      </c>
      <c r="E31" s="3">
        <v>79373333</v>
      </c>
      <c r="F31" s="3">
        <v>74660875</v>
      </c>
      <c r="G31" s="3">
        <v>83786666</v>
      </c>
      <c r="H31" s="3">
        <v>84340333</v>
      </c>
      <c r="I31" s="3">
        <v>92106833</v>
      </c>
      <c r="J31" s="3">
        <v>88891371</v>
      </c>
      <c r="K31" s="3">
        <v>90286823</v>
      </c>
      <c r="L31" s="3">
        <v>99624449</v>
      </c>
      <c r="M31" s="3">
        <v>90928409</v>
      </c>
      <c r="N31" s="3">
        <v>93540751</v>
      </c>
      <c r="O31" s="3">
        <v>105433572</v>
      </c>
      <c r="P31" s="3">
        <v>112071000</v>
      </c>
      <c r="Q31" s="3">
        <v>112583000</v>
      </c>
      <c r="R31" s="3">
        <v>129932500</v>
      </c>
      <c r="S31" s="3">
        <v>128241500</v>
      </c>
      <c r="T31" s="3">
        <v>150353500</v>
      </c>
      <c r="U31" s="3">
        <v>129652933</v>
      </c>
      <c r="V31" s="3">
        <v>157713667</v>
      </c>
      <c r="W31" s="3">
        <v>161120267</v>
      </c>
      <c r="X31" s="3">
        <v>2126295645</v>
      </c>
    </row>
    <row r="32" spans="1:24" x14ac:dyDescent="0.45">
      <c r="A32" s="5" t="s">
        <v>95</v>
      </c>
      <c r="B32" s="3"/>
      <c r="C32" s="3">
        <v>38870000</v>
      </c>
      <c r="D32" s="3">
        <v>63265129</v>
      </c>
      <c r="E32" s="3">
        <v>56980000</v>
      </c>
      <c r="F32" s="3">
        <v>34380000</v>
      </c>
      <c r="G32" s="3">
        <v>19630000</v>
      </c>
      <c r="H32" s="3">
        <v>29856667</v>
      </c>
      <c r="I32" s="3">
        <v>29679067</v>
      </c>
      <c r="J32" s="3">
        <v>34917967</v>
      </c>
      <c r="K32" s="3">
        <v>24623500</v>
      </c>
      <c r="L32" s="3">
        <v>44970597</v>
      </c>
      <c r="M32" s="3">
        <v>67270334</v>
      </c>
      <c r="N32" s="3">
        <v>71923471</v>
      </c>
      <c r="O32" s="3">
        <v>41053571</v>
      </c>
      <c r="P32" s="3">
        <v>63368700</v>
      </c>
      <c r="Q32" s="3">
        <v>71163500</v>
      </c>
      <c r="R32" s="3">
        <v>77814300</v>
      </c>
      <c r="S32" s="3">
        <v>64571233</v>
      </c>
      <c r="T32" s="3">
        <v>48223791</v>
      </c>
      <c r="U32" s="3">
        <v>79473033</v>
      </c>
      <c r="V32" s="3">
        <v>46011667</v>
      </c>
      <c r="W32" s="3">
        <v>56071767</v>
      </c>
      <c r="X32" s="3">
        <v>1064118294</v>
      </c>
    </row>
    <row r="33" spans="1:24" x14ac:dyDescent="0.45">
      <c r="A33" s="5" t="s">
        <v>108</v>
      </c>
      <c r="B33" s="3"/>
      <c r="C33" s="3"/>
      <c r="D33" s="3">
        <v>70795921</v>
      </c>
      <c r="E33" s="3">
        <v>88633500</v>
      </c>
      <c r="F33" s="3">
        <v>105726122</v>
      </c>
      <c r="G33" s="3">
        <v>103491667</v>
      </c>
      <c r="H33" s="3">
        <v>55050417</v>
      </c>
      <c r="I33" s="3">
        <v>55849000</v>
      </c>
      <c r="J33" s="3">
        <v>68228662</v>
      </c>
      <c r="K33" s="3">
        <v>68643675</v>
      </c>
      <c r="L33" s="3">
        <v>68037326</v>
      </c>
      <c r="M33" s="3">
        <v>79723548</v>
      </c>
      <c r="N33" s="3">
        <v>56474374</v>
      </c>
      <c r="O33" s="3">
        <v>93799264</v>
      </c>
      <c r="P33" s="3">
        <v>124119900</v>
      </c>
      <c r="Q33" s="3">
        <v>139261200</v>
      </c>
      <c r="R33" s="3">
        <v>129801239</v>
      </c>
      <c r="S33" s="3">
        <v>178860789</v>
      </c>
      <c r="T33" s="3">
        <v>212117760</v>
      </c>
      <c r="U33" s="3">
        <v>207326274</v>
      </c>
      <c r="V33" s="3">
        <v>106099628</v>
      </c>
      <c r="W33" s="3">
        <v>104433499</v>
      </c>
      <c r="X33" s="3">
        <v>2116473765</v>
      </c>
    </row>
    <row r="34" spans="1:24" x14ac:dyDescent="0.45">
      <c r="A34" s="5" t="s">
        <v>115</v>
      </c>
      <c r="B34" s="3"/>
      <c r="C34" s="3"/>
      <c r="D34" s="3">
        <v>46038332</v>
      </c>
      <c r="E34" s="3">
        <v>76895999</v>
      </c>
      <c r="F34" s="3">
        <v>76864333</v>
      </c>
      <c r="G34" s="3">
        <v>51269000</v>
      </c>
      <c r="H34" s="3">
        <v>50017000</v>
      </c>
      <c r="I34" s="3">
        <v>45719500</v>
      </c>
      <c r="J34" s="3">
        <v>71365000</v>
      </c>
      <c r="K34" s="3">
        <v>81942800</v>
      </c>
      <c r="L34" s="3">
        <v>97793900</v>
      </c>
      <c r="M34" s="3">
        <v>83964500</v>
      </c>
      <c r="N34" s="3">
        <v>62734000</v>
      </c>
      <c r="O34" s="3">
        <v>64567800</v>
      </c>
      <c r="P34" s="3">
        <v>82352700</v>
      </c>
      <c r="Q34" s="3">
        <v>124517800</v>
      </c>
      <c r="R34" s="3">
        <v>136466200</v>
      </c>
      <c r="S34" s="3">
        <v>117917400</v>
      </c>
      <c r="T34" s="3">
        <v>182690767</v>
      </c>
      <c r="U34" s="3">
        <v>158890575</v>
      </c>
      <c r="V34" s="3">
        <v>151670772</v>
      </c>
      <c r="W34" s="3">
        <v>64680671</v>
      </c>
      <c r="X34" s="3">
        <v>1828359049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48581500</v>
      </c>
      <c r="J35" s="3">
        <v>63143000</v>
      </c>
      <c r="K35" s="3">
        <v>36947500</v>
      </c>
      <c r="L35" s="3">
        <v>54961000</v>
      </c>
      <c r="M35" s="3">
        <v>64384000</v>
      </c>
      <c r="N35" s="3">
        <v>67701000</v>
      </c>
      <c r="O35" s="3">
        <v>68492928</v>
      </c>
      <c r="P35" s="3">
        <v>92386000</v>
      </c>
      <c r="Q35" s="3">
        <v>112493250</v>
      </c>
      <c r="R35" s="3">
        <v>137235080</v>
      </c>
      <c r="S35" s="3">
        <v>176496372</v>
      </c>
      <c r="T35" s="3">
        <v>152967400</v>
      </c>
      <c r="U35" s="3">
        <v>175587301</v>
      </c>
      <c r="V35" s="3">
        <v>188886699</v>
      </c>
      <c r="W35" s="3">
        <v>203016595</v>
      </c>
      <c r="X35" s="3">
        <v>1643279625</v>
      </c>
    </row>
    <row r="36" spans="1:24" x14ac:dyDescent="0.45">
      <c r="A36" s="5" t="s">
        <v>200</v>
      </c>
      <c r="B36" s="3">
        <v>32347000</v>
      </c>
      <c r="C36" s="3">
        <v>107573999</v>
      </c>
      <c r="D36" s="3">
        <v>1551490102</v>
      </c>
      <c r="E36" s="3">
        <v>1929903480</v>
      </c>
      <c r="F36" s="3">
        <v>1987452522</v>
      </c>
      <c r="G36" s="3">
        <v>2083652128</v>
      </c>
      <c r="H36" s="3">
        <v>2023273110</v>
      </c>
      <c r="I36" s="3">
        <v>2125722565</v>
      </c>
      <c r="J36" s="3">
        <v>2267978476</v>
      </c>
      <c r="K36" s="3">
        <v>2441088420</v>
      </c>
      <c r="L36" s="3">
        <v>2620412447</v>
      </c>
      <c r="M36" s="3">
        <v>2740691044</v>
      </c>
      <c r="N36" s="3">
        <v>2719680897</v>
      </c>
      <c r="O36" s="3">
        <v>2826387402</v>
      </c>
      <c r="P36" s="3">
        <v>2894597806</v>
      </c>
      <c r="Q36" s="3">
        <v>3084739261</v>
      </c>
      <c r="R36" s="3">
        <v>3322207056</v>
      </c>
      <c r="S36" s="3">
        <v>3555683506</v>
      </c>
      <c r="T36" s="3">
        <v>3710355714</v>
      </c>
      <c r="U36" s="3">
        <v>3934643867</v>
      </c>
      <c r="V36" s="3">
        <v>3918188465</v>
      </c>
      <c r="W36" s="3">
        <v>3767779343</v>
      </c>
      <c r="X36" s="3">
        <v>55645848610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workbookViewId="0">
      <selection activeCell="A3" sqref="A3"/>
    </sheetView>
  </sheetViews>
  <sheetFormatPr defaultRowHeight="14.25" x14ac:dyDescent="0.45"/>
  <cols>
    <col min="1" max="1" width="21.796875" bestFit="1" customWidth="1"/>
    <col min="2" max="2" width="14.73046875" bestFit="1" customWidth="1"/>
    <col min="3" max="4" width="4.73046875" bestFit="1" customWidth="1"/>
    <col min="5" max="7" width="5.33203125" bestFit="1" customWidth="1"/>
    <col min="8" max="19" width="5.73046875" bestFit="1" customWidth="1"/>
    <col min="20" max="20" width="6.73046875" bestFit="1" customWidth="1"/>
    <col min="21" max="21" width="5.73046875" bestFit="1" customWidth="1"/>
    <col min="22" max="22" width="6.73046875" bestFit="1" customWidth="1"/>
    <col min="23" max="23" width="4.73046875" bestFit="1" customWidth="1"/>
    <col min="24" max="24" width="10.19921875" bestFit="1" customWidth="1"/>
  </cols>
  <sheetData>
    <row r="3" spans="1:24" x14ac:dyDescent="0.45">
      <c r="A3" s="4" t="s">
        <v>203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/>
      <c r="C5" s="3"/>
      <c r="D5" s="3"/>
      <c r="E5" s="3"/>
      <c r="F5" s="3">
        <v>-22.2</v>
      </c>
      <c r="G5" s="3">
        <v>-15.2</v>
      </c>
      <c r="H5" s="3">
        <v>-18.7</v>
      </c>
      <c r="I5" s="3">
        <v>21.8</v>
      </c>
      <c r="J5" s="3">
        <v>6.4</v>
      </c>
      <c r="K5" s="3">
        <v>5.9</v>
      </c>
      <c r="L5" s="3">
        <v>3.9</v>
      </c>
      <c r="M5" s="3">
        <v>-0.6</v>
      </c>
      <c r="N5" s="3">
        <v>6.2</v>
      </c>
      <c r="O5" s="3">
        <v>27.2</v>
      </c>
      <c r="P5" s="3">
        <v>7.6</v>
      </c>
      <c r="Q5" s="3">
        <v>-5.8</v>
      </c>
      <c r="R5" s="3">
        <v>-2.2000000000000002</v>
      </c>
      <c r="S5" s="3">
        <v>17.399999999999999</v>
      </c>
      <c r="T5" s="3">
        <v>47.2</v>
      </c>
      <c r="U5" s="3">
        <v>34</v>
      </c>
      <c r="V5" s="3">
        <v>10</v>
      </c>
      <c r="W5" s="3"/>
      <c r="X5" s="3">
        <v>122.9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45">
      <c r="A7" s="5" t="s">
        <v>194</v>
      </c>
      <c r="B7" s="3"/>
      <c r="C7" s="3"/>
      <c r="D7" s="3"/>
      <c r="E7" s="3">
        <v>9.5</v>
      </c>
      <c r="F7" s="3">
        <v>-0.3</v>
      </c>
      <c r="G7" s="3">
        <v>15.4</v>
      </c>
      <c r="H7" s="3">
        <v>27.6</v>
      </c>
      <c r="I7" s="3">
        <v>14.8</v>
      </c>
      <c r="J7" s="3">
        <v>28.1</v>
      </c>
      <c r="K7" s="3">
        <v>4.7</v>
      </c>
      <c r="L7" s="3">
        <v>1.5</v>
      </c>
      <c r="M7" s="3">
        <v>22.2</v>
      </c>
      <c r="N7" s="3">
        <v>20.7</v>
      </c>
      <c r="O7" s="3">
        <v>12.4</v>
      </c>
      <c r="P7" s="3">
        <v>38.4</v>
      </c>
      <c r="Q7" s="3">
        <v>33.200000000000003</v>
      </c>
      <c r="R7" s="3">
        <v>27.8</v>
      </c>
      <c r="S7" s="3">
        <v>15.1</v>
      </c>
      <c r="T7" s="3">
        <v>46</v>
      </c>
      <c r="U7" s="3">
        <v>71</v>
      </c>
      <c r="V7" s="3">
        <v>92</v>
      </c>
      <c r="W7" s="3"/>
      <c r="X7" s="3">
        <v>480.1</v>
      </c>
    </row>
    <row r="8" spans="1:24" x14ac:dyDescent="0.45">
      <c r="A8" s="5" t="s">
        <v>17</v>
      </c>
      <c r="B8" s="3"/>
      <c r="C8" s="3"/>
      <c r="D8" s="3"/>
      <c r="E8" s="3"/>
      <c r="F8" s="3">
        <v>12.4</v>
      </c>
      <c r="G8" s="3">
        <v>9.1</v>
      </c>
      <c r="H8" s="3">
        <v>34</v>
      </c>
      <c r="I8" s="3">
        <v>21</v>
      </c>
      <c r="J8" s="3">
        <v>17.100000000000001</v>
      </c>
      <c r="K8" s="3">
        <v>7.7</v>
      </c>
      <c r="L8" s="3">
        <v>27.2</v>
      </c>
      <c r="M8" s="3">
        <v>19.399999999999999</v>
      </c>
      <c r="N8" s="3">
        <v>25.5</v>
      </c>
      <c r="O8" s="3">
        <v>12.9</v>
      </c>
      <c r="P8" s="3">
        <v>30.1</v>
      </c>
      <c r="Q8" s="3">
        <v>1.6</v>
      </c>
      <c r="R8" s="3">
        <v>31.4</v>
      </c>
      <c r="S8" s="3">
        <v>8.8000000000000007</v>
      </c>
      <c r="T8" s="3">
        <v>-2.1</v>
      </c>
      <c r="U8" s="3">
        <v>-26</v>
      </c>
      <c r="V8" s="3">
        <v>-6.5</v>
      </c>
      <c r="W8" s="3"/>
      <c r="X8" s="3">
        <v>223.59999999999997</v>
      </c>
    </row>
    <row r="9" spans="1:24" x14ac:dyDescent="0.45">
      <c r="A9" s="5" t="s">
        <v>80</v>
      </c>
      <c r="B9" s="3"/>
      <c r="C9" s="3"/>
      <c r="D9" s="3"/>
      <c r="E9" s="3"/>
      <c r="F9" s="3">
        <v>-2.1</v>
      </c>
      <c r="G9" s="3">
        <v>11.4</v>
      </c>
      <c r="H9" s="3">
        <v>-11.3</v>
      </c>
      <c r="I9" s="3">
        <v>-18.5</v>
      </c>
      <c r="J9" s="3">
        <v>19.5</v>
      </c>
      <c r="K9" s="3">
        <v>-19.100000000000001</v>
      </c>
      <c r="L9" s="3">
        <v>25.7</v>
      </c>
      <c r="M9" s="3">
        <v>40</v>
      </c>
      <c r="N9" s="3">
        <v>-1.1000000000000001</v>
      </c>
      <c r="O9" s="3">
        <v>25.4</v>
      </c>
      <c r="P9" s="3">
        <v>23.9</v>
      </c>
      <c r="Q9" s="3">
        <v>25.3</v>
      </c>
      <c r="R9" s="3">
        <v>49.2</v>
      </c>
      <c r="S9" s="3">
        <v>43.2</v>
      </c>
      <c r="T9" s="3">
        <v>78.599999999999994</v>
      </c>
      <c r="U9" s="3">
        <v>86</v>
      </c>
      <c r="V9" s="3">
        <v>84</v>
      </c>
      <c r="W9" s="3"/>
      <c r="X9" s="3">
        <v>460.1</v>
      </c>
    </row>
    <row r="10" spans="1:24" x14ac:dyDescent="0.45">
      <c r="A10" s="5" t="s">
        <v>47</v>
      </c>
      <c r="B10" s="3"/>
      <c r="C10" s="3"/>
      <c r="D10" s="3"/>
      <c r="E10" s="3"/>
      <c r="F10" s="3">
        <v>11.9</v>
      </c>
      <c r="G10" s="3">
        <v>8.3000000000000007</v>
      </c>
      <c r="H10" s="3">
        <v>11.4</v>
      </c>
      <c r="I10" s="3">
        <v>7.9</v>
      </c>
      <c r="J10" s="3">
        <v>22.2</v>
      </c>
      <c r="K10" s="3">
        <v>21.4</v>
      </c>
      <c r="L10" s="3">
        <v>29.7</v>
      </c>
      <c r="M10" s="3">
        <v>25.5</v>
      </c>
      <c r="N10" s="3">
        <v>23.4</v>
      </c>
      <c r="O10" s="3">
        <v>28.1</v>
      </c>
      <c r="P10" s="3">
        <v>32.1</v>
      </c>
      <c r="Q10" s="3">
        <v>27.3</v>
      </c>
      <c r="R10" s="3">
        <v>73.3</v>
      </c>
      <c r="S10" s="3">
        <v>50.8</v>
      </c>
      <c r="T10" s="3">
        <v>83.8</v>
      </c>
      <c r="U10" s="3">
        <v>102</v>
      </c>
      <c r="V10" s="3">
        <v>87</v>
      </c>
      <c r="W10" s="3"/>
      <c r="X10" s="3">
        <v>646.1</v>
      </c>
    </row>
    <row r="11" spans="1:24" x14ac:dyDescent="0.45">
      <c r="A11" s="5" t="s">
        <v>36</v>
      </c>
      <c r="B11" s="3"/>
      <c r="C11" s="3"/>
      <c r="D11" s="3"/>
      <c r="E11" s="3"/>
      <c r="F11" s="3">
        <v>1.2</v>
      </c>
      <c r="G11" s="3">
        <v>12.8</v>
      </c>
      <c r="H11" s="3">
        <v>8.1</v>
      </c>
      <c r="I11" s="3">
        <v>21.7</v>
      </c>
      <c r="J11" s="3">
        <v>19.5</v>
      </c>
      <c r="K11" s="3">
        <v>30.6</v>
      </c>
      <c r="L11" s="3">
        <v>13.8</v>
      </c>
      <c r="M11" s="3">
        <v>26.4</v>
      </c>
      <c r="N11" s="3">
        <v>27.6</v>
      </c>
      <c r="O11" s="3">
        <v>10.7</v>
      </c>
      <c r="P11" s="3">
        <v>22.9</v>
      </c>
      <c r="Q11" s="3">
        <v>-2.7</v>
      </c>
      <c r="R11" s="3">
        <v>31.9</v>
      </c>
      <c r="S11" s="3">
        <v>20.2</v>
      </c>
      <c r="T11" s="3">
        <v>41.9</v>
      </c>
      <c r="U11" s="3">
        <v>30</v>
      </c>
      <c r="V11" s="3">
        <v>76</v>
      </c>
      <c r="W11" s="3"/>
      <c r="X11" s="3">
        <v>392.59999999999997</v>
      </c>
    </row>
    <row r="12" spans="1:24" x14ac:dyDescent="0.45">
      <c r="A12" s="5" t="s">
        <v>122</v>
      </c>
      <c r="B12" s="3"/>
      <c r="C12" s="3"/>
      <c r="D12" s="3"/>
      <c r="E12" s="3"/>
      <c r="F12" s="3">
        <v>4.9000000000000004</v>
      </c>
      <c r="G12" s="3">
        <v>11.7</v>
      </c>
      <c r="H12" s="3">
        <v>22.6</v>
      </c>
      <c r="I12" s="3">
        <v>17.899999999999999</v>
      </c>
      <c r="J12" s="3">
        <v>22.4</v>
      </c>
      <c r="K12" s="3">
        <v>19.3</v>
      </c>
      <c r="L12" s="3">
        <v>17</v>
      </c>
      <c r="M12" s="3">
        <v>17.8</v>
      </c>
      <c r="N12" s="3">
        <v>20.100000000000001</v>
      </c>
      <c r="O12" s="3">
        <v>17.100000000000001</v>
      </c>
      <c r="P12" s="3">
        <v>20.9</v>
      </c>
      <c r="Q12" s="3">
        <v>-11.6</v>
      </c>
      <c r="R12" s="3">
        <v>2.2000000000000002</v>
      </c>
      <c r="S12" s="3">
        <v>9</v>
      </c>
      <c r="T12" s="3">
        <v>15.9</v>
      </c>
      <c r="U12" s="3">
        <v>14</v>
      </c>
      <c r="V12" s="3">
        <v>37</v>
      </c>
      <c r="W12" s="3"/>
      <c r="X12" s="3">
        <v>258.2</v>
      </c>
    </row>
    <row r="13" spans="1:24" x14ac:dyDescent="0.45">
      <c r="A13" s="5" t="s">
        <v>86</v>
      </c>
      <c r="B13" s="3"/>
      <c r="C13" s="3"/>
      <c r="D13" s="3"/>
      <c r="E13" s="3"/>
      <c r="F13" s="3">
        <v>-1</v>
      </c>
      <c r="G13" s="3">
        <v>10.4</v>
      </c>
      <c r="H13" s="3">
        <v>27.2</v>
      </c>
      <c r="I13" s="3">
        <v>34.6</v>
      </c>
      <c r="J13" s="3">
        <v>24.9</v>
      </c>
      <c r="K13" s="3">
        <v>29.2</v>
      </c>
      <c r="L13" s="3">
        <v>19.5</v>
      </c>
      <c r="M13" s="3">
        <v>10.1</v>
      </c>
      <c r="N13" s="3">
        <v>12.1</v>
      </c>
      <c r="O13" s="3">
        <v>30.1</v>
      </c>
      <c r="P13" s="3">
        <v>22.9</v>
      </c>
      <c r="Q13" s="3">
        <v>-1.9</v>
      </c>
      <c r="R13" s="3">
        <v>8.9</v>
      </c>
      <c r="S13" s="3">
        <v>18</v>
      </c>
      <c r="T13" s="3">
        <v>46.9</v>
      </c>
      <c r="U13" s="3">
        <v>31</v>
      </c>
      <c r="V13" s="3">
        <v>16</v>
      </c>
      <c r="W13" s="3"/>
      <c r="X13" s="3">
        <v>338.9</v>
      </c>
    </row>
    <row r="14" spans="1:24" x14ac:dyDescent="0.45">
      <c r="A14" s="5" t="s">
        <v>148</v>
      </c>
      <c r="B14" s="3"/>
      <c r="C14" s="3"/>
      <c r="D14" s="3"/>
      <c r="E14" s="3"/>
      <c r="F14" s="3">
        <v>7.1</v>
      </c>
      <c r="G14" s="3">
        <v>-6.3</v>
      </c>
      <c r="H14" s="3">
        <v>-7.8</v>
      </c>
      <c r="I14" s="3">
        <v>16.3</v>
      </c>
      <c r="J14" s="3">
        <v>23.9</v>
      </c>
      <c r="K14" s="3">
        <v>26.2</v>
      </c>
      <c r="L14" s="3">
        <v>24.5</v>
      </c>
      <c r="M14" s="3">
        <v>20.100000000000001</v>
      </c>
      <c r="N14" s="3">
        <v>16.3</v>
      </c>
      <c r="O14" s="3">
        <v>14.4</v>
      </c>
      <c r="P14" s="3">
        <v>18.7</v>
      </c>
      <c r="Q14" s="3">
        <v>13.7</v>
      </c>
      <c r="R14" s="3">
        <v>12.6</v>
      </c>
      <c r="S14" s="3">
        <v>5.5</v>
      </c>
      <c r="T14" s="3">
        <v>26.6</v>
      </c>
      <c r="U14" s="3">
        <v>15</v>
      </c>
      <c r="V14" s="3">
        <v>23</v>
      </c>
      <c r="W14" s="3"/>
      <c r="X14" s="3">
        <v>249.79999999999995</v>
      </c>
    </row>
    <row r="15" spans="1:24" x14ac:dyDescent="0.45">
      <c r="A15" s="5" t="s">
        <v>177</v>
      </c>
      <c r="B15" s="3"/>
      <c r="C15" s="3"/>
      <c r="D15" s="3"/>
      <c r="E15" s="3">
        <v>-5.3</v>
      </c>
      <c r="F15" s="3">
        <v>0.3</v>
      </c>
      <c r="G15" s="3">
        <v>7.9</v>
      </c>
      <c r="H15" s="3">
        <v>3.5</v>
      </c>
      <c r="I15" s="3">
        <v>8.6999999999999993</v>
      </c>
      <c r="J15" s="3">
        <v>4.5999999999999996</v>
      </c>
      <c r="K15" s="3">
        <v>-26.3</v>
      </c>
      <c r="L15" s="3">
        <v>-29.5</v>
      </c>
      <c r="M15" s="3">
        <v>-29.1</v>
      </c>
      <c r="N15" s="3">
        <v>8.1999999999999993</v>
      </c>
      <c r="O15" s="3">
        <v>-0.4</v>
      </c>
      <c r="P15" s="3">
        <v>7.5</v>
      </c>
      <c r="Q15" s="3">
        <v>-20.7</v>
      </c>
      <c r="R15" s="3">
        <v>11</v>
      </c>
      <c r="S15" s="3">
        <v>-36.4</v>
      </c>
      <c r="T15" s="3">
        <v>-46</v>
      </c>
      <c r="U15" s="3">
        <v>19</v>
      </c>
      <c r="V15" s="3">
        <v>30</v>
      </c>
      <c r="W15" s="3"/>
      <c r="X15" s="3">
        <v>-93</v>
      </c>
    </row>
    <row r="16" spans="1:24" x14ac:dyDescent="0.45">
      <c r="A16" s="5" t="s">
        <v>185</v>
      </c>
      <c r="B16" s="3"/>
      <c r="C16" s="3"/>
      <c r="D16" s="3"/>
      <c r="E16" s="3">
        <v>-0.8</v>
      </c>
      <c r="F16" s="3">
        <v>-1.9</v>
      </c>
      <c r="G16" s="3">
        <v>9.6</v>
      </c>
      <c r="H16" s="3">
        <v>30.2</v>
      </c>
      <c r="I16" s="3">
        <v>18.399999999999999</v>
      </c>
      <c r="J16" s="3">
        <v>20.399999999999999</v>
      </c>
      <c r="K16" s="3">
        <v>17</v>
      </c>
      <c r="L16" s="3">
        <v>7.1</v>
      </c>
      <c r="M16" s="3">
        <v>14.4</v>
      </c>
      <c r="N16" s="3">
        <v>24.3</v>
      </c>
      <c r="O16" s="3">
        <v>24.7</v>
      </c>
      <c r="P16" s="3">
        <v>55.9</v>
      </c>
      <c r="Q16" s="3">
        <v>21.6</v>
      </c>
      <c r="R16" s="3">
        <v>66.599999999999994</v>
      </c>
      <c r="S16" s="3">
        <v>75.900000000000006</v>
      </c>
      <c r="T16" s="3">
        <v>77</v>
      </c>
      <c r="U16" s="3">
        <v>66</v>
      </c>
      <c r="V16" s="3">
        <v>99</v>
      </c>
      <c r="W16" s="3"/>
      <c r="X16" s="3">
        <v>625.4</v>
      </c>
    </row>
    <row r="17" spans="1:24" x14ac:dyDescent="0.45">
      <c r="A17" s="5" t="s">
        <v>192</v>
      </c>
      <c r="B17" s="3"/>
      <c r="C17" s="3"/>
      <c r="D17" s="3"/>
      <c r="E17" s="3">
        <v>-11.2</v>
      </c>
      <c r="F17" s="3">
        <v>6.6</v>
      </c>
      <c r="G17" s="3">
        <v>3</v>
      </c>
      <c r="H17" s="3">
        <v>20.8</v>
      </c>
      <c r="I17" s="3">
        <v>8.4</v>
      </c>
      <c r="J17" s="3">
        <v>7.4</v>
      </c>
      <c r="K17" s="3">
        <v>9</v>
      </c>
      <c r="L17" s="3">
        <v>8.9</v>
      </c>
      <c r="M17" s="3">
        <v>10.3</v>
      </c>
      <c r="N17" s="3">
        <v>28.5</v>
      </c>
      <c r="O17" s="3">
        <v>16.3</v>
      </c>
      <c r="P17" s="3">
        <v>-6.5</v>
      </c>
      <c r="Q17" s="3">
        <v>26.6</v>
      </c>
      <c r="R17" s="3">
        <v>39</v>
      </c>
      <c r="S17" s="3">
        <v>-0.9</v>
      </c>
      <c r="T17" s="3">
        <v>-17</v>
      </c>
      <c r="U17" s="3">
        <v>5.3</v>
      </c>
      <c r="V17" s="3">
        <v>27</v>
      </c>
      <c r="W17" s="3"/>
      <c r="X17" s="3">
        <v>181.5</v>
      </c>
    </row>
    <row r="18" spans="1:24" x14ac:dyDescent="0.45">
      <c r="A18" s="5" t="s">
        <v>182</v>
      </c>
      <c r="B18" s="3"/>
      <c r="C18" s="3"/>
      <c r="D18" s="3"/>
      <c r="E18" s="3">
        <v>-3.7</v>
      </c>
      <c r="F18" s="3">
        <v>-5.5</v>
      </c>
      <c r="G18" s="3">
        <v>-30</v>
      </c>
      <c r="H18" s="3">
        <v>-2.6</v>
      </c>
      <c r="I18" s="3">
        <v>11.5</v>
      </c>
      <c r="J18" s="3">
        <v>15.2</v>
      </c>
      <c r="K18" s="3">
        <v>10.3</v>
      </c>
      <c r="L18" s="3">
        <v>12</v>
      </c>
      <c r="M18" s="3">
        <v>11.8</v>
      </c>
      <c r="N18" s="3">
        <v>-1.2</v>
      </c>
      <c r="O18" s="3">
        <v>-12.9</v>
      </c>
      <c r="P18" s="3">
        <v>5.8</v>
      </c>
      <c r="Q18" s="3">
        <v>16.7</v>
      </c>
      <c r="R18" s="3">
        <v>41.7</v>
      </c>
      <c r="S18" s="3">
        <v>68.099999999999994</v>
      </c>
      <c r="T18" s="3">
        <v>25</v>
      </c>
      <c r="U18" s="3">
        <v>19</v>
      </c>
      <c r="V18" s="3">
        <v>61</v>
      </c>
      <c r="W18" s="3"/>
      <c r="X18" s="3">
        <v>242.2</v>
      </c>
    </row>
    <row r="19" spans="1:24" x14ac:dyDescent="0.45">
      <c r="A19" s="5" t="s">
        <v>190</v>
      </c>
      <c r="B19" s="3"/>
      <c r="C19" s="3"/>
      <c r="D19" s="3"/>
      <c r="E19" s="3">
        <v>-25</v>
      </c>
      <c r="F19" s="3">
        <v>-19.100000000000001</v>
      </c>
      <c r="G19" s="3">
        <v>-7.4</v>
      </c>
      <c r="H19" s="3">
        <v>13.4</v>
      </c>
      <c r="I19" s="3">
        <v>27.5</v>
      </c>
      <c r="J19" s="3">
        <v>20</v>
      </c>
      <c r="K19" s="3">
        <v>16.5</v>
      </c>
      <c r="L19" s="3">
        <v>33.1</v>
      </c>
      <c r="M19" s="3">
        <v>32.799999999999997</v>
      </c>
      <c r="N19" s="3">
        <v>1.2</v>
      </c>
      <c r="O19" s="3">
        <v>3.2</v>
      </c>
      <c r="P19" s="3">
        <v>-80.900000000000006</v>
      </c>
      <c r="Q19" s="3">
        <v>-12.2</v>
      </c>
      <c r="R19" s="3">
        <v>-73.2</v>
      </c>
      <c r="S19" s="3">
        <v>-20.5</v>
      </c>
      <c r="T19" s="3">
        <v>68</v>
      </c>
      <c r="U19" s="3">
        <v>95</v>
      </c>
      <c r="V19" s="3">
        <v>96</v>
      </c>
      <c r="W19" s="3"/>
      <c r="X19" s="3">
        <v>168.39999999999998</v>
      </c>
    </row>
    <row r="20" spans="1:24" x14ac:dyDescent="0.45">
      <c r="A20" s="5" t="s">
        <v>163</v>
      </c>
      <c r="B20" s="3"/>
      <c r="C20" s="3"/>
      <c r="D20" s="3"/>
      <c r="E20" s="3">
        <v>-14</v>
      </c>
      <c r="F20" s="3">
        <v>-11.6</v>
      </c>
      <c r="G20" s="3">
        <v>3</v>
      </c>
      <c r="H20" s="3">
        <v>-11.9</v>
      </c>
      <c r="I20" s="3">
        <v>43.3</v>
      </c>
      <c r="J20" s="3">
        <v>35.6</v>
      </c>
      <c r="K20" s="3">
        <v>43.7</v>
      </c>
      <c r="L20" s="3">
        <v>46.1</v>
      </c>
      <c r="M20" s="3">
        <v>20.2</v>
      </c>
      <c r="N20" s="3">
        <v>8.9</v>
      </c>
      <c r="O20" s="3">
        <v>-7.1</v>
      </c>
      <c r="P20" s="3">
        <v>-8</v>
      </c>
      <c r="Q20" s="3">
        <v>15.4</v>
      </c>
      <c r="R20" s="3">
        <v>15.8</v>
      </c>
      <c r="S20" s="3">
        <v>-2.2000000000000002</v>
      </c>
      <c r="T20" s="3">
        <v>-53</v>
      </c>
      <c r="U20" s="3">
        <v>-22</v>
      </c>
      <c r="V20" s="3">
        <v>-5.9</v>
      </c>
      <c r="W20" s="3"/>
      <c r="X20" s="3">
        <v>96.300000000000011</v>
      </c>
    </row>
    <row r="21" spans="1:24" x14ac:dyDescent="0.45">
      <c r="A21" s="5" t="s">
        <v>179</v>
      </c>
      <c r="B21" s="3"/>
      <c r="C21" s="3"/>
      <c r="D21" s="3"/>
      <c r="E21" s="3">
        <v>-6.1</v>
      </c>
      <c r="F21" s="3">
        <v>5.0999999999999996</v>
      </c>
      <c r="G21" s="3">
        <v>24.2</v>
      </c>
      <c r="H21" s="3">
        <v>22.4</v>
      </c>
      <c r="I21" s="3">
        <v>20.8</v>
      </c>
      <c r="J21" s="3">
        <v>19.2</v>
      </c>
      <c r="K21" s="3">
        <v>11.8</v>
      </c>
      <c r="L21" s="3">
        <v>10.199999999999999</v>
      </c>
      <c r="M21" s="3">
        <v>12.4</v>
      </c>
      <c r="N21" s="3">
        <v>19.2</v>
      </c>
      <c r="O21" s="3">
        <v>9</v>
      </c>
      <c r="P21" s="3">
        <v>6.8</v>
      </c>
      <c r="Q21" s="3">
        <v>11.3</v>
      </c>
      <c r="R21" s="3">
        <v>27</v>
      </c>
      <c r="S21" s="3">
        <v>58.2</v>
      </c>
      <c r="T21" s="3">
        <v>67</v>
      </c>
      <c r="U21" s="3">
        <v>66</v>
      </c>
      <c r="V21" s="3">
        <v>43</v>
      </c>
      <c r="W21" s="3"/>
      <c r="X21" s="3">
        <v>427.5</v>
      </c>
    </row>
    <row r="22" spans="1:24" x14ac:dyDescent="0.45">
      <c r="A22" s="5" t="s">
        <v>173</v>
      </c>
      <c r="B22" s="3"/>
      <c r="C22" s="3"/>
      <c r="D22" s="3"/>
      <c r="E22" s="3">
        <v>0.4</v>
      </c>
      <c r="F22" s="3">
        <v>-7.1</v>
      </c>
      <c r="G22" s="3">
        <v>-0.5</v>
      </c>
      <c r="H22" s="3">
        <v>6.9</v>
      </c>
      <c r="I22" s="3">
        <v>14.8</v>
      </c>
      <c r="J22" s="3">
        <v>23.8</v>
      </c>
      <c r="K22" s="3">
        <v>26.8</v>
      </c>
      <c r="L22" s="3">
        <v>25</v>
      </c>
      <c r="M22" s="3">
        <v>26.5</v>
      </c>
      <c r="N22" s="3">
        <v>16.600000000000001</v>
      </c>
      <c r="O22" s="3">
        <v>10.8</v>
      </c>
      <c r="P22" s="3">
        <v>30.2</v>
      </c>
      <c r="Q22" s="3">
        <v>21.3</v>
      </c>
      <c r="R22" s="3">
        <v>18.5</v>
      </c>
      <c r="S22" s="3">
        <v>29.9</v>
      </c>
      <c r="T22" s="3">
        <v>23</v>
      </c>
      <c r="U22" s="3">
        <v>14</v>
      </c>
      <c r="V22" s="3">
        <v>43</v>
      </c>
      <c r="W22" s="3"/>
      <c r="X22" s="3">
        <v>323.90000000000003</v>
      </c>
    </row>
    <row r="23" spans="1:24" x14ac:dyDescent="0.45">
      <c r="A23" s="5" t="s">
        <v>104</v>
      </c>
      <c r="B23" s="3"/>
      <c r="C23" s="3"/>
      <c r="D23" s="3"/>
      <c r="E23" s="3"/>
      <c r="F23" s="3">
        <v>-9.1</v>
      </c>
      <c r="G23" s="3">
        <v>-8.3000000000000007</v>
      </c>
      <c r="H23" s="3">
        <v>-3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-20.399999999999999</v>
      </c>
    </row>
    <row r="24" spans="1:24" x14ac:dyDescent="0.45">
      <c r="A24" s="5" t="s">
        <v>159</v>
      </c>
      <c r="B24" s="3"/>
      <c r="C24" s="3"/>
      <c r="D24" s="3"/>
      <c r="E24" s="3"/>
      <c r="F24" s="3">
        <v>11.6</v>
      </c>
      <c r="G24" s="3">
        <v>-19.3</v>
      </c>
      <c r="H24" s="3">
        <v>-11.2</v>
      </c>
      <c r="I24" s="3">
        <v>-16.2</v>
      </c>
      <c r="J24" s="3">
        <v>24.4</v>
      </c>
      <c r="K24" s="3">
        <v>32.9</v>
      </c>
      <c r="L24" s="3">
        <v>23.5</v>
      </c>
      <c r="M24" s="3">
        <v>26.2</v>
      </c>
      <c r="N24" s="3">
        <v>-6.2</v>
      </c>
      <c r="O24" s="3">
        <v>-40.799999999999997</v>
      </c>
      <c r="P24" s="3">
        <v>-2.4</v>
      </c>
      <c r="Q24" s="3">
        <v>1.6</v>
      </c>
      <c r="R24" s="3">
        <v>25</v>
      </c>
      <c r="S24" s="3">
        <v>46.8</v>
      </c>
      <c r="T24" s="3">
        <v>31.7</v>
      </c>
      <c r="U24" s="3">
        <v>17</v>
      </c>
      <c r="V24" s="3">
        <v>30</v>
      </c>
      <c r="W24" s="3"/>
      <c r="X24" s="3">
        <v>174.60000000000002</v>
      </c>
    </row>
    <row r="25" spans="1:24" x14ac:dyDescent="0.45">
      <c r="A25" s="5" t="s">
        <v>156</v>
      </c>
      <c r="B25" s="3"/>
      <c r="C25" s="3"/>
      <c r="D25" s="3"/>
      <c r="E25" s="3"/>
      <c r="F25" s="3">
        <v>16.100000000000001</v>
      </c>
      <c r="G25" s="3">
        <v>-26.3</v>
      </c>
      <c r="H25" s="3">
        <v>-37.1</v>
      </c>
      <c r="I25" s="3">
        <v>-50</v>
      </c>
      <c r="J25" s="3">
        <v>-25.2</v>
      </c>
      <c r="K25" s="3">
        <v>-47.3</v>
      </c>
      <c r="L25" s="3">
        <v>-3.7</v>
      </c>
      <c r="M25" s="3">
        <v>24.9</v>
      </c>
      <c r="N25" s="3">
        <v>25.7</v>
      </c>
      <c r="O25" s="3">
        <v>10</v>
      </c>
      <c r="P25" s="3">
        <v>1.4</v>
      </c>
      <c r="Q25" s="3">
        <v>-9.1</v>
      </c>
      <c r="R25" s="3">
        <v>8.1</v>
      </c>
      <c r="S25" s="3">
        <v>13</v>
      </c>
      <c r="T25" s="3">
        <v>39</v>
      </c>
      <c r="U25" s="3">
        <v>14</v>
      </c>
      <c r="V25" s="3">
        <v>29</v>
      </c>
      <c r="W25" s="3"/>
      <c r="X25" s="3">
        <v>-17.499999999999986</v>
      </c>
    </row>
    <row r="26" spans="1:24" x14ac:dyDescent="0.45">
      <c r="A26" s="5" t="s">
        <v>150</v>
      </c>
      <c r="B26" s="3"/>
      <c r="C26" s="3"/>
      <c r="D26" s="3"/>
      <c r="E26" s="3"/>
      <c r="F26" s="3">
        <v>6.6</v>
      </c>
      <c r="G26" s="3">
        <v>11.2</v>
      </c>
      <c r="H26" s="3">
        <v>5.9</v>
      </c>
      <c r="I26" s="3">
        <v>16</v>
      </c>
      <c r="J26" s="3">
        <v>14.5</v>
      </c>
      <c r="K26" s="3">
        <v>15.4</v>
      </c>
      <c r="L26" s="3">
        <v>26.2</v>
      </c>
      <c r="M26" s="3">
        <v>22.1</v>
      </c>
      <c r="N26" s="3">
        <v>23.2</v>
      </c>
      <c r="O26" s="3">
        <v>14.6</v>
      </c>
      <c r="P26" s="3">
        <v>27.5</v>
      </c>
      <c r="Q26" s="3">
        <v>27.4</v>
      </c>
      <c r="R26" s="3">
        <v>20.8</v>
      </c>
      <c r="S26" s="3">
        <v>32.700000000000003</v>
      </c>
      <c r="T26" s="3">
        <v>25.5</v>
      </c>
      <c r="U26" s="3">
        <v>15</v>
      </c>
      <c r="V26" s="3">
        <v>33</v>
      </c>
      <c r="W26" s="3"/>
      <c r="X26" s="3">
        <v>337.6</v>
      </c>
    </row>
    <row r="27" spans="1:24" x14ac:dyDescent="0.45">
      <c r="A27" s="5" t="s">
        <v>141</v>
      </c>
      <c r="B27" s="3"/>
      <c r="C27" s="3"/>
      <c r="D27" s="3"/>
      <c r="E27" s="3"/>
      <c r="F27" s="3">
        <v>-11.9</v>
      </c>
      <c r="G27" s="3">
        <v>-12.5</v>
      </c>
      <c r="H27" s="3">
        <v>6.1</v>
      </c>
      <c r="I27" s="3">
        <v>14.7</v>
      </c>
      <c r="J27" s="3">
        <v>11.3</v>
      </c>
      <c r="K27" s="3">
        <v>14.3</v>
      </c>
      <c r="L27" s="3">
        <v>16.3</v>
      </c>
      <c r="M27" s="3">
        <v>14.5</v>
      </c>
      <c r="N27" s="3">
        <v>8.9</v>
      </c>
      <c r="O27" s="3">
        <v>-11.6</v>
      </c>
      <c r="P27" s="3">
        <v>0.6</v>
      </c>
      <c r="Q27" s="3">
        <v>-20.9</v>
      </c>
      <c r="R27" s="3">
        <v>-39</v>
      </c>
      <c r="S27" s="3">
        <v>-8.9</v>
      </c>
      <c r="T27" s="3">
        <v>87.7</v>
      </c>
      <c r="U27" s="3">
        <v>91</v>
      </c>
      <c r="V27" s="3">
        <v>94</v>
      </c>
      <c r="W27" s="3"/>
      <c r="X27" s="3">
        <v>254.60000000000002</v>
      </c>
    </row>
    <row r="28" spans="1:24" x14ac:dyDescent="0.45">
      <c r="A28" s="5" t="s">
        <v>144</v>
      </c>
      <c r="B28" s="3"/>
      <c r="C28" s="3"/>
      <c r="D28" s="3"/>
      <c r="E28" s="3"/>
      <c r="F28" s="3">
        <v>-1.6</v>
      </c>
      <c r="G28" s="3">
        <v>-0.3</v>
      </c>
      <c r="H28" s="3">
        <v>12.2</v>
      </c>
      <c r="I28" s="3">
        <v>21.9</v>
      </c>
      <c r="J28" s="3">
        <v>25.3</v>
      </c>
      <c r="K28" s="3">
        <v>17.600000000000001</v>
      </c>
      <c r="L28" s="3">
        <v>15.9</v>
      </c>
      <c r="M28" s="3">
        <v>15.6</v>
      </c>
      <c r="N28" s="3">
        <v>24.6</v>
      </c>
      <c r="O28" s="3">
        <v>15.9</v>
      </c>
      <c r="P28" s="3">
        <v>26.8</v>
      </c>
      <c r="Q28" s="3">
        <v>21.8</v>
      </c>
      <c r="R28" s="3">
        <v>43.6</v>
      </c>
      <c r="S28" s="3">
        <v>35.299999999999997</v>
      </c>
      <c r="T28" s="3">
        <v>51</v>
      </c>
      <c r="U28" s="3">
        <v>35</v>
      </c>
      <c r="V28" s="3">
        <v>39</v>
      </c>
      <c r="W28" s="3"/>
      <c r="X28" s="3">
        <v>399.6</v>
      </c>
    </row>
    <row r="29" spans="1:24" x14ac:dyDescent="0.45">
      <c r="A29" s="5" t="s">
        <v>133</v>
      </c>
      <c r="B29" s="3"/>
      <c r="C29" s="3"/>
      <c r="D29" s="3"/>
      <c r="E29" s="3"/>
      <c r="F29" s="3">
        <v>13.9</v>
      </c>
      <c r="G29" s="3">
        <v>0.7</v>
      </c>
      <c r="H29" s="3">
        <v>6.9</v>
      </c>
      <c r="I29" s="3">
        <v>11.2</v>
      </c>
      <c r="J29" s="3">
        <v>18.5</v>
      </c>
      <c r="K29" s="3">
        <v>19.899999999999999</v>
      </c>
      <c r="L29" s="3">
        <v>22.4</v>
      </c>
      <c r="M29" s="3">
        <v>23.5</v>
      </c>
      <c r="N29" s="3">
        <v>29.9</v>
      </c>
      <c r="O29" s="3">
        <v>8.8000000000000007</v>
      </c>
      <c r="P29" s="3">
        <v>17.600000000000001</v>
      </c>
      <c r="Q29" s="3">
        <v>53.3</v>
      </c>
      <c r="R29" s="3">
        <v>68.400000000000006</v>
      </c>
      <c r="S29" s="3">
        <v>72.599999999999994</v>
      </c>
      <c r="T29" s="3">
        <v>78.099999999999994</v>
      </c>
      <c r="U29" s="3">
        <v>84</v>
      </c>
      <c r="V29" s="3">
        <v>84</v>
      </c>
      <c r="W29" s="3"/>
      <c r="X29" s="3">
        <v>613.70000000000005</v>
      </c>
    </row>
    <row r="30" spans="1:24" x14ac:dyDescent="0.45">
      <c r="A30" s="5" t="s">
        <v>138</v>
      </c>
      <c r="B30" s="3"/>
      <c r="C30" s="3"/>
      <c r="D30" s="3"/>
      <c r="E30" s="3"/>
      <c r="F30" s="3">
        <v>23.3</v>
      </c>
      <c r="G30" s="3">
        <v>17</v>
      </c>
      <c r="H30" s="3">
        <v>10.8</v>
      </c>
      <c r="I30" s="3">
        <v>7.3</v>
      </c>
      <c r="J30" s="3">
        <v>21.5</v>
      </c>
      <c r="K30" s="3">
        <v>10.1</v>
      </c>
      <c r="L30" s="3">
        <v>3.8</v>
      </c>
      <c r="M30" s="3">
        <v>10.5</v>
      </c>
      <c r="N30" s="3">
        <v>9.9</v>
      </c>
      <c r="O30" s="3">
        <v>2.2000000000000002</v>
      </c>
      <c r="P30" s="3">
        <v>12.9</v>
      </c>
      <c r="Q30" s="3">
        <v>5.3</v>
      </c>
      <c r="R30" s="3">
        <v>26.4</v>
      </c>
      <c r="S30" s="3">
        <v>16.8</v>
      </c>
      <c r="T30" s="3">
        <v>11.6</v>
      </c>
      <c r="U30" s="3">
        <v>-2.4</v>
      </c>
      <c r="V30" s="3">
        <v>31</v>
      </c>
      <c r="W30" s="3"/>
      <c r="X30" s="3">
        <v>218</v>
      </c>
    </row>
    <row r="31" spans="1:24" x14ac:dyDescent="0.45">
      <c r="A31" s="5" t="s">
        <v>126</v>
      </c>
      <c r="B31" s="3"/>
      <c r="C31" s="3"/>
      <c r="D31" s="3"/>
      <c r="E31" s="3"/>
      <c r="F31" s="3">
        <v>-2</v>
      </c>
      <c r="G31" s="3">
        <v>-11.1</v>
      </c>
      <c r="H31" s="3">
        <v>-3.9</v>
      </c>
      <c r="I31" s="3">
        <v>7.9</v>
      </c>
      <c r="J31" s="3">
        <v>14</v>
      </c>
      <c r="K31" s="3">
        <v>21.5</v>
      </c>
      <c r="L31" s="3">
        <v>6.6</v>
      </c>
      <c r="M31" s="3">
        <v>12.8</v>
      </c>
      <c r="N31" s="3">
        <v>19.8</v>
      </c>
      <c r="O31" s="3">
        <v>25</v>
      </c>
      <c r="P31" s="3">
        <v>19.899999999999999</v>
      </c>
      <c r="Q31" s="3">
        <v>65.2</v>
      </c>
      <c r="R31" s="3">
        <v>73.599999999999994</v>
      </c>
      <c r="S31" s="3">
        <v>59.8</v>
      </c>
      <c r="T31" s="3">
        <v>40.5</v>
      </c>
      <c r="U31" s="3">
        <v>40</v>
      </c>
      <c r="V31" s="3">
        <v>65</v>
      </c>
      <c r="W31" s="3"/>
      <c r="X31" s="3">
        <v>454.59999999999997</v>
      </c>
    </row>
    <row r="32" spans="1:24" x14ac:dyDescent="0.45">
      <c r="A32" s="5" t="s">
        <v>95</v>
      </c>
      <c r="B32" s="3"/>
      <c r="C32" s="3"/>
      <c r="D32" s="3"/>
      <c r="E32" s="3"/>
      <c r="F32" s="3">
        <v>1.4</v>
      </c>
      <c r="G32" s="3">
        <v>7.5</v>
      </c>
      <c r="H32" s="3">
        <v>27.2</v>
      </c>
      <c r="I32" s="3">
        <v>20.3</v>
      </c>
      <c r="J32" s="3">
        <v>20.2</v>
      </c>
      <c r="K32" s="3">
        <v>29.7</v>
      </c>
      <c r="L32" s="3">
        <v>29.4</v>
      </c>
      <c r="M32" s="3">
        <v>15.7</v>
      </c>
      <c r="N32" s="3">
        <v>6.8</v>
      </c>
      <c r="O32" s="3">
        <v>26.2</v>
      </c>
      <c r="P32" s="3">
        <v>10</v>
      </c>
      <c r="Q32" s="3">
        <v>15.3</v>
      </c>
      <c r="R32" s="3">
        <v>7.9</v>
      </c>
      <c r="S32" s="3">
        <v>8.1999999999999993</v>
      </c>
      <c r="T32" s="3">
        <v>32.1</v>
      </c>
      <c r="U32" s="3">
        <v>23</v>
      </c>
      <c r="V32" s="3">
        <v>27</v>
      </c>
      <c r="W32" s="3"/>
      <c r="X32" s="3">
        <v>307.90000000000003</v>
      </c>
    </row>
    <row r="33" spans="1:24" x14ac:dyDescent="0.45">
      <c r="A33" s="5" t="s">
        <v>108</v>
      </c>
      <c r="B33" s="3"/>
      <c r="C33" s="3"/>
      <c r="D33" s="3"/>
      <c r="E33" s="3"/>
      <c r="F33" s="3">
        <v>-24.5</v>
      </c>
      <c r="G33" s="3">
        <v>-28.5</v>
      </c>
      <c r="H33" s="3">
        <v>2.9</v>
      </c>
      <c r="I33" s="3">
        <v>24.7</v>
      </c>
      <c r="J33" s="3">
        <v>11.2</v>
      </c>
      <c r="K33" s="3">
        <v>17.2</v>
      </c>
      <c r="L33" s="3">
        <v>17.399999999999999</v>
      </c>
      <c r="M33" s="3">
        <v>4.7</v>
      </c>
      <c r="N33" s="3">
        <v>22.6</v>
      </c>
      <c r="O33" s="3">
        <v>15.3</v>
      </c>
      <c r="P33" s="3">
        <v>-8.6999999999999993</v>
      </c>
      <c r="Q33" s="3">
        <v>-4.9000000000000004</v>
      </c>
      <c r="R33" s="3">
        <v>3.5</v>
      </c>
      <c r="S33" s="3">
        <v>-4.7</v>
      </c>
      <c r="T33" s="3">
        <v>18.600000000000001</v>
      </c>
      <c r="U33" s="3">
        <v>30</v>
      </c>
      <c r="V33" s="3">
        <v>39</v>
      </c>
      <c r="W33" s="3"/>
      <c r="X33" s="3">
        <v>135.80000000000001</v>
      </c>
    </row>
    <row r="34" spans="1:24" x14ac:dyDescent="0.45">
      <c r="A34" s="5" t="s">
        <v>115</v>
      </c>
      <c r="B34" s="3"/>
      <c r="C34" s="3"/>
      <c r="D34" s="3"/>
      <c r="E34" s="3"/>
      <c r="F34" s="3">
        <v>-23.9</v>
      </c>
      <c r="G34" s="3"/>
      <c r="H34" s="3">
        <v>7.8</v>
      </c>
      <c r="I34" s="3">
        <v>29.7</v>
      </c>
      <c r="J34" s="3">
        <v>11</v>
      </c>
      <c r="K34" s="3">
        <v>-1.8</v>
      </c>
      <c r="L34" s="3">
        <v>3</v>
      </c>
      <c r="M34" s="3">
        <v>13.1</v>
      </c>
      <c r="N34" s="3">
        <v>3.6</v>
      </c>
      <c r="O34" s="3">
        <v>24.9</v>
      </c>
      <c r="P34" s="3">
        <v>-4.8</v>
      </c>
      <c r="Q34" s="3">
        <v>-14.9</v>
      </c>
      <c r="R34" s="3">
        <v>-17.899999999999999</v>
      </c>
      <c r="S34" s="3">
        <v>1.2</v>
      </c>
      <c r="T34" s="3">
        <v>22.9</v>
      </c>
      <c r="U34" s="3">
        <v>-1.3</v>
      </c>
      <c r="V34" s="3">
        <v>-16</v>
      </c>
      <c r="W34" s="3"/>
      <c r="X34" s="3">
        <v>36.600000000000009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27.9</v>
      </c>
      <c r="J35" s="3">
        <v>19.5</v>
      </c>
      <c r="K35" s="3">
        <v>43.7</v>
      </c>
      <c r="L35" s="3">
        <v>42.6</v>
      </c>
      <c r="M35" s="3">
        <v>33.5</v>
      </c>
      <c r="N35" s="3">
        <v>36.6</v>
      </c>
      <c r="O35" s="3">
        <v>25.9</v>
      </c>
      <c r="P35" s="3">
        <v>28.4</v>
      </c>
      <c r="Q35" s="3">
        <v>22.4</v>
      </c>
      <c r="R35" s="3">
        <v>41.4</v>
      </c>
      <c r="S35" s="3">
        <v>22.5</v>
      </c>
      <c r="T35" s="3">
        <v>37.6</v>
      </c>
      <c r="U35" s="3">
        <v>11</v>
      </c>
      <c r="V35" s="3">
        <v>24</v>
      </c>
      <c r="W35" s="3"/>
      <c r="X35" s="3">
        <v>416.99999999999994</v>
      </c>
    </row>
    <row r="36" spans="1:24" x14ac:dyDescent="0.45">
      <c r="A36" s="5" t="s">
        <v>200</v>
      </c>
      <c r="B36" s="3"/>
      <c r="C36" s="3"/>
      <c r="D36" s="3"/>
      <c r="E36" s="3">
        <v>-56.2</v>
      </c>
      <c r="F36" s="3">
        <v>-21.399999999999995</v>
      </c>
      <c r="G36" s="3">
        <v>-2.5000000000000071</v>
      </c>
      <c r="H36" s="3">
        <v>200.40000000000006</v>
      </c>
      <c r="I36" s="3">
        <v>406.29999999999995</v>
      </c>
      <c r="J36" s="3">
        <v>496.4</v>
      </c>
      <c r="K36" s="3">
        <v>407.9</v>
      </c>
      <c r="L36" s="3">
        <v>479.09999999999997</v>
      </c>
      <c r="M36" s="3">
        <v>497.30000000000007</v>
      </c>
      <c r="N36" s="3">
        <v>461.90000000000003</v>
      </c>
      <c r="O36" s="3">
        <v>338.3</v>
      </c>
      <c r="P36" s="3">
        <v>357.49999999999994</v>
      </c>
      <c r="Q36" s="3">
        <v>321.60000000000008</v>
      </c>
      <c r="R36" s="3">
        <v>643.30000000000007</v>
      </c>
      <c r="S36" s="3">
        <v>655.4</v>
      </c>
      <c r="T36" s="3">
        <v>1005.1000000000001</v>
      </c>
      <c r="U36" s="3">
        <v>975.6</v>
      </c>
      <c r="V36" s="3">
        <v>1290.5999999999999</v>
      </c>
      <c r="W36" s="3"/>
      <c r="X36" s="3">
        <v>8456.6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workbookViewId="0">
      <selection activeCell="A3" sqref="A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23" width="4.73046875" bestFit="1" customWidth="1"/>
    <col min="24" max="24" width="10.19921875" bestFit="1" customWidth="1"/>
  </cols>
  <sheetData>
    <row r="3" spans="1:24" x14ac:dyDescent="0.45">
      <c r="A3" s="4" t="s">
        <v>204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>
        <v>65</v>
      </c>
      <c r="C5" s="3">
        <v>100</v>
      </c>
      <c r="D5" s="3">
        <v>85</v>
      </c>
      <c r="E5" s="3">
        <v>92</v>
      </c>
      <c r="F5" s="3">
        <v>98</v>
      </c>
      <c r="G5" s="3">
        <v>84</v>
      </c>
      <c r="H5" s="3">
        <v>51</v>
      </c>
      <c r="I5" s="3">
        <v>77</v>
      </c>
      <c r="J5" s="3">
        <v>76</v>
      </c>
      <c r="K5" s="3">
        <v>90</v>
      </c>
      <c r="L5" s="3">
        <v>82</v>
      </c>
      <c r="M5" s="3">
        <v>70</v>
      </c>
      <c r="N5" s="3">
        <v>65</v>
      </c>
      <c r="O5" s="3">
        <v>94</v>
      </c>
      <c r="P5" s="3">
        <v>81</v>
      </c>
      <c r="Q5" s="3">
        <v>81</v>
      </c>
      <c r="R5" s="3">
        <v>64</v>
      </c>
      <c r="S5" s="3">
        <v>79</v>
      </c>
      <c r="T5" s="3">
        <v>69</v>
      </c>
      <c r="U5" s="3">
        <v>93</v>
      </c>
      <c r="V5" s="3">
        <v>82</v>
      </c>
      <c r="W5" s="3"/>
      <c r="X5" s="3">
        <v>1678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162</v>
      </c>
      <c r="X6" s="3">
        <v>162</v>
      </c>
    </row>
    <row r="7" spans="1:24" x14ac:dyDescent="0.45">
      <c r="A7" s="5" t="s">
        <v>194</v>
      </c>
      <c r="B7" s="3"/>
      <c r="C7" s="3"/>
      <c r="D7" s="3">
        <v>95</v>
      </c>
      <c r="E7" s="3">
        <v>88</v>
      </c>
      <c r="F7" s="3">
        <v>101</v>
      </c>
      <c r="G7" s="3">
        <v>101</v>
      </c>
      <c r="H7" s="3">
        <v>96</v>
      </c>
      <c r="I7" s="3">
        <v>90</v>
      </c>
      <c r="J7" s="3">
        <v>79</v>
      </c>
      <c r="K7" s="3">
        <v>84</v>
      </c>
      <c r="L7" s="3">
        <v>72</v>
      </c>
      <c r="M7" s="3">
        <v>86</v>
      </c>
      <c r="N7" s="3">
        <v>91</v>
      </c>
      <c r="O7" s="3">
        <v>89</v>
      </c>
      <c r="P7" s="3">
        <v>94</v>
      </c>
      <c r="Q7" s="3">
        <v>96</v>
      </c>
      <c r="R7" s="3">
        <v>79</v>
      </c>
      <c r="S7" s="3">
        <v>67</v>
      </c>
      <c r="T7" s="3">
        <v>68</v>
      </c>
      <c r="U7" s="3">
        <v>72</v>
      </c>
      <c r="V7" s="3">
        <v>90</v>
      </c>
      <c r="W7" s="3">
        <v>97</v>
      </c>
      <c r="X7" s="3">
        <v>1735</v>
      </c>
    </row>
    <row r="8" spans="1:24" x14ac:dyDescent="0.45">
      <c r="A8" s="5" t="s">
        <v>17</v>
      </c>
      <c r="B8" s="3"/>
      <c r="C8" s="3"/>
      <c r="D8" s="3">
        <v>74</v>
      </c>
      <c r="E8" s="3">
        <v>63</v>
      </c>
      <c r="F8" s="3">
        <v>67</v>
      </c>
      <c r="G8" s="3">
        <v>71</v>
      </c>
      <c r="H8" s="3">
        <v>78</v>
      </c>
      <c r="I8" s="3">
        <v>74</v>
      </c>
      <c r="J8" s="3">
        <v>70</v>
      </c>
      <c r="K8" s="3">
        <v>69</v>
      </c>
      <c r="L8" s="3">
        <v>68</v>
      </c>
      <c r="M8" s="3">
        <v>64</v>
      </c>
      <c r="N8" s="3">
        <v>66</v>
      </c>
      <c r="O8" s="3">
        <v>69</v>
      </c>
      <c r="P8" s="3">
        <v>93</v>
      </c>
      <c r="Q8" s="3">
        <v>85</v>
      </c>
      <c r="R8" s="3">
        <v>96</v>
      </c>
      <c r="S8" s="3">
        <v>81</v>
      </c>
      <c r="T8" s="3">
        <v>89</v>
      </c>
      <c r="U8" s="3">
        <v>75</v>
      </c>
      <c r="V8" s="3">
        <v>47</v>
      </c>
      <c r="W8" s="3">
        <v>54</v>
      </c>
      <c r="X8" s="3">
        <v>1453</v>
      </c>
    </row>
    <row r="9" spans="1:24" x14ac:dyDescent="0.45">
      <c r="A9" s="5" t="s">
        <v>80</v>
      </c>
      <c r="B9" s="3"/>
      <c r="C9" s="3"/>
      <c r="D9" s="3">
        <v>85</v>
      </c>
      <c r="E9" s="3">
        <v>82</v>
      </c>
      <c r="F9" s="3">
        <v>93</v>
      </c>
      <c r="G9" s="3">
        <v>95</v>
      </c>
      <c r="H9" s="3">
        <v>98</v>
      </c>
      <c r="I9" s="3">
        <v>95</v>
      </c>
      <c r="J9" s="3">
        <v>86</v>
      </c>
      <c r="K9" s="3">
        <v>96</v>
      </c>
      <c r="L9" s="3">
        <v>95</v>
      </c>
      <c r="M9" s="3">
        <v>95</v>
      </c>
      <c r="N9" s="3">
        <v>89</v>
      </c>
      <c r="O9" s="3">
        <v>90</v>
      </c>
      <c r="P9" s="3">
        <v>69</v>
      </c>
      <c r="Q9" s="3">
        <v>97</v>
      </c>
      <c r="R9" s="3">
        <v>71</v>
      </c>
      <c r="S9" s="3">
        <v>78</v>
      </c>
      <c r="T9" s="3">
        <v>93</v>
      </c>
      <c r="U9" s="3">
        <v>93</v>
      </c>
      <c r="V9" s="3">
        <v>108</v>
      </c>
      <c r="W9" s="3">
        <v>84</v>
      </c>
      <c r="X9" s="3">
        <v>1792</v>
      </c>
    </row>
    <row r="10" spans="1:24" x14ac:dyDescent="0.45">
      <c r="A10" s="5" t="s">
        <v>47</v>
      </c>
      <c r="B10" s="3"/>
      <c r="C10" s="3"/>
      <c r="D10" s="3">
        <v>65</v>
      </c>
      <c r="E10" s="3">
        <v>88</v>
      </c>
      <c r="F10" s="3">
        <v>67</v>
      </c>
      <c r="G10" s="3">
        <v>88</v>
      </c>
      <c r="H10" s="3">
        <v>89</v>
      </c>
      <c r="I10" s="3">
        <v>79</v>
      </c>
      <c r="J10" s="3">
        <v>66</v>
      </c>
      <c r="K10" s="3">
        <v>85</v>
      </c>
      <c r="L10" s="3">
        <v>97</v>
      </c>
      <c r="M10" s="3">
        <v>83</v>
      </c>
      <c r="N10" s="3">
        <v>75</v>
      </c>
      <c r="O10" s="3">
        <v>71</v>
      </c>
      <c r="P10" s="3">
        <v>61</v>
      </c>
      <c r="Q10" s="3">
        <v>66</v>
      </c>
      <c r="R10" s="3">
        <v>73</v>
      </c>
      <c r="S10" s="3">
        <v>97</v>
      </c>
      <c r="T10" s="3">
        <v>103</v>
      </c>
      <c r="U10" s="3">
        <v>92</v>
      </c>
      <c r="V10" s="3">
        <v>95</v>
      </c>
      <c r="W10" s="3">
        <v>84</v>
      </c>
      <c r="X10" s="3">
        <v>1624</v>
      </c>
    </row>
    <row r="11" spans="1:24" x14ac:dyDescent="0.45">
      <c r="A11" s="5" t="s">
        <v>36</v>
      </c>
      <c r="B11" s="3"/>
      <c r="C11" s="3"/>
      <c r="D11" s="3"/>
      <c r="E11" s="3">
        <v>83</v>
      </c>
      <c r="F11" s="3">
        <v>81</v>
      </c>
      <c r="G11" s="3">
        <v>86</v>
      </c>
      <c r="H11" s="3">
        <v>83</v>
      </c>
      <c r="I11" s="3">
        <v>99</v>
      </c>
      <c r="J11" s="3">
        <v>90</v>
      </c>
      <c r="K11" s="3">
        <v>72</v>
      </c>
      <c r="L11" s="3">
        <v>89</v>
      </c>
      <c r="M11" s="3">
        <v>79</v>
      </c>
      <c r="N11" s="3">
        <v>88</v>
      </c>
      <c r="O11" s="3">
        <v>79</v>
      </c>
      <c r="P11" s="3">
        <v>85</v>
      </c>
      <c r="Q11" s="3">
        <v>63</v>
      </c>
      <c r="R11" s="3">
        <v>73</v>
      </c>
      <c r="S11" s="3">
        <v>76</v>
      </c>
      <c r="T11" s="3">
        <v>78</v>
      </c>
      <c r="U11" s="3">
        <v>67</v>
      </c>
      <c r="V11" s="3">
        <v>62</v>
      </c>
      <c r="W11" s="3">
        <v>72</v>
      </c>
      <c r="X11" s="3">
        <v>1505</v>
      </c>
    </row>
    <row r="12" spans="1:24" x14ac:dyDescent="0.45">
      <c r="A12" s="5" t="s">
        <v>122</v>
      </c>
      <c r="B12" s="3"/>
      <c r="C12" s="3"/>
      <c r="D12" s="3">
        <v>85</v>
      </c>
      <c r="E12" s="3">
        <v>66</v>
      </c>
      <c r="F12" s="3">
        <v>78</v>
      </c>
      <c r="G12" s="3">
        <v>69</v>
      </c>
      <c r="H12" s="3">
        <v>76</v>
      </c>
      <c r="I12" s="3">
        <v>73</v>
      </c>
      <c r="J12" s="3">
        <v>80</v>
      </c>
      <c r="K12" s="3">
        <v>72</v>
      </c>
      <c r="L12" s="3">
        <v>74</v>
      </c>
      <c r="M12" s="3">
        <v>78</v>
      </c>
      <c r="N12" s="3">
        <v>91</v>
      </c>
      <c r="O12" s="3">
        <v>79</v>
      </c>
      <c r="P12" s="3">
        <v>97</v>
      </c>
      <c r="Q12" s="3">
        <v>90</v>
      </c>
      <c r="R12" s="3">
        <v>76</v>
      </c>
      <c r="S12" s="3">
        <v>64</v>
      </c>
      <c r="T12" s="3">
        <v>68</v>
      </c>
      <c r="U12" s="3">
        <v>68</v>
      </c>
      <c r="V12" s="3">
        <v>67</v>
      </c>
      <c r="W12" s="3">
        <v>75</v>
      </c>
      <c r="X12" s="3">
        <v>1526</v>
      </c>
    </row>
    <row r="13" spans="1:24" x14ac:dyDescent="0.45">
      <c r="A13" s="5" t="s">
        <v>86</v>
      </c>
      <c r="B13" s="3"/>
      <c r="C13" s="3"/>
      <c r="D13" s="3">
        <v>90</v>
      </c>
      <c r="E13" s="3">
        <v>91</v>
      </c>
      <c r="F13" s="3">
        <v>74</v>
      </c>
      <c r="G13" s="3">
        <v>68</v>
      </c>
      <c r="H13" s="3">
        <v>80</v>
      </c>
      <c r="I13" s="3">
        <v>93</v>
      </c>
      <c r="J13" s="3">
        <v>78</v>
      </c>
      <c r="K13" s="3">
        <v>96</v>
      </c>
      <c r="L13" s="3">
        <v>81</v>
      </c>
      <c r="M13" s="3">
        <v>65</v>
      </c>
      <c r="N13" s="3">
        <v>69</v>
      </c>
      <c r="O13" s="3">
        <v>80</v>
      </c>
      <c r="P13" s="3">
        <v>68</v>
      </c>
      <c r="Q13" s="3">
        <v>92</v>
      </c>
      <c r="R13" s="3">
        <v>85</v>
      </c>
      <c r="S13" s="3">
        <v>81</v>
      </c>
      <c r="T13" s="3">
        <v>94</v>
      </c>
      <c r="U13" s="3">
        <v>102</v>
      </c>
      <c r="V13" s="3">
        <v>91</v>
      </c>
      <c r="W13" s="3">
        <v>93</v>
      </c>
      <c r="X13" s="3">
        <v>1671</v>
      </c>
    </row>
    <row r="14" spans="1:24" x14ac:dyDescent="0.45">
      <c r="A14" s="5" t="s">
        <v>148</v>
      </c>
      <c r="B14" s="3"/>
      <c r="C14" s="3"/>
      <c r="D14" s="3">
        <v>82</v>
      </c>
      <c r="E14" s="3">
        <v>73</v>
      </c>
      <c r="F14" s="3">
        <v>73</v>
      </c>
      <c r="G14" s="3">
        <v>74</v>
      </c>
      <c r="H14" s="3">
        <v>68</v>
      </c>
      <c r="I14" s="3">
        <v>67</v>
      </c>
      <c r="J14" s="3">
        <v>76</v>
      </c>
      <c r="K14" s="3">
        <v>90</v>
      </c>
      <c r="L14" s="3">
        <v>74</v>
      </c>
      <c r="M14" s="3">
        <v>92</v>
      </c>
      <c r="N14" s="3">
        <v>83</v>
      </c>
      <c r="O14" s="3">
        <v>73</v>
      </c>
      <c r="P14" s="3">
        <v>64</v>
      </c>
      <c r="Q14" s="3">
        <v>74</v>
      </c>
      <c r="R14" s="3">
        <v>66</v>
      </c>
      <c r="S14" s="3">
        <v>68</v>
      </c>
      <c r="T14" s="3">
        <v>75</v>
      </c>
      <c r="U14" s="3">
        <v>87</v>
      </c>
      <c r="V14" s="3">
        <v>91</v>
      </c>
      <c r="W14" s="3">
        <v>71</v>
      </c>
      <c r="X14" s="3">
        <v>1521</v>
      </c>
    </row>
    <row r="15" spans="1:24" x14ac:dyDescent="0.45">
      <c r="A15" s="5" t="s">
        <v>177</v>
      </c>
      <c r="B15" s="3"/>
      <c r="C15" s="3"/>
      <c r="D15" s="3">
        <v>79</v>
      </c>
      <c r="E15" s="3">
        <v>66</v>
      </c>
      <c r="F15" s="3">
        <v>55</v>
      </c>
      <c r="G15" s="3">
        <v>43</v>
      </c>
      <c r="H15" s="3">
        <v>72</v>
      </c>
      <c r="I15" s="3">
        <v>71</v>
      </c>
      <c r="J15" s="3">
        <v>95</v>
      </c>
      <c r="K15" s="3">
        <v>88</v>
      </c>
      <c r="L15" s="3">
        <v>74</v>
      </c>
      <c r="M15" s="3">
        <v>86</v>
      </c>
      <c r="N15" s="3">
        <v>81</v>
      </c>
      <c r="O15" s="3">
        <v>95</v>
      </c>
      <c r="P15" s="3">
        <v>88</v>
      </c>
      <c r="Q15" s="3">
        <v>93</v>
      </c>
      <c r="R15" s="3">
        <v>90</v>
      </c>
      <c r="S15" s="3">
        <v>74</v>
      </c>
      <c r="T15" s="3">
        <v>86</v>
      </c>
      <c r="U15" s="3">
        <v>64</v>
      </c>
      <c r="V15" s="3">
        <v>64</v>
      </c>
      <c r="W15" s="3">
        <v>47</v>
      </c>
      <c r="X15" s="3">
        <v>1511</v>
      </c>
    </row>
    <row r="16" spans="1:24" x14ac:dyDescent="0.45">
      <c r="A16" s="5" t="s">
        <v>185</v>
      </c>
      <c r="B16" s="3"/>
      <c r="C16" s="3"/>
      <c r="D16" s="3">
        <v>72</v>
      </c>
      <c r="E16" s="3">
        <v>93</v>
      </c>
      <c r="F16" s="3">
        <v>84</v>
      </c>
      <c r="G16" s="3">
        <v>87</v>
      </c>
      <c r="H16" s="3">
        <v>92</v>
      </c>
      <c r="I16" s="3">
        <v>89</v>
      </c>
      <c r="J16" s="3">
        <v>82</v>
      </c>
      <c r="K16" s="3">
        <v>73</v>
      </c>
      <c r="L16" s="3">
        <v>86</v>
      </c>
      <c r="M16" s="3">
        <v>74</v>
      </c>
      <c r="N16" s="3">
        <v>76</v>
      </c>
      <c r="O16" s="3">
        <v>56</v>
      </c>
      <c r="P16" s="3">
        <v>55</v>
      </c>
      <c r="Q16" s="3">
        <v>51</v>
      </c>
      <c r="R16" s="3">
        <v>70</v>
      </c>
      <c r="S16" s="3">
        <v>86</v>
      </c>
      <c r="T16" s="3">
        <v>84</v>
      </c>
      <c r="U16" s="3">
        <v>101</v>
      </c>
      <c r="V16" s="3">
        <v>103</v>
      </c>
      <c r="W16" s="3">
        <v>107</v>
      </c>
      <c r="X16" s="3">
        <v>1621</v>
      </c>
    </row>
    <row r="17" spans="1:24" x14ac:dyDescent="0.45">
      <c r="A17" s="5" t="s">
        <v>192</v>
      </c>
      <c r="B17" s="3"/>
      <c r="C17" s="3"/>
      <c r="D17" s="3">
        <v>77</v>
      </c>
      <c r="E17" s="3">
        <v>65</v>
      </c>
      <c r="F17" s="3">
        <v>62</v>
      </c>
      <c r="G17" s="3">
        <v>83</v>
      </c>
      <c r="H17" s="3">
        <v>58</v>
      </c>
      <c r="I17" s="3">
        <v>56</v>
      </c>
      <c r="J17" s="3">
        <v>62</v>
      </c>
      <c r="K17" s="3">
        <v>69</v>
      </c>
      <c r="L17" s="3">
        <v>75</v>
      </c>
      <c r="M17" s="3">
        <v>65</v>
      </c>
      <c r="N17" s="3">
        <v>67</v>
      </c>
      <c r="O17" s="3">
        <v>71</v>
      </c>
      <c r="P17" s="3">
        <v>72</v>
      </c>
      <c r="Q17" s="3">
        <v>86</v>
      </c>
      <c r="R17" s="3">
        <v>89</v>
      </c>
      <c r="S17" s="3">
        <v>95</v>
      </c>
      <c r="T17" s="3">
        <v>81</v>
      </c>
      <c r="U17" s="3">
        <v>80</v>
      </c>
      <c r="V17" s="3">
        <v>58</v>
      </c>
      <c r="W17" s="3">
        <v>59</v>
      </c>
      <c r="X17" s="3">
        <v>1430</v>
      </c>
    </row>
    <row r="18" spans="1:24" x14ac:dyDescent="0.45">
      <c r="A18" s="5" t="s">
        <v>182</v>
      </c>
      <c r="B18" s="3"/>
      <c r="C18" s="3"/>
      <c r="D18" s="3">
        <v>82</v>
      </c>
      <c r="E18" s="3">
        <v>75</v>
      </c>
      <c r="F18" s="3">
        <v>99</v>
      </c>
      <c r="G18" s="3">
        <v>77</v>
      </c>
      <c r="H18" s="3">
        <v>92</v>
      </c>
      <c r="I18" s="3">
        <v>95</v>
      </c>
      <c r="J18" s="3">
        <v>89</v>
      </c>
      <c r="K18" s="3">
        <v>94</v>
      </c>
      <c r="L18" s="3">
        <v>100</v>
      </c>
      <c r="M18" s="3">
        <v>97</v>
      </c>
      <c r="N18" s="3">
        <v>80</v>
      </c>
      <c r="O18" s="3">
        <v>86</v>
      </c>
      <c r="P18" s="3">
        <v>89</v>
      </c>
      <c r="Q18" s="3">
        <v>78</v>
      </c>
      <c r="R18" s="3">
        <v>98</v>
      </c>
      <c r="S18" s="3">
        <v>85</v>
      </c>
      <c r="T18" s="3">
        <v>74</v>
      </c>
      <c r="U18" s="3">
        <v>80</v>
      </c>
      <c r="V18" s="3">
        <v>80</v>
      </c>
      <c r="W18" s="3">
        <v>72</v>
      </c>
      <c r="X18" s="3">
        <v>1722</v>
      </c>
    </row>
    <row r="19" spans="1:24" x14ac:dyDescent="0.45">
      <c r="A19" s="5" t="s">
        <v>190</v>
      </c>
      <c r="B19" s="3"/>
      <c r="C19" s="3"/>
      <c r="D19" s="3">
        <v>86</v>
      </c>
      <c r="E19" s="3">
        <v>86</v>
      </c>
      <c r="F19" s="3">
        <v>92</v>
      </c>
      <c r="G19" s="3">
        <v>85</v>
      </c>
      <c r="H19" s="3">
        <v>93</v>
      </c>
      <c r="I19" s="3">
        <v>71</v>
      </c>
      <c r="J19" s="3">
        <v>88</v>
      </c>
      <c r="K19" s="3">
        <v>82</v>
      </c>
      <c r="L19" s="3">
        <v>84</v>
      </c>
      <c r="M19" s="3">
        <v>95</v>
      </c>
      <c r="N19" s="3">
        <v>80</v>
      </c>
      <c r="O19" s="3">
        <v>82</v>
      </c>
      <c r="P19" s="3">
        <v>86</v>
      </c>
      <c r="Q19" s="3">
        <v>92</v>
      </c>
      <c r="R19" s="3">
        <v>94</v>
      </c>
      <c r="S19" s="3">
        <v>92</v>
      </c>
      <c r="T19" s="3">
        <v>91</v>
      </c>
      <c r="U19" s="3">
        <v>104</v>
      </c>
      <c r="V19" s="3">
        <v>92</v>
      </c>
      <c r="W19" s="3">
        <v>106</v>
      </c>
      <c r="X19" s="3">
        <v>1781</v>
      </c>
    </row>
    <row r="20" spans="1:24" x14ac:dyDescent="0.45">
      <c r="A20" s="5" t="s">
        <v>163</v>
      </c>
      <c r="B20" s="3"/>
      <c r="C20" s="3"/>
      <c r="D20" s="3">
        <v>79</v>
      </c>
      <c r="E20" s="3">
        <v>76</v>
      </c>
      <c r="F20" s="3">
        <v>79</v>
      </c>
      <c r="G20" s="3">
        <v>91</v>
      </c>
      <c r="H20" s="3">
        <v>83</v>
      </c>
      <c r="I20" s="3">
        <v>83</v>
      </c>
      <c r="J20" s="3">
        <v>78</v>
      </c>
      <c r="K20" s="3">
        <v>71</v>
      </c>
      <c r="L20" s="3">
        <v>84</v>
      </c>
      <c r="M20" s="3">
        <v>87</v>
      </c>
      <c r="N20" s="3">
        <v>80</v>
      </c>
      <c r="O20" s="3">
        <v>72</v>
      </c>
      <c r="P20" s="3">
        <v>69</v>
      </c>
      <c r="Q20" s="3">
        <v>62</v>
      </c>
      <c r="R20" s="3">
        <v>77</v>
      </c>
      <c r="S20" s="3">
        <v>71</v>
      </c>
      <c r="T20" s="3">
        <v>79</v>
      </c>
      <c r="U20" s="3">
        <v>77</v>
      </c>
      <c r="V20" s="3">
        <v>63</v>
      </c>
      <c r="W20" s="3">
        <v>57</v>
      </c>
      <c r="X20" s="3">
        <v>1518</v>
      </c>
    </row>
    <row r="21" spans="1:24" x14ac:dyDescent="0.45">
      <c r="A21" s="5" t="s">
        <v>179</v>
      </c>
      <c r="B21" s="3"/>
      <c r="C21" s="3"/>
      <c r="D21" s="3">
        <v>73</v>
      </c>
      <c r="E21" s="3">
        <v>68</v>
      </c>
      <c r="F21" s="3">
        <v>56</v>
      </c>
      <c r="G21" s="3">
        <v>68</v>
      </c>
      <c r="H21" s="3">
        <v>67</v>
      </c>
      <c r="I21" s="3">
        <v>81</v>
      </c>
      <c r="J21" s="3">
        <v>75</v>
      </c>
      <c r="K21" s="3">
        <v>83</v>
      </c>
      <c r="L21" s="3">
        <v>90</v>
      </c>
      <c r="M21" s="3">
        <v>80</v>
      </c>
      <c r="N21" s="3">
        <v>77</v>
      </c>
      <c r="O21" s="3">
        <v>96</v>
      </c>
      <c r="P21" s="3">
        <v>83</v>
      </c>
      <c r="Q21" s="3">
        <v>74</v>
      </c>
      <c r="R21" s="3">
        <v>82</v>
      </c>
      <c r="S21" s="3">
        <v>68</v>
      </c>
      <c r="T21" s="3">
        <v>73</v>
      </c>
      <c r="U21" s="3">
        <v>86</v>
      </c>
      <c r="V21" s="3">
        <v>96</v>
      </c>
      <c r="W21" s="3">
        <v>89</v>
      </c>
      <c r="X21" s="3">
        <v>1565</v>
      </c>
    </row>
    <row r="22" spans="1:24" x14ac:dyDescent="0.45">
      <c r="A22" s="5" t="s">
        <v>173</v>
      </c>
      <c r="B22" s="3"/>
      <c r="C22" s="3"/>
      <c r="D22" s="3">
        <v>69</v>
      </c>
      <c r="E22" s="3">
        <v>85</v>
      </c>
      <c r="F22" s="3">
        <v>94</v>
      </c>
      <c r="G22" s="3">
        <v>90</v>
      </c>
      <c r="H22" s="3">
        <v>92</v>
      </c>
      <c r="I22" s="3">
        <v>83</v>
      </c>
      <c r="J22" s="3">
        <v>96</v>
      </c>
      <c r="K22" s="3">
        <v>79</v>
      </c>
      <c r="L22" s="3">
        <v>88</v>
      </c>
      <c r="M22" s="3">
        <v>87</v>
      </c>
      <c r="N22" s="3">
        <v>94</v>
      </c>
      <c r="O22" s="3">
        <v>63</v>
      </c>
      <c r="P22" s="3">
        <v>66</v>
      </c>
      <c r="Q22" s="3">
        <v>66</v>
      </c>
      <c r="R22" s="3">
        <v>70</v>
      </c>
      <c r="S22" s="3">
        <v>83</v>
      </c>
      <c r="T22" s="3">
        <v>59</v>
      </c>
      <c r="U22" s="3">
        <v>85</v>
      </c>
      <c r="V22" s="3">
        <v>78</v>
      </c>
      <c r="W22" s="3">
        <v>101</v>
      </c>
      <c r="X22" s="3">
        <v>1628</v>
      </c>
    </row>
    <row r="23" spans="1:24" x14ac:dyDescent="0.45">
      <c r="A23" s="5" t="s">
        <v>104</v>
      </c>
      <c r="B23" s="3"/>
      <c r="C23" s="3"/>
      <c r="D23" s="3">
        <v>67</v>
      </c>
      <c r="E23" s="3">
        <v>68</v>
      </c>
      <c r="F23" s="3">
        <v>83</v>
      </c>
      <c r="G23" s="3">
        <v>83</v>
      </c>
      <c r="H23" s="3">
        <v>67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368</v>
      </c>
    </row>
    <row r="24" spans="1:24" x14ac:dyDescent="0.45">
      <c r="A24" s="5" t="s">
        <v>159</v>
      </c>
      <c r="B24" s="3"/>
      <c r="C24" s="3"/>
      <c r="D24" s="3">
        <v>94</v>
      </c>
      <c r="E24" s="3">
        <v>82</v>
      </c>
      <c r="F24" s="3">
        <v>75</v>
      </c>
      <c r="G24" s="3">
        <v>66</v>
      </c>
      <c r="H24" s="3">
        <v>71</v>
      </c>
      <c r="I24" s="3">
        <v>83</v>
      </c>
      <c r="J24" s="3">
        <v>97</v>
      </c>
      <c r="K24" s="3">
        <v>88</v>
      </c>
      <c r="L24" s="3">
        <v>89</v>
      </c>
      <c r="M24" s="3">
        <v>70</v>
      </c>
      <c r="N24" s="3">
        <v>79</v>
      </c>
      <c r="O24" s="3">
        <v>77</v>
      </c>
      <c r="P24" s="3">
        <v>74</v>
      </c>
      <c r="Q24" s="3">
        <v>74</v>
      </c>
      <c r="R24" s="3">
        <v>79</v>
      </c>
      <c r="S24" s="3">
        <v>90</v>
      </c>
      <c r="T24" s="3">
        <v>87</v>
      </c>
      <c r="U24" s="3">
        <v>70</v>
      </c>
      <c r="V24" s="3">
        <v>77</v>
      </c>
      <c r="W24" s="3">
        <v>86</v>
      </c>
      <c r="X24" s="3">
        <v>1608</v>
      </c>
    </row>
    <row r="25" spans="1:24" x14ac:dyDescent="0.45">
      <c r="A25" s="5" t="s">
        <v>156</v>
      </c>
      <c r="B25" s="3"/>
      <c r="C25" s="3"/>
      <c r="D25" s="3">
        <v>87</v>
      </c>
      <c r="E25" s="3">
        <v>95</v>
      </c>
      <c r="F25" s="3">
        <v>103</v>
      </c>
      <c r="G25" s="3">
        <v>101</v>
      </c>
      <c r="H25" s="3">
        <v>101</v>
      </c>
      <c r="I25" s="3">
        <v>95</v>
      </c>
      <c r="J25" s="3">
        <v>97</v>
      </c>
      <c r="K25" s="3">
        <v>94</v>
      </c>
      <c r="L25" s="3">
        <v>89</v>
      </c>
      <c r="M25" s="3">
        <v>103</v>
      </c>
      <c r="N25" s="3">
        <v>95</v>
      </c>
      <c r="O25" s="3">
        <v>97</v>
      </c>
      <c r="P25" s="3">
        <v>95</v>
      </c>
      <c r="Q25" s="3">
        <v>85</v>
      </c>
      <c r="R25" s="3">
        <v>84</v>
      </c>
      <c r="S25" s="3">
        <v>87</v>
      </c>
      <c r="T25" s="3">
        <v>84</v>
      </c>
      <c r="U25" s="3">
        <v>91</v>
      </c>
      <c r="V25" s="3">
        <v>100</v>
      </c>
      <c r="W25" s="3">
        <v>103</v>
      </c>
      <c r="X25" s="3">
        <v>1886</v>
      </c>
    </row>
    <row r="26" spans="1:24" x14ac:dyDescent="0.45">
      <c r="A26" s="5" t="s">
        <v>150</v>
      </c>
      <c r="B26" s="3"/>
      <c r="C26" s="3"/>
      <c r="D26" s="3">
        <v>91</v>
      </c>
      <c r="E26" s="3">
        <v>102</v>
      </c>
      <c r="F26" s="3">
        <v>103</v>
      </c>
      <c r="G26" s="3">
        <v>96</v>
      </c>
      <c r="H26" s="3">
        <v>91</v>
      </c>
      <c r="I26" s="3">
        <v>88</v>
      </c>
      <c r="J26" s="3">
        <v>93</v>
      </c>
      <c r="K26" s="3">
        <v>76</v>
      </c>
      <c r="L26" s="3">
        <v>75</v>
      </c>
      <c r="M26" s="3">
        <v>75</v>
      </c>
      <c r="N26" s="3">
        <v>81</v>
      </c>
      <c r="O26" s="3">
        <v>74</v>
      </c>
      <c r="P26" s="3">
        <v>94</v>
      </c>
      <c r="Q26" s="3">
        <v>96</v>
      </c>
      <c r="R26" s="3">
        <v>88</v>
      </c>
      <c r="S26" s="3">
        <v>68</v>
      </c>
      <c r="T26" s="3">
        <v>69</v>
      </c>
      <c r="U26" s="3">
        <v>75</v>
      </c>
      <c r="V26" s="3">
        <v>97</v>
      </c>
      <c r="W26" s="3">
        <v>97</v>
      </c>
      <c r="X26" s="3">
        <v>1729</v>
      </c>
    </row>
    <row r="27" spans="1:24" x14ac:dyDescent="0.45">
      <c r="A27" s="5" t="s">
        <v>141</v>
      </c>
      <c r="B27" s="3"/>
      <c r="C27" s="3"/>
      <c r="D27" s="3"/>
      <c r="E27" s="3">
        <v>86</v>
      </c>
      <c r="F27" s="3">
        <v>80</v>
      </c>
      <c r="G27" s="3">
        <v>86</v>
      </c>
      <c r="H27" s="3">
        <v>86</v>
      </c>
      <c r="I27" s="3">
        <v>88</v>
      </c>
      <c r="J27" s="3">
        <v>85</v>
      </c>
      <c r="K27" s="3">
        <v>89</v>
      </c>
      <c r="L27" s="3">
        <v>92</v>
      </c>
      <c r="M27" s="3">
        <v>93</v>
      </c>
      <c r="N27" s="3">
        <v>97</v>
      </c>
      <c r="O27" s="3">
        <v>102</v>
      </c>
      <c r="P27" s="3">
        <v>81</v>
      </c>
      <c r="Q27" s="3">
        <v>73</v>
      </c>
      <c r="R27" s="3">
        <v>73</v>
      </c>
      <c r="S27" s="3">
        <v>63</v>
      </c>
      <c r="T27" s="3">
        <v>71</v>
      </c>
      <c r="U27" s="3">
        <v>66</v>
      </c>
      <c r="V27" s="3">
        <v>81</v>
      </c>
      <c r="W27" s="3"/>
      <c r="X27" s="3">
        <v>1492</v>
      </c>
    </row>
    <row r="28" spans="1:24" x14ac:dyDescent="0.45">
      <c r="A28" s="5" t="s">
        <v>144</v>
      </c>
      <c r="B28" s="3"/>
      <c r="C28" s="3"/>
      <c r="D28" s="3">
        <v>69</v>
      </c>
      <c r="E28" s="3">
        <v>62</v>
      </c>
      <c r="F28" s="3">
        <v>72</v>
      </c>
      <c r="G28" s="3">
        <v>75</v>
      </c>
      <c r="H28" s="3">
        <v>72</v>
      </c>
      <c r="I28" s="3">
        <v>67</v>
      </c>
      <c r="J28" s="3">
        <v>67</v>
      </c>
      <c r="K28" s="3">
        <v>68</v>
      </c>
      <c r="L28" s="3">
        <v>67</v>
      </c>
      <c r="M28" s="3">
        <v>62</v>
      </c>
      <c r="N28" s="3">
        <v>57</v>
      </c>
      <c r="O28" s="3">
        <v>72</v>
      </c>
      <c r="P28" s="3">
        <v>79</v>
      </c>
      <c r="Q28" s="3">
        <v>94</v>
      </c>
      <c r="R28" s="3">
        <v>88</v>
      </c>
      <c r="S28" s="3">
        <v>98</v>
      </c>
      <c r="T28" s="3">
        <v>78</v>
      </c>
      <c r="U28" s="3">
        <v>75</v>
      </c>
      <c r="V28" s="3">
        <v>82</v>
      </c>
      <c r="W28" s="3">
        <v>69</v>
      </c>
      <c r="X28" s="3">
        <v>1473</v>
      </c>
    </row>
    <row r="29" spans="1:24" x14ac:dyDescent="0.45">
      <c r="A29" s="5" t="s">
        <v>133</v>
      </c>
      <c r="B29" s="3"/>
      <c r="C29" s="3"/>
      <c r="D29" s="3">
        <v>97</v>
      </c>
      <c r="E29" s="3">
        <v>90</v>
      </c>
      <c r="F29" s="3">
        <v>95</v>
      </c>
      <c r="G29" s="3">
        <v>100</v>
      </c>
      <c r="H29" s="3">
        <v>91</v>
      </c>
      <c r="I29" s="3">
        <v>75</v>
      </c>
      <c r="J29" s="3">
        <v>76</v>
      </c>
      <c r="K29" s="3">
        <v>71</v>
      </c>
      <c r="L29" s="3">
        <v>72</v>
      </c>
      <c r="M29" s="3">
        <v>88</v>
      </c>
      <c r="N29" s="3">
        <v>92</v>
      </c>
      <c r="O29" s="3">
        <v>86</v>
      </c>
      <c r="P29" s="3">
        <v>94</v>
      </c>
      <c r="Q29" s="3">
        <v>76</v>
      </c>
      <c r="R29" s="3">
        <v>88</v>
      </c>
      <c r="S29" s="3">
        <v>84</v>
      </c>
      <c r="T29" s="3">
        <v>87</v>
      </c>
      <c r="U29" s="3">
        <v>64</v>
      </c>
      <c r="V29" s="3">
        <v>73</v>
      </c>
      <c r="W29" s="3">
        <v>77</v>
      </c>
      <c r="X29" s="3">
        <v>1676</v>
      </c>
    </row>
    <row r="30" spans="1:24" x14ac:dyDescent="0.45">
      <c r="A30" s="5" t="s">
        <v>138</v>
      </c>
      <c r="B30" s="3"/>
      <c r="C30" s="3"/>
      <c r="D30" s="3">
        <v>91</v>
      </c>
      <c r="E30" s="3">
        <v>116</v>
      </c>
      <c r="F30" s="3">
        <v>93</v>
      </c>
      <c r="G30" s="3">
        <v>93</v>
      </c>
      <c r="H30" s="3">
        <v>63</v>
      </c>
      <c r="I30" s="3">
        <v>69</v>
      </c>
      <c r="J30" s="3">
        <v>78</v>
      </c>
      <c r="K30" s="3">
        <v>88</v>
      </c>
      <c r="L30" s="3">
        <v>61</v>
      </c>
      <c r="M30" s="3">
        <v>85</v>
      </c>
      <c r="N30" s="3">
        <v>61</v>
      </c>
      <c r="O30" s="3">
        <v>67</v>
      </c>
      <c r="P30" s="3">
        <v>75</v>
      </c>
      <c r="Q30" s="3">
        <v>71</v>
      </c>
      <c r="R30" s="3">
        <v>87</v>
      </c>
      <c r="S30" s="3">
        <v>76</v>
      </c>
      <c r="T30" s="3">
        <v>86</v>
      </c>
      <c r="U30" s="3">
        <v>78</v>
      </c>
      <c r="V30" s="3">
        <v>89</v>
      </c>
      <c r="W30" s="3">
        <v>68</v>
      </c>
      <c r="X30" s="3">
        <v>1595</v>
      </c>
    </row>
    <row r="31" spans="1:24" x14ac:dyDescent="0.45">
      <c r="A31" s="5" t="s">
        <v>126</v>
      </c>
      <c r="B31" s="3"/>
      <c r="C31" s="3"/>
      <c r="D31" s="3">
        <v>95</v>
      </c>
      <c r="E31" s="3">
        <v>93</v>
      </c>
      <c r="F31" s="3">
        <v>97</v>
      </c>
      <c r="G31" s="3">
        <v>85</v>
      </c>
      <c r="H31" s="3">
        <v>105</v>
      </c>
      <c r="I31" s="3">
        <v>100</v>
      </c>
      <c r="J31" s="3">
        <v>83</v>
      </c>
      <c r="K31" s="3">
        <v>78</v>
      </c>
      <c r="L31" s="3">
        <v>86</v>
      </c>
      <c r="M31" s="3">
        <v>91</v>
      </c>
      <c r="N31" s="3">
        <v>86</v>
      </c>
      <c r="O31" s="3">
        <v>90</v>
      </c>
      <c r="P31" s="3">
        <v>88</v>
      </c>
      <c r="Q31" s="3">
        <v>97</v>
      </c>
      <c r="R31" s="3">
        <v>90</v>
      </c>
      <c r="S31" s="3">
        <v>100</v>
      </c>
      <c r="T31" s="3">
        <v>86</v>
      </c>
      <c r="U31" s="3">
        <v>83</v>
      </c>
      <c r="V31" s="3">
        <v>88</v>
      </c>
      <c r="W31" s="3">
        <v>91</v>
      </c>
      <c r="X31" s="3">
        <v>1812</v>
      </c>
    </row>
    <row r="32" spans="1:24" x14ac:dyDescent="0.45">
      <c r="A32" s="5" t="s">
        <v>95</v>
      </c>
      <c r="B32" s="3"/>
      <c r="C32" s="3">
        <v>69</v>
      </c>
      <c r="D32" s="3">
        <v>69</v>
      </c>
      <c r="E32" s="3">
        <v>62</v>
      </c>
      <c r="F32" s="3">
        <v>55</v>
      </c>
      <c r="G32" s="3">
        <v>63</v>
      </c>
      <c r="H32" s="3">
        <v>70</v>
      </c>
      <c r="I32" s="3">
        <v>67</v>
      </c>
      <c r="J32" s="3">
        <v>61</v>
      </c>
      <c r="K32" s="3">
        <v>66</v>
      </c>
      <c r="L32" s="3">
        <v>97</v>
      </c>
      <c r="M32" s="3">
        <v>84</v>
      </c>
      <c r="N32" s="3">
        <v>96</v>
      </c>
      <c r="O32" s="3">
        <v>91</v>
      </c>
      <c r="P32" s="3">
        <v>90</v>
      </c>
      <c r="Q32" s="3">
        <v>92</v>
      </c>
      <c r="R32" s="3">
        <v>77</v>
      </c>
      <c r="S32" s="3">
        <v>80</v>
      </c>
      <c r="T32" s="3">
        <v>68</v>
      </c>
      <c r="U32" s="3">
        <v>80</v>
      </c>
      <c r="V32" s="3">
        <v>90</v>
      </c>
      <c r="W32" s="3">
        <v>96</v>
      </c>
      <c r="X32" s="3">
        <v>1623</v>
      </c>
    </row>
    <row r="33" spans="1:24" x14ac:dyDescent="0.45">
      <c r="A33" s="5" t="s">
        <v>108</v>
      </c>
      <c r="B33" s="3"/>
      <c r="C33" s="3"/>
      <c r="D33" s="3">
        <v>71</v>
      </c>
      <c r="E33" s="3">
        <v>73</v>
      </c>
      <c r="F33" s="3">
        <v>72</v>
      </c>
      <c r="G33" s="3">
        <v>71</v>
      </c>
      <c r="H33" s="3">
        <v>89</v>
      </c>
      <c r="I33" s="3">
        <v>79</v>
      </c>
      <c r="J33" s="3">
        <v>80</v>
      </c>
      <c r="K33" s="3">
        <v>75</v>
      </c>
      <c r="L33" s="3">
        <v>79</v>
      </c>
      <c r="M33" s="3">
        <v>87</v>
      </c>
      <c r="N33" s="3">
        <v>90</v>
      </c>
      <c r="O33" s="3">
        <v>96</v>
      </c>
      <c r="P33" s="3">
        <v>93</v>
      </c>
      <c r="Q33" s="3">
        <v>91</v>
      </c>
      <c r="R33" s="3">
        <v>67</v>
      </c>
      <c r="S33" s="3">
        <v>88</v>
      </c>
      <c r="T33" s="3">
        <v>95</v>
      </c>
      <c r="U33" s="3">
        <v>78</v>
      </c>
      <c r="V33" s="3">
        <v>67</v>
      </c>
      <c r="W33" s="3">
        <v>78</v>
      </c>
      <c r="X33" s="3">
        <v>1619</v>
      </c>
    </row>
    <row r="34" spans="1:24" x14ac:dyDescent="0.45">
      <c r="A34" s="5" t="s">
        <v>115</v>
      </c>
      <c r="B34" s="3"/>
      <c r="C34" s="3"/>
      <c r="D34" s="3">
        <v>83</v>
      </c>
      <c r="E34" s="3">
        <v>80</v>
      </c>
      <c r="F34" s="3">
        <v>78</v>
      </c>
      <c r="G34" s="3">
        <v>86</v>
      </c>
      <c r="H34" s="3">
        <v>67</v>
      </c>
      <c r="I34" s="3">
        <v>80</v>
      </c>
      <c r="J34" s="3">
        <v>87</v>
      </c>
      <c r="K34" s="3">
        <v>83</v>
      </c>
      <c r="L34" s="3">
        <v>86</v>
      </c>
      <c r="M34" s="3">
        <v>75</v>
      </c>
      <c r="N34" s="3">
        <v>85</v>
      </c>
      <c r="O34" s="3">
        <v>81</v>
      </c>
      <c r="P34" s="3">
        <v>73</v>
      </c>
      <c r="Q34" s="3">
        <v>74</v>
      </c>
      <c r="R34" s="3">
        <v>83</v>
      </c>
      <c r="S34" s="3">
        <v>93</v>
      </c>
      <c r="T34" s="3">
        <v>89</v>
      </c>
      <c r="U34" s="3">
        <v>76</v>
      </c>
      <c r="V34" s="3">
        <v>73</v>
      </c>
      <c r="W34" s="3">
        <v>67</v>
      </c>
      <c r="X34" s="3">
        <v>1599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81</v>
      </c>
      <c r="J35" s="3">
        <v>71</v>
      </c>
      <c r="K35" s="3">
        <v>73</v>
      </c>
      <c r="L35" s="3">
        <v>59</v>
      </c>
      <c r="M35" s="3">
        <v>59</v>
      </c>
      <c r="N35" s="3">
        <v>69</v>
      </c>
      <c r="O35" s="3">
        <v>80</v>
      </c>
      <c r="P35" s="3">
        <v>98</v>
      </c>
      <c r="Q35" s="3">
        <v>86</v>
      </c>
      <c r="R35" s="3">
        <v>96</v>
      </c>
      <c r="S35" s="3">
        <v>83</v>
      </c>
      <c r="T35" s="3">
        <v>95</v>
      </c>
      <c r="U35" s="3">
        <v>97</v>
      </c>
      <c r="V35" s="3">
        <v>82</v>
      </c>
      <c r="W35" s="3">
        <v>93</v>
      </c>
      <c r="X35" s="3">
        <v>1222</v>
      </c>
    </row>
    <row r="36" spans="1:24" x14ac:dyDescent="0.45">
      <c r="A36" s="5" t="s">
        <v>200</v>
      </c>
      <c r="B36" s="3">
        <v>65</v>
      </c>
      <c r="C36" s="3">
        <v>169</v>
      </c>
      <c r="D36" s="3">
        <v>2192</v>
      </c>
      <c r="E36" s="3">
        <v>2349</v>
      </c>
      <c r="F36" s="3">
        <v>2359</v>
      </c>
      <c r="G36" s="3">
        <v>2365</v>
      </c>
      <c r="H36" s="3">
        <v>2341</v>
      </c>
      <c r="I36" s="3">
        <v>2348</v>
      </c>
      <c r="J36" s="3">
        <v>2341</v>
      </c>
      <c r="K36" s="3">
        <v>2342</v>
      </c>
      <c r="L36" s="3">
        <v>2365</v>
      </c>
      <c r="M36" s="3">
        <v>2355</v>
      </c>
      <c r="N36" s="3">
        <v>2340</v>
      </c>
      <c r="O36" s="3">
        <v>2358</v>
      </c>
      <c r="P36" s="3">
        <v>2354</v>
      </c>
      <c r="Q36" s="3">
        <v>2355</v>
      </c>
      <c r="R36" s="3">
        <v>2353</v>
      </c>
      <c r="S36" s="3">
        <v>2355</v>
      </c>
      <c r="T36" s="3">
        <v>2359</v>
      </c>
      <c r="U36" s="3">
        <v>2359</v>
      </c>
      <c r="V36" s="3">
        <v>2366</v>
      </c>
      <c r="W36" s="3">
        <v>2355</v>
      </c>
      <c r="X36" s="3">
        <v>47145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workbookViewId="0">
      <selection activeCell="A3" sqref="A3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3" width="7.73046875" bestFit="1" customWidth="1"/>
    <col min="4" max="23" width="8.73046875" bestFit="1" customWidth="1"/>
    <col min="24" max="24" width="10.73046875" bestFit="1" customWidth="1"/>
  </cols>
  <sheetData>
    <row r="3" spans="1:24" x14ac:dyDescent="0.45">
      <c r="A3" s="4" t="s">
        <v>205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>
        <v>3610290</v>
      </c>
      <c r="C5" s="3">
        <v>3019654</v>
      </c>
      <c r="D5" s="3">
        <v>2942251</v>
      </c>
      <c r="E5" s="3">
        <v>2736451</v>
      </c>
      <c r="F5" s="3">
        <v>3198977</v>
      </c>
      <c r="G5" s="3">
        <v>2805542</v>
      </c>
      <c r="H5" s="3">
        <v>2519560</v>
      </c>
      <c r="I5" s="3">
        <v>2059424</v>
      </c>
      <c r="J5" s="3">
        <v>2091685</v>
      </c>
      <c r="K5" s="3">
        <v>2325249</v>
      </c>
      <c r="L5" s="3">
        <v>2509924</v>
      </c>
      <c r="M5" s="3">
        <v>2128765</v>
      </c>
      <c r="N5" s="3">
        <v>2056697</v>
      </c>
      <c r="O5" s="3">
        <v>2105432</v>
      </c>
      <c r="P5" s="3">
        <v>2177617</v>
      </c>
      <c r="Q5" s="3">
        <v>2134895</v>
      </c>
      <c r="R5" s="3">
        <v>2073730</v>
      </c>
      <c r="S5" s="3">
        <v>2080145</v>
      </c>
      <c r="T5" s="3">
        <v>2036216</v>
      </c>
      <c r="U5" s="3">
        <v>2134375</v>
      </c>
      <c r="V5" s="3">
        <v>2242695</v>
      </c>
      <c r="W5" s="3"/>
      <c r="X5" s="3">
        <v>50989574</v>
      </c>
    </row>
    <row r="6" spans="1:24" x14ac:dyDescent="0.45">
      <c r="A6" s="5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2135510</v>
      </c>
      <c r="X6" s="3">
        <v>2135510</v>
      </c>
    </row>
    <row r="7" spans="1:24" x14ac:dyDescent="0.45">
      <c r="A7" s="5" t="s">
        <v>194</v>
      </c>
      <c r="B7" s="3"/>
      <c r="C7" s="3"/>
      <c r="D7" s="3">
        <v>3234304</v>
      </c>
      <c r="E7" s="3">
        <v>2823530</v>
      </c>
      <c r="F7" s="3">
        <v>2603484</v>
      </c>
      <c r="G7" s="3">
        <v>2401084</v>
      </c>
      <c r="H7" s="3">
        <v>2327565</v>
      </c>
      <c r="I7" s="3">
        <v>2521167</v>
      </c>
      <c r="J7" s="3">
        <v>2550524</v>
      </c>
      <c r="K7" s="3">
        <v>2745207</v>
      </c>
      <c r="L7" s="3">
        <v>2532834</v>
      </c>
      <c r="M7" s="3">
        <v>2373631</v>
      </c>
      <c r="N7" s="3">
        <v>2510119</v>
      </c>
      <c r="O7" s="3">
        <v>2372940</v>
      </c>
      <c r="P7" s="3">
        <v>2420171</v>
      </c>
      <c r="Q7" s="3">
        <v>2548679</v>
      </c>
      <c r="R7" s="3">
        <v>2354305</v>
      </c>
      <c r="S7" s="3">
        <v>2001392</v>
      </c>
      <c r="T7" s="3">
        <v>2020914</v>
      </c>
      <c r="U7" s="3">
        <v>2505252</v>
      </c>
      <c r="V7" s="3">
        <v>2555781</v>
      </c>
      <c r="W7" s="3">
        <v>2655100</v>
      </c>
      <c r="X7" s="3">
        <v>50057983</v>
      </c>
    </row>
    <row r="8" spans="1:24" x14ac:dyDescent="0.45">
      <c r="A8" s="5" t="s">
        <v>17</v>
      </c>
      <c r="B8" s="3"/>
      <c r="C8" s="3"/>
      <c r="D8" s="3">
        <v>3297031</v>
      </c>
      <c r="E8" s="3">
        <v>3094841</v>
      </c>
      <c r="F8" s="3">
        <v>2682439</v>
      </c>
      <c r="G8" s="3">
        <v>2454523</v>
      </c>
      <c r="H8" s="3">
        <v>2744018</v>
      </c>
      <c r="I8" s="3">
        <v>2624740</v>
      </c>
      <c r="J8" s="3">
        <v>2153139</v>
      </c>
      <c r="K8" s="3">
        <v>2164822</v>
      </c>
      <c r="L8" s="3">
        <v>1950075</v>
      </c>
      <c r="M8" s="3">
        <v>1907163</v>
      </c>
      <c r="N8" s="3">
        <v>1733019</v>
      </c>
      <c r="O8" s="3">
        <v>1755461</v>
      </c>
      <c r="P8" s="3">
        <v>2102240</v>
      </c>
      <c r="Q8" s="3">
        <v>2357561</v>
      </c>
      <c r="R8" s="3">
        <v>2464473</v>
      </c>
      <c r="S8" s="3">
        <v>2281202</v>
      </c>
      <c r="T8" s="3">
        <v>2172344</v>
      </c>
      <c r="U8" s="3">
        <v>2028424</v>
      </c>
      <c r="V8" s="3">
        <v>1564192</v>
      </c>
      <c r="W8" s="3">
        <v>1307807</v>
      </c>
      <c r="X8" s="3">
        <v>44839514</v>
      </c>
    </row>
    <row r="9" spans="1:24" x14ac:dyDescent="0.45">
      <c r="A9" s="5" t="s">
        <v>80</v>
      </c>
      <c r="B9" s="3"/>
      <c r="C9" s="3"/>
      <c r="D9" s="3">
        <v>2585895</v>
      </c>
      <c r="E9" s="3">
        <v>2625333</v>
      </c>
      <c r="F9" s="3">
        <v>2650862</v>
      </c>
      <c r="G9" s="3">
        <v>2724165</v>
      </c>
      <c r="H9" s="3">
        <v>2837294</v>
      </c>
      <c r="I9" s="3">
        <v>2847888</v>
      </c>
      <c r="J9" s="3">
        <v>2930588</v>
      </c>
      <c r="K9" s="3">
        <v>2970755</v>
      </c>
      <c r="L9" s="3">
        <v>3048250</v>
      </c>
      <c r="M9" s="3">
        <v>3062699</v>
      </c>
      <c r="N9" s="3">
        <v>3046445</v>
      </c>
      <c r="O9" s="3">
        <v>3054001</v>
      </c>
      <c r="P9" s="3">
        <v>3043003</v>
      </c>
      <c r="Q9" s="3">
        <v>2833333</v>
      </c>
      <c r="R9" s="3">
        <v>2956089</v>
      </c>
      <c r="S9" s="3">
        <v>2880694</v>
      </c>
      <c r="T9" s="3">
        <v>2955434</v>
      </c>
      <c r="U9" s="3">
        <v>2917678</v>
      </c>
      <c r="V9" s="3">
        <v>2895575</v>
      </c>
      <c r="W9" s="3">
        <v>2924627</v>
      </c>
      <c r="X9" s="3">
        <v>57790608</v>
      </c>
    </row>
    <row r="10" spans="1:24" x14ac:dyDescent="0.45">
      <c r="A10" s="5" t="s">
        <v>47</v>
      </c>
      <c r="B10" s="3"/>
      <c r="C10" s="3"/>
      <c r="D10" s="3">
        <v>2789511</v>
      </c>
      <c r="E10" s="3">
        <v>2779465</v>
      </c>
      <c r="F10" s="3">
        <v>2693096</v>
      </c>
      <c r="G10" s="3">
        <v>2962630</v>
      </c>
      <c r="H10" s="3">
        <v>3170154</v>
      </c>
      <c r="I10" s="3">
        <v>3099992</v>
      </c>
      <c r="J10" s="3">
        <v>3123215</v>
      </c>
      <c r="K10" s="3">
        <v>3252462</v>
      </c>
      <c r="L10" s="3">
        <v>3300200</v>
      </c>
      <c r="M10" s="3">
        <v>3168859</v>
      </c>
      <c r="N10" s="3">
        <v>3062973</v>
      </c>
      <c r="O10" s="3">
        <v>3017966</v>
      </c>
      <c r="P10" s="3">
        <v>2882756</v>
      </c>
      <c r="Q10" s="3">
        <v>2642682</v>
      </c>
      <c r="R10" s="3">
        <v>2652113</v>
      </c>
      <c r="S10" s="3">
        <v>2919122</v>
      </c>
      <c r="T10" s="3">
        <v>3232420</v>
      </c>
      <c r="U10" s="3">
        <v>3199562</v>
      </c>
      <c r="V10" s="3">
        <v>3181089</v>
      </c>
      <c r="W10" s="3">
        <v>3094865</v>
      </c>
      <c r="X10" s="3">
        <v>60225132</v>
      </c>
    </row>
    <row r="11" spans="1:24" x14ac:dyDescent="0.45">
      <c r="A11" s="5" t="s">
        <v>36</v>
      </c>
      <c r="B11" s="3"/>
      <c r="C11" s="3"/>
      <c r="D11" s="3"/>
      <c r="E11" s="3">
        <v>1766172</v>
      </c>
      <c r="F11" s="3">
        <v>1676911</v>
      </c>
      <c r="G11" s="3">
        <v>1939524</v>
      </c>
      <c r="H11" s="3">
        <v>1930537</v>
      </c>
      <c r="I11" s="3">
        <v>2342833</v>
      </c>
      <c r="J11" s="3">
        <v>2957414</v>
      </c>
      <c r="K11" s="3">
        <v>2684395</v>
      </c>
      <c r="L11" s="3">
        <v>2500648</v>
      </c>
      <c r="M11" s="3">
        <v>2284163</v>
      </c>
      <c r="N11" s="3">
        <v>2194378</v>
      </c>
      <c r="O11" s="3">
        <v>2001117</v>
      </c>
      <c r="P11" s="3">
        <v>1965955</v>
      </c>
      <c r="Q11" s="3">
        <v>1768413</v>
      </c>
      <c r="R11" s="3">
        <v>1650821</v>
      </c>
      <c r="S11" s="3">
        <v>1755810</v>
      </c>
      <c r="T11" s="3">
        <v>1746293</v>
      </c>
      <c r="U11" s="3">
        <v>1629470</v>
      </c>
      <c r="V11" s="3">
        <v>1608817</v>
      </c>
      <c r="W11" s="3">
        <v>1649775</v>
      </c>
      <c r="X11" s="3">
        <v>38053446</v>
      </c>
    </row>
    <row r="12" spans="1:24" x14ac:dyDescent="0.45">
      <c r="A12" s="5" t="s">
        <v>122</v>
      </c>
      <c r="B12" s="3"/>
      <c r="C12" s="3"/>
      <c r="D12" s="3">
        <v>2577371</v>
      </c>
      <c r="E12" s="3">
        <v>1879757</v>
      </c>
      <c r="F12" s="3">
        <v>1855787</v>
      </c>
      <c r="G12" s="3">
        <v>2355259</v>
      </c>
      <c r="H12" s="3">
        <v>2287250</v>
      </c>
      <c r="I12" s="3">
        <v>1943067</v>
      </c>
      <c r="J12" s="3">
        <v>2134607</v>
      </c>
      <c r="K12" s="3">
        <v>2058593</v>
      </c>
      <c r="L12" s="3">
        <v>2058632</v>
      </c>
      <c r="M12" s="3">
        <v>1747919</v>
      </c>
      <c r="N12" s="3">
        <v>2060550</v>
      </c>
      <c r="O12" s="3">
        <v>2213588</v>
      </c>
      <c r="P12" s="3">
        <v>2347251</v>
      </c>
      <c r="Q12" s="3">
        <v>2492101</v>
      </c>
      <c r="R12" s="3">
        <v>2476664</v>
      </c>
      <c r="S12" s="3">
        <v>2419506</v>
      </c>
      <c r="T12" s="3">
        <v>1894085</v>
      </c>
      <c r="U12" s="3">
        <v>1836917</v>
      </c>
      <c r="V12" s="3">
        <v>1629356</v>
      </c>
      <c r="W12" s="3">
        <v>1808685</v>
      </c>
      <c r="X12" s="3">
        <v>42076945</v>
      </c>
    </row>
    <row r="13" spans="1:24" x14ac:dyDescent="0.45">
      <c r="A13" s="5" t="s">
        <v>86</v>
      </c>
      <c r="B13" s="3"/>
      <c r="C13" s="3"/>
      <c r="D13" s="3">
        <v>3456278</v>
      </c>
      <c r="E13" s="3">
        <v>3175523</v>
      </c>
      <c r="F13" s="3">
        <v>2616940</v>
      </c>
      <c r="G13" s="3">
        <v>1730002</v>
      </c>
      <c r="H13" s="3">
        <v>1814401</v>
      </c>
      <c r="I13" s="3">
        <v>2013763</v>
      </c>
      <c r="J13" s="3">
        <v>1997995</v>
      </c>
      <c r="K13" s="3">
        <v>2275912</v>
      </c>
      <c r="L13" s="3">
        <v>2169760</v>
      </c>
      <c r="M13" s="3">
        <v>1766242</v>
      </c>
      <c r="N13" s="3">
        <v>1391644</v>
      </c>
      <c r="O13" s="3">
        <v>1840835</v>
      </c>
      <c r="P13" s="3">
        <v>1603596</v>
      </c>
      <c r="Q13" s="3">
        <v>1572926</v>
      </c>
      <c r="R13" s="3">
        <v>1437393</v>
      </c>
      <c r="S13" s="3">
        <v>1388905</v>
      </c>
      <c r="T13" s="3">
        <v>1591667</v>
      </c>
      <c r="U13" s="3">
        <v>2048138</v>
      </c>
      <c r="V13" s="3">
        <v>1926701</v>
      </c>
      <c r="W13" s="3">
        <v>1738642</v>
      </c>
      <c r="X13" s="3">
        <v>39557263</v>
      </c>
    </row>
    <row r="14" spans="1:24" x14ac:dyDescent="0.45">
      <c r="A14" s="5" t="s">
        <v>148</v>
      </c>
      <c r="B14" s="3"/>
      <c r="C14" s="3"/>
      <c r="D14" s="3">
        <v>3295129</v>
      </c>
      <c r="E14" s="3">
        <v>3166821</v>
      </c>
      <c r="F14" s="3">
        <v>2737838</v>
      </c>
      <c r="G14" s="3">
        <v>2334085</v>
      </c>
      <c r="H14" s="3">
        <v>2338069</v>
      </c>
      <c r="I14" s="3">
        <v>1914389</v>
      </c>
      <c r="J14" s="3">
        <v>2104362</v>
      </c>
      <c r="K14" s="3">
        <v>2376250</v>
      </c>
      <c r="L14" s="3">
        <v>2650218</v>
      </c>
      <c r="M14" s="3">
        <v>2665080</v>
      </c>
      <c r="N14" s="3">
        <v>2875245</v>
      </c>
      <c r="O14" s="3">
        <v>2909777</v>
      </c>
      <c r="P14" s="3">
        <v>2630458</v>
      </c>
      <c r="Q14" s="3">
        <v>2793828</v>
      </c>
      <c r="R14" s="3">
        <v>2680329</v>
      </c>
      <c r="S14" s="3">
        <v>2506789</v>
      </c>
      <c r="T14" s="3">
        <v>2602524</v>
      </c>
      <c r="U14" s="3">
        <v>2953650</v>
      </c>
      <c r="V14" s="3">
        <v>3015880</v>
      </c>
      <c r="W14" s="3">
        <v>2993244</v>
      </c>
      <c r="X14" s="3">
        <v>53543965</v>
      </c>
    </row>
    <row r="15" spans="1:24" x14ac:dyDescent="0.45">
      <c r="A15" s="5" t="s">
        <v>177</v>
      </c>
      <c r="B15" s="3"/>
      <c r="C15" s="3"/>
      <c r="D15" s="3">
        <v>2438617</v>
      </c>
      <c r="E15" s="3">
        <v>1921305</v>
      </c>
      <c r="F15" s="3">
        <v>1503623</v>
      </c>
      <c r="G15" s="3">
        <v>1368245</v>
      </c>
      <c r="H15" s="3">
        <v>1917004</v>
      </c>
      <c r="I15" s="3">
        <v>2024431</v>
      </c>
      <c r="J15" s="3">
        <v>2595937</v>
      </c>
      <c r="K15" s="3">
        <v>3047133</v>
      </c>
      <c r="L15" s="3">
        <v>3202645</v>
      </c>
      <c r="M15" s="3">
        <v>2567165</v>
      </c>
      <c r="N15" s="3">
        <v>2461237</v>
      </c>
      <c r="O15" s="3">
        <v>2642045</v>
      </c>
      <c r="P15" s="3">
        <v>3028033</v>
      </c>
      <c r="Q15" s="3">
        <v>3083397</v>
      </c>
      <c r="R15" s="3">
        <v>2917209</v>
      </c>
      <c r="S15" s="3">
        <v>2726048</v>
      </c>
      <c r="T15" s="3">
        <v>2493859</v>
      </c>
      <c r="U15" s="3">
        <v>2321599</v>
      </c>
      <c r="V15" s="3">
        <v>1856970</v>
      </c>
      <c r="W15" s="3">
        <v>1501430</v>
      </c>
      <c r="X15" s="3">
        <v>47617932</v>
      </c>
    </row>
    <row r="16" spans="1:24" x14ac:dyDescent="0.45">
      <c r="A16" s="5" t="s">
        <v>185</v>
      </c>
      <c r="B16" s="3"/>
      <c r="C16" s="3"/>
      <c r="D16" s="3">
        <v>3056139</v>
      </c>
      <c r="E16" s="3">
        <v>2904277</v>
      </c>
      <c r="F16" s="3">
        <v>2517357</v>
      </c>
      <c r="G16" s="3">
        <v>2454241</v>
      </c>
      <c r="H16" s="3">
        <v>3087872</v>
      </c>
      <c r="I16" s="3">
        <v>2804760</v>
      </c>
      <c r="J16" s="3">
        <v>3022763</v>
      </c>
      <c r="K16" s="3">
        <v>3020405</v>
      </c>
      <c r="L16" s="3">
        <v>2779487</v>
      </c>
      <c r="M16" s="3">
        <v>2521076</v>
      </c>
      <c r="N16" s="3">
        <v>2331490</v>
      </c>
      <c r="O16" s="3">
        <v>2067016</v>
      </c>
      <c r="P16" s="3">
        <v>1607733</v>
      </c>
      <c r="Q16" s="3">
        <v>1651883</v>
      </c>
      <c r="R16" s="3">
        <v>1751829</v>
      </c>
      <c r="S16" s="3">
        <v>2153585</v>
      </c>
      <c r="T16" s="3">
        <v>2306623</v>
      </c>
      <c r="U16" s="3">
        <v>2403671</v>
      </c>
      <c r="V16" s="3">
        <v>2980549</v>
      </c>
      <c r="W16" s="3">
        <v>2857367</v>
      </c>
      <c r="X16" s="3">
        <v>50280123</v>
      </c>
    </row>
    <row r="17" spans="1:24" x14ac:dyDescent="0.45">
      <c r="A17" s="5" t="s">
        <v>192</v>
      </c>
      <c r="B17" s="3"/>
      <c r="C17" s="3"/>
      <c r="D17" s="3">
        <v>1564847</v>
      </c>
      <c r="E17" s="3">
        <v>1536371</v>
      </c>
      <c r="F17" s="3">
        <v>1323036</v>
      </c>
      <c r="G17" s="3">
        <v>1779895</v>
      </c>
      <c r="H17" s="3">
        <v>1661478</v>
      </c>
      <c r="I17" s="3">
        <v>1371181</v>
      </c>
      <c r="J17" s="3">
        <v>1372638</v>
      </c>
      <c r="K17" s="3">
        <v>1616867</v>
      </c>
      <c r="L17" s="3">
        <v>1578922</v>
      </c>
      <c r="M17" s="3">
        <v>1797891</v>
      </c>
      <c r="N17" s="3">
        <v>1615327</v>
      </c>
      <c r="O17" s="3">
        <v>1724450</v>
      </c>
      <c r="P17" s="3">
        <v>1739859</v>
      </c>
      <c r="Q17" s="3">
        <v>1750754</v>
      </c>
      <c r="R17" s="3">
        <v>1956482</v>
      </c>
      <c r="S17" s="3">
        <v>2708549</v>
      </c>
      <c r="T17" s="3">
        <v>2557712</v>
      </c>
      <c r="U17" s="3">
        <v>2220370</v>
      </c>
      <c r="V17" s="3">
        <v>1665107</v>
      </c>
      <c r="W17" s="3">
        <v>1479659</v>
      </c>
      <c r="X17" s="3">
        <v>35021395</v>
      </c>
    </row>
    <row r="18" spans="1:24" x14ac:dyDescent="0.45">
      <c r="A18" s="5" t="s">
        <v>182</v>
      </c>
      <c r="B18" s="3"/>
      <c r="C18" s="3"/>
      <c r="D18" s="3">
        <v>2066982</v>
      </c>
      <c r="E18" s="3">
        <v>2000919</v>
      </c>
      <c r="F18" s="3">
        <v>2305547</v>
      </c>
      <c r="G18" s="3">
        <v>3061094</v>
      </c>
      <c r="H18" s="3">
        <v>3375677</v>
      </c>
      <c r="I18" s="3">
        <v>3404686</v>
      </c>
      <c r="J18" s="3">
        <v>3406790</v>
      </c>
      <c r="K18" s="3">
        <v>3365632</v>
      </c>
      <c r="L18" s="3">
        <v>3336747</v>
      </c>
      <c r="M18" s="3">
        <v>3240386</v>
      </c>
      <c r="N18" s="3">
        <v>3250814</v>
      </c>
      <c r="O18" s="3">
        <v>3166321</v>
      </c>
      <c r="P18" s="3">
        <v>3061770</v>
      </c>
      <c r="Q18" s="3">
        <v>3019505</v>
      </c>
      <c r="R18" s="3">
        <v>3095935</v>
      </c>
      <c r="S18" s="3">
        <v>3012765</v>
      </c>
      <c r="T18" s="3">
        <v>3016142</v>
      </c>
      <c r="U18" s="3">
        <v>3019585</v>
      </c>
      <c r="V18" s="3">
        <v>3020216</v>
      </c>
      <c r="W18" s="3">
        <v>3019012</v>
      </c>
      <c r="X18" s="3">
        <v>60246525</v>
      </c>
    </row>
    <row r="19" spans="1:24" x14ac:dyDescent="0.45">
      <c r="A19" s="5" t="s">
        <v>190</v>
      </c>
      <c r="B19" s="3"/>
      <c r="C19" s="3"/>
      <c r="D19" s="3">
        <v>2880242</v>
      </c>
      <c r="E19" s="3">
        <v>3017143</v>
      </c>
      <c r="F19" s="3">
        <v>3131255</v>
      </c>
      <c r="G19" s="3">
        <v>3138626</v>
      </c>
      <c r="H19" s="3">
        <v>3488283</v>
      </c>
      <c r="I19" s="3">
        <v>3603646</v>
      </c>
      <c r="J19" s="3">
        <v>3758545</v>
      </c>
      <c r="K19" s="3">
        <v>3857036</v>
      </c>
      <c r="L19" s="3">
        <v>3730553</v>
      </c>
      <c r="M19" s="3">
        <v>3761655</v>
      </c>
      <c r="N19" s="3">
        <v>3562320</v>
      </c>
      <c r="O19" s="3">
        <v>2935139</v>
      </c>
      <c r="P19" s="3">
        <v>3324246</v>
      </c>
      <c r="Q19" s="3">
        <v>3743527</v>
      </c>
      <c r="R19" s="3">
        <v>3782337</v>
      </c>
      <c r="S19" s="3">
        <v>3764815</v>
      </c>
      <c r="T19" s="3">
        <v>3703312</v>
      </c>
      <c r="U19" s="3">
        <v>3765856</v>
      </c>
      <c r="V19" s="3">
        <v>3857500</v>
      </c>
      <c r="W19" s="3">
        <v>3974309</v>
      </c>
      <c r="X19" s="3">
        <v>70780345</v>
      </c>
    </row>
    <row r="20" spans="1:24" x14ac:dyDescent="0.45">
      <c r="A20" s="5" t="s">
        <v>163</v>
      </c>
      <c r="B20" s="3"/>
      <c r="C20" s="3"/>
      <c r="D20" s="3">
        <v>1218326</v>
      </c>
      <c r="E20" s="3">
        <v>1261226</v>
      </c>
      <c r="F20" s="3">
        <v>813118</v>
      </c>
      <c r="G20" s="3">
        <v>1303215</v>
      </c>
      <c r="H20" s="3">
        <v>1723105</v>
      </c>
      <c r="I20" s="3">
        <v>1852608</v>
      </c>
      <c r="J20" s="3">
        <v>1164134</v>
      </c>
      <c r="K20" s="3">
        <v>1370511</v>
      </c>
      <c r="L20" s="3">
        <v>1335076</v>
      </c>
      <c r="M20" s="3">
        <v>1464109</v>
      </c>
      <c r="N20" s="3">
        <v>1524894</v>
      </c>
      <c r="O20" s="3">
        <v>1520562</v>
      </c>
      <c r="P20" s="3">
        <v>2219444</v>
      </c>
      <c r="Q20" s="3">
        <v>1586322</v>
      </c>
      <c r="R20" s="3">
        <v>1732283</v>
      </c>
      <c r="S20" s="3">
        <v>1752235</v>
      </c>
      <c r="T20" s="3">
        <v>1712417</v>
      </c>
      <c r="U20" s="3">
        <v>1583014</v>
      </c>
      <c r="V20" s="3">
        <v>811104</v>
      </c>
      <c r="W20" s="3">
        <v>811302</v>
      </c>
      <c r="X20" s="3">
        <v>28759005</v>
      </c>
    </row>
    <row r="21" spans="1:24" x14ac:dyDescent="0.45">
      <c r="A21" s="5" t="s">
        <v>179</v>
      </c>
      <c r="B21" s="3"/>
      <c r="C21" s="3"/>
      <c r="D21" s="3">
        <v>1573621</v>
      </c>
      <c r="E21" s="3">
        <v>2811041</v>
      </c>
      <c r="F21" s="3">
        <v>1969153</v>
      </c>
      <c r="G21" s="3">
        <v>1700354</v>
      </c>
      <c r="H21" s="3">
        <v>2062382</v>
      </c>
      <c r="I21" s="3">
        <v>2211023</v>
      </c>
      <c r="J21" s="3">
        <v>2335643</v>
      </c>
      <c r="K21" s="3">
        <v>2869144</v>
      </c>
      <c r="L21" s="3">
        <v>3068458</v>
      </c>
      <c r="M21" s="3">
        <v>3037451</v>
      </c>
      <c r="N21" s="3">
        <v>2776531</v>
      </c>
      <c r="O21" s="3">
        <v>3071373</v>
      </c>
      <c r="P21" s="3">
        <v>2831385</v>
      </c>
      <c r="Q21" s="3">
        <v>2531105</v>
      </c>
      <c r="R21" s="3">
        <v>2797384</v>
      </c>
      <c r="S21" s="3">
        <v>2542558</v>
      </c>
      <c r="T21" s="3">
        <v>2314614</v>
      </c>
      <c r="U21" s="3">
        <v>2627705</v>
      </c>
      <c r="V21" s="3">
        <v>2850875</v>
      </c>
      <c r="W21" s="3">
        <v>2923333</v>
      </c>
      <c r="X21" s="3">
        <v>50905133</v>
      </c>
    </row>
    <row r="22" spans="1:24" x14ac:dyDescent="0.45">
      <c r="A22" s="5" t="s">
        <v>173</v>
      </c>
      <c r="B22" s="3"/>
      <c r="C22" s="3"/>
      <c r="D22" s="3">
        <v>1000760</v>
      </c>
      <c r="E22" s="3">
        <v>1782929</v>
      </c>
      <c r="F22" s="3">
        <v>1924473</v>
      </c>
      <c r="G22" s="3">
        <v>1946011</v>
      </c>
      <c r="H22" s="3">
        <v>1911490</v>
      </c>
      <c r="I22" s="3">
        <v>2034243</v>
      </c>
      <c r="J22" s="3">
        <v>2285018</v>
      </c>
      <c r="K22" s="3">
        <v>2296383</v>
      </c>
      <c r="L22" s="3">
        <v>2302431</v>
      </c>
      <c r="M22" s="3">
        <v>2416237</v>
      </c>
      <c r="N22" s="3">
        <v>3223640</v>
      </c>
      <c r="O22" s="3">
        <v>3168116</v>
      </c>
      <c r="P22" s="3">
        <v>2776354</v>
      </c>
      <c r="Q22" s="3">
        <v>2477644</v>
      </c>
      <c r="R22" s="3">
        <v>2250606</v>
      </c>
      <c r="S22" s="3">
        <v>2220054</v>
      </c>
      <c r="T22" s="3">
        <v>1963912</v>
      </c>
      <c r="U22" s="3">
        <v>2051279</v>
      </c>
      <c r="V22" s="3">
        <v>1959197</v>
      </c>
      <c r="W22" s="3">
        <v>2294152</v>
      </c>
      <c r="X22" s="3">
        <v>44284929</v>
      </c>
    </row>
    <row r="23" spans="1:24" x14ac:dyDescent="0.45">
      <c r="A23" s="5" t="s">
        <v>104</v>
      </c>
      <c r="B23" s="3"/>
      <c r="C23" s="3"/>
      <c r="D23" s="3">
        <v>926272</v>
      </c>
      <c r="E23" s="3">
        <v>642745</v>
      </c>
      <c r="F23" s="3">
        <v>812045</v>
      </c>
      <c r="G23" s="3">
        <v>1025639</v>
      </c>
      <c r="H23" s="3">
        <v>749550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4156251</v>
      </c>
    </row>
    <row r="24" spans="1:24" x14ac:dyDescent="0.45">
      <c r="A24" s="5" t="s">
        <v>159</v>
      </c>
      <c r="B24" s="3"/>
      <c r="C24" s="3"/>
      <c r="D24" s="3">
        <v>2820530</v>
      </c>
      <c r="E24" s="3">
        <v>2658330</v>
      </c>
      <c r="F24" s="3">
        <v>2804838</v>
      </c>
      <c r="G24" s="3">
        <v>2140599</v>
      </c>
      <c r="H24" s="3">
        <v>2318951</v>
      </c>
      <c r="I24" s="3">
        <v>2829929</v>
      </c>
      <c r="J24" s="3">
        <v>3379535</v>
      </c>
      <c r="K24" s="3">
        <v>3853955</v>
      </c>
      <c r="L24" s="3">
        <v>4042045</v>
      </c>
      <c r="M24" s="3">
        <v>3168571</v>
      </c>
      <c r="N24" s="3">
        <v>2559738</v>
      </c>
      <c r="O24" s="3">
        <v>2352596</v>
      </c>
      <c r="P24" s="3">
        <v>2242803</v>
      </c>
      <c r="Q24" s="3">
        <v>2135657</v>
      </c>
      <c r="R24" s="3">
        <v>2148808</v>
      </c>
      <c r="S24" s="3">
        <v>2569753</v>
      </c>
      <c r="T24" s="3">
        <v>2789602</v>
      </c>
      <c r="U24" s="3">
        <v>2460622</v>
      </c>
      <c r="V24" s="3">
        <v>2224995</v>
      </c>
      <c r="W24" s="3">
        <v>2442532</v>
      </c>
      <c r="X24" s="3">
        <v>53944389</v>
      </c>
    </row>
    <row r="25" spans="1:24" x14ac:dyDescent="0.45">
      <c r="A25" s="5" t="s">
        <v>156</v>
      </c>
      <c r="B25" s="3"/>
      <c r="C25" s="3"/>
      <c r="D25" s="3">
        <v>3055435</v>
      </c>
      <c r="E25" s="3">
        <v>3264907</v>
      </c>
      <c r="F25" s="3">
        <v>3465807</v>
      </c>
      <c r="G25" s="3">
        <v>3465600</v>
      </c>
      <c r="H25" s="3">
        <v>3775292</v>
      </c>
      <c r="I25" s="3">
        <v>4090696</v>
      </c>
      <c r="J25" s="3">
        <v>4248067</v>
      </c>
      <c r="K25" s="3">
        <v>4271083</v>
      </c>
      <c r="L25" s="3">
        <v>4298655</v>
      </c>
      <c r="M25" s="3">
        <v>3719358</v>
      </c>
      <c r="N25" s="3">
        <v>3765807</v>
      </c>
      <c r="O25" s="3">
        <v>3653680</v>
      </c>
      <c r="P25" s="3">
        <v>3542406</v>
      </c>
      <c r="Q25" s="3">
        <v>3279589</v>
      </c>
      <c r="R25" s="3">
        <v>3401624</v>
      </c>
      <c r="S25" s="3">
        <v>3193795</v>
      </c>
      <c r="T25" s="3">
        <v>3063405</v>
      </c>
      <c r="U25" s="3">
        <v>3154938</v>
      </c>
      <c r="V25" s="3">
        <v>3482855</v>
      </c>
      <c r="W25" s="3">
        <v>3304404</v>
      </c>
      <c r="X25" s="3">
        <v>71497403</v>
      </c>
    </row>
    <row r="26" spans="1:24" x14ac:dyDescent="0.45">
      <c r="A26" s="5" t="s">
        <v>150</v>
      </c>
      <c r="B26" s="3"/>
      <c r="C26" s="3"/>
      <c r="D26" s="3">
        <v>1603744</v>
      </c>
      <c r="E26" s="3">
        <v>2133277</v>
      </c>
      <c r="F26" s="3">
        <v>2169811</v>
      </c>
      <c r="G26" s="3">
        <v>2216596</v>
      </c>
      <c r="H26" s="3">
        <v>2201516</v>
      </c>
      <c r="I26" s="3">
        <v>2109118</v>
      </c>
      <c r="J26" s="3">
        <v>1976625</v>
      </c>
      <c r="K26" s="3">
        <v>1921844</v>
      </c>
      <c r="L26" s="3">
        <v>1665256</v>
      </c>
      <c r="M26" s="3">
        <v>1408783</v>
      </c>
      <c r="N26" s="3">
        <v>1418391</v>
      </c>
      <c r="O26" s="3">
        <v>1476791</v>
      </c>
      <c r="P26" s="3">
        <v>1679013</v>
      </c>
      <c r="Q26" s="3">
        <v>1809302</v>
      </c>
      <c r="R26" s="3">
        <v>2003628</v>
      </c>
      <c r="S26" s="3">
        <v>1768175</v>
      </c>
      <c r="T26" s="3">
        <v>1521506</v>
      </c>
      <c r="U26" s="3">
        <v>1475721</v>
      </c>
      <c r="V26" s="3">
        <v>1573616</v>
      </c>
      <c r="W26" s="3">
        <v>1662211</v>
      </c>
      <c r="X26" s="3">
        <v>35794924</v>
      </c>
    </row>
    <row r="27" spans="1:24" x14ac:dyDescent="0.45">
      <c r="A27" s="5" t="s">
        <v>141</v>
      </c>
      <c r="B27" s="3"/>
      <c r="C27" s="3"/>
      <c r="D27" s="3"/>
      <c r="E27" s="3">
        <v>1782054</v>
      </c>
      <c r="F27" s="3">
        <v>1618467</v>
      </c>
      <c r="G27" s="3">
        <v>2259948</v>
      </c>
      <c r="H27" s="3">
        <v>3250092</v>
      </c>
      <c r="I27" s="3">
        <v>2665304</v>
      </c>
      <c r="J27" s="3">
        <v>2701815</v>
      </c>
      <c r="K27" s="3">
        <v>3108325</v>
      </c>
      <c r="L27" s="3">
        <v>3422583</v>
      </c>
      <c r="M27" s="3">
        <v>3600693</v>
      </c>
      <c r="N27" s="3">
        <v>3777322</v>
      </c>
      <c r="O27" s="3">
        <v>3680718</v>
      </c>
      <c r="P27" s="3">
        <v>3565718</v>
      </c>
      <c r="Q27" s="3">
        <v>3012403</v>
      </c>
      <c r="R27" s="3">
        <v>2423852</v>
      </c>
      <c r="S27" s="3">
        <v>1831080</v>
      </c>
      <c r="T27" s="3">
        <v>1915144</v>
      </c>
      <c r="U27" s="3">
        <v>1905354</v>
      </c>
      <c r="V27" s="3">
        <v>2727421</v>
      </c>
      <c r="W27" s="3"/>
      <c r="X27" s="3">
        <v>49248293</v>
      </c>
    </row>
    <row r="28" spans="1:24" x14ac:dyDescent="0.45">
      <c r="A28" s="5" t="s">
        <v>144</v>
      </c>
      <c r="B28" s="3"/>
      <c r="C28" s="3"/>
      <c r="D28" s="3">
        <v>1748908</v>
      </c>
      <c r="E28" s="3">
        <v>2464870</v>
      </c>
      <c r="F28" s="3">
        <v>1784988</v>
      </c>
      <c r="G28" s="3">
        <v>1636751</v>
      </c>
      <c r="H28" s="3">
        <v>1580031</v>
      </c>
      <c r="I28" s="3">
        <v>1817245</v>
      </c>
      <c r="J28" s="3">
        <v>1861549</v>
      </c>
      <c r="K28" s="3">
        <v>1749142</v>
      </c>
      <c r="L28" s="3">
        <v>1609076</v>
      </c>
      <c r="M28" s="3">
        <v>1577853</v>
      </c>
      <c r="N28" s="3">
        <v>1613399</v>
      </c>
      <c r="O28" s="3">
        <v>1940429</v>
      </c>
      <c r="P28" s="3">
        <v>2091918</v>
      </c>
      <c r="Q28" s="3">
        <v>2256862</v>
      </c>
      <c r="R28" s="3">
        <v>2442564</v>
      </c>
      <c r="S28" s="3">
        <v>2498596</v>
      </c>
      <c r="T28" s="3">
        <v>2249201</v>
      </c>
      <c r="U28" s="3">
        <v>1919447</v>
      </c>
      <c r="V28" s="3">
        <v>1465316</v>
      </c>
      <c r="W28" s="3">
        <v>1491439</v>
      </c>
      <c r="X28" s="3">
        <v>37799584</v>
      </c>
    </row>
    <row r="29" spans="1:24" x14ac:dyDescent="0.45">
      <c r="A29" s="5" t="s">
        <v>133</v>
      </c>
      <c r="B29" s="3"/>
      <c r="C29" s="3"/>
      <c r="D29" s="3">
        <v>3318800</v>
      </c>
      <c r="E29" s="3">
        <v>3311958</v>
      </c>
      <c r="F29" s="3">
        <v>3253203</v>
      </c>
      <c r="G29" s="3">
        <v>3264898</v>
      </c>
      <c r="H29" s="3">
        <v>3256854</v>
      </c>
      <c r="I29" s="3">
        <v>3181023</v>
      </c>
      <c r="J29" s="3">
        <v>3130313</v>
      </c>
      <c r="K29" s="3">
        <v>3223215</v>
      </c>
      <c r="L29" s="3">
        <v>2863837</v>
      </c>
      <c r="M29" s="3">
        <v>2862110</v>
      </c>
      <c r="N29" s="3">
        <v>3037443</v>
      </c>
      <c r="O29" s="3">
        <v>3387303</v>
      </c>
      <c r="P29" s="3">
        <v>3377371</v>
      </c>
      <c r="Q29" s="3">
        <v>3369106</v>
      </c>
      <c r="R29" s="3">
        <v>3368697</v>
      </c>
      <c r="S29" s="3">
        <v>3375882</v>
      </c>
      <c r="T29" s="3">
        <v>3365256</v>
      </c>
      <c r="U29" s="3">
        <v>3303652</v>
      </c>
      <c r="V29" s="3">
        <v>3156185</v>
      </c>
      <c r="W29" s="3">
        <v>2707760</v>
      </c>
      <c r="X29" s="3">
        <v>64114866</v>
      </c>
    </row>
    <row r="30" spans="1:24" x14ac:dyDescent="0.45">
      <c r="A30" s="5" t="s">
        <v>138</v>
      </c>
      <c r="B30" s="3"/>
      <c r="C30" s="3"/>
      <c r="D30" s="3">
        <v>2914624</v>
      </c>
      <c r="E30" s="3">
        <v>3507326</v>
      </c>
      <c r="F30" s="3">
        <v>3542938</v>
      </c>
      <c r="G30" s="3">
        <v>3268509</v>
      </c>
      <c r="H30" s="3">
        <v>2940731</v>
      </c>
      <c r="I30" s="3">
        <v>2725459</v>
      </c>
      <c r="J30" s="3">
        <v>2481165</v>
      </c>
      <c r="K30" s="3">
        <v>2672223</v>
      </c>
      <c r="L30" s="3">
        <v>2329702</v>
      </c>
      <c r="M30" s="3">
        <v>2195533</v>
      </c>
      <c r="N30" s="3">
        <v>2085630</v>
      </c>
      <c r="O30" s="3">
        <v>1896321</v>
      </c>
      <c r="P30" s="3">
        <v>1721920</v>
      </c>
      <c r="Q30" s="3">
        <v>1761546</v>
      </c>
      <c r="R30" s="3">
        <v>2064334</v>
      </c>
      <c r="S30" s="3">
        <v>2193581</v>
      </c>
      <c r="T30" s="3">
        <v>2267928</v>
      </c>
      <c r="U30" s="3">
        <v>2135445</v>
      </c>
      <c r="V30" s="3">
        <v>2299489</v>
      </c>
      <c r="W30" s="3">
        <v>1791863</v>
      </c>
      <c r="X30" s="3">
        <v>48796267</v>
      </c>
    </row>
    <row r="31" spans="1:24" x14ac:dyDescent="0.45">
      <c r="A31" s="5" t="s">
        <v>126</v>
      </c>
      <c r="B31" s="3"/>
      <c r="C31" s="3"/>
      <c r="D31" s="3">
        <v>3336493</v>
      </c>
      <c r="E31" s="3">
        <v>3109578</v>
      </c>
      <c r="F31" s="3">
        <v>3011756</v>
      </c>
      <c r="G31" s="3">
        <v>2910386</v>
      </c>
      <c r="H31" s="3">
        <v>3048427</v>
      </c>
      <c r="I31" s="3">
        <v>3538988</v>
      </c>
      <c r="J31" s="3">
        <v>3407104</v>
      </c>
      <c r="K31" s="3">
        <v>3552180</v>
      </c>
      <c r="L31" s="3">
        <v>3432917</v>
      </c>
      <c r="M31" s="3">
        <v>3343252</v>
      </c>
      <c r="N31" s="3">
        <v>3301218</v>
      </c>
      <c r="O31" s="3">
        <v>3093954</v>
      </c>
      <c r="P31" s="3">
        <v>3262109</v>
      </c>
      <c r="Q31" s="3">
        <v>3369769</v>
      </c>
      <c r="R31" s="3">
        <v>3540649</v>
      </c>
      <c r="S31" s="3">
        <v>3520889</v>
      </c>
      <c r="T31" s="3">
        <v>3444490</v>
      </c>
      <c r="U31" s="3">
        <v>3448337</v>
      </c>
      <c r="V31" s="3">
        <v>3403587</v>
      </c>
      <c r="W31" s="3">
        <v>3480393</v>
      </c>
      <c r="X31" s="3">
        <v>66556476</v>
      </c>
    </row>
    <row r="32" spans="1:24" x14ac:dyDescent="0.45">
      <c r="A32" s="5" t="s">
        <v>95</v>
      </c>
      <c r="B32" s="3"/>
      <c r="C32" s="3">
        <v>1562827</v>
      </c>
      <c r="D32" s="3">
        <v>1449673</v>
      </c>
      <c r="E32" s="3">
        <v>1298365</v>
      </c>
      <c r="F32" s="3">
        <v>1065742</v>
      </c>
      <c r="G32" s="3">
        <v>1058695</v>
      </c>
      <c r="H32" s="3">
        <v>1274911</v>
      </c>
      <c r="I32" s="3">
        <v>1141669</v>
      </c>
      <c r="J32" s="3">
        <v>1368950</v>
      </c>
      <c r="K32" s="3">
        <v>1387603</v>
      </c>
      <c r="L32" s="3">
        <v>1811986</v>
      </c>
      <c r="M32" s="3">
        <v>1874962</v>
      </c>
      <c r="N32" s="3">
        <v>1864999</v>
      </c>
      <c r="O32" s="3">
        <v>1529188</v>
      </c>
      <c r="P32" s="3">
        <v>1559681</v>
      </c>
      <c r="Q32" s="3">
        <v>1510300</v>
      </c>
      <c r="R32" s="3">
        <v>1446464</v>
      </c>
      <c r="S32" s="3">
        <v>1287054</v>
      </c>
      <c r="T32" s="3">
        <v>1286163</v>
      </c>
      <c r="U32" s="3">
        <v>1253619</v>
      </c>
      <c r="V32" s="3">
        <v>1154973</v>
      </c>
      <c r="W32" s="3">
        <v>1178735</v>
      </c>
      <c r="X32" s="3">
        <v>29366559</v>
      </c>
    </row>
    <row r="33" spans="1:24" x14ac:dyDescent="0.45">
      <c r="A33" s="5" t="s">
        <v>108</v>
      </c>
      <c r="B33" s="3"/>
      <c r="C33" s="3"/>
      <c r="D33" s="3">
        <v>2588401</v>
      </c>
      <c r="E33" s="3">
        <v>2831021</v>
      </c>
      <c r="F33" s="3">
        <v>2352397</v>
      </c>
      <c r="G33" s="3">
        <v>2094394</v>
      </c>
      <c r="H33" s="3">
        <v>2513685</v>
      </c>
      <c r="I33" s="3">
        <v>2525221</v>
      </c>
      <c r="J33" s="3">
        <v>2388757</v>
      </c>
      <c r="K33" s="3">
        <v>2353862</v>
      </c>
      <c r="L33" s="3">
        <v>1945677</v>
      </c>
      <c r="M33" s="3">
        <v>2156016</v>
      </c>
      <c r="N33" s="3">
        <v>2505171</v>
      </c>
      <c r="O33" s="3">
        <v>2946949</v>
      </c>
      <c r="P33" s="3">
        <v>3460280</v>
      </c>
      <c r="Q33" s="3">
        <v>3178273</v>
      </c>
      <c r="R33" s="3">
        <v>2718733</v>
      </c>
      <c r="S33" s="3">
        <v>2491875</v>
      </c>
      <c r="T33" s="3">
        <v>2710402</v>
      </c>
      <c r="U33" s="3">
        <v>2507760</v>
      </c>
      <c r="V33" s="3">
        <v>2107107</v>
      </c>
      <c r="W33" s="3">
        <v>2132994</v>
      </c>
      <c r="X33" s="3">
        <v>50508975</v>
      </c>
    </row>
    <row r="34" spans="1:24" x14ac:dyDescent="0.45">
      <c r="A34" s="5" t="s">
        <v>115</v>
      </c>
      <c r="B34" s="3"/>
      <c r="C34" s="3"/>
      <c r="D34" s="3">
        <v>1705712</v>
      </c>
      <c r="E34" s="3">
        <v>1915438</v>
      </c>
      <c r="F34" s="3">
        <v>1637900</v>
      </c>
      <c r="G34" s="3">
        <v>1799458</v>
      </c>
      <c r="H34" s="3">
        <v>1900041</v>
      </c>
      <c r="I34" s="3">
        <v>2014995</v>
      </c>
      <c r="J34" s="3">
        <v>2302212</v>
      </c>
      <c r="K34" s="3">
        <v>2360644</v>
      </c>
      <c r="L34" s="3">
        <v>2399786</v>
      </c>
      <c r="M34" s="3">
        <v>1876129</v>
      </c>
      <c r="N34" s="3">
        <v>1495482</v>
      </c>
      <c r="O34" s="3">
        <v>1818103</v>
      </c>
      <c r="P34" s="3">
        <v>2099663</v>
      </c>
      <c r="Q34" s="3">
        <v>2536562</v>
      </c>
      <c r="R34" s="3">
        <v>2375525</v>
      </c>
      <c r="S34" s="3">
        <v>2794891</v>
      </c>
      <c r="T34" s="3">
        <v>3392099</v>
      </c>
      <c r="U34" s="3">
        <v>3203886</v>
      </c>
      <c r="V34" s="3">
        <v>2325281</v>
      </c>
      <c r="W34" s="3">
        <v>1750144</v>
      </c>
      <c r="X34" s="3">
        <v>43703951</v>
      </c>
    </row>
    <row r="35" spans="1:24" x14ac:dyDescent="0.45">
      <c r="A35" s="5" t="s">
        <v>100</v>
      </c>
      <c r="B35" s="3"/>
      <c r="C35" s="3"/>
      <c r="D35" s="3"/>
      <c r="E35" s="3"/>
      <c r="F35" s="3"/>
      <c r="G35" s="3"/>
      <c r="H35" s="3"/>
      <c r="I35" s="3">
        <v>2731993</v>
      </c>
      <c r="J35" s="3">
        <v>2153056</v>
      </c>
      <c r="K35" s="3">
        <v>1943812</v>
      </c>
      <c r="L35" s="3">
        <v>2320400</v>
      </c>
      <c r="M35" s="3">
        <v>1817226</v>
      </c>
      <c r="N35" s="3">
        <v>1828066</v>
      </c>
      <c r="O35" s="3">
        <v>1940478</v>
      </c>
      <c r="P35" s="3">
        <v>2370794</v>
      </c>
      <c r="Q35" s="3">
        <v>2652422</v>
      </c>
      <c r="R35" s="3">
        <v>2579389</v>
      </c>
      <c r="S35" s="3">
        <v>2619843</v>
      </c>
      <c r="T35" s="3">
        <v>2481938</v>
      </c>
      <c r="U35" s="3">
        <v>2524980</v>
      </c>
      <c r="V35" s="3">
        <v>2529604</v>
      </c>
      <c r="W35" s="3">
        <v>2259781</v>
      </c>
      <c r="X35" s="3">
        <v>34753782</v>
      </c>
    </row>
    <row r="36" spans="1:24" x14ac:dyDescent="0.45">
      <c r="A36" s="5" t="s">
        <v>200</v>
      </c>
      <c r="B36" s="3">
        <v>3610290</v>
      </c>
      <c r="C36" s="3">
        <v>4582481</v>
      </c>
      <c r="D36" s="3">
        <v>65445896</v>
      </c>
      <c r="E36" s="3">
        <v>70202973</v>
      </c>
      <c r="F36" s="3">
        <v>65723788</v>
      </c>
      <c r="G36" s="3">
        <v>65599968</v>
      </c>
      <c r="H36" s="3">
        <v>70006220</v>
      </c>
      <c r="I36" s="3">
        <v>72045481</v>
      </c>
      <c r="J36" s="3">
        <v>73384145</v>
      </c>
      <c r="K36" s="3">
        <v>76694644</v>
      </c>
      <c r="L36" s="3">
        <v>76196780</v>
      </c>
      <c r="M36" s="3">
        <v>71510977</v>
      </c>
      <c r="N36" s="3">
        <v>70929989</v>
      </c>
      <c r="O36" s="3">
        <v>71282649</v>
      </c>
      <c r="P36" s="3">
        <v>72735547</v>
      </c>
      <c r="Q36" s="3">
        <v>71860346</v>
      </c>
      <c r="R36" s="3">
        <v>71544249</v>
      </c>
      <c r="S36" s="3">
        <v>71259588</v>
      </c>
      <c r="T36" s="3">
        <v>70807622</v>
      </c>
      <c r="U36" s="3">
        <v>70540306</v>
      </c>
      <c r="V36" s="3">
        <v>68072033</v>
      </c>
      <c r="W36" s="3">
        <v>63371075</v>
      </c>
      <c r="X36" s="3">
        <v>1417407047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workbookViewId="0">
      <selection activeCell="H16" sqref="H16"/>
    </sheetView>
  </sheetViews>
  <sheetFormatPr defaultRowHeight="14.25" x14ac:dyDescent="0.45"/>
  <cols>
    <col min="1" max="1" width="18.73046875" bestFit="1" customWidth="1"/>
    <col min="2" max="2" width="14.796875" bestFit="1" customWidth="1"/>
    <col min="3" max="4" width="5.6640625" bestFit="1" customWidth="1"/>
    <col min="5" max="22" width="11.796875" bestFit="1" customWidth="1"/>
    <col min="23" max="23" width="5.6640625" bestFit="1" customWidth="1"/>
    <col min="24" max="24" width="11.796875" bestFit="1" customWidth="1"/>
  </cols>
  <sheetData>
    <row r="3" spans="1:24" x14ac:dyDescent="0.45">
      <c r="A3" s="4" t="s">
        <v>210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6">
        <v>0</v>
      </c>
      <c r="C5" s="6">
        <v>0</v>
      </c>
      <c r="D5" s="6">
        <v>0</v>
      </c>
      <c r="E5" s="6">
        <v>0.66994487401574798</v>
      </c>
      <c r="F5" s="6">
        <v>0.84278687704918032</v>
      </c>
      <c r="G5" s="6">
        <v>0.64013492063492061</v>
      </c>
      <c r="H5" s="6">
        <v>0.51309375000000002</v>
      </c>
      <c r="I5" s="6">
        <v>0.43192528275862069</v>
      </c>
      <c r="J5" s="6">
        <v>0.38950796103896101</v>
      </c>
      <c r="K5" s="6">
        <v>0.31556088484848482</v>
      </c>
      <c r="L5" s="6">
        <v>0.37402662146892657</v>
      </c>
      <c r="M5" s="6">
        <v>0.44139922093023254</v>
      </c>
      <c r="N5" s="6">
        <v>0.34093425555555557</v>
      </c>
      <c r="O5" s="6">
        <v>0.29474820430107529</v>
      </c>
      <c r="P5" s="6">
        <v>0.34394786153846152</v>
      </c>
      <c r="Q5" s="6">
        <v>0.41698177083333332</v>
      </c>
      <c r="R5" s="6">
        <v>0.4261919431279621</v>
      </c>
      <c r="S5" s="6">
        <v>0.28894170403587444</v>
      </c>
      <c r="T5" s="6">
        <v>0.30987944664031619</v>
      </c>
      <c r="U5" s="6">
        <v>0.41310155038759688</v>
      </c>
      <c r="V5" s="6">
        <v>0.49036581818181818</v>
      </c>
      <c r="W5" s="6"/>
      <c r="X5" s="6">
        <v>7.9434729473470673</v>
      </c>
    </row>
    <row r="6" spans="1:24" x14ac:dyDescent="0.45">
      <c r="A6" s="5" t="s">
        <v>66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0</v>
      </c>
      <c r="X6" s="6">
        <v>0</v>
      </c>
    </row>
    <row r="7" spans="1:24" x14ac:dyDescent="0.45">
      <c r="A7" s="5" t="s">
        <v>194</v>
      </c>
      <c r="B7" s="6"/>
      <c r="C7" s="6"/>
      <c r="D7" s="6">
        <v>0</v>
      </c>
      <c r="E7" s="6">
        <v>0.57460103750000002</v>
      </c>
      <c r="F7" s="6">
        <v>0.57343783435582818</v>
      </c>
      <c r="G7" s="6">
        <v>0.6810491474358974</v>
      </c>
      <c r="H7" s="6">
        <v>0.55668209876543207</v>
      </c>
      <c r="I7" s="6">
        <v>0.50265873255813953</v>
      </c>
      <c r="J7" s="6">
        <v>0.49266052459016396</v>
      </c>
      <c r="K7" s="6">
        <v>0.43864740201005026</v>
      </c>
      <c r="L7" s="6">
        <v>0.55035313440860212</v>
      </c>
      <c r="M7" s="6">
        <v>0.52975088297872341</v>
      </c>
      <c r="N7" s="6">
        <v>0.42001823880597017</v>
      </c>
      <c r="O7" s="6">
        <v>0.4623405517241379</v>
      </c>
      <c r="P7" s="6">
        <v>0.38314666666666669</v>
      </c>
      <c r="Q7" s="6">
        <v>0.37793972332015813</v>
      </c>
      <c r="R7" s="6">
        <v>0.40479962546816478</v>
      </c>
      <c r="S7" s="6">
        <v>0.39111842105263156</v>
      </c>
      <c r="T7" s="6">
        <v>0.27272636363636366</v>
      </c>
      <c r="U7" s="6">
        <v>0.35626562499999997</v>
      </c>
      <c r="V7" s="6">
        <v>0.33676938081395347</v>
      </c>
      <c r="W7" s="6">
        <v>0</v>
      </c>
      <c r="X7" s="6">
        <v>8.3049653910908834</v>
      </c>
    </row>
    <row r="8" spans="1:24" x14ac:dyDescent="0.45">
      <c r="A8" s="5" t="s">
        <v>17</v>
      </c>
      <c r="B8" s="6"/>
      <c r="C8" s="6"/>
      <c r="D8" s="6">
        <v>0</v>
      </c>
      <c r="E8" s="6">
        <v>0.55849278195488716</v>
      </c>
      <c r="F8" s="6">
        <v>0.49994951162790696</v>
      </c>
      <c r="G8" s="6">
        <v>0.57269379844961243</v>
      </c>
      <c r="H8" s="6">
        <v>0.34880630405405405</v>
      </c>
      <c r="I8" s="6">
        <v>0.47380982692307694</v>
      </c>
      <c r="J8" s="6">
        <v>0.45940241772151896</v>
      </c>
      <c r="K8" s="6">
        <v>0.56129402409638551</v>
      </c>
      <c r="L8" s="6">
        <v>0.38618532183908044</v>
      </c>
      <c r="M8" s="6">
        <v>0.4087962923976608</v>
      </c>
      <c r="N8" s="6">
        <v>0.46635714285714286</v>
      </c>
      <c r="O8" s="6">
        <v>0.4932907150837989</v>
      </c>
      <c r="P8" s="6">
        <v>0.37839320388349512</v>
      </c>
      <c r="Q8" s="6">
        <v>0.50925252525252529</v>
      </c>
      <c r="R8" s="6">
        <v>0.44529591836734694</v>
      </c>
      <c r="S8" s="6">
        <v>0.47276080753138078</v>
      </c>
      <c r="T8" s="6">
        <v>0.60768708695652174</v>
      </c>
      <c r="U8" s="6">
        <v>0.64135568650793651</v>
      </c>
      <c r="V8" s="6">
        <v>0.56396746215139437</v>
      </c>
      <c r="W8" s="6">
        <v>0</v>
      </c>
      <c r="X8" s="6">
        <v>8.8477908276557251</v>
      </c>
    </row>
    <row r="9" spans="1:24" x14ac:dyDescent="0.45">
      <c r="A9" s="5" t="s">
        <v>80</v>
      </c>
      <c r="B9" s="6"/>
      <c r="C9" s="6"/>
      <c r="D9" s="6">
        <v>0</v>
      </c>
      <c r="E9" s="6">
        <v>0.72391995394736841</v>
      </c>
      <c r="F9" s="6">
        <v>0.63371964912280698</v>
      </c>
      <c r="G9" s="6">
        <v>0.52603421052631583</v>
      </c>
      <c r="H9" s="6">
        <v>0.63332587064676615</v>
      </c>
      <c r="I9" s="6">
        <v>0.59953944174757279</v>
      </c>
      <c r="J9" s="6">
        <v>0.5132471111111111</v>
      </c>
      <c r="K9" s="6">
        <v>0.54382590874524717</v>
      </c>
      <c r="L9" s="6">
        <v>0.49587373605947954</v>
      </c>
      <c r="M9" s="6">
        <v>0.47157706390977444</v>
      </c>
      <c r="N9" s="6">
        <v>0.60480637132352943</v>
      </c>
      <c r="O9" s="6">
        <v>0.53762088709677425</v>
      </c>
      <c r="P9" s="6">
        <v>0.32852976190476191</v>
      </c>
      <c r="Q9" s="6">
        <v>0.49130392156862746</v>
      </c>
      <c r="R9" s="6">
        <v>0.36386197027027029</v>
      </c>
      <c r="S9" s="6">
        <v>0.46214045226130651</v>
      </c>
      <c r="T9" s="6">
        <v>0.50387730414746545</v>
      </c>
      <c r="U9" s="6">
        <v>0.44271688741721854</v>
      </c>
      <c r="V9" s="6">
        <v>0.43062984496124029</v>
      </c>
      <c r="W9" s="6">
        <v>0</v>
      </c>
      <c r="X9" s="6">
        <v>9.3065503467676365</v>
      </c>
    </row>
    <row r="10" spans="1:24" x14ac:dyDescent="0.45">
      <c r="A10" s="5" t="s">
        <v>47</v>
      </c>
      <c r="B10" s="6"/>
      <c r="C10" s="6"/>
      <c r="D10" s="6">
        <v>0</v>
      </c>
      <c r="E10" s="6">
        <v>0.49401399236641219</v>
      </c>
      <c r="F10" s="6">
        <v>0.52930652447552451</v>
      </c>
      <c r="G10" s="6">
        <v>0.51197649358974362</v>
      </c>
      <c r="H10" s="6">
        <v>0.53270588235294114</v>
      </c>
      <c r="I10" s="6">
        <v>0.48621750279329606</v>
      </c>
      <c r="J10" s="6">
        <v>0.47931217766497464</v>
      </c>
      <c r="K10" s="6">
        <v>0.47509500934579441</v>
      </c>
      <c r="L10" s="6">
        <v>0.50353905020920497</v>
      </c>
      <c r="M10" s="6">
        <v>0.56769105691056909</v>
      </c>
      <c r="N10" s="6">
        <v>0.56825194573643412</v>
      </c>
      <c r="O10" s="6">
        <v>0.51333582330827066</v>
      </c>
      <c r="P10" s="6">
        <v>0.31445024087591239</v>
      </c>
      <c r="Q10" s="6">
        <v>0.25516603759398498</v>
      </c>
      <c r="R10" s="6">
        <v>0.19801490066225166</v>
      </c>
      <c r="S10" s="6">
        <v>0.33913708823529409</v>
      </c>
      <c r="T10" s="6">
        <v>0.40575422350230417</v>
      </c>
      <c r="U10" s="6">
        <v>0.38776951203501092</v>
      </c>
      <c r="V10" s="6">
        <v>0.45436699336283187</v>
      </c>
      <c r="W10" s="6">
        <v>0</v>
      </c>
      <c r="X10" s="6">
        <v>8.0161044550207539</v>
      </c>
    </row>
    <row r="11" spans="1:24" x14ac:dyDescent="0.45">
      <c r="A11" s="5" t="s">
        <v>36</v>
      </c>
      <c r="B11" s="6"/>
      <c r="C11" s="6"/>
      <c r="D11" s="6"/>
      <c r="E11" s="6">
        <v>0.65003630693069303</v>
      </c>
      <c r="F11" s="6">
        <v>0.53823427358490561</v>
      </c>
      <c r="G11" s="6">
        <v>0.41137096774193549</v>
      </c>
      <c r="H11" s="6">
        <v>0.49780534351145039</v>
      </c>
      <c r="I11" s="6">
        <v>0.4788407643312102</v>
      </c>
      <c r="J11" s="6">
        <v>0.59393449132947973</v>
      </c>
      <c r="K11" s="6">
        <v>0.56306649222797922</v>
      </c>
      <c r="L11" s="6">
        <v>0.61831291836734692</v>
      </c>
      <c r="M11" s="6">
        <v>0.52103608247422684</v>
      </c>
      <c r="N11" s="6">
        <v>0.51045238095238099</v>
      </c>
      <c r="O11" s="6">
        <v>0.59714485981308407</v>
      </c>
      <c r="P11" s="6">
        <v>0.54725925925925922</v>
      </c>
      <c r="Q11" s="6">
        <v>0.38762809523809522</v>
      </c>
      <c r="R11" s="6">
        <v>0.3853546255506608</v>
      </c>
      <c r="S11" s="6">
        <v>0.47037374999999998</v>
      </c>
      <c r="T11" s="6">
        <v>0.42162081784386618</v>
      </c>
      <c r="U11" s="6">
        <v>0.36782706766917295</v>
      </c>
      <c r="V11" s="6">
        <v>0.27607352941176472</v>
      </c>
      <c r="W11" s="6">
        <v>0</v>
      </c>
      <c r="X11" s="6">
        <v>8.8363720262375107</v>
      </c>
    </row>
    <row r="12" spans="1:24" x14ac:dyDescent="0.45">
      <c r="A12" s="5" t="s">
        <v>122</v>
      </c>
      <c r="B12" s="6"/>
      <c r="C12" s="6"/>
      <c r="D12" s="6">
        <v>0</v>
      </c>
      <c r="E12" s="6">
        <v>0.56305747126436778</v>
      </c>
      <c r="F12" s="6">
        <v>0.49505923076923075</v>
      </c>
      <c r="G12" s="6">
        <v>0.48256639837398374</v>
      </c>
      <c r="H12" s="6">
        <v>0.36941141732283467</v>
      </c>
      <c r="I12" s="6">
        <v>0.4517706788321168</v>
      </c>
      <c r="J12" s="6">
        <v>0.41718848630136984</v>
      </c>
      <c r="K12" s="6">
        <v>0.4256209937888199</v>
      </c>
      <c r="L12" s="6">
        <v>0.4337292105263158</v>
      </c>
      <c r="M12" s="6">
        <v>0.47577710843373494</v>
      </c>
      <c r="N12" s="6">
        <v>0.42079073743016759</v>
      </c>
      <c r="O12" s="6">
        <v>0.41782234594594597</v>
      </c>
      <c r="P12" s="6">
        <v>0.39757178217821781</v>
      </c>
      <c r="Q12" s="6">
        <v>0.50839968899521526</v>
      </c>
      <c r="R12" s="6">
        <v>0.450352422907489</v>
      </c>
      <c r="S12" s="6">
        <v>0.47076913924050634</v>
      </c>
      <c r="T12" s="6">
        <v>0.33768367248908299</v>
      </c>
      <c r="U12" s="6">
        <v>0.32640241152263372</v>
      </c>
      <c r="V12" s="6">
        <v>0.36804474708171209</v>
      </c>
      <c r="W12" s="6">
        <v>0</v>
      </c>
      <c r="X12" s="6">
        <v>7.8120179434037453</v>
      </c>
    </row>
    <row r="13" spans="1:24" x14ac:dyDescent="0.45">
      <c r="A13" s="5" t="s">
        <v>86</v>
      </c>
      <c r="B13" s="6"/>
      <c r="C13" s="6"/>
      <c r="D13" s="6">
        <v>0</v>
      </c>
      <c r="E13" s="6">
        <v>0.62240000666666662</v>
      </c>
      <c r="F13" s="6">
        <v>0.5596414822695035</v>
      </c>
      <c r="G13" s="6">
        <v>0.38255774803149606</v>
      </c>
      <c r="H13" s="6">
        <v>0.24690143884892085</v>
      </c>
      <c r="I13" s="6">
        <v>0.27668333333333334</v>
      </c>
      <c r="J13" s="6">
        <v>0.35462974683544302</v>
      </c>
      <c r="K13" s="6">
        <v>0.34073628176795578</v>
      </c>
      <c r="L13" s="6">
        <v>0.43629870718232044</v>
      </c>
      <c r="M13" s="6">
        <v>0.50132274117647058</v>
      </c>
      <c r="N13" s="6">
        <v>0.36430932142857142</v>
      </c>
      <c r="O13" s="6">
        <v>0.27767733707865166</v>
      </c>
      <c r="P13" s="6">
        <v>0.42425430107526879</v>
      </c>
      <c r="Q13" s="6">
        <v>0.4456246581632653</v>
      </c>
      <c r="R13" s="6">
        <v>0.3551178695652174</v>
      </c>
      <c r="S13" s="6">
        <v>0.26892620909090909</v>
      </c>
      <c r="T13" s="6">
        <v>0.34874932472324721</v>
      </c>
      <c r="U13" s="6">
        <v>0.40291255985915492</v>
      </c>
      <c r="V13" s="6">
        <v>0.50842281205673756</v>
      </c>
      <c r="W13" s="6">
        <v>0</v>
      </c>
      <c r="X13" s="6">
        <v>7.1171658791531351</v>
      </c>
    </row>
    <row r="14" spans="1:24" x14ac:dyDescent="0.45">
      <c r="A14" s="5" t="s">
        <v>148</v>
      </c>
      <c r="B14" s="6"/>
      <c r="C14" s="6"/>
      <c r="D14" s="6">
        <v>0</v>
      </c>
      <c r="E14" s="6">
        <v>0.55458398449612401</v>
      </c>
      <c r="F14" s="6">
        <v>0.46984333057851241</v>
      </c>
      <c r="G14" s="6">
        <v>0.54177150806451613</v>
      </c>
      <c r="H14" s="6">
        <v>0.4957967196969697</v>
      </c>
      <c r="I14" s="6">
        <v>0.32992413793103448</v>
      </c>
      <c r="J14" s="6">
        <v>0.27306622516556289</v>
      </c>
      <c r="K14" s="6">
        <v>0.31976923076923075</v>
      </c>
      <c r="L14" s="6">
        <v>0.3857050561797753</v>
      </c>
      <c r="M14" s="6">
        <v>0.43306120218579236</v>
      </c>
      <c r="N14" s="6">
        <v>0.48232446808510637</v>
      </c>
      <c r="O14" s="6">
        <v>0.4748604715025907</v>
      </c>
      <c r="P14" s="6">
        <v>0.37932160804020099</v>
      </c>
      <c r="Q14" s="6">
        <v>0.37445685279187818</v>
      </c>
      <c r="R14" s="6">
        <v>0.44581074766355139</v>
      </c>
      <c r="S14" s="6">
        <v>0.42483964757709253</v>
      </c>
      <c r="T14" s="6">
        <v>0.3617217741935484</v>
      </c>
      <c r="U14" s="6">
        <v>0.40093984962406015</v>
      </c>
      <c r="V14" s="6">
        <v>0.46961683848797253</v>
      </c>
      <c r="W14" s="6">
        <v>0</v>
      </c>
      <c r="X14" s="6">
        <v>7.6174136530335197</v>
      </c>
    </row>
    <row r="15" spans="1:24" x14ac:dyDescent="0.45">
      <c r="A15" s="5" t="s">
        <v>177</v>
      </c>
      <c r="B15" s="6"/>
      <c r="C15" s="6"/>
      <c r="D15" s="6">
        <v>0</v>
      </c>
      <c r="E15" s="6">
        <v>0.46856286842105266</v>
      </c>
      <c r="F15" s="6">
        <v>0.50970370370370366</v>
      </c>
      <c r="G15" s="6">
        <v>0.42023931623931626</v>
      </c>
      <c r="H15" s="6">
        <v>0.37168253968253967</v>
      </c>
      <c r="I15" s="6">
        <v>0.47323287671232878</v>
      </c>
      <c r="J15" s="6">
        <v>0.48595803529411763</v>
      </c>
      <c r="K15" s="6">
        <v>0.5501755433526011</v>
      </c>
      <c r="L15" s="6">
        <v>0.74615696774193552</v>
      </c>
      <c r="M15" s="6">
        <v>0.63569226063829787</v>
      </c>
      <c r="N15" s="6">
        <v>0.64604129166666668</v>
      </c>
      <c r="O15" s="6">
        <v>0.4925125852534562</v>
      </c>
      <c r="P15" s="6">
        <v>0.55207563025210082</v>
      </c>
      <c r="Q15" s="6">
        <v>0.5893396946564885</v>
      </c>
      <c r="R15" s="6">
        <v>0.6658877952755905</v>
      </c>
      <c r="S15" s="6">
        <v>0.64285354477611945</v>
      </c>
      <c r="T15" s="6">
        <v>0.72691636363636358</v>
      </c>
      <c r="U15" s="6">
        <v>0.42734873646209387</v>
      </c>
      <c r="V15" s="6">
        <v>0.40409782608695655</v>
      </c>
      <c r="W15" s="6">
        <v>0</v>
      </c>
      <c r="X15" s="6">
        <v>9.8084775798517292</v>
      </c>
    </row>
    <row r="16" spans="1:24" x14ac:dyDescent="0.45">
      <c r="A16" s="5" t="s">
        <v>185</v>
      </c>
      <c r="B16" s="6"/>
      <c r="C16" s="6"/>
      <c r="D16" s="6">
        <v>0</v>
      </c>
      <c r="E16" s="6">
        <v>0.48490133600000002</v>
      </c>
      <c r="F16" s="6">
        <v>0.52436708264462806</v>
      </c>
      <c r="G16" s="6">
        <v>0.55500000000000005</v>
      </c>
      <c r="H16" s="6">
        <v>0.48643225806451612</v>
      </c>
      <c r="I16" s="6">
        <v>0.44380924855491327</v>
      </c>
      <c r="J16" s="6">
        <v>0.54833932065217394</v>
      </c>
      <c r="K16" s="6">
        <v>0.45470984455958552</v>
      </c>
      <c r="L16" s="6">
        <v>0.45333405670103094</v>
      </c>
      <c r="M16" s="6">
        <v>0.5598117142857143</v>
      </c>
      <c r="N16" s="6">
        <v>0.47317766497461927</v>
      </c>
      <c r="O16" s="6">
        <v>0.36280867346938778</v>
      </c>
      <c r="P16" s="6">
        <v>0.19209693877551021</v>
      </c>
      <c r="Q16" s="6">
        <v>7.8883333333333333E-2</v>
      </c>
      <c r="R16" s="6">
        <v>0.25563885714285717</v>
      </c>
      <c r="S16" s="6">
        <v>0.34539333333333333</v>
      </c>
      <c r="T16" s="6">
        <v>0.29932441471571908</v>
      </c>
      <c r="U16" s="6">
        <v>0.45434121037463976</v>
      </c>
      <c r="V16" s="6">
        <v>0.46951413043478263</v>
      </c>
      <c r="W16" s="6">
        <v>0</v>
      </c>
      <c r="X16" s="6">
        <v>7.4418834180167446</v>
      </c>
    </row>
    <row r="17" spans="1:24" x14ac:dyDescent="0.45">
      <c r="A17" s="5" t="s">
        <v>192</v>
      </c>
      <c r="B17" s="6"/>
      <c r="C17" s="6"/>
      <c r="D17" s="6">
        <v>0</v>
      </c>
      <c r="E17" s="6">
        <v>0.41673529411764704</v>
      </c>
      <c r="F17" s="6">
        <v>0.55596470588235292</v>
      </c>
      <c r="G17" s="6">
        <v>0.41344897959183674</v>
      </c>
      <c r="H17" s="6">
        <v>0.45777884615384618</v>
      </c>
      <c r="I17" s="6">
        <v>0.31522222222222224</v>
      </c>
      <c r="J17" s="6">
        <v>0.38775609756097562</v>
      </c>
      <c r="K17" s="6">
        <v>0.51672900763358776</v>
      </c>
      <c r="L17" s="6">
        <v>0.41570279720279718</v>
      </c>
      <c r="M17" s="6">
        <v>0.49559569677419357</v>
      </c>
      <c r="N17" s="6">
        <v>0.45690756249999998</v>
      </c>
      <c r="O17" s="6">
        <v>0.2218136645962733</v>
      </c>
      <c r="P17" s="6">
        <v>0.36536730769230769</v>
      </c>
      <c r="Q17" s="6">
        <v>0.49115870786516852</v>
      </c>
      <c r="R17" s="6">
        <v>0.38876222943722943</v>
      </c>
      <c r="S17" s="6">
        <v>0.44538635531135529</v>
      </c>
      <c r="T17" s="6">
        <v>0.50866941056910564</v>
      </c>
      <c r="U17" s="6">
        <v>0.520635987755102</v>
      </c>
      <c r="V17" s="6">
        <v>0.39016052049180328</v>
      </c>
      <c r="W17" s="6">
        <v>0</v>
      </c>
      <c r="X17" s="6">
        <v>7.763795393357805</v>
      </c>
    </row>
    <row r="18" spans="1:24" x14ac:dyDescent="0.45">
      <c r="A18" s="5" t="s">
        <v>182</v>
      </c>
      <c r="B18" s="6"/>
      <c r="C18" s="6"/>
      <c r="D18" s="6">
        <v>0</v>
      </c>
      <c r="E18" s="6">
        <v>0.46344822330097085</v>
      </c>
      <c r="F18" s="6">
        <v>0.52306497457627121</v>
      </c>
      <c r="G18" s="6">
        <v>0.62229659055118114</v>
      </c>
      <c r="H18" s="6">
        <v>0.68390929931972788</v>
      </c>
      <c r="I18" s="6">
        <v>0.56807079041916164</v>
      </c>
      <c r="J18" s="6">
        <v>0.55332620320855619</v>
      </c>
      <c r="K18" s="6">
        <v>0.54625666500000003</v>
      </c>
      <c r="L18" s="6">
        <v>0.56234119339622646</v>
      </c>
      <c r="M18" s="6">
        <v>0.54455760368663597</v>
      </c>
      <c r="N18" s="6">
        <v>0.47281020720720723</v>
      </c>
      <c r="O18" s="6">
        <v>0.6130228584070796</v>
      </c>
      <c r="P18" s="6">
        <v>0.59026569037656906</v>
      </c>
      <c r="Q18" s="6">
        <v>0.46060276679841899</v>
      </c>
      <c r="R18" s="6">
        <v>0.42324671052631579</v>
      </c>
      <c r="S18" s="6">
        <v>0.42154647435897435</v>
      </c>
      <c r="T18" s="6">
        <v>0.39917714285714284</v>
      </c>
      <c r="U18" s="6">
        <v>0.5422919161676647</v>
      </c>
      <c r="V18" s="6">
        <v>0.47945306321839082</v>
      </c>
      <c r="W18" s="6">
        <v>0</v>
      </c>
      <c r="X18" s="6">
        <v>9.4696883733764938</v>
      </c>
    </row>
    <row r="19" spans="1:24" x14ac:dyDescent="0.45">
      <c r="A19" s="5" t="s">
        <v>190</v>
      </c>
      <c r="B19" s="6"/>
      <c r="C19" s="6"/>
      <c r="D19" s="6">
        <v>0</v>
      </c>
      <c r="E19" s="6">
        <v>0.76297869230769233</v>
      </c>
      <c r="F19" s="6">
        <v>0.63233968666666662</v>
      </c>
      <c r="G19" s="6">
        <v>0.6874845454545454</v>
      </c>
      <c r="H19" s="6">
        <v>0.55965060843373493</v>
      </c>
      <c r="I19" s="6">
        <v>0.43935978835978834</v>
      </c>
      <c r="J19" s="6">
        <v>0.466574345971564</v>
      </c>
      <c r="K19" s="6">
        <v>0.48417198214285712</v>
      </c>
      <c r="L19" s="6">
        <v>0.49206861410788383</v>
      </c>
      <c r="M19" s="6">
        <v>0.41343154655870445</v>
      </c>
      <c r="N19" s="6">
        <v>0.38763421138211385</v>
      </c>
      <c r="O19" s="6">
        <v>0.45124120434782611</v>
      </c>
      <c r="P19" s="6">
        <v>0.72258612244897957</v>
      </c>
      <c r="Q19" s="6">
        <v>0.86744368600682598</v>
      </c>
      <c r="R19" s="6">
        <v>0.579121652605459</v>
      </c>
      <c r="S19" s="6">
        <v>0.60534344520547945</v>
      </c>
      <c r="T19" s="6">
        <v>0.50074046753246748</v>
      </c>
      <c r="U19" s="6">
        <v>0.38595069540229887</v>
      </c>
      <c r="V19" s="6">
        <v>0.30000624590163932</v>
      </c>
      <c r="W19" s="6">
        <v>0</v>
      </c>
      <c r="X19" s="6">
        <v>9.738127540836528</v>
      </c>
    </row>
    <row r="20" spans="1:24" x14ac:dyDescent="0.45">
      <c r="A20" s="5" t="s">
        <v>163</v>
      </c>
      <c r="B20" s="6"/>
      <c r="C20" s="6"/>
      <c r="D20" s="6">
        <v>0</v>
      </c>
      <c r="E20" s="6">
        <v>0.44151234567901232</v>
      </c>
      <c r="F20" s="6">
        <v>0.5523673289473684</v>
      </c>
      <c r="G20" s="6">
        <v>0.48960396039603959</v>
      </c>
      <c r="H20" s="6">
        <v>0.40915574757281553</v>
      </c>
      <c r="I20" s="6">
        <v>0.50763726050420166</v>
      </c>
      <c r="J20" s="6">
        <v>0.12025819672131148</v>
      </c>
      <c r="K20" s="6">
        <v>0.23833593750000001</v>
      </c>
      <c r="L20" s="6">
        <v>0.15691726618705035</v>
      </c>
      <c r="M20" s="6">
        <v>0.27797916666666667</v>
      </c>
      <c r="N20" s="6">
        <v>0.40178125174825174</v>
      </c>
      <c r="O20" s="6">
        <v>0.38982432432432434</v>
      </c>
      <c r="P20" s="6">
        <v>0.55219487179487181</v>
      </c>
      <c r="Q20" s="6">
        <v>0.15573522012578617</v>
      </c>
      <c r="R20" s="6">
        <v>0.22534787234042553</v>
      </c>
      <c r="S20" s="6">
        <v>0.35794723618090452</v>
      </c>
      <c r="T20" s="6">
        <v>0.35180582524271847</v>
      </c>
      <c r="U20" s="6">
        <v>0.50954840182648398</v>
      </c>
      <c r="V20" s="6">
        <v>0.38622831696428572</v>
      </c>
      <c r="W20" s="6">
        <v>0</v>
      </c>
      <c r="X20" s="6">
        <v>6.5241805307225178</v>
      </c>
    </row>
    <row r="21" spans="1:24" x14ac:dyDescent="0.45">
      <c r="A21" s="5" t="s">
        <v>179</v>
      </c>
      <c r="B21" s="6"/>
      <c r="C21" s="6"/>
      <c r="D21" s="6">
        <v>0</v>
      </c>
      <c r="E21" s="6">
        <v>0.40635956481481483</v>
      </c>
      <c r="F21" s="6">
        <v>0.51314115306122454</v>
      </c>
      <c r="G21" s="6">
        <v>0.39830392156862743</v>
      </c>
      <c r="H21" s="6">
        <v>0.24579017857142857</v>
      </c>
      <c r="I21" s="6">
        <v>0.30484605343511451</v>
      </c>
      <c r="J21" s="6">
        <v>0.40257175694444447</v>
      </c>
      <c r="K21" s="6">
        <v>0.44928164556962025</v>
      </c>
      <c r="L21" s="6">
        <v>0.46784681502890174</v>
      </c>
      <c r="M21" s="6">
        <v>0.47593276023391812</v>
      </c>
      <c r="N21" s="6">
        <v>0.45311887150837987</v>
      </c>
      <c r="O21" s="6">
        <v>0.44428888717948717</v>
      </c>
      <c r="P21" s="6">
        <v>0.47620398009950249</v>
      </c>
      <c r="Q21" s="6">
        <v>0.44134517766497461</v>
      </c>
      <c r="R21" s="6">
        <v>0.48480973451327436</v>
      </c>
      <c r="S21" s="6">
        <v>0.30286111111111114</v>
      </c>
      <c r="T21" s="6">
        <v>0.21789748953974897</v>
      </c>
      <c r="U21" s="6">
        <v>0.26838941176470588</v>
      </c>
      <c r="V21" s="6">
        <v>0.37949895833333336</v>
      </c>
      <c r="W21" s="6">
        <v>0</v>
      </c>
      <c r="X21" s="6">
        <v>7.1324874709426132</v>
      </c>
    </row>
    <row r="22" spans="1:24" x14ac:dyDescent="0.45">
      <c r="A22" s="5" t="s">
        <v>173</v>
      </c>
      <c r="B22" s="6"/>
      <c r="C22" s="6"/>
      <c r="D22" s="6">
        <v>0</v>
      </c>
      <c r="E22" s="6">
        <v>0.32173333333333332</v>
      </c>
      <c r="F22" s="6">
        <v>0.46465517241379312</v>
      </c>
      <c r="G22" s="6">
        <v>0.56065656565656563</v>
      </c>
      <c r="H22" s="6">
        <v>0.52833333333333332</v>
      </c>
      <c r="I22" s="6">
        <v>0.492859649122807</v>
      </c>
      <c r="J22" s="6">
        <v>0.48393897709923667</v>
      </c>
      <c r="K22" s="6">
        <v>0.47945973154362415</v>
      </c>
      <c r="L22" s="6">
        <v>0.36033396202531648</v>
      </c>
      <c r="M22" s="6">
        <v>0.41854485185185186</v>
      </c>
      <c r="N22" s="6">
        <v>0.45802425352112675</v>
      </c>
      <c r="O22" s="6">
        <v>0.52928169014084503</v>
      </c>
      <c r="P22" s="6">
        <v>0.46292523364485982</v>
      </c>
      <c r="Q22" s="6">
        <v>0.28526018099547512</v>
      </c>
      <c r="R22" s="6">
        <v>0.3903318385650224</v>
      </c>
      <c r="S22" s="6">
        <v>0.44897916666666665</v>
      </c>
      <c r="T22" s="6">
        <v>0.37483413654618475</v>
      </c>
      <c r="U22" s="6">
        <v>0.39820881226053639</v>
      </c>
      <c r="V22" s="6">
        <v>0.4099442379182156</v>
      </c>
      <c r="W22" s="6">
        <v>0</v>
      </c>
      <c r="X22" s="6">
        <v>7.8683051266387949</v>
      </c>
    </row>
    <row r="23" spans="1:24" x14ac:dyDescent="0.45">
      <c r="A23" s="5" t="s">
        <v>104</v>
      </c>
      <c r="B23" s="6"/>
      <c r="C23" s="6"/>
      <c r="D23" s="6">
        <v>0</v>
      </c>
      <c r="E23" s="6">
        <v>0.55808730158730158</v>
      </c>
      <c r="F23" s="6">
        <v>0.58591666666666664</v>
      </c>
      <c r="G23" s="6">
        <v>0.64133950617283952</v>
      </c>
      <c r="H23" s="6">
        <v>0.51496874999999998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>
        <v>2.3003122244268077</v>
      </c>
    </row>
    <row r="24" spans="1:24" x14ac:dyDescent="0.45">
      <c r="A24" s="5" t="s">
        <v>159</v>
      </c>
      <c r="B24" s="6"/>
      <c r="C24" s="6"/>
      <c r="D24" s="6">
        <v>0</v>
      </c>
      <c r="E24" s="6">
        <v>0.55132797633136099</v>
      </c>
      <c r="F24" s="6">
        <v>0.54076338857142858</v>
      </c>
      <c r="G24" s="6">
        <v>0.74162296835443042</v>
      </c>
      <c r="H24" s="6">
        <v>0.56686650000000005</v>
      </c>
      <c r="I24" s="6">
        <v>0.51951703076923073</v>
      </c>
      <c r="J24" s="6">
        <v>0.46813347004608297</v>
      </c>
      <c r="K24" s="6">
        <v>0.49439005531914892</v>
      </c>
      <c r="L24" s="6">
        <v>0.52794396934865906</v>
      </c>
      <c r="M24" s="6">
        <v>0.56714267537313434</v>
      </c>
      <c r="N24" s="6">
        <v>0.57692249785407723</v>
      </c>
      <c r="O24" s="6">
        <v>0.67509915111111107</v>
      </c>
      <c r="P24" s="6">
        <v>0.39491993103448275</v>
      </c>
      <c r="Q24" s="6">
        <v>0.29170529411764706</v>
      </c>
      <c r="R24" s="6">
        <v>0.31431032319391633</v>
      </c>
      <c r="S24" s="6">
        <v>0.31589288498402557</v>
      </c>
      <c r="T24" s="6">
        <v>0.46753398192771084</v>
      </c>
      <c r="U24" s="6">
        <v>0.525640630952381</v>
      </c>
      <c r="V24" s="6">
        <v>0.47471718823529413</v>
      </c>
      <c r="W24" s="6">
        <v>0</v>
      </c>
      <c r="X24" s="6">
        <v>9.0144499175241215</v>
      </c>
    </row>
    <row r="25" spans="1:24" x14ac:dyDescent="0.45">
      <c r="A25" s="5" t="s">
        <v>156</v>
      </c>
      <c r="B25" s="6"/>
      <c r="C25" s="6"/>
      <c r="D25" s="6">
        <v>0</v>
      </c>
      <c r="E25" s="6">
        <v>0.52459136279069762</v>
      </c>
      <c r="F25" s="6">
        <v>0.56470216591928246</v>
      </c>
      <c r="G25" s="6">
        <v>0.64180594117647061</v>
      </c>
      <c r="H25" s="6">
        <v>0.6977043560606061</v>
      </c>
      <c r="I25" s="6">
        <v>0.75201016967509027</v>
      </c>
      <c r="J25" s="6">
        <v>0.64457973178807948</v>
      </c>
      <c r="K25" s="6">
        <v>0.63314692660550453</v>
      </c>
      <c r="L25" s="6">
        <v>0.56609810400000005</v>
      </c>
      <c r="M25" s="6">
        <v>0.47693886394557822</v>
      </c>
      <c r="N25" s="6">
        <v>0.49352081733021075</v>
      </c>
      <c r="O25" s="6">
        <v>0.46987477904328018</v>
      </c>
      <c r="P25" s="6">
        <v>0.42033524416135881</v>
      </c>
      <c r="Q25" s="6">
        <v>0.53478253796095443</v>
      </c>
      <c r="R25" s="6">
        <v>0.50810818700787397</v>
      </c>
      <c r="S25" s="6">
        <v>0.41482937403100772</v>
      </c>
      <c r="T25" s="6">
        <v>0.36735617870722431</v>
      </c>
      <c r="U25" s="6">
        <v>0.29470872374798063</v>
      </c>
      <c r="V25" s="6">
        <v>0.24063328143712576</v>
      </c>
      <c r="W25" s="6">
        <v>0</v>
      </c>
      <c r="X25" s="6">
        <v>9.2457267453883247</v>
      </c>
    </row>
    <row r="26" spans="1:24" x14ac:dyDescent="0.45">
      <c r="A26" s="5" t="s">
        <v>150</v>
      </c>
      <c r="B26" s="6"/>
      <c r="C26" s="6"/>
      <c r="D26" s="6">
        <v>0</v>
      </c>
      <c r="E26" s="6">
        <v>0.37567499999999998</v>
      </c>
      <c r="F26" s="6">
        <v>0.41671007291666667</v>
      </c>
      <c r="G26" s="6">
        <v>0.45691667272727271</v>
      </c>
      <c r="H26" s="6">
        <v>0.51229023275862073</v>
      </c>
      <c r="I26" s="6">
        <v>0.41362508955223881</v>
      </c>
      <c r="J26" s="6">
        <v>0.44413067808219175</v>
      </c>
      <c r="K26" s="6">
        <v>0.51536974025974025</v>
      </c>
      <c r="L26" s="6">
        <v>0.29979453750000001</v>
      </c>
      <c r="M26" s="6">
        <v>0.42545161290322581</v>
      </c>
      <c r="N26" s="6">
        <v>0.35965776397515525</v>
      </c>
      <c r="O26" s="6">
        <v>0.41933749999999997</v>
      </c>
      <c r="P26" s="6">
        <v>0.35377167630057804</v>
      </c>
      <c r="Q26" s="6">
        <v>0.37133689839572193</v>
      </c>
      <c r="R26" s="6">
        <v>0.44139059405940595</v>
      </c>
      <c r="S26" s="6">
        <v>0.30776923557692309</v>
      </c>
      <c r="T26" s="6">
        <v>0.25448642129629628</v>
      </c>
      <c r="U26" s="6">
        <v>0.24552380952380953</v>
      </c>
      <c r="V26" s="6">
        <v>0.32056574770642204</v>
      </c>
      <c r="W26" s="6">
        <v>0</v>
      </c>
      <c r="X26" s="6">
        <v>6.9338032835342691</v>
      </c>
    </row>
    <row r="27" spans="1:24" x14ac:dyDescent="0.45">
      <c r="A27" s="5" t="s">
        <v>141</v>
      </c>
      <c r="B27" s="6"/>
      <c r="C27" s="6"/>
      <c r="D27" s="6"/>
      <c r="E27" s="6">
        <v>0.4432322659574468</v>
      </c>
      <c r="F27" s="6">
        <v>0.59747421649484533</v>
      </c>
      <c r="G27" s="6">
        <v>0.61547826086956525</v>
      </c>
      <c r="H27" s="6">
        <v>0.55819860479041916</v>
      </c>
      <c r="I27" s="6">
        <v>0.5427386363636364</v>
      </c>
      <c r="J27" s="6">
        <v>0.48236793989071036</v>
      </c>
      <c r="K27" s="6">
        <v>0.46577194270833333</v>
      </c>
      <c r="L27" s="6">
        <v>0.45314759259259257</v>
      </c>
      <c r="M27" s="6">
        <v>0.49561822317596566</v>
      </c>
      <c r="N27" s="6">
        <v>0.59384258995815897</v>
      </c>
      <c r="O27" s="6">
        <v>0.69468425301204817</v>
      </c>
      <c r="P27" s="6">
        <v>0.61470092473118276</v>
      </c>
      <c r="Q27" s="6">
        <v>0.56928301886792454</v>
      </c>
      <c r="R27" s="6">
        <v>0.66583006415094337</v>
      </c>
      <c r="S27" s="6">
        <v>0.39194740304182507</v>
      </c>
      <c r="T27" s="6">
        <v>0.26106666461538464</v>
      </c>
      <c r="U27" s="6">
        <v>0.2622370820668693</v>
      </c>
      <c r="V27" s="6">
        <v>0.41579754252199413</v>
      </c>
      <c r="W27" s="6"/>
      <c r="X27" s="6">
        <v>9.1234172258098489</v>
      </c>
    </row>
    <row r="28" spans="1:24" x14ac:dyDescent="0.45">
      <c r="A28" s="5" t="s">
        <v>144</v>
      </c>
      <c r="B28" s="6"/>
      <c r="C28" s="6"/>
      <c r="D28" s="6">
        <v>0</v>
      </c>
      <c r="E28" s="6">
        <v>0.53482252777777772</v>
      </c>
      <c r="F28" s="6">
        <v>0.41904553465346533</v>
      </c>
      <c r="G28" s="6">
        <v>0.50286632110091745</v>
      </c>
      <c r="H28" s="6">
        <v>0.29566907339449539</v>
      </c>
      <c r="I28" s="6">
        <v>0.305064</v>
      </c>
      <c r="J28" s="6">
        <v>0.34100547445255475</v>
      </c>
      <c r="K28" s="6">
        <v>0.27725059712230216</v>
      </c>
      <c r="L28" s="6">
        <v>0.33812349305555556</v>
      </c>
      <c r="M28" s="6">
        <v>0.35801724137931035</v>
      </c>
      <c r="N28" s="6">
        <v>0.23401875</v>
      </c>
      <c r="O28" s="6">
        <v>0.26813690476190477</v>
      </c>
      <c r="P28" s="6">
        <v>0.39369101123595507</v>
      </c>
      <c r="Q28" s="6">
        <v>0.48642156862745101</v>
      </c>
      <c r="R28" s="6">
        <v>0.35252838427947597</v>
      </c>
      <c r="S28" s="6">
        <v>0.42810450409836065</v>
      </c>
      <c r="T28" s="6">
        <v>0.30636955849056602</v>
      </c>
      <c r="U28" s="6">
        <v>0.39904392635658914</v>
      </c>
      <c r="V28" s="6">
        <v>0.34701181102362205</v>
      </c>
      <c r="W28" s="6">
        <v>0</v>
      </c>
      <c r="X28" s="6">
        <v>6.587190681810303</v>
      </c>
    </row>
    <row r="29" spans="1:24" x14ac:dyDescent="0.45">
      <c r="A29" s="5" t="s">
        <v>133</v>
      </c>
      <c r="B29" s="6"/>
      <c r="C29" s="6"/>
      <c r="D29" s="6">
        <v>0</v>
      </c>
      <c r="E29" s="6">
        <v>0.44563497887323944</v>
      </c>
      <c r="F29" s="6">
        <v>0.49245179245283016</v>
      </c>
      <c r="G29" s="6">
        <v>0.54151743137254904</v>
      </c>
      <c r="H29" s="6">
        <v>0.51584381132075474</v>
      </c>
      <c r="I29" s="6">
        <v>0.52748245614035083</v>
      </c>
      <c r="J29" s="6">
        <v>0.48943705978260871</v>
      </c>
      <c r="K29" s="6">
        <v>0.45796475126903552</v>
      </c>
      <c r="L29" s="6">
        <v>0.39078826530612243</v>
      </c>
      <c r="M29" s="6">
        <v>0.45743507462686567</v>
      </c>
      <c r="N29" s="6">
        <v>0.42887536086956524</v>
      </c>
      <c r="O29" s="6">
        <v>0.53999275217391307</v>
      </c>
      <c r="P29" s="6">
        <v>0.44899751908396945</v>
      </c>
      <c r="Q29" s="6">
        <v>0.44254957911392406</v>
      </c>
      <c r="R29" s="6">
        <v>0.42250689147286824</v>
      </c>
      <c r="S29" s="6">
        <v>0.44014221515892421</v>
      </c>
      <c r="T29" s="6">
        <v>0.4136012453271028</v>
      </c>
      <c r="U29" s="6">
        <v>0.39865131011235955</v>
      </c>
      <c r="V29" s="6">
        <v>0.43735990692640692</v>
      </c>
      <c r="W29" s="6">
        <v>0</v>
      </c>
      <c r="X29" s="6">
        <v>8.2912324013833896</v>
      </c>
    </row>
    <row r="30" spans="1:24" x14ac:dyDescent="0.45">
      <c r="A30" s="5" t="s">
        <v>138</v>
      </c>
      <c r="B30" s="6"/>
      <c r="C30" s="6"/>
      <c r="D30" s="6">
        <v>0</v>
      </c>
      <c r="E30" s="6">
        <v>0.4501255060240964</v>
      </c>
      <c r="F30" s="6">
        <v>0.48073453892215567</v>
      </c>
      <c r="G30" s="6">
        <v>0.51455128402366868</v>
      </c>
      <c r="H30" s="6">
        <v>0.47118979190751448</v>
      </c>
      <c r="I30" s="6">
        <v>0.49024767597765362</v>
      </c>
      <c r="J30" s="6">
        <v>0.48329578571428572</v>
      </c>
      <c r="K30" s="6">
        <v>0.54876718041237116</v>
      </c>
      <c r="L30" s="6">
        <v>0.62257397883597887</v>
      </c>
      <c r="M30" s="6">
        <v>0.5242626492146597</v>
      </c>
      <c r="N30" s="6">
        <v>0.4240686274509804</v>
      </c>
      <c r="O30" s="6">
        <v>0.41005047619047619</v>
      </c>
      <c r="P30" s="6">
        <v>0.36388651162790697</v>
      </c>
      <c r="Q30" s="6">
        <v>0.37565238095238096</v>
      </c>
      <c r="R30" s="6">
        <v>0.381884</v>
      </c>
      <c r="S30" s="6">
        <v>0.48221918819188192</v>
      </c>
      <c r="T30" s="6">
        <v>0.47463356401384083</v>
      </c>
      <c r="U30" s="6">
        <v>0.59874548611111111</v>
      </c>
      <c r="V30" s="6">
        <v>0.49090645312499998</v>
      </c>
      <c r="W30" s="6">
        <v>0</v>
      </c>
      <c r="X30" s="6">
        <v>8.5877950786959634</v>
      </c>
    </row>
    <row r="31" spans="1:24" x14ac:dyDescent="0.45">
      <c r="A31" s="5" t="s">
        <v>126</v>
      </c>
      <c r="B31" s="6"/>
      <c r="C31" s="6"/>
      <c r="D31" s="6">
        <v>0</v>
      </c>
      <c r="E31" s="6">
        <v>0.64531165040650407</v>
      </c>
      <c r="F31" s="6">
        <v>0.58328808593750003</v>
      </c>
      <c r="G31" s="6">
        <v>0.63959287022900768</v>
      </c>
      <c r="H31" s="6">
        <v>0.55854525165562918</v>
      </c>
      <c r="I31" s="6">
        <v>0.55822323030303034</v>
      </c>
      <c r="J31" s="6">
        <v>0.48310527717391305</v>
      </c>
      <c r="K31" s="6">
        <v>0.46539599484536082</v>
      </c>
      <c r="L31" s="6">
        <v>0.51089461025641025</v>
      </c>
      <c r="M31" s="6">
        <v>0.46629953333333335</v>
      </c>
      <c r="N31" s="6">
        <v>0.45188768599033818</v>
      </c>
      <c r="O31" s="6">
        <v>0.45250460085836908</v>
      </c>
      <c r="P31" s="6">
        <v>0.4689163179916318</v>
      </c>
      <c r="Q31" s="6">
        <v>0.3978197879858657</v>
      </c>
      <c r="R31" s="6">
        <v>0.4419472789115646</v>
      </c>
      <c r="S31" s="6">
        <v>0.42747166666666669</v>
      </c>
      <c r="T31" s="6">
        <v>0.48501129032258067</v>
      </c>
      <c r="U31" s="6">
        <v>0.40643552664576804</v>
      </c>
      <c r="V31" s="6">
        <v>0.44301591853932587</v>
      </c>
      <c r="W31" s="6">
        <v>0</v>
      </c>
      <c r="X31" s="6">
        <v>8.885666578052799</v>
      </c>
    </row>
    <row r="32" spans="1:24" x14ac:dyDescent="0.45">
      <c r="A32" s="5" t="s">
        <v>95</v>
      </c>
      <c r="B32" s="6"/>
      <c r="C32" s="6">
        <v>0</v>
      </c>
      <c r="D32" s="6">
        <v>0</v>
      </c>
      <c r="E32" s="6">
        <v>0.61934782608695649</v>
      </c>
      <c r="F32" s="6">
        <v>0.37780219780219781</v>
      </c>
      <c r="G32" s="6">
        <v>0.19435643564356436</v>
      </c>
      <c r="H32" s="6">
        <v>0.27142424545454547</v>
      </c>
      <c r="I32" s="6">
        <v>0.25585402586206896</v>
      </c>
      <c r="J32" s="6">
        <v>0.26058184328358208</v>
      </c>
      <c r="K32" s="6">
        <v>0.17843115942028986</v>
      </c>
      <c r="L32" s="6">
        <v>0.28106623125000002</v>
      </c>
      <c r="M32" s="6">
        <v>0.43122008974358972</v>
      </c>
      <c r="N32" s="6">
        <v>0.433273921686747</v>
      </c>
      <c r="O32" s="6">
        <v>0.25499112422360248</v>
      </c>
      <c r="P32" s="6">
        <v>0.37945329341317363</v>
      </c>
      <c r="Q32" s="6">
        <v>0.39316850828729283</v>
      </c>
      <c r="R32" s="6">
        <v>0.41390585106382977</v>
      </c>
      <c r="S32" s="6">
        <v>0.33456597409326427</v>
      </c>
      <c r="T32" s="6">
        <v>0.23523800487804877</v>
      </c>
      <c r="U32" s="6">
        <v>0.3628905616438356</v>
      </c>
      <c r="V32" s="6">
        <v>0.20180555701754385</v>
      </c>
      <c r="W32" s="6">
        <v>0</v>
      </c>
      <c r="X32" s="6">
        <v>5.8793768508541326</v>
      </c>
    </row>
    <row r="33" spans="1:24" x14ac:dyDescent="0.45">
      <c r="A33" s="5" t="s">
        <v>108</v>
      </c>
      <c r="B33" s="6"/>
      <c r="C33" s="6"/>
      <c r="D33" s="6">
        <v>0</v>
      </c>
      <c r="E33" s="6">
        <v>0.66144402985074624</v>
      </c>
      <c r="F33" s="6">
        <v>0.80706963358778627</v>
      </c>
      <c r="G33" s="6">
        <v>0.81489501574803147</v>
      </c>
      <c r="H33" s="6">
        <v>0.38767899295774649</v>
      </c>
      <c r="I33" s="6">
        <v>0.36502614379084969</v>
      </c>
      <c r="J33" s="6">
        <v>0.44018491612903227</v>
      </c>
      <c r="K33" s="6">
        <v>0.39909113372093025</v>
      </c>
      <c r="L33" s="6">
        <v>0.3865757159090909</v>
      </c>
      <c r="M33" s="6">
        <v>0.44290859999999999</v>
      </c>
      <c r="N33" s="6">
        <v>0.27414744660194174</v>
      </c>
      <c r="O33" s="6">
        <v>0.4025719484978541</v>
      </c>
      <c r="P33" s="6">
        <v>0.5193301255230125</v>
      </c>
      <c r="Q33" s="6">
        <v>0.54187237354085604</v>
      </c>
      <c r="R33" s="6">
        <v>0.48797458270676691</v>
      </c>
      <c r="S33" s="6">
        <v>0.65040286909090905</v>
      </c>
      <c r="T33" s="6">
        <v>0.7118045637583893</v>
      </c>
      <c r="U33" s="6">
        <v>0.66664396784565916</v>
      </c>
      <c r="V33" s="6">
        <v>0.327467987654321</v>
      </c>
      <c r="W33" s="6">
        <v>0</v>
      </c>
      <c r="X33" s="6">
        <v>9.2870900469139226</v>
      </c>
    </row>
    <row r="34" spans="1:24" x14ac:dyDescent="0.45">
      <c r="A34" s="5" t="s">
        <v>115</v>
      </c>
      <c r="B34" s="6"/>
      <c r="C34" s="6"/>
      <c r="D34" s="6">
        <v>0</v>
      </c>
      <c r="E34" s="6">
        <v>0.845010978021978</v>
      </c>
      <c r="F34" s="6">
        <v>0.85404814444444443</v>
      </c>
      <c r="G34" s="6">
        <v>0.51786868686868692</v>
      </c>
      <c r="H34" s="6">
        <v>0.46744859813084111</v>
      </c>
      <c r="I34" s="6">
        <v>0.33617279411764706</v>
      </c>
      <c r="J34" s="6">
        <v>0.45455414012738854</v>
      </c>
      <c r="K34" s="6">
        <v>0.51214249999999995</v>
      </c>
      <c r="L34" s="6">
        <v>0.56856918604651163</v>
      </c>
      <c r="M34" s="6">
        <v>0.51511963190184051</v>
      </c>
      <c r="N34" s="6">
        <v>0.37341666666666667</v>
      </c>
      <c r="O34" s="6">
        <v>0.34344574468085104</v>
      </c>
      <c r="P34" s="6">
        <v>0.40567832512315272</v>
      </c>
      <c r="Q34" s="6">
        <v>0.57118256880733942</v>
      </c>
      <c r="R34" s="6">
        <v>0.60117268722466966</v>
      </c>
      <c r="S34" s="6">
        <v>0.48928381742738591</v>
      </c>
      <c r="T34" s="6">
        <v>0.65716103237410073</v>
      </c>
      <c r="U34" s="6">
        <v>0.57989260948905108</v>
      </c>
      <c r="V34" s="6">
        <v>0.57234253584905659</v>
      </c>
      <c r="W34" s="6">
        <v>0</v>
      </c>
      <c r="X34" s="6">
        <v>9.6645106473016114</v>
      </c>
    </row>
    <row r="35" spans="1:24" x14ac:dyDescent="0.45">
      <c r="A35" s="5" t="s">
        <v>100</v>
      </c>
      <c r="B35" s="6"/>
      <c r="C35" s="6"/>
      <c r="D35" s="6"/>
      <c r="E35" s="6"/>
      <c r="F35" s="6"/>
      <c r="G35" s="6"/>
      <c r="H35" s="6"/>
      <c r="I35" s="6">
        <v>0.33504482758620691</v>
      </c>
      <c r="J35" s="6">
        <v>0.43849305555555557</v>
      </c>
      <c r="K35" s="6">
        <v>0.24148692810457517</v>
      </c>
      <c r="L35" s="6">
        <v>0.29870108695652176</v>
      </c>
      <c r="M35" s="6">
        <v>0.34991304347826085</v>
      </c>
      <c r="N35" s="6">
        <v>0.34897422680412371</v>
      </c>
      <c r="O35" s="6">
        <v>0.34246463999999999</v>
      </c>
      <c r="P35" s="6">
        <v>0.41060444444444444</v>
      </c>
      <c r="Q35" s="6">
        <v>0.46103790983606557</v>
      </c>
      <c r="R35" s="6">
        <v>0.47817101045296168</v>
      </c>
      <c r="S35" s="6">
        <v>0.60237669624573376</v>
      </c>
      <c r="T35" s="6">
        <v>0.50318223684210528</v>
      </c>
      <c r="U35" s="6">
        <v>0.56458939228295824</v>
      </c>
      <c r="V35" s="6">
        <v>0.56216279464285712</v>
      </c>
      <c r="W35" s="6">
        <v>0</v>
      </c>
      <c r="X35" s="6">
        <v>5.9372022932323691</v>
      </c>
    </row>
    <row r="36" spans="1:24" x14ac:dyDescent="0.45">
      <c r="A36" s="5" t="s">
        <v>200</v>
      </c>
      <c r="B36" s="6">
        <v>0</v>
      </c>
      <c r="C36" s="6">
        <v>0</v>
      </c>
      <c r="D36" s="6">
        <v>0</v>
      </c>
      <c r="E36" s="6">
        <v>15.831893470824895</v>
      </c>
      <c r="F36" s="6">
        <v>16.137588960098675</v>
      </c>
      <c r="G36" s="6">
        <v>15.720000466593536</v>
      </c>
      <c r="H36" s="6">
        <v>13.755089844762486</v>
      </c>
      <c r="I36" s="6">
        <v>12.977413670676947</v>
      </c>
      <c r="J36" s="6">
        <v>12.851541447236951</v>
      </c>
      <c r="K36" s="6">
        <v>12.891945494689413</v>
      </c>
      <c r="L36" s="6">
        <v>13.083002199689638</v>
      </c>
      <c r="M36" s="6">
        <v>13.682284491168929</v>
      </c>
      <c r="N36" s="6">
        <v>12.920346531871189</v>
      </c>
      <c r="O36" s="6">
        <v>12.846788958126416</v>
      </c>
      <c r="P36" s="6">
        <v>12.584875785177797</v>
      </c>
      <c r="Q36" s="6">
        <v>12.573334467696979</v>
      </c>
      <c r="R36" s="6">
        <v>12.397676568513365</v>
      </c>
      <c r="S36" s="6">
        <v>12.44432371457585</v>
      </c>
      <c r="T36" s="6">
        <v>12.086510007325517</v>
      </c>
      <c r="U36" s="6">
        <v>12.551009348814683</v>
      </c>
      <c r="V36" s="6">
        <v>11.9509474505378</v>
      </c>
      <c r="W36" s="6">
        <v>0</v>
      </c>
      <c r="X36" s="6">
        <v>239.28657287838109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workbookViewId="0">
      <selection activeCell="E5" sqref="E5:X36"/>
    </sheetView>
  </sheetViews>
  <sheetFormatPr defaultRowHeight="14.25" x14ac:dyDescent="0.45"/>
  <cols>
    <col min="1" max="1" width="18.73046875" bestFit="1" customWidth="1"/>
    <col min="2" max="2" width="14.73046875" bestFit="1" customWidth="1"/>
    <col min="3" max="4" width="4.73046875" bestFit="1" customWidth="1"/>
    <col min="5" max="22" width="12.3984375" bestFit="1" customWidth="1"/>
    <col min="23" max="23" width="5.6640625" bestFit="1" customWidth="1"/>
    <col min="24" max="24" width="12.3984375" bestFit="1" customWidth="1"/>
  </cols>
  <sheetData>
    <row r="3" spans="1:24" x14ac:dyDescent="0.45">
      <c r="A3" s="4" t="s">
        <v>211</v>
      </c>
      <c r="B3" s="4" t="s">
        <v>201</v>
      </c>
    </row>
    <row r="4" spans="1:24" x14ac:dyDescent="0.45">
      <c r="A4" s="4" t="s">
        <v>199</v>
      </c>
      <c r="B4">
        <v>1998</v>
      </c>
      <c r="C4">
        <v>1999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 t="s">
        <v>200</v>
      </c>
    </row>
    <row r="5" spans="1:24" x14ac:dyDescent="0.45">
      <c r="A5" s="5" t="s">
        <v>69</v>
      </c>
      <c r="B5" s="3">
        <v>0</v>
      </c>
      <c r="C5" s="3">
        <v>0</v>
      </c>
      <c r="D5" s="3">
        <v>0</v>
      </c>
      <c r="E5" s="6">
        <v>0</v>
      </c>
      <c r="F5" s="6">
        <v>-0.18196721311475408</v>
      </c>
      <c r="G5" s="6">
        <v>-0.12063492063492062</v>
      </c>
      <c r="H5" s="6">
        <v>-0.13749999999999998</v>
      </c>
      <c r="I5" s="6">
        <v>0.1503448275862069</v>
      </c>
      <c r="J5" s="6">
        <v>4.1558441558441558E-2</v>
      </c>
      <c r="K5" s="6">
        <v>3.5757575757575759E-2</v>
      </c>
      <c r="L5" s="6">
        <v>2.2033898305084745E-2</v>
      </c>
      <c r="M5" s="6">
        <v>-3.4883720930232558E-3</v>
      </c>
      <c r="N5" s="6">
        <v>3.4444444444444444E-2</v>
      </c>
      <c r="O5" s="6">
        <v>0.14623655913978495</v>
      </c>
      <c r="P5" s="6">
        <v>3.8974358974358969E-2</v>
      </c>
      <c r="Q5" s="6">
        <v>-3.0208333333333334E-2</v>
      </c>
      <c r="R5" s="6">
        <v>-1.042654028436019E-2</v>
      </c>
      <c r="S5" s="6">
        <v>7.8026905829596413E-2</v>
      </c>
      <c r="T5" s="6">
        <v>0.18656126482213439</v>
      </c>
      <c r="U5" s="6">
        <v>0.13178294573643412</v>
      </c>
      <c r="V5" s="6">
        <v>3.6363636363636362E-2</v>
      </c>
      <c r="W5" s="6"/>
      <c r="X5" s="6">
        <v>0.41785947905730725</v>
      </c>
    </row>
    <row r="6" spans="1:24" x14ac:dyDescent="0.45">
      <c r="A6" s="5" t="s">
        <v>66</v>
      </c>
      <c r="B6" s="3"/>
      <c r="C6" s="3"/>
      <c r="D6" s="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0</v>
      </c>
      <c r="X6" s="6">
        <v>0</v>
      </c>
    </row>
    <row r="7" spans="1:24" x14ac:dyDescent="0.45">
      <c r="A7" s="5" t="s">
        <v>194</v>
      </c>
      <c r="B7" s="3"/>
      <c r="C7" s="3"/>
      <c r="D7" s="3">
        <v>0</v>
      </c>
      <c r="E7" s="6">
        <v>5.9374999999999997E-2</v>
      </c>
      <c r="F7" s="6">
        <v>-1.8404907975460123E-3</v>
      </c>
      <c r="G7" s="6">
        <v>9.8717948717948714E-2</v>
      </c>
      <c r="H7" s="6">
        <v>0.17037037037037037</v>
      </c>
      <c r="I7" s="6">
        <v>8.6046511627906982E-2</v>
      </c>
      <c r="J7" s="6">
        <v>0.15355191256830603</v>
      </c>
      <c r="K7" s="6">
        <v>2.3618090452261306E-2</v>
      </c>
      <c r="L7" s="6">
        <v>8.0645161290322578E-3</v>
      </c>
      <c r="M7" s="6">
        <v>0.11808510638297871</v>
      </c>
      <c r="N7" s="6">
        <v>0.10298507462686567</v>
      </c>
      <c r="O7" s="6">
        <v>6.1083743842364535E-2</v>
      </c>
      <c r="P7" s="6">
        <v>0.17066666666666666</v>
      </c>
      <c r="Q7" s="6">
        <v>0.13122529644268777</v>
      </c>
      <c r="R7" s="6">
        <v>0.10411985018726592</v>
      </c>
      <c r="S7" s="6">
        <v>5.6766917293233084E-2</v>
      </c>
      <c r="T7" s="6">
        <v>0.16727272727272727</v>
      </c>
      <c r="U7" s="6">
        <v>0.21130952380952381</v>
      </c>
      <c r="V7" s="6">
        <v>0.26744186046511625</v>
      </c>
      <c r="W7" s="6">
        <v>0</v>
      </c>
      <c r="X7" s="6">
        <v>1.9888606260577095</v>
      </c>
    </row>
    <row r="8" spans="1:24" x14ac:dyDescent="0.45">
      <c r="A8" s="5" t="s">
        <v>17</v>
      </c>
      <c r="B8" s="3"/>
      <c r="C8" s="3"/>
      <c r="D8" s="3">
        <v>0</v>
      </c>
      <c r="E8" s="6">
        <v>0</v>
      </c>
      <c r="F8" s="6">
        <v>9.6124031007751937E-2</v>
      </c>
      <c r="G8" s="6">
        <v>7.0542635658914721E-2</v>
      </c>
      <c r="H8" s="6">
        <v>0.22972972972972974</v>
      </c>
      <c r="I8" s="6">
        <v>0.13461538461538461</v>
      </c>
      <c r="J8" s="6">
        <v>0.10822784810126583</v>
      </c>
      <c r="K8" s="6">
        <v>4.6385542168674701E-2</v>
      </c>
      <c r="L8" s="6">
        <v>0.15632183908045977</v>
      </c>
      <c r="M8" s="6">
        <v>0.11345029239766082</v>
      </c>
      <c r="N8" s="6">
        <v>0.14571428571428571</v>
      </c>
      <c r="O8" s="6">
        <v>7.2067039106145259E-2</v>
      </c>
      <c r="P8" s="6">
        <v>0.14611650485436894</v>
      </c>
      <c r="Q8" s="6">
        <v>8.0808080808080808E-3</v>
      </c>
      <c r="R8" s="6">
        <v>0.12816326530612243</v>
      </c>
      <c r="S8" s="6">
        <v>3.682008368200837E-2</v>
      </c>
      <c r="T8" s="6">
        <v>-8.3003952569169967E-3</v>
      </c>
      <c r="U8" s="6">
        <v>-0.10317460317460317</v>
      </c>
      <c r="V8" s="6">
        <v>-2.5896414342629483E-2</v>
      </c>
      <c r="W8" s="6">
        <v>0</v>
      </c>
      <c r="X8" s="6">
        <v>1.3549878767294312</v>
      </c>
    </row>
    <row r="9" spans="1:24" x14ac:dyDescent="0.45">
      <c r="A9" s="5" t="s">
        <v>80</v>
      </c>
      <c r="B9" s="3"/>
      <c r="C9" s="3"/>
      <c r="D9" s="3">
        <v>0</v>
      </c>
      <c r="E9" s="6">
        <v>0</v>
      </c>
      <c r="F9" s="6">
        <v>-1.2280701754385965E-2</v>
      </c>
      <c r="G9" s="6">
        <v>6.0000000000000005E-2</v>
      </c>
      <c r="H9" s="6">
        <v>-5.6218905472636818E-2</v>
      </c>
      <c r="I9" s="6">
        <v>-8.9805825242718448E-2</v>
      </c>
      <c r="J9" s="6">
        <v>8.3333333333333329E-2</v>
      </c>
      <c r="K9" s="6">
        <v>-7.2623574144486697E-2</v>
      </c>
      <c r="L9" s="6">
        <v>9.5539033457249067E-2</v>
      </c>
      <c r="M9" s="6">
        <v>0.15037593984962405</v>
      </c>
      <c r="N9" s="6">
        <v>-4.0441176470588239E-3</v>
      </c>
      <c r="O9" s="6">
        <v>8.1935483870967732E-2</v>
      </c>
      <c r="P9" s="6">
        <v>7.1130952380952378E-2</v>
      </c>
      <c r="Q9" s="6">
        <v>7.0868347338935572E-2</v>
      </c>
      <c r="R9" s="6">
        <v>0.13297297297297297</v>
      </c>
      <c r="S9" s="6">
        <v>0.10854271356783921</v>
      </c>
      <c r="T9" s="6">
        <v>0.18110599078341014</v>
      </c>
      <c r="U9" s="6">
        <v>0.18984547461368653</v>
      </c>
      <c r="V9" s="6">
        <v>0.16279069767441862</v>
      </c>
      <c r="W9" s="6">
        <v>0</v>
      </c>
      <c r="X9" s="6">
        <v>1.1534678155821028</v>
      </c>
    </row>
    <row r="10" spans="1:24" x14ac:dyDescent="0.45">
      <c r="A10" s="5" t="s">
        <v>47</v>
      </c>
      <c r="B10" s="3"/>
      <c r="C10" s="3"/>
      <c r="D10" s="3">
        <v>0</v>
      </c>
      <c r="E10" s="6">
        <v>0</v>
      </c>
      <c r="F10" s="6">
        <v>8.3216783216783219E-2</v>
      </c>
      <c r="G10" s="6">
        <v>5.320512820512821E-2</v>
      </c>
      <c r="H10" s="6">
        <v>6.7058823529411768E-2</v>
      </c>
      <c r="I10" s="6">
        <v>4.4134078212290505E-2</v>
      </c>
      <c r="J10" s="6">
        <v>0.11269035532994924</v>
      </c>
      <c r="K10" s="6">
        <v>9.9999999999999992E-2</v>
      </c>
      <c r="L10" s="6">
        <v>0.12426778242677824</v>
      </c>
      <c r="M10" s="6">
        <v>0.10365853658536585</v>
      </c>
      <c r="N10" s="6">
        <v>9.0697674418604643E-2</v>
      </c>
      <c r="O10" s="6">
        <v>0.10563909774436091</v>
      </c>
      <c r="P10" s="6">
        <v>0.11715328467153285</v>
      </c>
      <c r="Q10" s="6">
        <v>0.10263157894736842</v>
      </c>
      <c r="R10" s="6">
        <v>0.24271523178807947</v>
      </c>
      <c r="S10" s="6">
        <v>0.14941176470588236</v>
      </c>
      <c r="T10" s="6">
        <v>0.19308755760368662</v>
      </c>
      <c r="U10" s="6">
        <v>0.22319474835886213</v>
      </c>
      <c r="V10" s="6">
        <v>0.19247787610619468</v>
      </c>
      <c r="W10" s="6">
        <v>0</v>
      </c>
      <c r="X10" s="6">
        <v>2.1052403018502788</v>
      </c>
    </row>
    <row r="11" spans="1:24" x14ac:dyDescent="0.45">
      <c r="A11" s="5" t="s">
        <v>36</v>
      </c>
      <c r="B11" s="3"/>
      <c r="C11" s="3"/>
      <c r="D11" s="3"/>
      <c r="E11" s="6">
        <v>0</v>
      </c>
      <c r="F11" s="6">
        <v>1.1320754716981131E-2</v>
      </c>
      <c r="G11" s="6">
        <v>0.1032258064516129</v>
      </c>
      <c r="H11" s="6">
        <v>6.1832061068702288E-2</v>
      </c>
      <c r="I11" s="6">
        <v>0.13821656050955414</v>
      </c>
      <c r="J11" s="6">
        <v>0.11271676300578035</v>
      </c>
      <c r="K11" s="6">
        <v>0.15854922279792746</v>
      </c>
      <c r="L11" s="6">
        <v>7.040816326530612E-2</v>
      </c>
      <c r="M11" s="6">
        <v>0.13608247422680411</v>
      </c>
      <c r="N11" s="6">
        <v>0.13142857142857142</v>
      </c>
      <c r="O11" s="6">
        <v>4.9999999999999996E-2</v>
      </c>
      <c r="P11" s="6">
        <v>0.10601851851851851</v>
      </c>
      <c r="Q11" s="6">
        <v>-1.2857142857142859E-2</v>
      </c>
      <c r="R11" s="6">
        <v>0.14052863436123347</v>
      </c>
      <c r="S11" s="6">
        <v>8.4166666666666667E-2</v>
      </c>
      <c r="T11" s="6">
        <v>0.15576208178438661</v>
      </c>
      <c r="U11" s="6">
        <v>0.11278195488721804</v>
      </c>
      <c r="V11" s="6">
        <v>0.27941176470588236</v>
      </c>
      <c r="W11" s="6">
        <v>0</v>
      </c>
      <c r="X11" s="6">
        <v>1.8395928555380028</v>
      </c>
    </row>
    <row r="12" spans="1:24" x14ac:dyDescent="0.45">
      <c r="A12" s="5" t="s">
        <v>122</v>
      </c>
      <c r="B12" s="3"/>
      <c r="C12" s="3"/>
      <c r="D12" s="3">
        <v>0</v>
      </c>
      <c r="E12" s="6">
        <v>0</v>
      </c>
      <c r="F12" s="6">
        <v>5.3846153846153849E-2</v>
      </c>
      <c r="G12" s="6">
        <v>9.5121951219512182E-2</v>
      </c>
      <c r="H12" s="6">
        <v>0.17795275590551182</v>
      </c>
      <c r="I12" s="6">
        <v>0.13065693430656933</v>
      </c>
      <c r="J12" s="6">
        <v>0.15342465753424656</v>
      </c>
      <c r="K12" s="6">
        <v>0.11987577639751554</v>
      </c>
      <c r="L12" s="6">
        <v>9.9415204678362568E-2</v>
      </c>
      <c r="M12" s="6">
        <v>0.10722891566265061</v>
      </c>
      <c r="N12" s="6">
        <v>0.1122905027932961</v>
      </c>
      <c r="O12" s="6">
        <v>9.2432432432432446E-2</v>
      </c>
      <c r="P12" s="6">
        <v>0.10346534653465346</v>
      </c>
      <c r="Q12" s="6">
        <v>-5.5502392344497609E-2</v>
      </c>
      <c r="R12" s="6">
        <v>9.6916299559471376E-3</v>
      </c>
      <c r="S12" s="6">
        <v>3.7974683544303799E-2</v>
      </c>
      <c r="T12" s="6">
        <v>6.9432314410480353E-2</v>
      </c>
      <c r="U12" s="6">
        <v>5.7613168724279837E-2</v>
      </c>
      <c r="V12" s="6">
        <v>0.14396887159533073</v>
      </c>
      <c r="W12" s="6">
        <v>0</v>
      </c>
      <c r="X12" s="6">
        <v>1.5088889071967484</v>
      </c>
    </row>
    <row r="13" spans="1:24" x14ac:dyDescent="0.45">
      <c r="A13" s="5" t="s">
        <v>86</v>
      </c>
      <c r="B13" s="3"/>
      <c r="C13" s="3"/>
      <c r="D13" s="3">
        <v>0</v>
      </c>
      <c r="E13" s="6">
        <v>0</v>
      </c>
      <c r="F13" s="6">
        <v>-7.0921985815602835E-3</v>
      </c>
      <c r="G13" s="6">
        <v>8.1889763779527558E-2</v>
      </c>
      <c r="H13" s="6">
        <v>0.19568345323741007</v>
      </c>
      <c r="I13" s="6">
        <v>0.23066666666666669</v>
      </c>
      <c r="J13" s="6">
        <v>0.15759493670886074</v>
      </c>
      <c r="K13" s="6">
        <v>0.16132596685082873</v>
      </c>
      <c r="L13" s="6">
        <v>0.10773480662983426</v>
      </c>
      <c r="M13" s="6">
        <v>5.9411764705882351E-2</v>
      </c>
      <c r="N13" s="6">
        <v>7.2023809523809518E-2</v>
      </c>
      <c r="O13" s="6">
        <v>0.16910112359550564</v>
      </c>
      <c r="P13" s="6">
        <v>0.12311827956989246</v>
      </c>
      <c r="Q13" s="6">
        <v>-9.6938775510204082E-3</v>
      </c>
      <c r="R13" s="6">
        <v>4.2995169082125605E-2</v>
      </c>
      <c r="S13" s="6">
        <v>8.1818181818181818E-2</v>
      </c>
      <c r="T13" s="6">
        <v>0.17306273062730626</v>
      </c>
      <c r="U13" s="6">
        <v>0.10915492957746478</v>
      </c>
      <c r="V13" s="6">
        <v>5.6737588652482268E-2</v>
      </c>
      <c r="W13" s="6">
        <v>0</v>
      </c>
      <c r="X13" s="6">
        <v>1.8055330948931978</v>
      </c>
    </row>
    <row r="14" spans="1:24" x14ac:dyDescent="0.45">
      <c r="A14" s="5" t="s">
        <v>148</v>
      </c>
      <c r="B14" s="3"/>
      <c r="C14" s="3"/>
      <c r="D14" s="3">
        <v>0</v>
      </c>
      <c r="E14" s="6">
        <v>0</v>
      </c>
      <c r="F14" s="6">
        <v>5.8677685950413221E-2</v>
      </c>
      <c r="G14" s="6">
        <v>-5.0806451612903224E-2</v>
      </c>
      <c r="H14" s="6">
        <v>-5.909090909090909E-2</v>
      </c>
      <c r="I14" s="6">
        <v>0.11241379310344828</v>
      </c>
      <c r="J14" s="6">
        <v>0.15827814569536422</v>
      </c>
      <c r="K14" s="6">
        <v>0.15502958579881657</v>
      </c>
      <c r="L14" s="6">
        <v>0.13764044943820225</v>
      </c>
      <c r="M14" s="6">
        <v>0.1098360655737705</v>
      </c>
      <c r="N14" s="6">
        <v>8.6702127659574468E-2</v>
      </c>
      <c r="O14" s="6">
        <v>7.4611398963730577E-2</v>
      </c>
      <c r="P14" s="6">
        <v>9.3969849246231155E-2</v>
      </c>
      <c r="Q14" s="6">
        <v>6.9543147208121825E-2</v>
      </c>
      <c r="R14" s="6">
        <v>5.8878504672897194E-2</v>
      </c>
      <c r="S14" s="6">
        <v>2.4229074889867842E-2</v>
      </c>
      <c r="T14" s="6">
        <v>0.10725806451612904</v>
      </c>
      <c r="U14" s="6">
        <v>5.6390977443609019E-2</v>
      </c>
      <c r="V14" s="6">
        <v>7.903780068728522E-2</v>
      </c>
      <c r="W14" s="6">
        <v>0</v>
      </c>
      <c r="X14" s="6">
        <v>1.2725993101436492</v>
      </c>
    </row>
    <row r="15" spans="1:24" x14ac:dyDescent="0.45">
      <c r="A15" s="5" t="s">
        <v>177</v>
      </c>
      <c r="B15" s="3"/>
      <c r="C15" s="3"/>
      <c r="D15" s="3">
        <v>0</v>
      </c>
      <c r="E15" s="6">
        <v>-4.6491228070175437E-2</v>
      </c>
      <c r="F15" s="6">
        <v>2.7777777777777779E-3</v>
      </c>
      <c r="G15" s="6">
        <v>6.7521367521367531E-2</v>
      </c>
      <c r="H15" s="6">
        <v>2.7777777777777776E-2</v>
      </c>
      <c r="I15" s="6">
        <v>5.9589041095890409E-2</v>
      </c>
      <c r="J15" s="6">
        <v>2.7058823529411764E-2</v>
      </c>
      <c r="K15" s="6">
        <v>-0.15202312138728324</v>
      </c>
      <c r="L15" s="6">
        <v>-0.15860215053763441</v>
      </c>
      <c r="M15" s="6">
        <v>-0.15478723404255321</v>
      </c>
      <c r="N15" s="6">
        <v>4.2708333333333327E-2</v>
      </c>
      <c r="O15" s="6">
        <v>-1.8433179723502304E-3</v>
      </c>
      <c r="P15" s="6">
        <v>3.1512605042016806E-2</v>
      </c>
      <c r="Q15" s="6">
        <v>-7.9007633587786258E-2</v>
      </c>
      <c r="R15" s="6">
        <v>4.3307086614173228E-2</v>
      </c>
      <c r="S15" s="6">
        <v>-0.13582089552238805</v>
      </c>
      <c r="T15" s="6">
        <v>-0.16727272727272727</v>
      </c>
      <c r="U15" s="6">
        <v>6.8592057761732855E-2</v>
      </c>
      <c r="V15" s="6">
        <v>0.10869565217391304</v>
      </c>
      <c r="W15" s="6">
        <v>0</v>
      </c>
      <c r="X15" s="6">
        <v>-0.41630778576550348</v>
      </c>
    </row>
    <row r="16" spans="1:24" x14ac:dyDescent="0.45">
      <c r="A16" s="5" t="s">
        <v>185</v>
      </c>
      <c r="B16" s="3"/>
      <c r="C16" s="3"/>
      <c r="D16" s="3">
        <v>0</v>
      </c>
      <c r="E16" s="6">
        <v>-6.4000000000000003E-3</v>
      </c>
      <c r="F16" s="6">
        <v>-1.5702479338842973E-2</v>
      </c>
      <c r="G16" s="6">
        <v>7.4999999999999997E-2</v>
      </c>
      <c r="H16" s="6">
        <v>0.19483870967741934</v>
      </c>
      <c r="I16" s="6">
        <v>0.10635838150289016</v>
      </c>
      <c r="J16" s="6">
        <v>0.1108695652173913</v>
      </c>
      <c r="K16" s="6">
        <v>8.8082901554404139E-2</v>
      </c>
      <c r="L16" s="6">
        <v>3.6597938144329892E-2</v>
      </c>
      <c r="M16" s="6">
        <v>7.6190476190476197E-2</v>
      </c>
      <c r="N16" s="6">
        <v>0.1233502538071066</v>
      </c>
      <c r="O16" s="6">
        <v>0.12602040816326529</v>
      </c>
      <c r="P16" s="6">
        <v>0.28520408163265304</v>
      </c>
      <c r="Q16" s="6">
        <v>0.11612903225806452</v>
      </c>
      <c r="R16" s="6">
        <v>0.38057142857142856</v>
      </c>
      <c r="S16" s="6">
        <v>0.28111111111111114</v>
      </c>
      <c r="T16" s="6">
        <v>0.25752508361204013</v>
      </c>
      <c r="U16" s="6">
        <v>0.19020172910662825</v>
      </c>
      <c r="V16" s="6">
        <v>0.26902173913043476</v>
      </c>
      <c r="W16" s="6">
        <v>0</v>
      </c>
      <c r="X16" s="6">
        <v>2.6949703603408004</v>
      </c>
    </row>
    <row r="17" spans="1:24" x14ac:dyDescent="0.45">
      <c r="A17" s="5" t="s">
        <v>192</v>
      </c>
      <c r="B17" s="3"/>
      <c r="C17" s="3"/>
      <c r="D17" s="3">
        <v>0</v>
      </c>
      <c r="E17" s="6">
        <v>-0.13176470588235292</v>
      </c>
      <c r="F17" s="6">
        <v>7.7647058823529402E-2</v>
      </c>
      <c r="G17" s="6">
        <v>3.0612244897959183E-2</v>
      </c>
      <c r="H17" s="6">
        <v>0.2</v>
      </c>
      <c r="I17" s="6">
        <v>7.1794871794871803E-2</v>
      </c>
      <c r="J17" s="6">
        <v>6.0162601626016263E-2</v>
      </c>
      <c r="K17" s="6">
        <v>6.8702290076335881E-2</v>
      </c>
      <c r="L17" s="6">
        <v>6.2237762237762242E-2</v>
      </c>
      <c r="M17" s="6">
        <v>6.6451612903225807E-2</v>
      </c>
      <c r="N17" s="6">
        <v>0.17812500000000001</v>
      </c>
      <c r="O17" s="6">
        <v>0.10124223602484472</v>
      </c>
      <c r="P17" s="6">
        <v>-3.8461538461538464E-2</v>
      </c>
      <c r="Q17" s="6">
        <v>0.14943820224719101</v>
      </c>
      <c r="R17" s="6">
        <v>0.16883116883116883</v>
      </c>
      <c r="S17" s="6">
        <v>-3.2967032967032967E-3</v>
      </c>
      <c r="T17" s="6">
        <v>-6.910569105691057E-2</v>
      </c>
      <c r="U17" s="6">
        <v>2.1632653061224489E-2</v>
      </c>
      <c r="V17" s="6">
        <v>0.11065573770491803</v>
      </c>
      <c r="W17" s="6">
        <v>0</v>
      </c>
      <c r="X17" s="6">
        <v>1.1249048015315424</v>
      </c>
    </row>
    <row r="18" spans="1:24" x14ac:dyDescent="0.45">
      <c r="A18" s="5" t="s">
        <v>182</v>
      </c>
      <c r="B18" s="3"/>
      <c r="C18" s="3"/>
      <c r="D18" s="3">
        <v>0</v>
      </c>
      <c r="E18" s="6">
        <v>-3.5922330097087382E-2</v>
      </c>
      <c r="F18" s="6">
        <v>-4.6610169491525424E-2</v>
      </c>
      <c r="G18" s="6">
        <v>-0.23622047244094488</v>
      </c>
      <c r="H18" s="6">
        <v>-1.7687074829931974E-2</v>
      </c>
      <c r="I18" s="6">
        <v>6.8862275449101798E-2</v>
      </c>
      <c r="J18" s="6">
        <v>8.1283422459893048E-2</v>
      </c>
      <c r="K18" s="6">
        <v>5.1500000000000004E-2</v>
      </c>
      <c r="L18" s="6">
        <v>5.6603773584905662E-2</v>
      </c>
      <c r="M18" s="6">
        <v>5.4377880184331803E-2</v>
      </c>
      <c r="N18" s="6">
        <v>-5.4054054054054048E-3</v>
      </c>
      <c r="O18" s="6">
        <v>-5.7079646017699118E-2</v>
      </c>
      <c r="P18" s="6">
        <v>2.4267782426778243E-2</v>
      </c>
      <c r="Q18" s="6">
        <v>6.6007905138339915E-2</v>
      </c>
      <c r="R18" s="6">
        <v>0.13717105263157894</v>
      </c>
      <c r="S18" s="6">
        <v>0.21826923076923074</v>
      </c>
      <c r="T18" s="6">
        <v>7.1428571428571425E-2</v>
      </c>
      <c r="U18" s="6">
        <v>5.6886227544910177E-2</v>
      </c>
      <c r="V18" s="6">
        <v>0.17528735632183909</v>
      </c>
      <c r="W18" s="6">
        <v>0</v>
      </c>
      <c r="X18" s="6">
        <v>0.66302037965688665</v>
      </c>
    </row>
    <row r="19" spans="1:24" x14ac:dyDescent="0.45">
      <c r="A19" s="5" t="s">
        <v>190</v>
      </c>
      <c r="B19" s="3"/>
      <c r="C19" s="3"/>
      <c r="D19" s="3">
        <v>0</v>
      </c>
      <c r="E19" s="6">
        <v>-0.17482517482517482</v>
      </c>
      <c r="F19" s="6">
        <v>-0.12733333333333335</v>
      </c>
      <c r="G19" s="6">
        <v>-4.8051948051948054E-2</v>
      </c>
      <c r="H19" s="6">
        <v>8.0722891566265068E-2</v>
      </c>
      <c r="I19" s="6">
        <v>0.14550264550264549</v>
      </c>
      <c r="J19" s="6">
        <v>9.4786729857819899E-2</v>
      </c>
      <c r="K19" s="6">
        <v>7.3660714285714288E-2</v>
      </c>
      <c r="L19" s="6">
        <v>0.13734439834024897</v>
      </c>
      <c r="M19" s="6">
        <v>0.13279352226720648</v>
      </c>
      <c r="N19" s="6">
        <v>4.8780487804878049E-3</v>
      </c>
      <c r="O19" s="6">
        <v>1.391304347826087E-2</v>
      </c>
      <c r="P19" s="6">
        <v>-0.33020408163265308</v>
      </c>
      <c r="Q19" s="6">
        <v>-4.1638225255972695E-2</v>
      </c>
      <c r="R19" s="6">
        <v>-0.1816377171215881</v>
      </c>
      <c r="S19" s="6">
        <v>-4.6803652968036527E-2</v>
      </c>
      <c r="T19" s="6">
        <v>0.1471861471861472</v>
      </c>
      <c r="U19" s="6">
        <v>0.18199233716475097</v>
      </c>
      <c r="V19" s="6">
        <v>0.17486338797814208</v>
      </c>
      <c r="W19" s="6">
        <v>0</v>
      </c>
      <c r="X19" s="6">
        <v>0.23714973321898242</v>
      </c>
    </row>
    <row r="20" spans="1:24" x14ac:dyDescent="0.45">
      <c r="A20" s="5" t="s">
        <v>163</v>
      </c>
      <c r="B20" s="3"/>
      <c r="C20" s="3"/>
      <c r="D20" s="3">
        <v>0</v>
      </c>
      <c r="E20" s="6">
        <v>-0.1728395061728395</v>
      </c>
      <c r="F20" s="6">
        <v>-0.15263157894736842</v>
      </c>
      <c r="G20" s="6">
        <v>2.9702970297029702E-2</v>
      </c>
      <c r="H20" s="6">
        <v>-0.11553398058252427</v>
      </c>
      <c r="I20" s="6">
        <v>0.36386554621848738</v>
      </c>
      <c r="J20" s="6">
        <v>0.29180327868852463</v>
      </c>
      <c r="K20" s="6">
        <v>0.34140625000000002</v>
      </c>
      <c r="L20" s="6">
        <v>0.33165467625899281</v>
      </c>
      <c r="M20" s="6">
        <v>0.14027777777777778</v>
      </c>
      <c r="N20" s="6">
        <v>6.2237762237762242E-2</v>
      </c>
      <c r="O20" s="6">
        <v>-4.7972972972972969E-2</v>
      </c>
      <c r="P20" s="6">
        <v>-4.1025641025641026E-2</v>
      </c>
      <c r="Q20" s="6">
        <v>9.6855345911949692E-2</v>
      </c>
      <c r="R20" s="6">
        <v>8.4042553191489372E-2</v>
      </c>
      <c r="S20" s="6">
        <v>-1.1055276381909548E-2</v>
      </c>
      <c r="T20" s="6">
        <v>-0.25728155339805825</v>
      </c>
      <c r="U20" s="6">
        <v>-0.1004566210045662</v>
      </c>
      <c r="V20" s="6">
        <v>-2.6339285714285714E-2</v>
      </c>
      <c r="W20" s="6">
        <v>0</v>
      </c>
      <c r="X20" s="6">
        <v>0.81670974438184785</v>
      </c>
    </row>
    <row r="21" spans="1:24" x14ac:dyDescent="0.45">
      <c r="A21" s="5" t="s">
        <v>179</v>
      </c>
      <c r="B21" s="3"/>
      <c r="C21" s="3"/>
      <c r="D21" s="3">
        <v>0</v>
      </c>
      <c r="E21" s="6">
        <v>-5.648148148148148E-2</v>
      </c>
      <c r="F21" s="6">
        <v>5.2040816326530612E-2</v>
      </c>
      <c r="G21" s="6">
        <v>0.2372549019607843</v>
      </c>
      <c r="H21" s="6">
        <v>0.19999999999999998</v>
      </c>
      <c r="I21" s="6">
        <v>0.15877862595419848</v>
      </c>
      <c r="J21" s="6">
        <v>0.13333333333333333</v>
      </c>
      <c r="K21" s="6">
        <v>7.4683544303797478E-2</v>
      </c>
      <c r="L21" s="6">
        <v>5.8959537572254334E-2</v>
      </c>
      <c r="M21" s="6">
        <v>7.2514619883040934E-2</v>
      </c>
      <c r="N21" s="6">
        <v>0.10726256983240223</v>
      </c>
      <c r="O21" s="6">
        <v>4.6153846153846156E-2</v>
      </c>
      <c r="P21" s="6">
        <v>3.3830845771144279E-2</v>
      </c>
      <c r="Q21" s="6">
        <v>5.736040609137056E-2</v>
      </c>
      <c r="R21" s="6">
        <v>0.11946902654867257</v>
      </c>
      <c r="S21" s="6">
        <v>0.24871794871794872</v>
      </c>
      <c r="T21" s="6">
        <v>0.28033472803347281</v>
      </c>
      <c r="U21" s="6">
        <v>0.25882352941176473</v>
      </c>
      <c r="V21" s="6">
        <v>0.14930555555555555</v>
      </c>
      <c r="W21" s="6">
        <v>0</v>
      </c>
      <c r="X21" s="6">
        <v>2.2323423539686358</v>
      </c>
    </row>
    <row r="22" spans="1:24" x14ac:dyDescent="0.45">
      <c r="A22" s="5" t="s">
        <v>173</v>
      </c>
      <c r="B22" s="3"/>
      <c r="C22" s="3"/>
      <c r="D22" s="3">
        <v>0</v>
      </c>
      <c r="E22" s="6">
        <v>5.333333333333334E-3</v>
      </c>
      <c r="F22" s="6">
        <v>-8.1609195402298843E-2</v>
      </c>
      <c r="G22" s="6">
        <v>-5.0505050505050509E-3</v>
      </c>
      <c r="H22" s="6">
        <v>6.7647058823529421E-2</v>
      </c>
      <c r="I22" s="6">
        <v>0.12982456140350879</v>
      </c>
      <c r="J22" s="6">
        <v>0.18167938931297711</v>
      </c>
      <c r="K22" s="6">
        <v>0.17986577181208055</v>
      </c>
      <c r="L22" s="6">
        <v>0.15822784810126583</v>
      </c>
      <c r="M22" s="6">
        <v>0.16358024691358025</v>
      </c>
      <c r="N22" s="6">
        <v>7.7934272300469495E-2</v>
      </c>
      <c r="O22" s="6">
        <v>5.0704225352112678E-2</v>
      </c>
      <c r="P22" s="6">
        <v>0.1411214953271028</v>
      </c>
      <c r="Q22" s="6">
        <v>9.6380090497737561E-2</v>
      </c>
      <c r="R22" s="6">
        <v>8.2959641255605385E-2</v>
      </c>
      <c r="S22" s="6">
        <v>0.12458333333333332</v>
      </c>
      <c r="T22" s="6">
        <v>9.2369477911646583E-2</v>
      </c>
      <c r="U22" s="6">
        <v>5.3639846743295021E-2</v>
      </c>
      <c r="V22" s="6">
        <v>0.15985130111524162</v>
      </c>
      <c r="W22" s="6">
        <v>0</v>
      </c>
      <c r="X22" s="6">
        <v>1.6790421930840158</v>
      </c>
    </row>
    <row r="23" spans="1:24" x14ac:dyDescent="0.45">
      <c r="A23" s="5" t="s">
        <v>104</v>
      </c>
      <c r="B23" s="3"/>
      <c r="C23" s="3"/>
      <c r="D23" s="3">
        <v>0</v>
      </c>
      <c r="E23" s="6">
        <v>0</v>
      </c>
      <c r="F23" s="6">
        <v>-0.13787878787878788</v>
      </c>
      <c r="G23" s="6">
        <v>-0.10246913580246915</v>
      </c>
      <c r="H23" s="6">
        <v>-3.7499999999999999E-2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>
        <v>-0.27784792368125699</v>
      </c>
    </row>
    <row r="24" spans="1:24" x14ac:dyDescent="0.45">
      <c r="A24" s="5" t="s">
        <v>159</v>
      </c>
      <c r="B24" s="3"/>
      <c r="C24" s="3"/>
      <c r="D24" s="3">
        <v>0</v>
      </c>
      <c r="E24" s="6">
        <v>0</v>
      </c>
      <c r="F24" s="6">
        <v>6.6285714285714281E-2</v>
      </c>
      <c r="G24" s="6">
        <v>-0.12215189873417721</v>
      </c>
      <c r="H24" s="6">
        <v>-6.222222222222222E-2</v>
      </c>
      <c r="I24" s="6">
        <v>-8.3076923076923076E-2</v>
      </c>
      <c r="J24" s="6">
        <v>0.11244239631336404</v>
      </c>
      <c r="K24" s="6">
        <v>0.13999999999999999</v>
      </c>
      <c r="L24" s="6">
        <v>9.0038314176245207E-2</v>
      </c>
      <c r="M24" s="6">
        <v>9.7761194029850743E-2</v>
      </c>
      <c r="N24" s="6">
        <v>-2.6609442060085836E-2</v>
      </c>
      <c r="O24" s="6">
        <v>-0.18133333333333332</v>
      </c>
      <c r="P24" s="6">
        <v>-1.0344827586206896E-2</v>
      </c>
      <c r="Q24" s="6">
        <v>6.7226890756302525E-3</v>
      </c>
      <c r="R24" s="6">
        <v>9.5057034220532313E-2</v>
      </c>
      <c r="S24" s="6">
        <v>0.14952076677316292</v>
      </c>
      <c r="T24" s="6">
        <v>9.5481927710843364E-2</v>
      </c>
      <c r="U24" s="6">
        <v>5.0595238095238096E-2</v>
      </c>
      <c r="V24" s="6">
        <v>8.8235294117647065E-2</v>
      </c>
      <c r="W24" s="6">
        <v>0</v>
      </c>
      <c r="X24" s="6">
        <v>0.50640192178527965</v>
      </c>
    </row>
    <row r="25" spans="1:24" x14ac:dyDescent="0.45">
      <c r="A25" s="5" t="s">
        <v>156</v>
      </c>
      <c r="B25" s="3"/>
      <c r="C25" s="3"/>
      <c r="D25" s="3">
        <v>0</v>
      </c>
      <c r="E25" s="6">
        <v>0</v>
      </c>
      <c r="F25" s="6">
        <v>7.2197309417040362E-2</v>
      </c>
      <c r="G25" s="6">
        <v>-0.11050420168067228</v>
      </c>
      <c r="H25" s="6">
        <v>-0.14053030303030303</v>
      </c>
      <c r="I25" s="6">
        <v>-0.18050541516245489</v>
      </c>
      <c r="J25" s="6">
        <v>-8.3443708609271527E-2</v>
      </c>
      <c r="K25" s="6">
        <v>-0.14464831804281345</v>
      </c>
      <c r="L25" s="6">
        <v>-9.8666666666666677E-3</v>
      </c>
      <c r="M25" s="6">
        <v>5.64625850340136E-2</v>
      </c>
      <c r="N25" s="6">
        <v>6.0187353629976577E-2</v>
      </c>
      <c r="O25" s="6">
        <v>2.2779043280182234E-2</v>
      </c>
      <c r="P25" s="6">
        <v>2.9723991507430996E-3</v>
      </c>
      <c r="Q25" s="6">
        <v>-1.9739696312364424E-2</v>
      </c>
      <c r="R25" s="6">
        <v>1.5944881889763778E-2</v>
      </c>
      <c r="S25" s="6">
        <v>2.5193798449612403E-2</v>
      </c>
      <c r="T25" s="6">
        <v>7.4144486692015205E-2</v>
      </c>
      <c r="U25" s="6">
        <v>2.2617124394184167E-2</v>
      </c>
      <c r="V25" s="6">
        <v>4.3413173652694613E-2</v>
      </c>
      <c r="W25" s="6">
        <v>0</v>
      </c>
      <c r="X25" s="6">
        <v>-0.29332615391432026</v>
      </c>
    </row>
    <row r="26" spans="1:24" x14ac:dyDescent="0.45">
      <c r="A26" s="5" t="s">
        <v>150</v>
      </c>
      <c r="B26" s="3"/>
      <c r="C26" s="3"/>
      <c r="D26" s="3">
        <v>0</v>
      </c>
      <c r="E26" s="6">
        <v>0</v>
      </c>
      <c r="F26" s="6">
        <v>6.8749999999999992E-2</v>
      </c>
      <c r="G26" s="6">
        <v>0.10181818181818181</v>
      </c>
      <c r="H26" s="6">
        <v>5.0862068965517246E-2</v>
      </c>
      <c r="I26" s="6">
        <v>0.11940298507462686</v>
      </c>
      <c r="J26" s="6">
        <v>9.9315068493150679E-2</v>
      </c>
      <c r="K26" s="6">
        <v>0.1</v>
      </c>
      <c r="L26" s="6">
        <v>0.16375000000000001</v>
      </c>
      <c r="M26" s="6">
        <v>0.14258064516129032</v>
      </c>
      <c r="N26" s="6">
        <v>0.14409937888198757</v>
      </c>
      <c r="O26" s="6">
        <v>9.1249999999999998E-2</v>
      </c>
      <c r="P26" s="6">
        <v>0.15895953757225434</v>
      </c>
      <c r="Q26" s="6">
        <v>0.14652406417112299</v>
      </c>
      <c r="R26" s="6">
        <v>0.10297029702970298</v>
      </c>
      <c r="S26" s="6">
        <v>0.15721153846153849</v>
      </c>
      <c r="T26" s="6">
        <v>0.11805555555555555</v>
      </c>
      <c r="U26" s="6">
        <v>7.1428571428571425E-2</v>
      </c>
      <c r="V26" s="6">
        <v>0.15137614678899083</v>
      </c>
      <c r="W26" s="6">
        <v>0</v>
      </c>
      <c r="X26" s="6">
        <v>1.9883540394024912</v>
      </c>
    </row>
    <row r="27" spans="1:24" x14ac:dyDescent="0.45">
      <c r="A27" s="5" t="s">
        <v>141</v>
      </c>
      <c r="B27" s="3"/>
      <c r="C27" s="3"/>
      <c r="D27" s="3"/>
      <c r="E27" s="6">
        <v>0</v>
      </c>
      <c r="F27" s="6">
        <v>-0.12268041237113403</v>
      </c>
      <c r="G27" s="6">
        <v>-0.10869565217391304</v>
      </c>
      <c r="H27" s="6">
        <v>3.6526946107784432E-2</v>
      </c>
      <c r="I27" s="6">
        <v>8.3522727272727262E-2</v>
      </c>
      <c r="J27" s="6">
        <v>6.1748633879781425E-2</v>
      </c>
      <c r="K27" s="6">
        <v>7.4479166666666666E-2</v>
      </c>
      <c r="L27" s="6">
        <v>7.5462962962962968E-2</v>
      </c>
      <c r="M27" s="6">
        <v>6.2231759656652362E-2</v>
      </c>
      <c r="N27" s="6">
        <v>3.7238493723849374E-2</v>
      </c>
      <c r="O27" s="6">
        <v>-4.6586345381526104E-2</v>
      </c>
      <c r="P27" s="6">
        <v>2.1505376344086021E-3</v>
      </c>
      <c r="Q27" s="6">
        <v>-7.886792452830188E-2</v>
      </c>
      <c r="R27" s="6">
        <v>-0.14716981132075471</v>
      </c>
      <c r="S27" s="6">
        <v>-3.3840304182509509E-2</v>
      </c>
      <c r="T27" s="6">
        <v>0.26984615384615385</v>
      </c>
      <c r="U27" s="6">
        <v>0.27659574468085107</v>
      </c>
      <c r="V27" s="6">
        <v>0.2756598240469208</v>
      </c>
      <c r="W27" s="6"/>
      <c r="X27" s="6">
        <v>0.7176225005206196</v>
      </c>
    </row>
    <row r="28" spans="1:24" x14ac:dyDescent="0.45">
      <c r="A28" s="5" t="s">
        <v>144</v>
      </c>
      <c r="B28" s="3"/>
      <c r="C28" s="3"/>
      <c r="D28" s="3">
        <v>0</v>
      </c>
      <c r="E28" s="6">
        <v>0</v>
      </c>
      <c r="F28" s="6">
        <v>-1.5841584158415842E-2</v>
      </c>
      <c r="G28" s="6">
        <v>-2.7522935779816511E-3</v>
      </c>
      <c r="H28" s="6">
        <v>0.11192660550458715</v>
      </c>
      <c r="I28" s="6">
        <v>0.17519999999999999</v>
      </c>
      <c r="J28" s="6">
        <v>0.18467153284671534</v>
      </c>
      <c r="K28" s="6">
        <v>0.12661870503597122</v>
      </c>
      <c r="L28" s="6">
        <v>0.11041666666666666</v>
      </c>
      <c r="M28" s="6">
        <v>0.10758620689655173</v>
      </c>
      <c r="N28" s="6">
        <v>0.15375</v>
      </c>
      <c r="O28" s="6">
        <v>9.464285714285714E-2</v>
      </c>
      <c r="P28" s="6">
        <v>0.15056179775280898</v>
      </c>
      <c r="Q28" s="6">
        <v>0.10686274509803922</v>
      </c>
      <c r="R28" s="6">
        <v>0.19039301310043669</v>
      </c>
      <c r="S28" s="6">
        <v>0.14467213114754096</v>
      </c>
      <c r="T28" s="6">
        <v>0.19245283018867926</v>
      </c>
      <c r="U28" s="6">
        <v>0.13565891472868216</v>
      </c>
      <c r="V28" s="6">
        <v>0.15354330708661418</v>
      </c>
      <c r="W28" s="6">
        <v>0</v>
      </c>
      <c r="X28" s="6">
        <v>2.1203634354597534</v>
      </c>
    </row>
    <row r="29" spans="1:24" x14ac:dyDescent="0.45">
      <c r="A29" s="5" t="s">
        <v>133</v>
      </c>
      <c r="B29" s="3"/>
      <c r="C29" s="3"/>
      <c r="D29" s="3">
        <v>0</v>
      </c>
      <c r="E29" s="6">
        <v>0</v>
      </c>
      <c r="F29" s="6">
        <v>8.742138364779875E-2</v>
      </c>
      <c r="G29" s="6">
        <v>4.5751633986928098E-3</v>
      </c>
      <c r="H29" s="6">
        <v>4.3396226415094344E-2</v>
      </c>
      <c r="I29" s="6">
        <v>6.5497076023391804E-2</v>
      </c>
      <c r="J29" s="6">
        <v>0.10054347826086957</v>
      </c>
      <c r="K29" s="6">
        <v>0.10101522842639593</v>
      </c>
      <c r="L29" s="6">
        <v>0.11428571428571428</v>
      </c>
      <c r="M29" s="6">
        <v>0.11691542288557213</v>
      </c>
      <c r="N29" s="6">
        <v>0.13</v>
      </c>
      <c r="O29" s="6">
        <v>3.8260869565217397E-2</v>
      </c>
      <c r="P29" s="6">
        <v>6.7175572519083973E-2</v>
      </c>
      <c r="Q29" s="6">
        <v>0.16867088607594935</v>
      </c>
      <c r="R29" s="6">
        <v>0.17674418604651165</v>
      </c>
      <c r="S29" s="6">
        <v>0.17750611246943765</v>
      </c>
      <c r="T29" s="6">
        <v>0.18247663551401869</v>
      </c>
      <c r="U29" s="6">
        <v>0.18876404494382024</v>
      </c>
      <c r="V29" s="6">
        <v>0.18181818181818182</v>
      </c>
      <c r="W29" s="6">
        <v>0</v>
      </c>
      <c r="X29" s="6">
        <v>1.9450661822957502</v>
      </c>
    </row>
    <row r="30" spans="1:24" x14ac:dyDescent="0.45">
      <c r="A30" s="5" t="s">
        <v>138</v>
      </c>
      <c r="B30" s="3"/>
      <c r="C30" s="3"/>
      <c r="D30" s="3">
        <v>0</v>
      </c>
      <c r="E30" s="6">
        <v>0</v>
      </c>
      <c r="F30" s="6">
        <v>0.13952095808383233</v>
      </c>
      <c r="G30" s="6">
        <v>0.10059171597633136</v>
      </c>
      <c r="H30" s="6">
        <v>6.2427745664739888E-2</v>
      </c>
      <c r="I30" s="6">
        <v>4.0782122905027932E-2</v>
      </c>
      <c r="J30" s="6">
        <v>0.11813186813186813</v>
      </c>
      <c r="K30" s="6">
        <v>5.2061855670103088E-2</v>
      </c>
      <c r="L30" s="6">
        <v>2.0105820105820106E-2</v>
      </c>
      <c r="M30" s="6">
        <v>5.4973821989528798E-2</v>
      </c>
      <c r="N30" s="6">
        <v>4.8529411764705883E-2</v>
      </c>
      <c r="O30" s="6">
        <v>1.0476190476190477E-2</v>
      </c>
      <c r="P30" s="6">
        <v>6.0000000000000005E-2</v>
      </c>
      <c r="Q30" s="6">
        <v>2.5238095238095237E-2</v>
      </c>
      <c r="R30" s="6">
        <v>0.1056</v>
      </c>
      <c r="S30" s="6">
        <v>6.1992619926199262E-2</v>
      </c>
      <c r="T30" s="6">
        <v>4.0138408304498267E-2</v>
      </c>
      <c r="U30" s="6">
        <v>-8.3333333333333332E-3</v>
      </c>
      <c r="V30" s="6">
        <v>9.6875000000000003E-2</v>
      </c>
      <c r="W30" s="6">
        <v>0</v>
      </c>
      <c r="X30" s="6">
        <v>1.0291123009036076</v>
      </c>
    </row>
    <row r="31" spans="1:24" x14ac:dyDescent="0.45">
      <c r="A31" s="5" t="s">
        <v>126</v>
      </c>
      <c r="B31" s="3"/>
      <c r="C31" s="3"/>
      <c r="D31" s="3">
        <v>0</v>
      </c>
      <c r="E31" s="6">
        <v>0</v>
      </c>
      <c r="F31" s="6">
        <v>-1.5625E-2</v>
      </c>
      <c r="G31" s="6">
        <v>-8.473282442748091E-2</v>
      </c>
      <c r="H31" s="6">
        <v>-2.5827814569536423E-2</v>
      </c>
      <c r="I31" s="6">
        <v>4.7878787878787882E-2</v>
      </c>
      <c r="J31" s="6">
        <v>7.6086956521739135E-2</v>
      </c>
      <c r="K31" s="6">
        <v>0.11082474226804123</v>
      </c>
      <c r="L31" s="6">
        <v>3.3846153846153845E-2</v>
      </c>
      <c r="M31" s="6">
        <v>6.5641025641025641E-2</v>
      </c>
      <c r="N31" s="6">
        <v>9.5652173913043481E-2</v>
      </c>
      <c r="O31" s="6">
        <v>0.1072961373390558</v>
      </c>
      <c r="P31" s="6">
        <v>8.3263598326359822E-2</v>
      </c>
      <c r="Q31" s="6">
        <v>0.23038869257950531</v>
      </c>
      <c r="R31" s="6">
        <v>0.25034013605442174</v>
      </c>
      <c r="S31" s="6">
        <v>0.19933333333333333</v>
      </c>
      <c r="T31" s="6">
        <v>0.13064516129032258</v>
      </c>
      <c r="U31" s="6">
        <v>0.12539184952978055</v>
      </c>
      <c r="V31" s="6">
        <v>0.18258426966292135</v>
      </c>
      <c r="W31" s="6">
        <v>0</v>
      </c>
      <c r="X31" s="6">
        <v>1.6129873791874743</v>
      </c>
    </row>
    <row r="32" spans="1:24" x14ac:dyDescent="0.45">
      <c r="A32" s="5" t="s">
        <v>95</v>
      </c>
      <c r="B32" s="3"/>
      <c r="C32" s="3">
        <v>0</v>
      </c>
      <c r="D32" s="3">
        <v>0</v>
      </c>
      <c r="E32" s="6">
        <v>0</v>
      </c>
      <c r="F32" s="6">
        <v>1.5384615384615384E-2</v>
      </c>
      <c r="G32" s="6">
        <v>7.4257425742574254E-2</v>
      </c>
      <c r="H32" s="6">
        <v>0.24727272727272726</v>
      </c>
      <c r="I32" s="6">
        <v>0.17500000000000002</v>
      </c>
      <c r="J32" s="6">
        <v>0.15074626865671642</v>
      </c>
      <c r="K32" s="6">
        <v>0.21521739130434783</v>
      </c>
      <c r="L32" s="6">
        <v>0.18375</v>
      </c>
      <c r="M32" s="6">
        <v>0.10064102564102563</v>
      </c>
      <c r="N32" s="6">
        <v>4.0963855421686748E-2</v>
      </c>
      <c r="O32" s="6">
        <v>0.16273291925465838</v>
      </c>
      <c r="P32" s="6">
        <v>5.9880239520958084E-2</v>
      </c>
      <c r="Q32" s="6">
        <v>8.453038674033149E-2</v>
      </c>
      <c r="R32" s="6">
        <v>4.2021276595744686E-2</v>
      </c>
      <c r="S32" s="6">
        <v>4.2487046632124346E-2</v>
      </c>
      <c r="T32" s="6">
        <v>0.15658536585365854</v>
      </c>
      <c r="U32" s="6">
        <v>0.1050228310502283</v>
      </c>
      <c r="V32" s="6">
        <v>0.11842105263157894</v>
      </c>
      <c r="W32" s="6">
        <v>0</v>
      </c>
      <c r="X32" s="6">
        <v>1.9749144277029764</v>
      </c>
    </row>
    <row r="33" spans="1:24" x14ac:dyDescent="0.45">
      <c r="A33" s="5" t="s">
        <v>108</v>
      </c>
      <c r="B33" s="3"/>
      <c r="C33" s="3"/>
      <c r="D33" s="3">
        <v>0</v>
      </c>
      <c r="E33" s="6">
        <v>0</v>
      </c>
      <c r="F33" s="6">
        <v>-0.18702290076335878</v>
      </c>
      <c r="G33" s="6">
        <v>-0.22440944881889763</v>
      </c>
      <c r="H33" s="6">
        <v>2.0422535211267606E-2</v>
      </c>
      <c r="I33" s="6">
        <v>0.16143790849673201</v>
      </c>
      <c r="J33" s="6">
        <v>7.2258064516129025E-2</v>
      </c>
      <c r="K33" s="6">
        <v>9.9999999999999992E-2</v>
      </c>
      <c r="L33" s="6">
        <v>9.8863636363636362E-2</v>
      </c>
      <c r="M33" s="6">
        <v>2.6111111111111113E-2</v>
      </c>
      <c r="N33" s="6">
        <v>0.10970873786407767</v>
      </c>
      <c r="O33" s="6">
        <v>6.5665236051502152E-2</v>
      </c>
      <c r="P33" s="6">
        <v>-3.6401673640167359E-2</v>
      </c>
      <c r="Q33" s="6">
        <v>-1.9066147859922181E-2</v>
      </c>
      <c r="R33" s="6">
        <v>1.3157894736842105E-2</v>
      </c>
      <c r="S33" s="6">
        <v>-1.7090909090909091E-2</v>
      </c>
      <c r="T33" s="6">
        <v>6.2416107382550337E-2</v>
      </c>
      <c r="U33" s="6">
        <v>9.6463022508038579E-2</v>
      </c>
      <c r="V33" s="6">
        <v>0.12037037037037036</v>
      </c>
      <c r="W33" s="6">
        <v>0</v>
      </c>
      <c r="X33" s="6">
        <v>0.4628835444390022</v>
      </c>
    </row>
    <row r="34" spans="1:24" x14ac:dyDescent="0.45">
      <c r="A34" s="5" t="s">
        <v>115</v>
      </c>
      <c r="B34" s="3"/>
      <c r="C34" s="3"/>
      <c r="D34" s="3">
        <v>0</v>
      </c>
      <c r="E34" s="6">
        <v>0</v>
      </c>
      <c r="F34" s="6">
        <v>-0.26555555555555554</v>
      </c>
      <c r="G34" s="6">
        <v>0</v>
      </c>
      <c r="H34" s="6">
        <v>7.2897196261682243E-2</v>
      </c>
      <c r="I34" s="6">
        <v>0.21838235294117647</v>
      </c>
      <c r="J34" s="6">
        <v>7.0063694267515922E-2</v>
      </c>
      <c r="K34" s="6">
        <v>-1.125E-2</v>
      </c>
      <c r="L34" s="6">
        <v>1.7441860465116279E-2</v>
      </c>
      <c r="M34" s="6">
        <v>8.0368098159509196E-2</v>
      </c>
      <c r="N34" s="6">
        <v>2.1428571428571429E-2</v>
      </c>
      <c r="O34" s="6">
        <v>0.13244680851063828</v>
      </c>
      <c r="P34" s="6">
        <v>-2.3645320197044333E-2</v>
      </c>
      <c r="Q34" s="6">
        <v>-6.8348623853211013E-2</v>
      </c>
      <c r="R34" s="6">
        <v>-7.8854625550660792E-2</v>
      </c>
      <c r="S34" s="6">
        <v>4.9792531120331947E-3</v>
      </c>
      <c r="T34" s="6">
        <v>8.2374100719424456E-2</v>
      </c>
      <c r="U34" s="6">
        <v>-4.7445255474452552E-3</v>
      </c>
      <c r="V34" s="6">
        <v>-6.0377358490566038E-2</v>
      </c>
      <c r="W34" s="6">
        <v>0</v>
      </c>
      <c r="X34" s="6">
        <v>0.18760592667118453</v>
      </c>
    </row>
    <row r="35" spans="1:24" x14ac:dyDescent="0.45">
      <c r="A35" s="5" t="s">
        <v>100</v>
      </c>
      <c r="B35" s="3"/>
      <c r="C35" s="3"/>
      <c r="D35" s="3"/>
      <c r="E35" s="6"/>
      <c r="F35" s="6"/>
      <c r="G35" s="6"/>
      <c r="H35" s="6"/>
      <c r="I35" s="6">
        <v>0.19241379310344828</v>
      </c>
      <c r="J35" s="6">
        <v>0.13541666666666666</v>
      </c>
      <c r="K35" s="6">
        <v>0.28562091503267978</v>
      </c>
      <c r="L35" s="6">
        <v>0.23152173913043478</v>
      </c>
      <c r="M35" s="6">
        <v>0.18206521739130435</v>
      </c>
      <c r="N35" s="6">
        <v>0.18865979381443299</v>
      </c>
      <c r="O35" s="6">
        <v>0.1295</v>
      </c>
      <c r="P35" s="6">
        <v>0.12622222222222221</v>
      </c>
      <c r="Q35" s="6">
        <v>9.1803278688524587E-2</v>
      </c>
      <c r="R35" s="6">
        <v>0.14425087108013937</v>
      </c>
      <c r="S35" s="6">
        <v>7.6791808873720141E-2</v>
      </c>
      <c r="T35" s="6">
        <v>0.1236842105263158</v>
      </c>
      <c r="U35" s="6">
        <v>3.5369774919614148E-2</v>
      </c>
      <c r="V35" s="6">
        <v>7.1428571428571425E-2</v>
      </c>
      <c r="W35" s="6">
        <v>0</v>
      </c>
      <c r="X35" s="6">
        <v>2.0147488628780748</v>
      </c>
    </row>
    <row r="36" spans="1:24" x14ac:dyDescent="0.45">
      <c r="A36" s="5" t="s">
        <v>200</v>
      </c>
      <c r="B36" s="3">
        <v>0</v>
      </c>
      <c r="C36" s="3">
        <v>0</v>
      </c>
      <c r="D36" s="3">
        <v>0</v>
      </c>
      <c r="E36" s="6">
        <v>-0.56001609319577828</v>
      </c>
      <c r="F36" s="6">
        <v>-0.48646055900394514</v>
      </c>
      <c r="G36" s="6">
        <v>6.7557452638751458E-2</v>
      </c>
      <c r="H36" s="6">
        <v>1.6672344732914641</v>
      </c>
      <c r="I36" s="6">
        <v>3.0578002957634434</v>
      </c>
      <c r="J36" s="6">
        <v>3.1603344578061594</v>
      </c>
      <c r="K36" s="6">
        <v>2.603736223085555</v>
      </c>
      <c r="L36" s="6">
        <v>2.6340656784485179</v>
      </c>
      <c r="M36" s="6">
        <v>2.5393777389662358</v>
      </c>
      <c r="N36" s="6">
        <v>2.3669415362307964</v>
      </c>
      <c r="O36" s="6">
        <v>1.7113750838100419</v>
      </c>
      <c r="P36" s="6">
        <v>1.7176533937724587</v>
      </c>
      <c r="Q36" s="6">
        <v>1.4103310003462211</v>
      </c>
      <c r="R36" s="6">
        <v>2.5948081124474927</v>
      </c>
      <c r="S36" s="6">
        <v>2.3222192836654494</v>
      </c>
      <c r="T36" s="6">
        <v>3.1087273165915619</v>
      </c>
      <c r="U36" s="6">
        <v>2.8150401371644449</v>
      </c>
      <c r="V36" s="6">
        <v>3.7370229592874007</v>
      </c>
      <c r="W36" s="6">
        <v>0</v>
      </c>
      <c r="X36" s="6">
        <v>36.467748491116261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MLBTeamRevenues</vt:lpstr>
      <vt:lpstr>Att-Win</vt:lpstr>
      <vt:lpstr>Revenues</vt:lpstr>
      <vt:lpstr>Payroll</vt:lpstr>
      <vt:lpstr>Income</vt:lpstr>
      <vt:lpstr>Wins</vt:lpstr>
      <vt:lpstr>Attendance</vt:lpstr>
      <vt:lpstr>Payroll %</vt:lpstr>
      <vt:lpstr>OpInc%</vt:lpstr>
      <vt:lpstr>Payroll-Win</vt:lpstr>
      <vt:lpstr>Rev-Win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Shalesh Kumbhat</cp:lastModifiedBy>
  <dcterms:created xsi:type="dcterms:W3CDTF">2020-06-03T01:23:35Z</dcterms:created>
  <dcterms:modified xsi:type="dcterms:W3CDTF">2020-06-03T03:32:56Z</dcterms:modified>
</cp:coreProperties>
</file>