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H56" i="1" l="1"/>
  <c r="B55" i="1"/>
  <c r="C46" i="1"/>
  <c r="B52" i="1"/>
  <c r="B51" i="1"/>
  <c r="B50" i="1"/>
  <c r="B49" i="1"/>
  <c r="B48" i="1"/>
  <c r="B47" i="1"/>
  <c r="B46" i="1"/>
  <c r="E42" i="1"/>
  <c r="F42" i="1" s="1"/>
  <c r="G42" i="1" s="1"/>
  <c r="H42" i="1" s="1"/>
  <c r="I42" i="1" s="1"/>
  <c r="D42" i="1"/>
  <c r="C42" i="1"/>
  <c r="K43" i="1"/>
  <c r="I43" i="1" l="1"/>
  <c r="C43" i="1"/>
  <c r="P2" i="1" l="1"/>
  <c r="R3" i="1"/>
  <c r="Q3" i="1"/>
  <c r="O3" i="1"/>
  <c r="N3" i="1"/>
  <c r="M3" i="1"/>
  <c r="L3" i="1"/>
  <c r="R2" i="1"/>
  <c r="Q2" i="1"/>
  <c r="O2" i="1"/>
  <c r="N2" i="1"/>
  <c r="M2" i="1"/>
  <c r="L2" i="1"/>
  <c r="K2" i="1"/>
  <c r="K3" i="1"/>
  <c r="B14" i="1" l="1"/>
  <c r="B23" i="1" s="1"/>
  <c r="B13" i="1"/>
  <c r="B22" i="1" s="1"/>
  <c r="B12" i="1"/>
  <c r="B21" i="1" s="1"/>
  <c r="B11" i="1"/>
  <c r="B20" i="1" s="1"/>
  <c r="B10" i="1"/>
  <c r="B19" i="1" s="1"/>
  <c r="B9" i="1"/>
  <c r="B18" i="1" s="1"/>
  <c r="B8" i="1"/>
  <c r="B17" i="1" s="1"/>
  <c r="D7" i="1"/>
  <c r="D16" i="1" s="1"/>
  <c r="E7" i="1"/>
  <c r="E16" i="1" s="1"/>
  <c r="F7" i="1"/>
  <c r="F16" i="1" s="1"/>
  <c r="G7" i="1"/>
  <c r="G16" i="1" s="1"/>
  <c r="H7" i="1"/>
  <c r="H16" i="1" s="1"/>
  <c r="I7" i="1"/>
  <c r="I16" i="1" s="1"/>
  <c r="C7" i="1"/>
  <c r="C16" i="1" s="1"/>
  <c r="H55" i="1" l="1"/>
  <c r="G55" i="1"/>
  <c r="C47" i="1"/>
  <c r="C48" i="1"/>
  <c r="C5" i="1"/>
  <c r="C18" i="1" s="1"/>
  <c r="C9" i="1"/>
  <c r="D47" i="1" l="1"/>
  <c r="D46" i="1"/>
  <c r="C49" i="1"/>
  <c r="D8" i="1"/>
  <c r="E8" i="1"/>
  <c r="F8" i="1"/>
  <c r="G8" i="1"/>
  <c r="H8" i="1"/>
  <c r="I8" i="1"/>
  <c r="E9" i="1"/>
  <c r="F9" i="1"/>
  <c r="G9" i="1"/>
  <c r="H9" i="1"/>
  <c r="I9" i="1"/>
  <c r="D10" i="1"/>
  <c r="F10" i="1"/>
  <c r="G10" i="1"/>
  <c r="H10" i="1"/>
  <c r="I10" i="1"/>
  <c r="D11" i="1"/>
  <c r="E11" i="1"/>
  <c r="G11" i="1"/>
  <c r="H11" i="1"/>
  <c r="I11" i="1"/>
  <c r="D12" i="1"/>
  <c r="E12" i="1"/>
  <c r="F12" i="1"/>
  <c r="H12" i="1"/>
  <c r="I12" i="1"/>
  <c r="D13" i="1"/>
  <c r="E13" i="1"/>
  <c r="F13" i="1"/>
  <c r="G13" i="1"/>
  <c r="I13" i="1"/>
  <c r="D14" i="1"/>
  <c r="E14" i="1"/>
  <c r="F14" i="1"/>
  <c r="G14" i="1"/>
  <c r="H14" i="1"/>
  <c r="C10" i="1"/>
  <c r="C11" i="1"/>
  <c r="C12" i="1"/>
  <c r="C13" i="1"/>
  <c r="C14" i="1"/>
  <c r="D5" i="1"/>
  <c r="D17" i="1" s="1"/>
  <c r="E5" i="1"/>
  <c r="E17" i="1" s="1"/>
  <c r="F5" i="1"/>
  <c r="F17" i="1" s="1"/>
  <c r="G5" i="1"/>
  <c r="H5" i="1"/>
  <c r="I5" i="1"/>
  <c r="E46" i="1" l="1"/>
  <c r="D48" i="1"/>
  <c r="E47" i="1" s="1"/>
  <c r="C51" i="1"/>
  <c r="C50" i="1"/>
  <c r="D49" i="1" s="1"/>
  <c r="E48" i="1" s="1"/>
  <c r="F47" i="1" s="1"/>
  <c r="F55" i="1"/>
  <c r="I17" i="1"/>
  <c r="I19" i="1"/>
  <c r="I21" i="1"/>
  <c r="I18" i="1"/>
  <c r="I20" i="1"/>
  <c r="I22" i="1"/>
  <c r="E23" i="1"/>
  <c r="E20" i="1"/>
  <c r="E22" i="1"/>
  <c r="E18" i="1"/>
  <c r="E21" i="1"/>
  <c r="C19" i="1"/>
  <c r="C21" i="1"/>
  <c r="C23" i="1"/>
  <c r="C20" i="1"/>
  <c r="C22" i="1"/>
  <c r="H18" i="1"/>
  <c r="H20" i="1"/>
  <c r="H23" i="1"/>
  <c r="H17" i="1"/>
  <c r="H19" i="1"/>
  <c r="H21" i="1"/>
  <c r="F18" i="1"/>
  <c r="F21" i="1"/>
  <c r="F23" i="1"/>
  <c r="F19" i="1"/>
  <c r="F22" i="1"/>
  <c r="D19" i="1"/>
  <c r="D21" i="1"/>
  <c r="D23" i="1"/>
  <c r="D20" i="1"/>
  <c r="D22" i="1"/>
  <c r="G17" i="1"/>
  <c r="G19" i="1"/>
  <c r="G22" i="1"/>
  <c r="G18" i="1"/>
  <c r="G20" i="1"/>
  <c r="G23" i="1"/>
  <c r="F46" i="1" l="1"/>
  <c r="G46" i="1" s="1"/>
  <c r="D50" i="1"/>
  <c r="E49" i="1" s="1"/>
  <c r="F48" i="1" s="1"/>
  <c r="G47" i="1" s="1"/>
  <c r="E55" i="1"/>
  <c r="J17" i="1"/>
  <c r="K17" i="1" s="1"/>
  <c r="J22" i="1"/>
  <c r="K22" i="1" s="1"/>
  <c r="J18" i="1"/>
  <c r="K18" i="1" s="1"/>
  <c r="J21" i="1"/>
  <c r="K21" i="1" s="1"/>
  <c r="J20" i="1"/>
  <c r="K20" i="1" s="1"/>
  <c r="J23" i="1"/>
  <c r="K23" i="1" s="1"/>
  <c r="J19" i="1"/>
  <c r="K19" i="1" s="1"/>
  <c r="H46" i="1" l="1"/>
  <c r="D55" i="1"/>
  <c r="K24" i="1"/>
  <c r="P3" i="1" s="1"/>
  <c r="C55" i="1" l="1"/>
</calcChain>
</file>

<file path=xl/sharedStrings.xml><?xml version="1.0" encoding="utf-8"?>
<sst xmlns="http://schemas.openxmlformats.org/spreadsheetml/2006/main" count="17" uniqueCount="15">
  <si>
    <t>xi</t>
  </si>
  <si>
    <t>yi</t>
  </si>
  <si>
    <t>E</t>
  </si>
  <si>
    <t>E-xi</t>
  </si>
  <si>
    <t>t</t>
  </si>
  <si>
    <t>t+1</t>
  </si>
  <si>
    <t>t+2</t>
  </si>
  <si>
    <t>t+3</t>
  </si>
  <si>
    <t>t+4</t>
  </si>
  <si>
    <t>t+5</t>
  </si>
  <si>
    <t>delta x</t>
  </si>
  <si>
    <t>R_n(\xi)=</t>
  </si>
  <si>
    <t xml:space="preserve">&lt;=  n = </t>
  </si>
  <si>
    <t>Чтобы найти yi, нужно подставить xi вместо E наверху</t>
  </si>
  <si>
    <t>t+6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</si>
</sst>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0"/>
    <numFmt numFmtId="166" formatCode="0.0000000"/>
    <numFmt numFmtId="167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5" fontId="0" fillId="0" borderId="2" xfId="0" applyNumberFormat="1" applyBorder="1"/>
    <xf numFmtId="165" fontId="0" fillId="0" borderId="3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165" fontId="0" fillId="0" borderId="4" xfId="0" applyNumberFormat="1" applyBorder="1"/>
    <xf numFmtId="165" fontId="0" fillId="0" borderId="6" xfId="0" applyNumberFormat="1" applyBorder="1"/>
    <xf numFmtId="164" fontId="2" fillId="0" borderId="0" xfId="0" applyNumberFormat="1" applyFont="1"/>
    <xf numFmtId="0" fontId="1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Лист1!$K$2:$R$2</c:f>
              <c:numCache>
                <c:formatCode>0.0000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1.232</c:v>
                </c:pt>
                <c:pt idx="3">
                  <c:v>1.3922000000000001</c:v>
                </c:pt>
                <c:pt idx="4">
                  <c:v>1.5871</c:v>
                </c:pt>
                <c:pt idx="5">
                  <c:v>1.7</c:v>
                </c:pt>
                <c:pt idx="6">
                  <c:v>1.8250999999999999</c:v>
                </c:pt>
                <c:pt idx="7">
                  <c:v>2.1171000000000002</c:v>
                </c:pt>
              </c:numCache>
            </c:numRef>
          </c:xVal>
          <c:yVal>
            <c:numRef>
              <c:f>Лист1!$K$3:$R$3</c:f>
              <c:numCache>
                <c:formatCode>0.0000</c:formatCode>
                <c:ptCount val="8"/>
                <c:pt idx="0">
                  <c:v>3.6787999999999998</c:v>
                </c:pt>
                <c:pt idx="1">
                  <c:v>4.0277000000000003</c:v>
                </c:pt>
                <c:pt idx="2">
                  <c:v>4.4276</c:v>
                </c:pt>
                <c:pt idx="3">
                  <c:v>4.8169000000000004</c:v>
                </c:pt>
                <c:pt idx="4">
                  <c:v>5.1515000000000004</c:v>
                </c:pt>
                <c:pt idx="5" formatCode="0.000000">
                  <c:v>5.2795869652244685</c:v>
                </c:pt>
                <c:pt idx="6">
                  <c:v>5.3696000000000002</c:v>
                </c:pt>
                <c:pt idx="7">
                  <c:v>5.3956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6480"/>
        <c:axId val="57874688"/>
      </c:scatterChart>
      <c:valAx>
        <c:axId val="57876480"/>
        <c:scaling>
          <c:orientation val="minMax"/>
          <c:max val="2.2000000000000002"/>
          <c:min val="0.8"/>
        </c:scaling>
        <c:delete val="0"/>
        <c:axPos val="b"/>
        <c:numFmt formatCode="0.0000" sourceLinked="1"/>
        <c:majorTickMark val="out"/>
        <c:minorTickMark val="none"/>
        <c:tickLblPos val="nextTo"/>
        <c:crossAx val="57874688"/>
        <c:crosses val="autoZero"/>
        <c:crossBetween val="midCat"/>
        <c:majorUnit val="0.2"/>
      </c:valAx>
      <c:valAx>
        <c:axId val="57874688"/>
        <c:scaling>
          <c:orientation val="minMax"/>
          <c:max val="5.6"/>
          <c:min val="3.4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57876480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319087</xdr:colOff>
      <xdr:row>4</xdr:row>
      <xdr:rowOff>152400</xdr:rowOff>
    </xdr:from>
    <xdr:to>
      <xdr:col>18</xdr:col>
      <xdr:colOff>547687</xdr:colOff>
      <xdr:row>19</xdr:row>
      <xdr:rowOff>38100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0.64688</cdr:x>
      <cdr:y>0.23958</cdr:y>
    </cdr:from>
    <cdr:to>
      <cdr:x>0.84688</cdr:x>
      <cdr:y>0.57292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7513" y="6572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0.61979</cdr:x>
      <cdr:y>0.16667</cdr:y>
    </cdr:from>
    <cdr:to>
      <cdr:x>0.67604</cdr:x>
      <cdr:y>0.26389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TextBox 2"/>
            <cdr:cNvSpPr txBox="1"/>
          </cdr:nvSpPr>
          <cdr:spPr>
            <a:xfrm xmlns:a="http://schemas.openxmlformats.org/drawingml/2006/main">
              <a:off x="2833687" y="457200"/>
              <a:ext cx="257175" cy="2667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800" b="1" i="1">
                        <a:latin typeface="Cambria Math"/>
                        <a:ea typeface="Cambria Math"/>
                      </a:rPr>
                      <m:t>𝝃</m:t>
                    </m:r>
                  </m:oMath>
                </m:oMathPara>
              </a14:m>
              <a:endParaRPr lang="ru-RU" sz="1800" b="1"/>
            </a:p>
          </cdr:txBody>
        </cdr:sp>
      </mc:Choice>
      <mc:Fallback>
        <cdr:sp macro="" textlink="">
          <cdr:nvSpPr>
            <cdr:cNvPr id="3" name="TextBox 2"/>
            <cdr:cNvSpPr txBox="1"/>
          </cdr:nvSpPr>
          <cdr:spPr>
            <a:xfrm xmlns:a="http://schemas.openxmlformats.org/drawingml/2006/main">
              <a:off x="2833687" y="457200"/>
              <a:ext cx="257175" cy="2667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ru-RU" sz="1800" b="1" i="0">
                  <a:latin typeface="Cambria Math"/>
                  <a:ea typeface="Cambria Math"/>
                </a:rPr>
                <a:t>𝝃</a:t>
              </a:r>
              <a:endParaRPr lang="ru-RU" sz="1800" b="1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6"/>
  <sheetViews>
    <sheetView tabSelected="1" topLeftCell="A37" zoomScaleNormal="100" workbookViewId="0">
      <selection activeCell="H56" sqref="H56"/>
    </sheetView>
  </sheetViews>
  <sheetFormatPr defaultRowHeight="15" x14ac:dyDescent="0.25"/>
  <cols>
    <col min="2" max="7" width="9.28515625" bestFit="1" customWidth="1"/>
    <col min="8" max="8" width="12" bestFit="1" customWidth="1"/>
    <col min="9" max="9" width="8.5703125" bestFit="1" customWidth="1"/>
    <col min="10" max="10" width="9.28515625" bestFit="1" customWidth="1"/>
    <col min="11" max="11" width="9.5703125" bestFit="1" customWidth="1"/>
    <col min="12" max="12" width="10.28515625" bestFit="1" customWidth="1"/>
  </cols>
  <sheetData>
    <row r="2" spans="2:18" x14ac:dyDescent="0.25">
      <c r="B2" s="1" t="s">
        <v>0</v>
      </c>
      <c r="C2" s="12">
        <v>1</v>
      </c>
      <c r="D2" s="12">
        <v>1.1000000000000001</v>
      </c>
      <c r="E2" s="12">
        <v>1.232</v>
      </c>
      <c r="F2" s="12">
        <v>1.3922000000000001</v>
      </c>
      <c r="G2" s="12">
        <v>1.5871</v>
      </c>
      <c r="H2" s="12">
        <v>1.8250999999999999</v>
      </c>
      <c r="I2" s="13">
        <v>2.1171000000000002</v>
      </c>
      <c r="K2" s="9">
        <f>C2</f>
        <v>1</v>
      </c>
      <c r="L2" s="9">
        <f t="shared" ref="L2:O3" si="0">D2</f>
        <v>1.1000000000000001</v>
      </c>
      <c r="M2" s="9">
        <f t="shared" si="0"/>
        <v>1.232</v>
      </c>
      <c r="N2" s="9">
        <f t="shared" si="0"/>
        <v>1.3922000000000001</v>
      </c>
      <c r="O2" s="9">
        <f t="shared" si="0"/>
        <v>1.5871</v>
      </c>
      <c r="P2" s="9">
        <f>C4</f>
        <v>1.7</v>
      </c>
      <c r="Q2" s="9">
        <f>H2</f>
        <v>1.8250999999999999</v>
      </c>
      <c r="R2" s="9">
        <f>I2</f>
        <v>2.1171000000000002</v>
      </c>
    </row>
    <row r="3" spans="2:18" x14ac:dyDescent="0.25">
      <c r="B3" s="2" t="s">
        <v>1</v>
      </c>
      <c r="C3" s="14">
        <v>3.6787999999999998</v>
      </c>
      <c r="D3" s="14">
        <v>4.0277000000000003</v>
      </c>
      <c r="E3" s="14">
        <v>4.4276</v>
      </c>
      <c r="F3" s="14">
        <v>4.8169000000000004</v>
      </c>
      <c r="G3" s="14">
        <v>5.1515000000000004</v>
      </c>
      <c r="H3" s="14">
        <v>5.3696000000000002</v>
      </c>
      <c r="I3" s="15">
        <v>5.3956</v>
      </c>
      <c r="K3" s="9">
        <f>C3</f>
        <v>3.6787999999999998</v>
      </c>
      <c r="L3" s="9">
        <f t="shared" si="0"/>
        <v>4.0277000000000003</v>
      </c>
      <c r="M3" s="9">
        <f t="shared" si="0"/>
        <v>4.4276</v>
      </c>
      <c r="N3" s="9">
        <f t="shared" si="0"/>
        <v>4.8169000000000004</v>
      </c>
      <c r="O3" s="9">
        <f t="shared" si="0"/>
        <v>5.1515000000000004</v>
      </c>
      <c r="P3" s="8">
        <f>K24</f>
        <v>5.2795869652244685</v>
      </c>
      <c r="Q3" s="9">
        <f>H3</f>
        <v>5.3696000000000002</v>
      </c>
      <c r="R3" s="9">
        <f>I3</f>
        <v>5.3956</v>
      </c>
    </row>
    <row r="4" spans="2:18" x14ac:dyDescent="0.25">
      <c r="B4" s="2" t="s">
        <v>2</v>
      </c>
      <c r="C4" s="14">
        <v>1.7</v>
      </c>
      <c r="D4" s="3"/>
      <c r="E4" s="3"/>
      <c r="F4" s="3"/>
      <c r="G4" s="3"/>
      <c r="H4" s="3"/>
      <c r="I4" s="4"/>
    </row>
    <row r="5" spans="2:18" x14ac:dyDescent="0.25">
      <c r="B5" s="5" t="s">
        <v>3</v>
      </c>
      <c r="C5" s="6">
        <f>$C$4-C2</f>
        <v>0.7</v>
      </c>
      <c r="D5" s="6">
        <f t="shared" ref="D5:I5" si="1">$C$4-D2</f>
        <v>0.59999999999999987</v>
      </c>
      <c r="E5" s="6">
        <f t="shared" si="1"/>
        <v>0.46799999999999997</v>
      </c>
      <c r="F5" s="6">
        <f t="shared" si="1"/>
        <v>0.30779999999999985</v>
      </c>
      <c r="G5" s="6">
        <f t="shared" si="1"/>
        <v>0.1129</v>
      </c>
      <c r="H5" s="6">
        <f t="shared" si="1"/>
        <v>-0.12509999999999999</v>
      </c>
      <c r="I5" s="7">
        <f t="shared" si="1"/>
        <v>-0.41710000000000025</v>
      </c>
    </row>
    <row r="7" spans="2:18" x14ac:dyDescent="0.25">
      <c r="B7" s="1"/>
      <c r="C7" s="12">
        <f>C2</f>
        <v>1</v>
      </c>
      <c r="D7" s="12">
        <f t="shared" ref="D7:I7" si="2">D2</f>
        <v>1.1000000000000001</v>
      </c>
      <c r="E7" s="12">
        <f t="shared" si="2"/>
        <v>1.232</v>
      </c>
      <c r="F7" s="12">
        <f t="shared" si="2"/>
        <v>1.3922000000000001</v>
      </c>
      <c r="G7" s="12">
        <f t="shared" si="2"/>
        <v>1.5871</v>
      </c>
      <c r="H7" s="12">
        <f t="shared" si="2"/>
        <v>1.8250999999999999</v>
      </c>
      <c r="I7" s="12">
        <f t="shared" si="2"/>
        <v>2.1171000000000002</v>
      </c>
    </row>
    <row r="8" spans="2:18" x14ac:dyDescent="0.25">
      <c r="B8" s="16">
        <f>C2</f>
        <v>1</v>
      </c>
      <c r="C8" s="3">
        <v>1</v>
      </c>
      <c r="D8" s="3">
        <f>D$7-$B8</f>
        <v>0.10000000000000009</v>
      </c>
      <c r="E8" s="3">
        <f t="shared" ref="E8:I8" si="3">E$7-$B8</f>
        <v>0.23199999999999998</v>
      </c>
      <c r="F8" s="3">
        <f t="shared" si="3"/>
        <v>0.3922000000000001</v>
      </c>
      <c r="G8" s="3">
        <f t="shared" si="3"/>
        <v>0.58709999999999996</v>
      </c>
      <c r="H8" s="3">
        <f t="shared" si="3"/>
        <v>0.82509999999999994</v>
      </c>
      <c r="I8" s="4">
        <f t="shared" si="3"/>
        <v>1.1171000000000002</v>
      </c>
    </row>
    <row r="9" spans="2:18" x14ac:dyDescent="0.25">
      <c r="B9" s="16">
        <f>D2</f>
        <v>1.1000000000000001</v>
      </c>
      <c r="C9" s="3">
        <f t="shared" ref="C9:I14" si="4">C$7-$B9</f>
        <v>-0.10000000000000009</v>
      </c>
      <c r="D9" s="3">
        <v>1</v>
      </c>
      <c r="E9" s="3">
        <f t="shared" si="4"/>
        <v>0.1319999999999999</v>
      </c>
      <c r="F9" s="3">
        <f t="shared" si="4"/>
        <v>0.29220000000000002</v>
      </c>
      <c r="G9" s="3">
        <f t="shared" si="4"/>
        <v>0.48709999999999987</v>
      </c>
      <c r="H9" s="3">
        <f t="shared" si="4"/>
        <v>0.72509999999999986</v>
      </c>
      <c r="I9" s="4">
        <f t="shared" si="4"/>
        <v>1.0171000000000001</v>
      </c>
    </row>
    <row r="10" spans="2:18" x14ac:dyDescent="0.25">
      <c r="B10" s="16">
        <f>E2</f>
        <v>1.232</v>
      </c>
      <c r="C10" s="3">
        <f t="shared" si="4"/>
        <v>-0.23199999999999998</v>
      </c>
      <c r="D10" s="3">
        <f t="shared" si="4"/>
        <v>-0.1319999999999999</v>
      </c>
      <c r="E10" s="3">
        <v>1</v>
      </c>
      <c r="F10" s="3">
        <f t="shared" si="4"/>
        <v>0.16020000000000012</v>
      </c>
      <c r="G10" s="3">
        <f t="shared" si="4"/>
        <v>0.35509999999999997</v>
      </c>
      <c r="H10" s="3">
        <f t="shared" si="4"/>
        <v>0.59309999999999996</v>
      </c>
      <c r="I10" s="4">
        <f t="shared" si="4"/>
        <v>0.88510000000000022</v>
      </c>
    </row>
    <row r="11" spans="2:18" x14ac:dyDescent="0.25">
      <c r="B11" s="16">
        <f>F2</f>
        <v>1.3922000000000001</v>
      </c>
      <c r="C11" s="3">
        <f t="shared" si="4"/>
        <v>-0.3922000000000001</v>
      </c>
      <c r="D11" s="3">
        <f t="shared" si="4"/>
        <v>-0.29220000000000002</v>
      </c>
      <c r="E11" s="3">
        <f t="shared" si="4"/>
        <v>-0.16020000000000012</v>
      </c>
      <c r="F11" s="3">
        <v>1</v>
      </c>
      <c r="G11" s="3">
        <f t="shared" si="4"/>
        <v>0.19489999999999985</v>
      </c>
      <c r="H11" s="3">
        <f t="shared" si="4"/>
        <v>0.43289999999999984</v>
      </c>
      <c r="I11" s="4">
        <f t="shared" si="4"/>
        <v>0.7249000000000001</v>
      </c>
    </row>
    <row r="12" spans="2:18" x14ac:dyDescent="0.25">
      <c r="B12" s="16">
        <f>G2</f>
        <v>1.5871</v>
      </c>
      <c r="C12" s="3">
        <f t="shared" si="4"/>
        <v>-0.58709999999999996</v>
      </c>
      <c r="D12" s="3">
        <f t="shared" si="4"/>
        <v>-0.48709999999999987</v>
      </c>
      <c r="E12" s="3">
        <f t="shared" si="4"/>
        <v>-0.35509999999999997</v>
      </c>
      <c r="F12" s="3">
        <f t="shared" si="4"/>
        <v>-0.19489999999999985</v>
      </c>
      <c r="G12" s="3">
        <v>1</v>
      </c>
      <c r="H12" s="3">
        <f t="shared" si="4"/>
        <v>0.23799999999999999</v>
      </c>
      <c r="I12" s="4">
        <f t="shared" si="4"/>
        <v>0.53000000000000025</v>
      </c>
    </row>
    <row r="13" spans="2:18" x14ac:dyDescent="0.25">
      <c r="B13" s="16">
        <f>H2</f>
        <v>1.8250999999999999</v>
      </c>
      <c r="C13" s="3">
        <f t="shared" si="4"/>
        <v>-0.82509999999999994</v>
      </c>
      <c r="D13" s="3">
        <f t="shared" si="4"/>
        <v>-0.72509999999999986</v>
      </c>
      <c r="E13" s="3">
        <f t="shared" si="4"/>
        <v>-0.59309999999999996</v>
      </c>
      <c r="F13" s="3">
        <f t="shared" si="4"/>
        <v>-0.43289999999999984</v>
      </c>
      <c r="G13" s="3">
        <f t="shared" si="4"/>
        <v>-0.23799999999999999</v>
      </c>
      <c r="H13" s="3">
        <v>1</v>
      </c>
      <c r="I13" s="4">
        <f t="shared" si="4"/>
        <v>0.29200000000000026</v>
      </c>
    </row>
    <row r="14" spans="2:18" x14ac:dyDescent="0.25">
      <c r="B14" s="17">
        <f>I2</f>
        <v>2.1171000000000002</v>
      </c>
      <c r="C14" s="6">
        <f t="shared" si="4"/>
        <v>-1.1171000000000002</v>
      </c>
      <c r="D14" s="6">
        <f t="shared" si="4"/>
        <v>-1.0171000000000001</v>
      </c>
      <c r="E14" s="6">
        <f t="shared" si="4"/>
        <v>-0.88510000000000022</v>
      </c>
      <c r="F14" s="6">
        <f t="shared" si="4"/>
        <v>-0.7249000000000001</v>
      </c>
      <c r="G14" s="6">
        <f t="shared" si="4"/>
        <v>-0.53000000000000025</v>
      </c>
      <c r="H14" s="6">
        <f t="shared" si="4"/>
        <v>-0.29200000000000026</v>
      </c>
      <c r="I14" s="7">
        <v>1</v>
      </c>
    </row>
    <row r="16" spans="2:18" x14ac:dyDescent="0.25">
      <c r="B16" s="8"/>
      <c r="C16" s="18">
        <f>C7</f>
        <v>1</v>
      </c>
      <c r="D16" s="18">
        <f t="shared" ref="D16:I16" si="5">D7</f>
        <v>1.1000000000000001</v>
      </c>
      <c r="E16" s="18">
        <f t="shared" si="5"/>
        <v>1.232</v>
      </c>
      <c r="F16" s="18">
        <f t="shared" si="5"/>
        <v>1.3922000000000001</v>
      </c>
      <c r="G16" s="18">
        <f t="shared" si="5"/>
        <v>1.5871</v>
      </c>
      <c r="H16" s="18">
        <f t="shared" si="5"/>
        <v>1.8250999999999999</v>
      </c>
      <c r="I16" s="18">
        <f t="shared" si="5"/>
        <v>2.1171000000000002</v>
      </c>
      <c r="J16" s="8"/>
      <c r="K16" s="8"/>
    </row>
    <row r="17" spans="2:11" x14ac:dyDescent="0.25">
      <c r="B17" s="18">
        <f>B8</f>
        <v>1</v>
      </c>
      <c r="C17" s="8">
        <v>1</v>
      </c>
      <c r="D17" s="8">
        <f>D$5/($B17-D$16)</f>
        <v>-5.9999999999999929</v>
      </c>
      <c r="E17" s="8">
        <f>E$5/($B17-E$16)</f>
        <v>-2.0172413793103448</v>
      </c>
      <c r="F17" s="8">
        <f>F$5/($B17-F$16)</f>
        <v>-0.78480367159612385</v>
      </c>
      <c r="G17" s="8">
        <f t="shared" ref="G17:I17" si="6">G$5/($B17-G$16)</f>
        <v>-0.19230114120252087</v>
      </c>
      <c r="H17" s="8">
        <f t="shared" si="6"/>
        <v>0.15161798569870319</v>
      </c>
      <c r="I17" s="8">
        <f t="shared" si="6"/>
        <v>0.37337749530033137</v>
      </c>
      <c r="J17" s="8">
        <f>PRODUCT(C17:I17)</f>
        <v>0.1034072209950697</v>
      </c>
      <c r="K17" s="8">
        <f>J17*C3</f>
        <v>0.38041448459666238</v>
      </c>
    </row>
    <row r="18" spans="2:11" x14ac:dyDescent="0.25">
      <c r="B18" s="18">
        <f t="shared" ref="B18:B23" si="7">B9</f>
        <v>1.1000000000000001</v>
      </c>
      <c r="C18" s="8">
        <f t="shared" ref="C18:I23" si="8">C$5/($B18-C$16)</f>
        <v>6.9999999999999929</v>
      </c>
      <c r="D18" s="8">
        <v>1</v>
      </c>
      <c r="E18" s="8">
        <f t="shared" si="8"/>
        <v>-3.5454545454545481</v>
      </c>
      <c r="F18" s="8">
        <f t="shared" si="8"/>
        <v>-1.0533880903490753</v>
      </c>
      <c r="G18" s="8">
        <f t="shared" si="8"/>
        <v>-0.23177992198727168</v>
      </c>
      <c r="H18" s="8">
        <f t="shared" si="8"/>
        <v>0.1725279271824576</v>
      </c>
      <c r="I18" s="8">
        <f t="shared" si="8"/>
        <v>0.41008750368695329</v>
      </c>
      <c r="J18" s="8">
        <f t="shared" ref="J18:J23" si="9">PRODUCT(C18:I18)</f>
        <v>-0.42871642075174471</v>
      </c>
      <c r="K18" s="8">
        <f>J18*D3</f>
        <v>-1.7267411278618023</v>
      </c>
    </row>
    <row r="19" spans="2:11" x14ac:dyDescent="0.25">
      <c r="B19" s="18">
        <f t="shared" si="7"/>
        <v>1.232</v>
      </c>
      <c r="C19" s="8">
        <f t="shared" si="8"/>
        <v>3.0172413793103448</v>
      </c>
      <c r="D19" s="8">
        <f t="shared" si="8"/>
        <v>4.5454545454545476</v>
      </c>
      <c r="E19" s="8">
        <v>1</v>
      </c>
      <c r="F19" s="8">
        <f t="shared" si="8"/>
        <v>-1.9213483146067392</v>
      </c>
      <c r="G19" s="8">
        <f t="shared" si="8"/>
        <v>-0.31793860884257957</v>
      </c>
      <c r="H19" s="8">
        <f t="shared" si="8"/>
        <v>0.2109256449165402</v>
      </c>
      <c r="I19" s="8">
        <f t="shared" si="8"/>
        <v>0.47124618687154013</v>
      </c>
      <c r="J19" s="8">
        <f t="shared" si="9"/>
        <v>0.83274873650982606</v>
      </c>
      <c r="K19" s="8">
        <f>J19*E3</f>
        <v>3.687078305770906</v>
      </c>
    </row>
    <row r="20" spans="2:11" x14ac:dyDescent="0.25">
      <c r="B20" s="18">
        <f t="shared" si="7"/>
        <v>1.3922000000000001</v>
      </c>
      <c r="C20" s="8">
        <f t="shared" si="8"/>
        <v>1.7848036715961237</v>
      </c>
      <c r="D20" s="8">
        <f t="shared" si="8"/>
        <v>2.0533880903490753</v>
      </c>
      <c r="E20" s="8">
        <f t="shared" si="8"/>
        <v>2.9213483146067394</v>
      </c>
      <c r="F20" s="8">
        <v>1</v>
      </c>
      <c r="G20" s="8">
        <f t="shared" si="8"/>
        <v>-0.57927142124166286</v>
      </c>
      <c r="H20" s="8">
        <f t="shared" si="8"/>
        <v>0.28898128898128905</v>
      </c>
      <c r="I20" s="8">
        <f t="shared" si="8"/>
        <v>0.57538970892536923</v>
      </c>
      <c r="J20" s="8">
        <f t="shared" si="9"/>
        <v>-1.0312376192585224</v>
      </c>
      <c r="K20" s="8">
        <f>J20*F3</f>
        <v>-4.9673684882063771</v>
      </c>
    </row>
    <row r="21" spans="2:11" x14ac:dyDescent="0.25">
      <c r="B21" s="18">
        <f t="shared" si="7"/>
        <v>1.5871</v>
      </c>
      <c r="C21" s="8">
        <f t="shared" si="8"/>
        <v>1.1923011412025208</v>
      </c>
      <c r="D21" s="8">
        <f t="shared" si="8"/>
        <v>1.2317799219872716</v>
      </c>
      <c r="E21" s="8">
        <f t="shared" si="8"/>
        <v>1.3179386088425795</v>
      </c>
      <c r="F21" s="8">
        <f t="shared" si="8"/>
        <v>1.5792714212416628</v>
      </c>
      <c r="G21" s="8">
        <v>1</v>
      </c>
      <c r="H21" s="8">
        <f t="shared" si="8"/>
        <v>0.52563025210084036</v>
      </c>
      <c r="I21" s="8">
        <f t="shared" si="8"/>
        <v>0.78698113207547182</v>
      </c>
      <c r="J21" s="8">
        <f t="shared" si="9"/>
        <v>1.264490906465698</v>
      </c>
      <c r="K21" s="8">
        <f>J21*G3</f>
        <v>6.5140249046580436</v>
      </c>
    </row>
    <row r="22" spans="2:11" x14ac:dyDescent="0.25">
      <c r="B22" s="18">
        <f t="shared" si="7"/>
        <v>1.8250999999999999</v>
      </c>
      <c r="C22" s="8">
        <f t="shared" si="8"/>
        <v>0.84838201430129678</v>
      </c>
      <c r="D22" s="8">
        <f t="shared" si="8"/>
        <v>0.82747207281754243</v>
      </c>
      <c r="E22" s="8">
        <f t="shared" si="8"/>
        <v>0.7890743550834598</v>
      </c>
      <c r="F22" s="8">
        <f t="shared" si="8"/>
        <v>0.71101871101871095</v>
      </c>
      <c r="G22" s="8">
        <f t="shared" si="8"/>
        <v>0.4743697478991597</v>
      </c>
      <c r="H22" s="8">
        <v>1</v>
      </c>
      <c r="I22" s="8">
        <f t="shared" si="8"/>
        <v>1.4284246575342461</v>
      </c>
      <c r="J22" s="8">
        <f t="shared" si="9"/>
        <v>0.26688126048576499</v>
      </c>
      <c r="K22" s="8">
        <f>J22*H3</f>
        <v>1.4330456163043637</v>
      </c>
    </row>
    <row r="23" spans="2:11" x14ac:dyDescent="0.25">
      <c r="B23" s="18">
        <f t="shared" si="7"/>
        <v>2.1171000000000002</v>
      </c>
      <c r="C23" s="8">
        <f t="shared" si="8"/>
        <v>0.62662250469966863</v>
      </c>
      <c r="D23" s="8">
        <f t="shared" si="8"/>
        <v>0.58991249631304665</v>
      </c>
      <c r="E23" s="8">
        <f t="shared" si="8"/>
        <v>0.52875381312845993</v>
      </c>
      <c r="F23" s="8">
        <f t="shared" si="8"/>
        <v>0.42461029107463072</v>
      </c>
      <c r="G23" s="8">
        <f t="shared" si="8"/>
        <v>0.2130188679245282</v>
      </c>
      <c r="H23" s="8">
        <f t="shared" si="8"/>
        <v>-0.42842465753424613</v>
      </c>
      <c r="I23" s="8">
        <v>1</v>
      </c>
      <c r="J23" s="8">
        <f t="shared" si="9"/>
        <v>-7.5740844460909177E-3</v>
      </c>
      <c r="K23" s="8">
        <f>J23*I3</f>
        <v>-4.0866730037328158E-2</v>
      </c>
    </row>
    <row r="24" spans="2:11" x14ac:dyDescent="0.25">
      <c r="K24" s="8">
        <f>SUM(K17:K23)</f>
        <v>5.2795869652244685</v>
      </c>
    </row>
    <row r="27" spans="2:11" x14ac:dyDescent="0.25">
      <c r="C27" s="8"/>
    </row>
    <row r="39" spans="2:11" x14ac:dyDescent="0.25">
      <c r="B39" s="19" t="s">
        <v>13</v>
      </c>
      <c r="C39" s="19"/>
      <c r="D39" s="19"/>
      <c r="E39" s="19"/>
      <c r="F39" s="19"/>
      <c r="G39" s="19"/>
      <c r="H39" s="19"/>
      <c r="I39" s="19"/>
      <c r="J39" s="19"/>
      <c r="K39" s="19"/>
    </row>
    <row r="40" spans="2:11" x14ac:dyDescent="0.25">
      <c r="B40" s="19"/>
      <c r="C40" s="19"/>
      <c r="D40" s="19"/>
      <c r="E40" s="19"/>
      <c r="F40" s="19"/>
      <c r="G40" s="19"/>
      <c r="H40" s="19"/>
      <c r="I40" s="19"/>
      <c r="J40" s="19"/>
      <c r="K40" s="19"/>
    </row>
    <row r="42" spans="2:11" x14ac:dyDescent="0.25">
      <c r="B42" t="s">
        <v>0</v>
      </c>
      <c r="C42" s="9">
        <f>C2</f>
        <v>1</v>
      </c>
      <c r="D42" s="9">
        <f>C42+$K$43</f>
        <v>1.1861833333333334</v>
      </c>
      <c r="E42" s="9">
        <f t="shared" ref="E42:I42" si="10">D42+$K$43</f>
        <v>1.3723666666666667</v>
      </c>
      <c r="F42" s="9">
        <f t="shared" si="10"/>
        <v>1.5585500000000001</v>
      </c>
      <c r="G42" s="9">
        <f t="shared" si="10"/>
        <v>1.7447333333333335</v>
      </c>
      <c r="H42" s="9">
        <f t="shared" si="10"/>
        <v>1.9309166666666668</v>
      </c>
      <c r="I42" s="9">
        <f t="shared" si="10"/>
        <v>2.1171000000000002</v>
      </c>
      <c r="K42" s="9" t="s">
        <v>10</v>
      </c>
    </row>
    <row r="43" spans="2:11" x14ac:dyDescent="0.25">
      <c r="B43" t="s">
        <v>1</v>
      </c>
      <c r="C43" s="9">
        <f>C3</f>
        <v>3.6787999999999998</v>
      </c>
      <c r="D43" s="9">
        <v>4.2968394073059475</v>
      </c>
      <c r="E43" s="9">
        <v>4.7744037750025301</v>
      </c>
      <c r="F43" s="9">
        <v>5.1116779685210121</v>
      </c>
      <c r="G43" s="9">
        <v>5.3178253373963953</v>
      </c>
      <c r="H43" s="9">
        <v>5.4065475850475915</v>
      </c>
      <c r="I43" s="9">
        <f t="shared" ref="D43:I43" si="11">I3</f>
        <v>5.3956</v>
      </c>
      <c r="K43" s="10">
        <f>(I2-C2)/6</f>
        <v>0.18618333333333337</v>
      </c>
    </row>
    <row r="46" spans="2:11" x14ac:dyDescent="0.25">
      <c r="B46" s="9">
        <f>C43</f>
        <v>3.6787999999999998</v>
      </c>
      <c r="C46" s="8">
        <f>B47-B46</f>
        <v>0.61803940730594764</v>
      </c>
      <c r="D46" s="8">
        <f t="shared" ref="C46:H46" si="12">C47-C46</f>
        <v>-0.14047503960936503</v>
      </c>
      <c r="E46" s="8">
        <f t="shared" si="12"/>
        <v>1.8486543126439159E-4</v>
      </c>
      <c r="F46" s="8">
        <f t="shared" si="12"/>
        <v>8.9784841037374719E-3</v>
      </c>
      <c r="G46" s="8">
        <f t="shared" si="12"/>
        <v>-4.4401302198275872E-3</v>
      </c>
      <c r="H46" s="8">
        <f t="shared" si="12"/>
        <v>3.9553614424052697E-3</v>
      </c>
    </row>
    <row r="47" spans="2:11" x14ac:dyDescent="0.25">
      <c r="B47" s="9">
        <f>D43</f>
        <v>4.2968394073059475</v>
      </c>
      <c r="C47" s="8">
        <f t="shared" ref="C47:D51" si="13">B48-B47</f>
        <v>0.47756436769658261</v>
      </c>
      <c r="D47" s="8">
        <f t="shared" si="13"/>
        <v>-0.14029017417810064</v>
      </c>
      <c r="E47" s="8">
        <f t="shared" ref="E47:F47" si="14">D48-D47</f>
        <v>9.1633495350018634E-3</v>
      </c>
      <c r="F47" s="8">
        <f t="shared" si="14"/>
        <v>4.5383538839098847E-3</v>
      </c>
      <c r="G47" s="8">
        <f t="shared" ref="G47" si="15">F48-F47</f>
        <v>-4.847687774223175E-4</v>
      </c>
    </row>
    <row r="48" spans="2:11" x14ac:dyDescent="0.25">
      <c r="B48" s="9">
        <f>E43</f>
        <v>4.7744037750025301</v>
      </c>
      <c r="C48" s="8">
        <f t="shared" si="13"/>
        <v>0.33727419351848198</v>
      </c>
      <c r="D48" s="8">
        <f t="shared" si="13"/>
        <v>-0.13112682464309877</v>
      </c>
      <c r="E48" s="8">
        <f t="shared" ref="E48:F48" si="16">D49-D48</f>
        <v>1.3701703418911748E-2</v>
      </c>
      <c r="F48" s="8">
        <f t="shared" si="16"/>
        <v>4.0535851064875672E-3</v>
      </c>
    </row>
    <row r="49" spans="2:11" x14ac:dyDescent="0.25">
      <c r="B49" s="9">
        <f>F43</f>
        <v>5.1116779685210121</v>
      </c>
      <c r="C49" s="8">
        <f t="shared" si="13"/>
        <v>0.20614736887538321</v>
      </c>
      <c r="D49" s="8">
        <f t="shared" si="13"/>
        <v>-0.11742512122418702</v>
      </c>
      <c r="E49" s="8">
        <f t="shared" ref="E49" si="17">D50-D49</f>
        <v>1.7755288525399315E-2</v>
      </c>
    </row>
    <row r="50" spans="2:11" x14ac:dyDescent="0.25">
      <c r="B50" s="9">
        <f>G43</f>
        <v>5.3178253373963953</v>
      </c>
      <c r="C50" s="8">
        <f t="shared" si="13"/>
        <v>8.8722247651196184E-2</v>
      </c>
      <c r="D50" s="8">
        <f>C51-C50</f>
        <v>-9.9669832698787708E-2</v>
      </c>
    </row>
    <row r="51" spans="2:11" x14ac:dyDescent="0.25">
      <c r="B51" s="9">
        <f>H43</f>
        <v>5.4065475850475915</v>
      </c>
      <c r="C51" s="8">
        <f t="shared" si="13"/>
        <v>-1.0947585047591524E-2</v>
      </c>
    </row>
    <row r="52" spans="2:11" x14ac:dyDescent="0.25">
      <c r="B52" s="9">
        <f>I43</f>
        <v>5.3956</v>
      </c>
      <c r="C52" s="8"/>
    </row>
    <row r="54" spans="2:11" x14ac:dyDescent="0.25">
      <c r="B54" t="s">
        <v>4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H54" t="s">
        <v>14</v>
      </c>
    </row>
    <row r="55" spans="2:11" x14ac:dyDescent="0.25">
      <c r="B55" s="9">
        <f>($C$4-I42)/$K$43</f>
        <v>-2.240264971801988</v>
      </c>
      <c r="C55" s="9">
        <f>($C$4-H42)/$K$43</f>
        <v>-1.2402649718019882</v>
      </c>
      <c r="D55" s="9">
        <f>($C$4-G42)/$K$43</f>
        <v>-0.24026497180198822</v>
      </c>
      <c r="E55" s="9">
        <f>($C$4-F42)/$K$43</f>
        <v>0.75973502819801175</v>
      </c>
      <c r="F55" s="9">
        <f>($C$4-E42)/$K$43</f>
        <v>1.7597350281980118</v>
      </c>
      <c r="G55" s="9">
        <f>($C$4-D42)/$K$43</f>
        <v>2.759735028198012</v>
      </c>
      <c r="H55" s="9">
        <f>($C$4-C42)/$K$43</f>
        <v>3.759735028198012</v>
      </c>
    </row>
    <row r="56" spans="2:11" x14ac:dyDescent="0.25">
      <c r="G56" t="s">
        <v>11</v>
      </c>
      <c r="H56" s="11">
        <f>ABS(H46/FACT(K56+1)*B55*C55*D55*E55*F55*G55*H55)</f>
        <v>5.087355179110141E-5</v>
      </c>
      <c r="J56" t="s">
        <v>12</v>
      </c>
      <c r="K56">
        <v>5</v>
      </c>
    </row>
  </sheetData>
  <mergeCells count="1">
    <mergeCell ref="B39:K4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2023-03-19T16:17:30Z</dcterms:modified>
</cp:coreProperties>
</file>