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24226"/>
  <mc:AlternateContent xmlns:mc="http://schemas.openxmlformats.org/markup-compatibility/2006">
    <mc:Choice Requires="x15">
      <x15ac:absPath xmlns:x15ac="http://schemas.microsoft.com/office/spreadsheetml/2010/11/ac" url="/Users/shalini/Desktop/"/>
    </mc:Choice>
  </mc:AlternateContent>
  <xr:revisionPtr revIDLastSave="0" documentId="13_ncr:1_{FAFDF15A-184C-B94B-980E-381F5CE9BD71}" xr6:coauthVersionLast="47" xr6:coauthVersionMax="47" xr10:uidLastSave="{00000000-0000-0000-0000-000000000000}"/>
  <bookViews>
    <workbookView xWindow="0" yWindow="720" windowWidth="29400" windowHeight="18400" activeTab="5" xr2:uid="{00000000-000D-0000-FFFF-FFFF00000000}"/>
  </bookViews>
  <sheets>
    <sheet name="Raw data - SuperMarket" sheetId="5" r:id="rId1"/>
    <sheet name="Data Cleaning &amp; transformation" sheetId="6" r:id="rId2"/>
    <sheet name="Business Objectives" sheetId="7" r:id="rId3"/>
    <sheet name="Descriptive Analysis" sheetId="8" r:id="rId4"/>
    <sheet name="Pivot Charts" sheetId="10" r:id="rId5"/>
    <sheet name="Correlation" sheetId="11" r:id="rId6"/>
  </sheets>
  <definedNames>
    <definedName name="_xlnm._FilterDatabase" localSheetId="1" hidden="1">'Data Cleaning &amp; transformation'!$A$1:$U$1001</definedName>
    <definedName name="_xlchart.v1.0" hidden="1">'Descriptive Analysis'!$D$1</definedName>
    <definedName name="_xlchart.v1.1" hidden="1">'Descriptive Analysis'!$D$2:$D$1001</definedName>
    <definedName name="_xlchart.v1.2" hidden="1">'Descriptive Analysis'!$C$1</definedName>
    <definedName name="_xlchart.v1.3" hidden="1">'Descriptive Analysis'!$C$2:$C$1001</definedName>
  </definedNames>
  <calcPr calcId="191029"/>
  <pivotCaches>
    <pivotCache cacheId="24" r:id="rId7"/>
    <pivotCache cacheId="2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6" l="1"/>
  <c r="R36" i="10"/>
  <c r="R35" i="10"/>
  <c r="R34" i="10"/>
  <c r="P34" i="10"/>
  <c r="U80" i="6"/>
  <c r="T27" i="6"/>
  <c r="T59" i="6"/>
  <c r="T91" i="6"/>
  <c r="T123" i="6"/>
  <c r="T155" i="6"/>
  <c r="T187" i="6"/>
  <c r="T219" i="6"/>
  <c r="T272" i="6"/>
  <c r="T347" i="6"/>
  <c r="T400" i="6"/>
  <c r="T475" i="6"/>
  <c r="T603" i="6"/>
  <c r="T843" i="6"/>
  <c r="T907" i="6"/>
  <c r="T971" i="6"/>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266" i="6"/>
  <c r="S267" i="6"/>
  <c r="S268" i="6"/>
  <c r="S269" i="6"/>
  <c r="S270" i="6"/>
  <c r="S271" i="6"/>
  <c r="S272" i="6"/>
  <c r="S273" i="6"/>
  <c r="S274" i="6"/>
  <c r="S275" i="6"/>
  <c r="S276" i="6"/>
  <c r="S277" i="6"/>
  <c r="S278" i="6"/>
  <c r="S279" i="6"/>
  <c r="S280" i="6"/>
  <c r="S281" i="6"/>
  <c r="S282" i="6"/>
  <c r="S283" i="6"/>
  <c r="S284" i="6"/>
  <c r="S285" i="6"/>
  <c r="S286" i="6"/>
  <c r="S287" i="6"/>
  <c r="S288" i="6"/>
  <c r="S289" i="6"/>
  <c r="S290" i="6"/>
  <c r="S291" i="6"/>
  <c r="S292" i="6"/>
  <c r="S293" i="6"/>
  <c r="S294" i="6"/>
  <c r="S295" i="6"/>
  <c r="S296" i="6"/>
  <c r="S297" i="6"/>
  <c r="S298" i="6"/>
  <c r="S299" i="6"/>
  <c r="S300" i="6"/>
  <c r="S301" i="6"/>
  <c r="S302" i="6"/>
  <c r="S303" i="6"/>
  <c r="S304" i="6"/>
  <c r="S305" i="6"/>
  <c r="S306" i="6"/>
  <c r="S307" i="6"/>
  <c r="S308" i="6"/>
  <c r="S309" i="6"/>
  <c r="S310" i="6"/>
  <c r="S311" i="6"/>
  <c r="S312" i="6"/>
  <c r="S313" i="6"/>
  <c r="S314" i="6"/>
  <c r="S315" i="6"/>
  <c r="S316" i="6"/>
  <c r="S317" i="6"/>
  <c r="S318" i="6"/>
  <c r="S319" i="6"/>
  <c r="S320" i="6"/>
  <c r="S321" i="6"/>
  <c r="S322" i="6"/>
  <c r="S323" i="6"/>
  <c r="S324" i="6"/>
  <c r="S325" i="6"/>
  <c r="S326" i="6"/>
  <c r="S327" i="6"/>
  <c r="S328" i="6"/>
  <c r="S329" i="6"/>
  <c r="S330" i="6"/>
  <c r="S331" i="6"/>
  <c r="S332"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S392" i="6"/>
  <c r="S393" i="6"/>
  <c r="S394" i="6"/>
  <c r="S395" i="6"/>
  <c r="S396" i="6"/>
  <c r="S397" i="6"/>
  <c r="S398" i="6"/>
  <c r="S399" i="6"/>
  <c r="S400" i="6"/>
  <c r="S401" i="6"/>
  <c r="S402" i="6"/>
  <c r="S403" i="6"/>
  <c r="S404" i="6"/>
  <c r="S405" i="6"/>
  <c r="S406" i="6"/>
  <c r="S407" i="6"/>
  <c r="S408" i="6"/>
  <c r="S409" i="6"/>
  <c r="S410" i="6"/>
  <c r="S411" i="6"/>
  <c r="S412" i="6"/>
  <c r="S413" i="6"/>
  <c r="S414" i="6"/>
  <c r="S415" i="6"/>
  <c r="S416" i="6"/>
  <c r="S417" i="6"/>
  <c r="S418" i="6"/>
  <c r="S419" i="6"/>
  <c r="S420" i="6"/>
  <c r="S421" i="6"/>
  <c r="S422" i="6"/>
  <c r="S423" i="6"/>
  <c r="S424" i="6"/>
  <c r="S425" i="6"/>
  <c r="S426" i="6"/>
  <c r="S427" i="6"/>
  <c r="S428" i="6"/>
  <c r="S429" i="6"/>
  <c r="S430" i="6"/>
  <c r="S431" i="6"/>
  <c r="S432" i="6"/>
  <c r="S433" i="6"/>
  <c r="S434" i="6"/>
  <c r="S435" i="6"/>
  <c r="S436" i="6"/>
  <c r="S437" i="6"/>
  <c r="S438"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S469" i="6"/>
  <c r="S470" i="6"/>
  <c r="S471" i="6"/>
  <c r="S472" i="6"/>
  <c r="S473" i="6"/>
  <c r="S474" i="6"/>
  <c r="S475" i="6"/>
  <c r="S476" i="6"/>
  <c r="S477" i="6"/>
  <c r="S478" i="6"/>
  <c r="S479" i="6"/>
  <c r="S480" i="6"/>
  <c r="S481" i="6"/>
  <c r="S482" i="6"/>
  <c r="S483" i="6"/>
  <c r="S484" i="6"/>
  <c r="S485" i="6"/>
  <c r="S486" i="6"/>
  <c r="S487" i="6"/>
  <c r="S488" i="6"/>
  <c r="S489" i="6"/>
  <c r="S490" i="6"/>
  <c r="S491" i="6"/>
  <c r="S492" i="6"/>
  <c r="S493" i="6"/>
  <c r="S494" i="6"/>
  <c r="S495" i="6"/>
  <c r="S496" i="6"/>
  <c r="S497" i="6"/>
  <c r="S498" i="6"/>
  <c r="S499" i="6"/>
  <c r="S500" i="6"/>
  <c r="S501" i="6"/>
  <c r="S502" i="6"/>
  <c r="S503" i="6"/>
  <c r="S504" i="6"/>
  <c r="S505" i="6"/>
  <c r="S506" i="6"/>
  <c r="S507" i="6"/>
  <c r="S508" i="6"/>
  <c r="S509" i="6"/>
  <c r="S510" i="6"/>
  <c r="S511" i="6"/>
  <c r="S512" i="6"/>
  <c r="S513" i="6"/>
  <c r="S514" i="6"/>
  <c r="S515" i="6"/>
  <c r="S516" i="6"/>
  <c r="S517" i="6"/>
  <c r="S518" i="6"/>
  <c r="S519" i="6"/>
  <c r="S520" i="6"/>
  <c r="S521" i="6"/>
  <c r="S522" i="6"/>
  <c r="S523" i="6"/>
  <c r="S524" i="6"/>
  <c r="S525" i="6"/>
  <c r="S526" i="6"/>
  <c r="S527" i="6"/>
  <c r="S528" i="6"/>
  <c r="S529" i="6"/>
  <c r="S530" i="6"/>
  <c r="S531" i="6"/>
  <c r="S532" i="6"/>
  <c r="S533" i="6"/>
  <c r="S534" i="6"/>
  <c r="S535" i="6"/>
  <c r="S536" i="6"/>
  <c r="S537" i="6"/>
  <c r="S538" i="6"/>
  <c r="S539" i="6"/>
  <c r="S540" i="6"/>
  <c r="S541" i="6"/>
  <c r="S542" i="6"/>
  <c r="S543" i="6"/>
  <c r="S544" i="6"/>
  <c r="S545" i="6"/>
  <c r="S546" i="6"/>
  <c r="S547" i="6"/>
  <c r="S548" i="6"/>
  <c r="S549" i="6"/>
  <c r="S550" i="6"/>
  <c r="S551" i="6"/>
  <c r="S552" i="6"/>
  <c r="S553" i="6"/>
  <c r="S554" i="6"/>
  <c r="S555" i="6"/>
  <c r="S556" i="6"/>
  <c r="S557" i="6"/>
  <c r="S558" i="6"/>
  <c r="S559" i="6"/>
  <c r="S560" i="6"/>
  <c r="S561" i="6"/>
  <c r="S562" i="6"/>
  <c r="S563" i="6"/>
  <c r="S564" i="6"/>
  <c r="S565" i="6"/>
  <c r="S566" i="6"/>
  <c r="S567" i="6"/>
  <c r="S568" i="6"/>
  <c r="S569" i="6"/>
  <c r="S570" i="6"/>
  <c r="S571" i="6"/>
  <c r="S572" i="6"/>
  <c r="S573" i="6"/>
  <c r="S574" i="6"/>
  <c r="S575" i="6"/>
  <c r="S576" i="6"/>
  <c r="S577" i="6"/>
  <c r="S578" i="6"/>
  <c r="S579" i="6"/>
  <c r="S580" i="6"/>
  <c r="S581" i="6"/>
  <c r="S582" i="6"/>
  <c r="S583" i="6"/>
  <c r="S584" i="6"/>
  <c r="S585" i="6"/>
  <c r="S586" i="6"/>
  <c r="S587" i="6"/>
  <c r="S588" i="6"/>
  <c r="S589" i="6"/>
  <c r="S590" i="6"/>
  <c r="S591" i="6"/>
  <c r="S592" i="6"/>
  <c r="S593" i="6"/>
  <c r="S594" i="6"/>
  <c r="S595" i="6"/>
  <c r="S596" i="6"/>
  <c r="S597" i="6"/>
  <c r="S598" i="6"/>
  <c r="S599" i="6"/>
  <c r="S600" i="6"/>
  <c r="S601" i="6"/>
  <c r="S602" i="6"/>
  <c r="S603" i="6"/>
  <c r="S604" i="6"/>
  <c r="S605" i="6"/>
  <c r="S606" i="6"/>
  <c r="S607" i="6"/>
  <c r="S608" i="6"/>
  <c r="S609" i="6"/>
  <c r="S610" i="6"/>
  <c r="S611" i="6"/>
  <c r="S612" i="6"/>
  <c r="S613" i="6"/>
  <c r="S614" i="6"/>
  <c r="S615" i="6"/>
  <c r="S616" i="6"/>
  <c r="S617" i="6"/>
  <c r="S618" i="6"/>
  <c r="S619" i="6"/>
  <c r="S620" i="6"/>
  <c r="S621" i="6"/>
  <c r="S622" i="6"/>
  <c r="S623" i="6"/>
  <c r="S624" i="6"/>
  <c r="S625" i="6"/>
  <c r="S626" i="6"/>
  <c r="S627" i="6"/>
  <c r="S628" i="6"/>
  <c r="S629" i="6"/>
  <c r="S630" i="6"/>
  <c r="S631" i="6"/>
  <c r="S632" i="6"/>
  <c r="S633" i="6"/>
  <c r="S634" i="6"/>
  <c r="S635" i="6"/>
  <c r="S636" i="6"/>
  <c r="S637" i="6"/>
  <c r="S638" i="6"/>
  <c r="S639" i="6"/>
  <c r="S640" i="6"/>
  <c r="S641" i="6"/>
  <c r="S642" i="6"/>
  <c r="S643" i="6"/>
  <c r="S644" i="6"/>
  <c r="S645" i="6"/>
  <c r="S646" i="6"/>
  <c r="S647" i="6"/>
  <c r="S648" i="6"/>
  <c r="S649" i="6"/>
  <c r="S650" i="6"/>
  <c r="S651" i="6"/>
  <c r="S652" i="6"/>
  <c r="S653" i="6"/>
  <c r="S654" i="6"/>
  <c r="S655" i="6"/>
  <c r="S656" i="6"/>
  <c r="S657" i="6"/>
  <c r="S658" i="6"/>
  <c r="S659" i="6"/>
  <c r="S660" i="6"/>
  <c r="S661" i="6"/>
  <c r="S662" i="6"/>
  <c r="S663" i="6"/>
  <c r="S664" i="6"/>
  <c r="S665" i="6"/>
  <c r="S666" i="6"/>
  <c r="S667" i="6"/>
  <c r="S668" i="6"/>
  <c r="S669" i="6"/>
  <c r="S670" i="6"/>
  <c r="S671" i="6"/>
  <c r="S672" i="6"/>
  <c r="S673" i="6"/>
  <c r="S674" i="6"/>
  <c r="S675" i="6"/>
  <c r="S676" i="6"/>
  <c r="S677" i="6"/>
  <c r="S678" i="6"/>
  <c r="S679" i="6"/>
  <c r="S680" i="6"/>
  <c r="S681" i="6"/>
  <c r="S682" i="6"/>
  <c r="S683" i="6"/>
  <c r="S684" i="6"/>
  <c r="S685" i="6"/>
  <c r="S686" i="6"/>
  <c r="S687" i="6"/>
  <c r="S688" i="6"/>
  <c r="S689" i="6"/>
  <c r="S690" i="6"/>
  <c r="S691" i="6"/>
  <c r="S692" i="6"/>
  <c r="S693" i="6"/>
  <c r="S694" i="6"/>
  <c r="S695" i="6"/>
  <c r="S696" i="6"/>
  <c r="S697" i="6"/>
  <c r="S698" i="6"/>
  <c r="S699" i="6"/>
  <c r="S700" i="6"/>
  <c r="S701" i="6"/>
  <c r="S702" i="6"/>
  <c r="S703" i="6"/>
  <c r="S704" i="6"/>
  <c r="S705" i="6"/>
  <c r="S706" i="6"/>
  <c r="S707" i="6"/>
  <c r="S708" i="6"/>
  <c r="S709" i="6"/>
  <c r="S710" i="6"/>
  <c r="S711" i="6"/>
  <c r="S712" i="6"/>
  <c r="S713" i="6"/>
  <c r="S714" i="6"/>
  <c r="S715" i="6"/>
  <c r="S716" i="6"/>
  <c r="S717" i="6"/>
  <c r="S718" i="6"/>
  <c r="S719" i="6"/>
  <c r="S720" i="6"/>
  <c r="S721" i="6"/>
  <c r="S722" i="6"/>
  <c r="S723" i="6"/>
  <c r="S724" i="6"/>
  <c r="S725" i="6"/>
  <c r="S726" i="6"/>
  <c r="S727" i="6"/>
  <c r="S728" i="6"/>
  <c r="S729" i="6"/>
  <c r="S730" i="6"/>
  <c r="S731" i="6"/>
  <c r="S732" i="6"/>
  <c r="S733" i="6"/>
  <c r="S734" i="6"/>
  <c r="S735" i="6"/>
  <c r="S736" i="6"/>
  <c r="S737" i="6"/>
  <c r="S738" i="6"/>
  <c r="S739" i="6"/>
  <c r="S740" i="6"/>
  <c r="S741" i="6"/>
  <c r="S742" i="6"/>
  <c r="S743" i="6"/>
  <c r="S744" i="6"/>
  <c r="S745" i="6"/>
  <c r="S746" i="6"/>
  <c r="S747" i="6"/>
  <c r="S748" i="6"/>
  <c r="S749" i="6"/>
  <c r="S750" i="6"/>
  <c r="S751" i="6"/>
  <c r="S752" i="6"/>
  <c r="S753" i="6"/>
  <c r="S754" i="6"/>
  <c r="S755" i="6"/>
  <c r="S756" i="6"/>
  <c r="S757" i="6"/>
  <c r="S758" i="6"/>
  <c r="S759" i="6"/>
  <c r="S760" i="6"/>
  <c r="S761" i="6"/>
  <c r="S762" i="6"/>
  <c r="S763" i="6"/>
  <c r="S764" i="6"/>
  <c r="S765" i="6"/>
  <c r="S766" i="6"/>
  <c r="S767" i="6"/>
  <c r="S768" i="6"/>
  <c r="S769" i="6"/>
  <c r="S770" i="6"/>
  <c r="S771" i="6"/>
  <c r="S772" i="6"/>
  <c r="S773" i="6"/>
  <c r="S774" i="6"/>
  <c r="S775" i="6"/>
  <c r="S776" i="6"/>
  <c r="S777" i="6"/>
  <c r="S778" i="6"/>
  <c r="S779" i="6"/>
  <c r="S780" i="6"/>
  <c r="S781" i="6"/>
  <c r="S782" i="6"/>
  <c r="S783" i="6"/>
  <c r="S784" i="6"/>
  <c r="S785" i="6"/>
  <c r="S786" i="6"/>
  <c r="S787" i="6"/>
  <c r="S788" i="6"/>
  <c r="S789" i="6"/>
  <c r="S790" i="6"/>
  <c r="S791" i="6"/>
  <c r="S792" i="6"/>
  <c r="S793" i="6"/>
  <c r="S794" i="6"/>
  <c r="S795" i="6"/>
  <c r="S796" i="6"/>
  <c r="S797" i="6"/>
  <c r="S798" i="6"/>
  <c r="S799" i="6"/>
  <c r="S800" i="6"/>
  <c r="S801" i="6"/>
  <c r="S802" i="6"/>
  <c r="S803" i="6"/>
  <c r="S804" i="6"/>
  <c r="S805" i="6"/>
  <c r="S806" i="6"/>
  <c r="S807" i="6"/>
  <c r="S808" i="6"/>
  <c r="S809" i="6"/>
  <c r="S810" i="6"/>
  <c r="S811" i="6"/>
  <c r="S812" i="6"/>
  <c r="S813" i="6"/>
  <c r="S814" i="6"/>
  <c r="S815" i="6"/>
  <c r="S816" i="6"/>
  <c r="S817" i="6"/>
  <c r="S818" i="6"/>
  <c r="S819" i="6"/>
  <c r="S820" i="6"/>
  <c r="S821" i="6"/>
  <c r="S822" i="6"/>
  <c r="S823" i="6"/>
  <c r="S824" i="6"/>
  <c r="S825" i="6"/>
  <c r="S826" i="6"/>
  <c r="S827" i="6"/>
  <c r="S828" i="6"/>
  <c r="S829" i="6"/>
  <c r="S830" i="6"/>
  <c r="S831" i="6"/>
  <c r="S832" i="6"/>
  <c r="S833" i="6"/>
  <c r="S834" i="6"/>
  <c r="S835" i="6"/>
  <c r="S836" i="6"/>
  <c r="S837" i="6"/>
  <c r="S838" i="6"/>
  <c r="S839" i="6"/>
  <c r="S840" i="6"/>
  <c r="S841" i="6"/>
  <c r="S842" i="6"/>
  <c r="S843" i="6"/>
  <c r="S844" i="6"/>
  <c r="S845" i="6"/>
  <c r="S846" i="6"/>
  <c r="S847" i="6"/>
  <c r="S848" i="6"/>
  <c r="S849" i="6"/>
  <c r="S850" i="6"/>
  <c r="S851" i="6"/>
  <c r="S852" i="6"/>
  <c r="S853" i="6"/>
  <c r="S854" i="6"/>
  <c r="S855" i="6"/>
  <c r="S856" i="6"/>
  <c r="S857" i="6"/>
  <c r="S858" i="6"/>
  <c r="S859" i="6"/>
  <c r="S860" i="6"/>
  <c r="S861" i="6"/>
  <c r="S862" i="6"/>
  <c r="S863" i="6"/>
  <c r="S864" i="6"/>
  <c r="S865" i="6"/>
  <c r="S866" i="6"/>
  <c r="S867" i="6"/>
  <c r="S868" i="6"/>
  <c r="S869" i="6"/>
  <c r="S870" i="6"/>
  <c r="S871" i="6"/>
  <c r="S872" i="6"/>
  <c r="S873" i="6"/>
  <c r="S874" i="6"/>
  <c r="S875" i="6"/>
  <c r="S876" i="6"/>
  <c r="S877" i="6"/>
  <c r="S878" i="6"/>
  <c r="S879" i="6"/>
  <c r="S880" i="6"/>
  <c r="S881" i="6"/>
  <c r="S882" i="6"/>
  <c r="S883" i="6"/>
  <c r="S884" i="6"/>
  <c r="S885" i="6"/>
  <c r="S886" i="6"/>
  <c r="S887" i="6"/>
  <c r="S888" i="6"/>
  <c r="S889" i="6"/>
  <c r="S890" i="6"/>
  <c r="S891" i="6"/>
  <c r="S892" i="6"/>
  <c r="S893" i="6"/>
  <c r="S894" i="6"/>
  <c r="S895" i="6"/>
  <c r="S896" i="6"/>
  <c r="S897" i="6"/>
  <c r="S898" i="6"/>
  <c r="S899" i="6"/>
  <c r="S900" i="6"/>
  <c r="S901" i="6"/>
  <c r="S902" i="6"/>
  <c r="S903" i="6"/>
  <c r="S904" i="6"/>
  <c r="S905" i="6"/>
  <c r="S906" i="6"/>
  <c r="S907" i="6"/>
  <c r="S908" i="6"/>
  <c r="S909" i="6"/>
  <c r="S910" i="6"/>
  <c r="S911" i="6"/>
  <c r="S912" i="6"/>
  <c r="S913" i="6"/>
  <c r="S914" i="6"/>
  <c r="S915" i="6"/>
  <c r="S916" i="6"/>
  <c r="S917" i="6"/>
  <c r="S918" i="6"/>
  <c r="S919" i="6"/>
  <c r="S920" i="6"/>
  <c r="S921" i="6"/>
  <c r="S922" i="6"/>
  <c r="S923" i="6"/>
  <c r="S924" i="6"/>
  <c r="S925" i="6"/>
  <c r="S926" i="6"/>
  <c r="S927" i="6"/>
  <c r="S928" i="6"/>
  <c r="S929" i="6"/>
  <c r="S930" i="6"/>
  <c r="S931" i="6"/>
  <c r="S932" i="6"/>
  <c r="S933" i="6"/>
  <c r="S934" i="6"/>
  <c r="S935" i="6"/>
  <c r="S936" i="6"/>
  <c r="S937" i="6"/>
  <c r="S938" i="6"/>
  <c r="S939" i="6"/>
  <c r="S940" i="6"/>
  <c r="S941" i="6"/>
  <c r="S942" i="6"/>
  <c r="S943" i="6"/>
  <c r="S944" i="6"/>
  <c r="S945" i="6"/>
  <c r="S946" i="6"/>
  <c r="S947" i="6"/>
  <c r="S948" i="6"/>
  <c r="S949" i="6"/>
  <c r="S950" i="6"/>
  <c r="S951" i="6"/>
  <c r="S952" i="6"/>
  <c r="S953" i="6"/>
  <c r="S954" i="6"/>
  <c r="S955" i="6"/>
  <c r="S956" i="6"/>
  <c r="S957" i="6"/>
  <c r="S958" i="6"/>
  <c r="S959" i="6"/>
  <c r="S960" i="6"/>
  <c r="S961" i="6"/>
  <c r="S962" i="6"/>
  <c r="S963" i="6"/>
  <c r="S964" i="6"/>
  <c r="S965" i="6"/>
  <c r="S966" i="6"/>
  <c r="S967" i="6"/>
  <c r="S968" i="6"/>
  <c r="S969" i="6"/>
  <c r="S970" i="6"/>
  <c r="S971" i="6"/>
  <c r="S972" i="6"/>
  <c r="S973" i="6"/>
  <c r="S974" i="6"/>
  <c r="S975" i="6"/>
  <c r="S976" i="6"/>
  <c r="S977" i="6"/>
  <c r="S978" i="6"/>
  <c r="S979" i="6"/>
  <c r="S980" i="6"/>
  <c r="S981" i="6"/>
  <c r="S982" i="6"/>
  <c r="S983" i="6"/>
  <c r="S984" i="6"/>
  <c r="S985" i="6"/>
  <c r="S986" i="6"/>
  <c r="S987" i="6"/>
  <c r="S988" i="6"/>
  <c r="S989" i="6"/>
  <c r="S990" i="6"/>
  <c r="S991" i="6"/>
  <c r="S992" i="6"/>
  <c r="S993" i="6"/>
  <c r="S994" i="6"/>
  <c r="S995" i="6"/>
  <c r="S996" i="6"/>
  <c r="S997" i="6"/>
  <c r="S998" i="6"/>
  <c r="S999" i="6"/>
  <c r="S1000" i="6"/>
  <c r="S1001" i="6"/>
  <c r="S2" i="6"/>
  <c r="J3" i="6"/>
  <c r="U3" i="6" s="1"/>
  <c r="J4" i="6"/>
  <c r="U4" i="6" s="1"/>
  <c r="J5" i="6"/>
  <c r="J6" i="6"/>
  <c r="J7" i="6"/>
  <c r="J8" i="6"/>
  <c r="J9" i="6"/>
  <c r="T9" i="6" s="1"/>
  <c r="J10" i="6"/>
  <c r="J11" i="6"/>
  <c r="T11" i="6" s="1"/>
  <c r="J12" i="6"/>
  <c r="J13" i="6"/>
  <c r="J14" i="6"/>
  <c r="J15" i="6"/>
  <c r="J16" i="6"/>
  <c r="T16" i="6" s="1"/>
  <c r="J17" i="6"/>
  <c r="T17" i="6" s="1"/>
  <c r="J18" i="6"/>
  <c r="J19" i="6"/>
  <c r="U19" i="6" s="1"/>
  <c r="J20" i="6"/>
  <c r="U20" i="6" s="1"/>
  <c r="J21" i="6"/>
  <c r="J22" i="6"/>
  <c r="J23" i="6"/>
  <c r="J24" i="6"/>
  <c r="J25" i="6"/>
  <c r="U25" i="6" s="1"/>
  <c r="J26" i="6"/>
  <c r="T26" i="6" s="1"/>
  <c r="J27" i="6"/>
  <c r="U27" i="6" s="1"/>
  <c r="J28" i="6"/>
  <c r="T28" i="6" s="1"/>
  <c r="J29" i="6"/>
  <c r="J30" i="6"/>
  <c r="J31" i="6"/>
  <c r="J32" i="6"/>
  <c r="J33" i="6"/>
  <c r="J34" i="6"/>
  <c r="T34" i="6" s="1"/>
  <c r="J35" i="6"/>
  <c r="U35" i="6" s="1"/>
  <c r="J36" i="6"/>
  <c r="U36" i="6" s="1"/>
  <c r="J37" i="6"/>
  <c r="J38" i="6"/>
  <c r="J39" i="6"/>
  <c r="J40" i="6"/>
  <c r="J41" i="6"/>
  <c r="U41" i="6" s="1"/>
  <c r="J42" i="6"/>
  <c r="J43" i="6"/>
  <c r="U43" i="6" s="1"/>
  <c r="J44" i="6"/>
  <c r="T44" i="6" s="1"/>
  <c r="J45" i="6"/>
  <c r="J46" i="6"/>
  <c r="J47" i="6"/>
  <c r="J48" i="6"/>
  <c r="J49" i="6"/>
  <c r="J50" i="6"/>
  <c r="J51" i="6"/>
  <c r="U51" i="6" s="1"/>
  <c r="J52" i="6"/>
  <c r="U52" i="6" s="1"/>
  <c r="J53" i="6"/>
  <c r="T53" i="6" s="1"/>
  <c r="J54" i="6"/>
  <c r="J55" i="6"/>
  <c r="J56" i="6"/>
  <c r="J57" i="6"/>
  <c r="U57" i="6" s="1"/>
  <c r="J58" i="6"/>
  <c r="J59" i="6"/>
  <c r="U59" i="6" s="1"/>
  <c r="J60" i="6"/>
  <c r="J61" i="6"/>
  <c r="J62" i="6"/>
  <c r="J63" i="6"/>
  <c r="J64" i="6"/>
  <c r="T64" i="6" s="1"/>
  <c r="J65" i="6"/>
  <c r="J66" i="6"/>
  <c r="J67" i="6"/>
  <c r="U67" i="6" s="1"/>
  <c r="J68" i="6"/>
  <c r="U68" i="6" s="1"/>
  <c r="J69" i="6"/>
  <c r="J70" i="6"/>
  <c r="J71" i="6"/>
  <c r="T71" i="6" s="1"/>
  <c r="J72" i="6"/>
  <c r="J73" i="6"/>
  <c r="U73" i="6" s="1"/>
  <c r="J74" i="6"/>
  <c r="J75" i="6"/>
  <c r="U75" i="6" s="1"/>
  <c r="J76" i="6"/>
  <c r="J77" i="6"/>
  <c r="J78" i="6"/>
  <c r="J79" i="6"/>
  <c r="J80" i="6"/>
  <c r="T80" i="6" s="1"/>
  <c r="J81" i="6"/>
  <c r="J82" i="6"/>
  <c r="J83" i="6"/>
  <c r="T83" i="6" s="1"/>
  <c r="J84" i="6"/>
  <c r="U84" i="6" s="1"/>
  <c r="J85" i="6"/>
  <c r="J86" i="6"/>
  <c r="J87" i="6"/>
  <c r="J88" i="6"/>
  <c r="T88" i="6" s="1"/>
  <c r="J89" i="6"/>
  <c r="U89" i="6" s="1"/>
  <c r="J90" i="6"/>
  <c r="T90" i="6" s="1"/>
  <c r="J91" i="6"/>
  <c r="U91" i="6" s="1"/>
  <c r="J92" i="6"/>
  <c r="J93" i="6"/>
  <c r="J94" i="6"/>
  <c r="J95" i="6"/>
  <c r="J96" i="6"/>
  <c r="J97" i="6"/>
  <c r="J98" i="6"/>
  <c r="J99" i="6"/>
  <c r="T99" i="6" s="1"/>
  <c r="J100" i="6"/>
  <c r="U100" i="6" s="1"/>
  <c r="J101" i="6"/>
  <c r="T101" i="6" s="1"/>
  <c r="J102" i="6"/>
  <c r="J103" i="6"/>
  <c r="J104" i="6"/>
  <c r="J105" i="6"/>
  <c r="U105" i="6" s="1"/>
  <c r="J106" i="6"/>
  <c r="J107" i="6"/>
  <c r="U107" i="6" s="1"/>
  <c r="J108" i="6"/>
  <c r="T108" i="6" s="1"/>
  <c r="J109" i="6"/>
  <c r="J110" i="6"/>
  <c r="J111" i="6"/>
  <c r="J112" i="6"/>
  <c r="J113" i="6"/>
  <c r="J114" i="6"/>
  <c r="J115" i="6"/>
  <c r="U115" i="6" s="1"/>
  <c r="J116" i="6"/>
  <c r="U116" i="6" s="1"/>
  <c r="J117" i="6"/>
  <c r="T117" i="6" s="1"/>
  <c r="J118" i="6"/>
  <c r="J119" i="6"/>
  <c r="T119" i="6" s="1"/>
  <c r="J120" i="6"/>
  <c r="J121" i="6"/>
  <c r="U121" i="6" s="1"/>
  <c r="J122" i="6"/>
  <c r="J123" i="6"/>
  <c r="U123" i="6" s="1"/>
  <c r="J124" i="6"/>
  <c r="J125" i="6"/>
  <c r="T125" i="6" s="1"/>
  <c r="J126" i="6"/>
  <c r="J127" i="6"/>
  <c r="J128" i="6"/>
  <c r="J129" i="6"/>
  <c r="J130" i="6"/>
  <c r="J131" i="6"/>
  <c r="U131" i="6" s="1"/>
  <c r="J132" i="6"/>
  <c r="U132" i="6" s="1"/>
  <c r="J133" i="6"/>
  <c r="J134" i="6"/>
  <c r="J135" i="6"/>
  <c r="T135" i="6" s="1"/>
  <c r="J136" i="6"/>
  <c r="J137" i="6"/>
  <c r="U137" i="6" s="1"/>
  <c r="J138" i="6"/>
  <c r="T138" i="6" s="1"/>
  <c r="J139" i="6"/>
  <c r="U139" i="6" s="1"/>
  <c r="J140" i="6"/>
  <c r="J141" i="6"/>
  <c r="J142" i="6"/>
  <c r="J143" i="6"/>
  <c r="J144" i="6"/>
  <c r="J145" i="6"/>
  <c r="J146" i="6"/>
  <c r="T146" i="6" s="1"/>
  <c r="J147" i="6"/>
  <c r="U147" i="6" s="1"/>
  <c r="J148" i="6"/>
  <c r="U148" i="6" s="1"/>
  <c r="J149" i="6"/>
  <c r="J150" i="6"/>
  <c r="J151" i="6"/>
  <c r="J152" i="6"/>
  <c r="J153" i="6"/>
  <c r="U153" i="6" s="1"/>
  <c r="J154" i="6"/>
  <c r="J155" i="6"/>
  <c r="U155" i="6" s="1"/>
  <c r="J156" i="6"/>
  <c r="J157" i="6"/>
  <c r="J158" i="6"/>
  <c r="J159" i="6"/>
  <c r="J160" i="6"/>
  <c r="J161" i="6"/>
  <c r="J162" i="6"/>
  <c r="J163" i="6"/>
  <c r="U163" i="6" s="1"/>
  <c r="J164" i="6"/>
  <c r="T164" i="6" s="1"/>
  <c r="J165" i="6"/>
  <c r="J166" i="6"/>
  <c r="J167" i="6"/>
  <c r="J168" i="6"/>
  <c r="J169" i="6"/>
  <c r="U169" i="6" s="1"/>
  <c r="J170" i="6"/>
  <c r="J171" i="6"/>
  <c r="U171" i="6" s="1"/>
  <c r="J172" i="6"/>
  <c r="J173" i="6"/>
  <c r="J174" i="6"/>
  <c r="J175" i="6"/>
  <c r="J176" i="6"/>
  <c r="J177" i="6"/>
  <c r="J178" i="6"/>
  <c r="T178" i="6" s="1"/>
  <c r="J179" i="6"/>
  <c r="U179" i="6" s="1"/>
  <c r="J180" i="6"/>
  <c r="U180" i="6" s="1"/>
  <c r="J181" i="6"/>
  <c r="J182" i="6"/>
  <c r="J183" i="6"/>
  <c r="J184" i="6"/>
  <c r="J185" i="6"/>
  <c r="U185" i="6" s="1"/>
  <c r="J186" i="6"/>
  <c r="J187" i="6"/>
  <c r="U187" i="6" s="1"/>
  <c r="J188" i="6"/>
  <c r="J189" i="6"/>
  <c r="J190" i="6"/>
  <c r="J191" i="6"/>
  <c r="J192" i="6"/>
  <c r="J193" i="6"/>
  <c r="J194" i="6"/>
  <c r="J195" i="6"/>
  <c r="U195" i="6" s="1"/>
  <c r="J196" i="6"/>
  <c r="T196" i="6" s="1"/>
  <c r="J197" i="6"/>
  <c r="J198" i="6"/>
  <c r="J199" i="6"/>
  <c r="J200" i="6"/>
  <c r="J201" i="6"/>
  <c r="U201" i="6" s="1"/>
  <c r="J202" i="6"/>
  <c r="J203" i="6"/>
  <c r="U203" i="6" s="1"/>
  <c r="J204" i="6"/>
  <c r="J205" i="6"/>
  <c r="J206" i="6"/>
  <c r="J207" i="6"/>
  <c r="J208" i="6"/>
  <c r="J209" i="6"/>
  <c r="J210" i="6"/>
  <c r="T210" i="6" s="1"/>
  <c r="J211" i="6"/>
  <c r="U211" i="6" s="1"/>
  <c r="J212" i="6"/>
  <c r="U212" i="6" s="1"/>
  <c r="J213" i="6"/>
  <c r="J214" i="6"/>
  <c r="J215" i="6"/>
  <c r="J216" i="6"/>
  <c r="J217" i="6"/>
  <c r="U217" i="6" s="1"/>
  <c r="J218" i="6"/>
  <c r="J219" i="6"/>
  <c r="U219" i="6" s="1"/>
  <c r="J220" i="6"/>
  <c r="J221" i="6"/>
  <c r="J222" i="6"/>
  <c r="J223" i="6"/>
  <c r="J224" i="6"/>
  <c r="J225" i="6"/>
  <c r="J226" i="6"/>
  <c r="U226" i="6" s="1"/>
  <c r="J227" i="6"/>
  <c r="U227" i="6" s="1"/>
  <c r="J228" i="6"/>
  <c r="T228" i="6" s="1"/>
  <c r="J229" i="6"/>
  <c r="J230" i="6"/>
  <c r="J231" i="6"/>
  <c r="J232" i="6"/>
  <c r="J233" i="6"/>
  <c r="U233" i="6" s="1"/>
  <c r="J234" i="6"/>
  <c r="J235" i="6"/>
  <c r="J236" i="6"/>
  <c r="J237" i="6"/>
  <c r="J238" i="6"/>
  <c r="J239" i="6"/>
  <c r="J240" i="6"/>
  <c r="U240" i="6" s="1"/>
  <c r="J241" i="6"/>
  <c r="U241" i="6" s="1"/>
  <c r="J242" i="6"/>
  <c r="U242" i="6" s="1"/>
  <c r="J243" i="6"/>
  <c r="J244" i="6"/>
  <c r="U244" i="6" s="1"/>
  <c r="J245" i="6"/>
  <c r="J246" i="6"/>
  <c r="J247" i="6"/>
  <c r="J248" i="6"/>
  <c r="J249" i="6"/>
  <c r="J250" i="6"/>
  <c r="J251" i="6"/>
  <c r="U251" i="6" s="1"/>
  <c r="J252" i="6"/>
  <c r="U252" i="6" s="1"/>
  <c r="J253" i="6"/>
  <c r="J254" i="6"/>
  <c r="J255" i="6"/>
  <c r="J256" i="6"/>
  <c r="U256" i="6" s="1"/>
  <c r="J257" i="6"/>
  <c r="J258" i="6"/>
  <c r="U258" i="6" s="1"/>
  <c r="J259" i="6"/>
  <c r="J260" i="6"/>
  <c r="T260" i="6" s="1"/>
  <c r="J261" i="6"/>
  <c r="J262" i="6"/>
  <c r="J263" i="6"/>
  <c r="J264" i="6"/>
  <c r="J265" i="6"/>
  <c r="U265" i="6" s="1"/>
  <c r="J266" i="6"/>
  <c r="U266" i="6" s="1"/>
  <c r="J267" i="6"/>
  <c r="U267" i="6" s="1"/>
  <c r="J268" i="6"/>
  <c r="J269" i="6"/>
  <c r="J270" i="6"/>
  <c r="J271" i="6"/>
  <c r="J272" i="6"/>
  <c r="U272" i="6" s="1"/>
  <c r="J273" i="6"/>
  <c r="J274" i="6"/>
  <c r="T274" i="6" s="1"/>
  <c r="J275" i="6"/>
  <c r="J276" i="6"/>
  <c r="U276" i="6" s="1"/>
  <c r="J277" i="6"/>
  <c r="J278" i="6"/>
  <c r="J279" i="6"/>
  <c r="J280" i="6"/>
  <c r="U280" i="6" s="1"/>
  <c r="J281" i="6"/>
  <c r="U281" i="6" s="1"/>
  <c r="J282" i="6"/>
  <c r="J283" i="6"/>
  <c r="U283" i="6" s="1"/>
  <c r="J284" i="6"/>
  <c r="J285" i="6"/>
  <c r="J286" i="6"/>
  <c r="J287" i="6"/>
  <c r="J288" i="6"/>
  <c r="J289" i="6"/>
  <c r="J290" i="6"/>
  <c r="U290" i="6" s="1"/>
  <c r="J291" i="6"/>
  <c r="U291" i="6" s="1"/>
  <c r="J292" i="6"/>
  <c r="U292" i="6" s="1"/>
  <c r="J293" i="6"/>
  <c r="J294" i="6"/>
  <c r="J295" i="6"/>
  <c r="J296" i="6"/>
  <c r="J297" i="6"/>
  <c r="U297" i="6" s="1"/>
  <c r="J298" i="6"/>
  <c r="J299" i="6"/>
  <c r="J300" i="6"/>
  <c r="J301" i="6"/>
  <c r="J302" i="6"/>
  <c r="J303" i="6"/>
  <c r="J304" i="6"/>
  <c r="U304" i="6" s="1"/>
  <c r="J305" i="6"/>
  <c r="U305" i="6" s="1"/>
  <c r="J306" i="6"/>
  <c r="T306" i="6" s="1"/>
  <c r="J307" i="6"/>
  <c r="J308" i="6"/>
  <c r="U308" i="6" s="1"/>
  <c r="J309" i="6"/>
  <c r="J310" i="6"/>
  <c r="J311" i="6"/>
  <c r="J312" i="6"/>
  <c r="J313" i="6"/>
  <c r="J314" i="6"/>
  <c r="J315" i="6"/>
  <c r="U315" i="6" s="1"/>
  <c r="J316" i="6"/>
  <c r="U316" i="6" s="1"/>
  <c r="J317" i="6"/>
  <c r="J318" i="6"/>
  <c r="J319" i="6"/>
  <c r="J320" i="6"/>
  <c r="U320" i="6" s="1"/>
  <c r="J321" i="6"/>
  <c r="J322" i="6"/>
  <c r="U322" i="6" s="1"/>
  <c r="J323" i="6"/>
  <c r="J324" i="6"/>
  <c r="J325" i="6"/>
  <c r="J326" i="6"/>
  <c r="J327" i="6"/>
  <c r="J328" i="6"/>
  <c r="J329" i="6"/>
  <c r="U329" i="6" s="1"/>
  <c r="J330" i="6"/>
  <c r="U330" i="6" s="1"/>
  <c r="J331" i="6"/>
  <c r="U331" i="6" s="1"/>
  <c r="J332" i="6"/>
  <c r="J333" i="6"/>
  <c r="J334" i="6"/>
  <c r="J335" i="6"/>
  <c r="J336" i="6"/>
  <c r="U336" i="6" s="1"/>
  <c r="J337" i="6"/>
  <c r="J338" i="6"/>
  <c r="J339" i="6"/>
  <c r="J340" i="6"/>
  <c r="T340" i="6" s="1"/>
  <c r="J341" i="6"/>
  <c r="J342" i="6"/>
  <c r="J343" i="6"/>
  <c r="J344" i="6"/>
  <c r="U344" i="6" s="1"/>
  <c r="J345" i="6"/>
  <c r="U345" i="6" s="1"/>
  <c r="J346" i="6"/>
  <c r="J347" i="6"/>
  <c r="U347" i="6" s="1"/>
  <c r="J348" i="6"/>
  <c r="J349" i="6"/>
  <c r="J350" i="6"/>
  <c r="J351" i="6"/>
  <c r="J352" i="6"/>
  <c r="J353" i="6"/>
  <c r="J354" i="6"/>
  <c r="U354" i="6" s="1"/>
  <c r="J355" i="6"/>
  <c r="U355" i="6" s="1"/>
  <c r="J356" i="6"/>
  <c r="U356" i="6" s="1"/>
  <c r="J357" i="6"/>
  <c r="J358" i="6"/>
  <c r="J359" i="6"/>
  <c r="J360" i="6"/>
  <c r="J361" i="6"/>
  <c r="U361" i="6" s="1"/>
  <c r="J362" i="6"/>
  <c r="J363" i="6"/>
  <c r="J364" i="6"/>
  <c r="J365" i="6"/>
  <c r="J366" i="6"/>
  <c r="J367" i="6"/>
  <c r="J368" i="6"/>
  <c r="U368" i="6" s="1"/>
  <c r="J369" i="6"/>
  <c r="U369" i="6" s="1"/>
  <c r="J370" i="6"/>
  <c r="U370" i="6" s="1"/>
  <c r="J371" i="6"/>
  <c r="J372" i="6"/>
  <c r="U372" i="6" s="1"/>
  <c r="J373" i="6"/>
  <c r="J374" i="6"/>
  <c r="J375" i="6"/>
  <c r="J376" i="6"/>
  <c r="T376" i="6" s="1"/>
  <c r="J377" i="6"/>
  <c r="J378" i="6"/>
  <c r="J379" i="6"/>
  <c r="U379" i="6" s="1"/>
  <c r="J380" i="6"/>
  <c r="U380" i="6" s="1"/>
  <c r="J381" i="6"/>
  <c r="J382" i="6"/>
  <c r="J383" i="6"/>
  <c r="J384" i="6"/>
  <c r="U384" i="6" s="1"/>
  <c r="J385" i="6"/>
  <c r="J386" i="6"/>
  <c r="U386" i="6" s="1"/>
  <c r="J387" i="6"/>
  <c r="J388" i="6"/>
  <c r="J389" i="6"/>
  <c r="J390" i="6"/>
  <c r="J391" i="6"/>
  <c r="J392" i="6"/>
  <c r="J393" i="6"/>
  <c r="U393" i="6" s="1"/>
  <c r="J394" i="6"/>
  <c r="U394" i="6" s="1"/>
  <c r="J395" i="6"/>
  <c r="U395" i="6" s="1"/>
  <c r="J396" i="6"/>
  <c r="J397" i="6"/>
  <c r="J398" i="6"/>
  <c r="J399" i="6"/>
  <c r="J400" i="6"/>
  <c r="U400" i="6" s="1"/>
  <c r="J401" i="6"/>
  <c r="J402" i="6"/>
  <c r="J403" i="6"/>
  <c r="J404" i="6"/>
  <c r="U404" i="6" s="1"/>
  <c r="J405" i="6"/>
  <c r="J406" i="6"/>
  <c r="J407" i="6"/>
  <c r="J408" i="6"/>
  <c r="U408" i="6" s="1"/>
  <c r="J409" i="6"/>
  <c r="U409" i="6" s="1"/>
  <c r="J410" i="6"/>
  <c r="J411" i="6"/>
  <c r="U411" i="6" s="1"/>
  <c r="J412" i="6"/>
  <c r="J413" i="6"/>
  <c r="J414" i="6"/>
  <c r="J415" i="6"/>
  <c r="J416" i="6"/>
  <c r="J417" i="6"/>
  <c r="J418" i="6"/>
  <c r="U418" i="6" s="1"/>
  <c r="J419" i="6"/>
  <c r="U419" i="6" s="1"/>
  <c r="J420" i="6"/>
  <c r="U420" i="6" s="1"/>
  <c r="J421" i="6"/>
  <c r="J422" i="6"/>
  <c r="J423" i="6"/>
  <c r="J424" i="6"/>
  <c r="J425" i="6"/>
  <c r="U425" i="6" s="1"/>
  <c r="J426" i="6"/>
  <c r="J427" i="6"/>
  <c r="J428" i="6"/>
  <c r="J429" i="6"/>
  <c r="J430" i="6"/>
  <c r="J431" i="6"/>
  <c r="J432" i="6"/>
  <c r="U432" i="6" s="1"/>
  <c r="J433" i="6"/>
  <c r="U433" i="6" s="1"/>
  <c r="J434" i="6"/>
  <c r="U434" i="6" s="1"/>
  <c r="J435" i="6"/>
  <c r="J436" i="6"/>
  <c r="U436" i="6" s="1"/>
  <c r="J437" i="6"/>
  <c r="J438" i="6"/>
  <c r="J439" i="6"/>
  <c r="J440" i="6"/>
  <c r="J441" i="6"/>
  <c r="J442" i="6"/>
  <c r="J443" i="6"/>
  <c r="U443" i="6" s="1"/>
  <c r="J444" i="6"/>
  <c r="U444" i="6" s="1"/>
  <c r="J445" i="6"/>
  <c r="J446" i="6"/>
  <c r="J447" i="6"/>
  <c r="J448" i="6"/>
  <c r="U448" i="6" s="1"/>
  <c r="J449" i="6"/>
  <c r="J450" i="6"/>
  <c r="U450" i="6" s="1"/>
  <c r="J451" i="6"/>
  <c r="J452" i="6"/>
  <c r="J453" i="6"/>
  <c r="J454" i="6"/>
  <c r="J455" i="6"/>
  <c r="J456" i="6"/>
  <c r="J457" i="6"/>
  <c r="U457" i="6" s="1"/>
  <c r="J458" i="6"/>
  <c r="U458" i="6" s="1"/>
  <c r="J459" i="6"/>
  <c r="U459" i="6" s="1"/>
  <c r="J460" i="6"/>
  <c r="J461" i="6"/>
  <c r="J462" i="6"/>
  <c r="J463" i="6"/>
  <c r="J464" i="6"/>
  <c r="U464" i="6" s="1"/>
  <c r="J465" i="6"/>
  <c r="J466" i="6"/>
  <c r="J467" i="6"/>
  <c r="J468" i="6"/>
  <c r="U468" i="6" s="1"/>
  <c r="J469" i="6"/>
  <c r="J470" i="6"/>
  <c r="J471" i="6"/>
  <c r="J472" i="6"/>
  <c r="U472" i="6" s="1"/>
  <c r="J473" i="6"/>
  <c r="U473" i="6" s="1"/>
  <c r="J474" i="6"/>
  <c r="J475" i="6"/>
  <c r="U475" i="6" s="1"/>
  <c r="J476" i="6"/>
  <c r="J477" i="6"/>
  <c r="J478" i="6"/>
  <c r="J479" i="6"/>
  <c r="J480" i="6"/>
  <c r="J481" i="6"/>
  <c r="J482" i="6"/>
  <c r="U482" i="6" s="1"/>
  <c r="J483" i="6"/>
  <c r="U483" i="6" s="1"/>
  <c r="J484" i="6"/>
  <c r="U484" i="6" s="1"/>
  <c r="J485" i="6"/>
  <c r="J486" i="6"/>
  <c r="J487" i="6"/>
  <c r="J488" i="6"/>
  <c r="J489" i="6"/>
  <c r="U489" i="6" s="1"/>
  <c r="J490" i="6"/>
  <c r="J491" i="6"/>
  <c r="J492" i="6"/>
  <c r="J493" i="6"/>
  <c r="J494" i="6"/>
  <c r="J495" i="6"/>
  <c r="J496" i="6"/>
  <c r="U496" i="6" s="1"/>
  <c r="J497" i="6"/>
  <c r="U497" i="6" s="1"/>
  <c r="J498" i="6"/>
  <c r="U498" i="6" s="1"/>
  <c r="J499" i="6"/>
  <c r="J500" i="6"/>
  <c r="U500" i="6" s="1"/>
  <c r="J501" i="6"/>
  <c r="J502" i="6"/>
  <c r="J503" i="6"/>
  <c r="J504" i="6"/>
  <c r="J505" i="6"/>
  <c r="J506" i="6"/>
  <c r="T506" i="6" s="1"/>
  <c r="J507" i="6"/>
  <c r="U507" i="6" s="1"/>
  <c r="J508" i="6"/>
  <c r="U508" i="6" s="1"/>
  <c r="J509" i="6"/>
  <c r="J510" i="6"/>
  <c r="J511" i="6"/>
  <c r="J512" i="6"/>
  <c r="U512" i="6" s="1"/>
  <c r="J513" i="6"/>
  <c r="J514" i="6"/>
  <c r="U514" i="6" s="1"/>
  <c r="J515" i="6"/>
  <c r="J516" i="6"/>
  <c r="J517" i="6"/>
  <c r="J518" i="6"/>
  <c r="J519" i="6"/>
  <c r="J520" i="6"/>
  <c r="J521" i="6"/>
  <c r="U521" i="6" s="1"/>
  <c r="J522" i="6"/>
  <c r="U522" i="6" s="1"/>
  <c r="J523" i="6"/>
  <c r="U523" i="6" s="1"/>
  <c r="J524" i="6"/>
  <c r="J525" i="6"/>
  <c r="J526" i="6"/>
  <c r="J527" i="6"/>
  <c r="J528" i="6"/>
  <c r="U528" i="6" s="1"/>
  <c r="J529" i="6"/>
  <c r="J530" i="6"/>
  <c r="J531" i="6"/>
  <c r="J532" i="6"/>
  <c r="U532" i="6" s="1"/>
  <c r="J533" i="6"/>
  <c r="J534" i="6"/>
  <c r="J535" i="6"/>
  <c r="J536" i="6"/>
  <c r="U536" i="6" s="1"/>
  <c r="J537" i="6"/>
  <c r="U537" i="6" s="1"/>
  <c r="J538" i="6"/>
  <c r="J539" i="6"/>
  <c r="U539" i="6" s="1"/>
  <c r="J540" i="6"/>
  <c r="J541" i="6"/>
  <c r="J542" i="6"/>
  <c r="J543" i="6"/>
  <c r="J544" i="6"/>
  <c r="J545" i="6"/>
  <c r="J546" i="6"/>
  <c r="U546" i="6" s="1"/>
  <c r="J547" i="6"/>
  <c r="U547" i="6" s="1"/>
  <c r="J548" i="6"/>
  <c r="U548" i="6" s="1"/>
  <c r="J549" i="6"/>
  <c r="J550" i="6"/>
  <c r="J551" i="6"/>
  <c r="J552" i="6"/>
  <c r="J553" i="6"/>
  <c r="U553" i="6" s="1"/>
  <c r="J554" i="6"/>
  <c r="J555" i="6"/>
  <c r="J556" i="6"/>
  <c r="J557" i="6"/>
  <c r="J558" i="6"/>
  <c r="J559" i="6"/>
  <c r="J560" i="6"/>
  <c r="U560" i="6" s="1"/>
  <c r="J561" i="6"/>
  <c r="U561" i="6" s="1"/>
  <c r="J562" i="6"/>
  <c r="U562" i="6" s="1"/>
  <c r="J563" i="6"/>
  <c r="J564" i="6"/>
  <c r="U564" i="6" s="1"/>
  <c r="J565" i="6"/>
  <c r="J566" i="6"/>
  <c r="J567" i="6"/>
  <c r="J568" i="6"/>
  <c r="J569" i="6"/>
  <c r="J570" i="6"/>
  <c r="J571" i="6"/>
  <c r="U571" i="6" s="1"/>
  <c r="J572" i="6"/>
  <c r="U572" i="6" s="1"/>
  <c r="J573" i="6"/>
  <c r="J574" i="6"/>
  <c r="J575" i="6"/>
  <c r="J576" i="6"/>
  <c r="U576" i="6" s="1"/>
  <c r="J577" i="6"/>
  <c r="J578" i="6"/>
  <c r="U578" i="6" s="1"/>
  <c r="J579" i="6"/>
  <c r="J580" i="6"/>
  <c r="J581" i="6"/>
  <c r="J582" i="6"/>
  <c r="J583" i="6"/>
  <c r="J584" i="6"/>
  <c r="J585" i="6"/>
  <c r="U585" i="6" s="1"/>
  <c r="J586" i="6"/>
  <c r="U586" i="6" s="1"/>
  <c r="J587" i="6"/>
  <c r="U587" i="6" s="1"/>
  <c r="J588" i="6"/>
  <c r="J589" i="6"/>
  <c r="J590" i="6"/>
  <c r="J591" i="6"/>
  <c r="J592" i="6"/>
  <c r="U592" i="6" s="1"/>
  <c r="J593" i="6"/>
  <c r="J594" i="6"/>
  <c r="J595" i="6"/>
  <c r="J596" i="6"/>
  <c r="U596" i="6" s="1"/>
  <c r="J597" i="6"/>
  <c r="J598" i="6"/>
  <c r="J599" i="6"/>
  <c r="J600" i="6"/>
  <c r="U600" i="6" s="1"/>
  <c r="J601" i="6"/>
  <c r="U601" i="6" s="1"/>
  <c r="J602" i="6"/>
  <c r="J603" i="6"/>
  <c r="U603" i="6" s="1"/>
  <c r="J604" i="6"/>
  <c r="J605" i="6"/>
  <c r="J606" i="6"/>
  <c r="J607" i="6"/>
  <c r="J608" i="6"/>
  <c r="J609" i="6"/>
  <c r="J610" i="6"/>
  <c r="U610" i="6" s="1"/>
  <c r="J611" i="6"/>
  <c r="U611" i="6" s="1"/>
  <c r="J612" i="6"/>
  <c r="T612" i="6" s="1"/>
  <c r="J613" i="6"/>
  <c r="J614" i="6"/>
  <c r="J615" i="6"/>
  <c r="J616" i="6"/>
  <c r="J617" i="6"/>
  <c r="U617" i="6" s="1"/>
  <c r="J618" i="6"/>
  <c r="J619" i="6"/>
  <c r="J620" i="6"/>
  <c r="J621" i="6"/>
  <c r="J622" i="6"/>
  <c r="J623" i="6"/>
  <c r="J624" i="6"/>
  <c r="U624" i="6" s="1"/>
  <c r="J625" i="6"/>
  <c r="U625" i="6" s="1"/>
  <c r="J626" i="6"/>
  <c r="U626" i="6" s="1"/>
  <c r="J627" i="6"/>
  <c r="J628" i="6"/>
  <c r="U628" i="6" s="1"/>
  <c r="J629" i="6"/>
  <c r="J630" i="6"/>
  <c r="J631" i="6"/>
  <c r="J632" i="6"/>
  <c r="J633" i="6"/>
  <c r="J634" i="6"/>
  <c r="J635" i="6"/>
  <c r="U635" i="6" s="1"/>
  <c r="J636" i="6"/>
  <c r="U636" i="6" s="1"/>
  <c r="J637" i="6"/>
  <c r="U637" i="6" s="1"/>
  <c r="J638" i="6"/>
  <c r="J639" i="6"/>
  <c r="J640" i="6"/>
  <c r="J641" i="6"/>
  <c r="U641" i="6" s="1"/>
  <c r="J642" i="6"/>
  <c r="J643" i="6"/>
  <c r="J644" i="6"/>
  <c r="J645" i="6"/>
  <c r="U645" i="6" s="1"/>
  <c r="J646" i="6"/>
  <c r="J647" i="6"/>
  <c r="J648" i="6"/>
  <c r="U648" i="6" s="1"/>
  <c r="J649" i="6"/>
  <c r="J650" i="6"/>
  <c r="U650" i="6" s="1"/>
  <c r="J651" i="6"/>
  <c r="J652" i="6"/>
  <c r="J653" i="6"/>
  <c r="J654" i="6"/>
  <c r="J655" i="6"/>
  <c r="J656" i="6"/>
  <c r="U656" i="6" s="1"/>
  <c r="J657" i="6"/>
  <c r="U657" i="6" s="1"/>
  <c r="J658" i="6"/>
  <c r="J659" i="6"/>
  <c r="U659" i="6" s="1"/>
  <c r="J660" i="6"/>
  <c r="J661" i="6"/>
  <c r="J662" i="6"/>
  <c r="J663" i="6"/>
  <c r="J664" i="6"/>
  <c r="U664" i="6" s="1"/>
  <c r="J665" i="6"/>
  <c r="U665" i="6" s="1"/>
  <c r="J666" i="6"/>
  <c r="U666" i="6" s="1"/>
  <c r="J667" i="6"/>
  <c r="J668" i="6"/>
  <c r="U668" i="6" s="1"/>
  <c r="J669" i="6"/>
  <c r="J670" i="6"/>
  <c r="J671" i="6"/>
  <c r="J672" i="6"/>
  <c r="J673" i="6"/>
  <c r="U673" i="6" s="1"/>
  <c r="J674" i="6"/>
  <c r="U674" i="6" s="1"/>
  <c r="J675" i="6"/>
  <c r="U675" i="6" s="1"/>
  <c r="J676" i="6"/>
  <c r="T676" i="6" s="1"/>
  <c r="J677" i="6"/>
  <c r="U677" i="6" s="1"/>
  <c r="J678" i="6"/>
  <c r="J679" i="6"/>
  <c r="J680" i="6"/>
  <c r="J681" i="6"/>
  <c r="J682" i="6"/>
  <c r="U682" i="6" s="1"/>
  <c r="J683" i="6"/>
  <c r="U683" i="6" s="1"/>
  <c r="J684" i="6"/>
  <c r="U684" i="6" s="1"/>
  <c r="J685" i="6"/>
  <c r="J686" i="6"/>
  <c r="J687" i="6"/>
  <c r="J688" i="6"/>
  <c r="J689" i="6"/>
  <c r="J690" i="6"/>
  <c r="U690" i="6" s="1"/>
  <c r="J691" i="6"/>
  <c r="U691" i="6" s="1"/>
  <c r="J692" i="6"/>
  <c r="U692" i="6" s="1"/>
  <c r="J693" i="6"/>
  <c r="J694" i="6"/>
  <c r="J695" i="6"/>
  <c r="J696" i="6"/>
  <c r="J697" i="6"/>
  <c r="J698" i="6"/>
  <c r="U698" i="6" s="1"/>
  <c r="J699" i="6"/>
  <c r="U699" i="6" s="1"/>
  <c r="J700" i="6"/>
  <c r="U700" i="6" s="1"/>
  <c r="J701" i="6"/>
  <c r="J702" i="6"/>
  <c r="J703" i="6"/>
  <c r="J704" i="6"/>
  <c r="J705" i="6"/>
  <c r="J706" i="6"/>
  <c r="U706" i="6" s="1"/>
  <c r="J707" i="6"/>
  <c r="U707" i="6" s="1"/>
  <c r="J708" i="6"/>
  <c r="U708" i="6" s="1"/>
  <c r="J709" i="6"/>
  <c r="J710" i="6"/>
  <c r="J711" i="6"/>
  <c r="J712" i="6"/>
  <c r="J713" i="6"/>
  <c r="J714" i="6"/>
  <c r="U714" i="6" s="1"/>
  <c r="J715" i="6"/>
  <c r="U715" i="6" s="1"/>
  <c r="J716" i="6"/>
  <c r="U716" i="6" s="1"/>
  <c r="J717" i="6"/>
  <c r="J718" i="6"/>
  <c r="J719" i="6"/>
  <c r="J720" i="6"/>
  <c r="J721" i="6"/>
  <c r="J722" i="6"/>
  <c r="U722" i="6" s="1"/>
  <c r="J723" i="6"/>
  <c r="U723" i="6" s="1"/>
  <c r="J724" i="6"/>
  <c r="U724" i="6" s="1"/>
  <c r="J725" i="6"/>
  <c r="J726" i="6"/>
  <c r="J727" i="6"/>
  <c r="J728" i="6"/>
  <c r="J729" i="6"/>
  <c r="J730" i="6"/>
  <c r="U730" i="6" s="1"/>
  <c r="J731" i="6"/>
  <c r="U731" i="6" s="1"/>
  <c r="J732" i="6"/>
  <c r="U732" i="6" s="1"/>
  <c r="J733" i="6"/>
  <c r="J734" i="6"/>
  <c r="J735" i="6"/>
  <c r="J736" i="6"/>
  <c r="J737" i="6"/>
  <c r="J738" i="6"/>
  <c r="U738" i="6" s="1"/>
  <c r="J739" i="6"/>
  <c r="U739" i="6" s="1"/>
  <c r="J740" i="6"/>
  <c r="U740" i="6" s="1"/>
  <c r="J741" i="6"/>
  <c r="J742" i="6"/>
  <c r="J743" i="6"/>
  <c r="J744" i="6"/>
  <c r="J745" i="6"/>
  <c r="J746" i="6"/>
  <c r="U746" i="6" s="1"/>
  <c r="J747" i="6"/>
  <c r="U747" i="6" s="1"/>
  <c r="J748" i="6"/>
  <c r="U748" i="6" s="1"/>
  <c r="J749" i="6"/>
  <c r="J750" i="6"/>
  <c r="J751" i="6"/>
  <c r="J752" i="6"/>
  <c r="J753" i="6"/>
  <c r="J754" i="6"/>
  <c r="U754" i="6" s="1"/>
  <c r="J755" i="6"/>
  <c r="U755" i="6" s="1"/>
  <c r="J756" i="6"/>
  <c r="U756" i="6" s="1"/>
  <c r="J757" i="6"/>
  <c r="J758" i="6"/>
  <c r="J759" i="6"/>
  <c r="J760" i="6"/>
  <c r="J761" i="6"/>
  <c r="J762" i="6"/>
  <c r="U762" i="6" s="1"/>
  <c r="J763" i="6"/>
  <c r="U763" i="6" s="1"/>
  <c r="J764" i="6"/>
  <c r="U764" i="6" s="1"/>
  <c r="J765" i="6"/>
  <c r="J766" i="6"/>
  <c r="J767" i="6"/>
  <c r="J768" i="6"/>
  <c r="J769" i="6"/>
  <c r="J770" i="6"/>
  <c r="U770" i="6" s="1"/>
  <c r="J771" i="6"/>
  <c r="U771" i="6" s="1"/>
  <c r="J772" i="6"/>
  <c r="U772" i="6" s="1"/>
  <c r="J773" i="6"/>
  <c r="J774" i="6"/>
  <c r="J775" i="6"/>
  <c r="J776" i="6"/>
  <c r="J777" i="6"/>
  <c r="J778" i="6"/>
  <c r="U778" i="6" s="1"/>
  <c r="J779" i="6"/>
  <c r="U779" i="6" s="1"/>
  <c r="J780" i="6"/>
  <c r="U780" i="6" s="1"/>
  <c r="J781" i="6"/>
  <c r="J782" i="6"/>
  <c r="J783" i="6"/>
  <c r="J784" i="6"/>
  <c r="J785" i="6"/>
  <c r="J786" i="6"/>
  <c r="U786" i="6" s="1"/>
  <c r="J787" i="6"/>
  <c r="U787" i="6" s="1"/>
  <c r="J788" i="6"/>
  <c r="U788" i="6" s="1"/>
  <c r="J789" i="6"/>
  <c r="J790" i="6"/>
  <c r="J791" i="6"/>
  <c r="J792" i="6"/>
  <c r="J793" i="6"/>
  <c r="J794" i="6"/>
  <c r="U794" i="6" s="1"/>
  <c r="J795" i="6"/>
  <c r="U795" i="6" s="1"/>
  <c r="J796" i="6"/>
  <c r="U796" i="6" s="1"/>
  <c r="J797" i="6"/>
  <c r="J798" i="6"/>
  <c r="J799" i="6"/>
  <c r="J800" i="6"/>
  <c r="J801" i="6"/>
  <c r="J802" i="6"/>
  <c r="U802" i="6" s="1"/>
  <c r="J803" i="6"/>
  <c r="U803" i="6" s="1"/>
  <c r="J804" i="6"/>
  <c r="U804" i="6" s="1"/>
  <c r="J805" i="6"/>
  <c r="J806" i="6"/>
  <c r="J807" i="6"/>
  <c r="J808" i="6"/>
  <c r="J809" i="6"/>
  <c r="J810" i="6"/>
  <c r="U810" i="6" s="1"/>
  <c r="J811" i="6"/>
  <c r="U811" i="6" s="1"/>
  <c r="J812" i="6"/>
  <c r="U812" i="6" s="1"/>
  <c r="J813" i="6"/>
  <c r="J814" i="6"/>
  <c r="J815" i="6"/>
  <c r="J816" i="6"/>
  <c r="J817" i="6"/>
  <c r="J818" i="6"/>
  <c r="U818" i="6" s="1"/>
  <c r="J819" i="6"/>
  <c r="U819" i="6" s="1"/>
  <c r="J820" i="6"/>
  <c r="U820" i="6" s="1"/>
  <c r="J821" i="6"/>
  <c r="J822" i="6"/>
  <c r="J823" i="6"/>
  <c r="J824" i="6"/>
  <c r="J825" i="6"/>
  <c r="J826" i="6"/>
  <c r="U826" i="6" s="1"/>
  <c r="J827" i="6"/>
  <c r="U827" i="6" s="1"/>
  <c r="J828" i="6"/>
  <c r="U828" i="6" s="1"/>
  <c r="J829" i="6"/>
  <c r="U829" i="6" s="1"/>
  <c r="J830" i="6"/>
  <c r="J831" i="6"/>
  <c r="J832" i="6"/>
  <c r="J833" i="6"/>
  <c r="J834" i="6"/>
  <c r="U834" i="6" s="1"/>
  <c r="J835" i="6"/>
  <c r="U835" i="6" s="1"/>
  <c r="J836" i="6"/>
  <c r="U836" i="6" s="1"/>
  <c r="J837" i="6"/>
  <c r="U837" i="6" s="1"/>
  <c r="J838" i="6"/>
  <c r="J839" i="6"/>
  <c r="J840" i="6"/>
  <c r="J841" i="6"/>
  <c r="J842" i="6"/>
  <c r="U842" i="6" s="1"/>
  <c r="J843" i="6"/>
  <c r="U843" i="6" s="1"/>
  <c r="J844" i="6"/>
  <c r="U844" i="6" s="1"/>
  <c r="J845" i="6"/>
  <c r="U845" i="6" s="1"/>
  <c r="J846" i="6"/>
  <c r="J847" i="6"/>
  <c r="J848" i="6"/>
  <c r="J849" i="6"/>
  <c r="J850" i="6"/>
  <c r="U850" i="6" s="1"/>
  <c r="J851" i="6"/>
  <c r="U851" i="6" s="1"/>
  <c r="J852" i="6"/>
  <c r="U852" i="6" s="1"/>
  <c r="J853" i="6"/>
  <c r="U853" i="6" s="1"/>
  <c r="J854" i="6"/>
  <c r="J855" i="6"/>
  <c r="J856" i="6"/>
  <c r="J857" i="6"/>
  <c r="J858" i="6"/>
  <c r="T858" i="6" s="1"/>
  <c r="J859" i="6"/>
  <c r="U859" i="6" s="1"/>
  <c r="J860" i="6"/>
  <c r="U860" i="6" s="1"/>
  <c r="J861" i="6"/>
  <c r="U861" i="6" s="1"/>
  <c r="J862" i="6"/>
  <c r="J863" i="6"/>
  <c r="J864" i="6"/>
  <c r="J865" i="6"/>
  <c r="J866" i="6"/>
  <c r="U866" i="6" s="1"/>
  <c r="J867" i="6"/>
  <c r="U867" i="6" s="1"/>
  <c r="J868" i="6"/>
  <c r="U868" i="6" s="1"/>
  <c r="J869" i="6"/>
  <c r="U869" i="6" s="1"/>
  <c r="J870" i="6"/>
  <c r="J871" i="6"/>
  <c r="J872" i="6"/>
  <c r="J873" i="6"/>
  <c r="J874" i="6"/>
  <c r="U874" i="6" s="1"/>
  <c r="J875" i="6"/>
  <c r="U875" i="6" s="1"/>
  <c r="J876" i="6"/>
  <c r="U876" i="6" s="1"/>
  <c r="J877" i="6"/>
  <c r="U877" i="6" s="1"/>
  <c r="J878" i="6"/>
  <c r="J879" i="6"/>
  <c r="J880" i="6"/>
  <c r="J881" i="6"/>
  <c r="J882" i="6"/>
  <c r="U882" i="6" s="1"/>
  <c r="J883" i="6"/>
  <c r="U883" i="6" s="1"/>
  <c r="J884" i="6"/>
  <c r="U884" i="6" s="1"/>
  <c r="J885" i="6"/>
  <c r="U885" i="6" s="1"/>
  <c r="J886" i="6"/>
  <c r="J887" i="6"/>
  <c r="J888" i="6"/>
  <c r="J889" i="6"/>
  <c r="J890" i="6"/>
  <c r="U890" i="6" s="1"/>
  <c r="J891" i="6"/>
  <c r="U891" i="6" s="1"/>
  <c r="J892" i="6"/>
  <c r="U892" i="6" s="1"/>
  <c r="J893" i="6"/>
  <c r="U893" i="6" s="1"/>
  <c r="J894" i="6"/>
  <c r="J895" i="6"/>
  <c r="J896" i="6"/>
  <c r="J897" i="6"/>
  <c r="J898" i="6"/>
  <c r="U898" i="6" s="1"/>
  <c r="J899" i="6"/>
  <c r="U899" i="6" s="1"/>
  <c r="J900" i="6"/>
  <c r="U900" i="6" s="1"/>
  <c r="J901" i="6"/>
  <c r="U901" i="6" s="1"/>
  <c r="J902" i="6"/>
  <c r="J903" i="6"/>
  <c r="J904" i="6"/>
  <c r="J905" i="6"/>
  <c r="J906" i="6"/>
  <c r="U906" i="6" s="1"/>
  <c r="J907" i="6"/>
  <c r="U907" i="6" s="1"/>
  <c r="J908" i="6"/>
  <c r="U908" i="6" s="1"/>
  <c r="J909" i="6"/>
  <c r="U909" i="6" s="1"/>
  <c r="J910" i="6"/>
  <c r="J911" i="6"/>
  <c r="J912" i="6"/>
  <c r="J913" i="6"/>
  <c r="J914" i="6"/>
  <c r="U914" i="6" s="1"/>
  <c r="J915" i="6"/>
  <c r="U915" i="6" s="1"/>
  <c r="J916" i="6"/>
  <c r="U916" i="6" s="1"/>
  <c r="J917" i="6"/>
  <c r="U917" i="6" s="1"/>
  <c r="J918" i="6"/>
  <c r="J919" i="6"/>
  <c r="J920" i="6"/>
  <c r="J921" i="6"/>
  <c r="J922" i="6"/>
  <c r="U922" i="6" s="1"/>
  <c r="J923" i="6"/>
  <c r="U923" i="6" s="1"/>
  <c r="J924" i="6"/>
  <c r="U924" i="6" s="1"/>
  <c r="J925" i="6"/>
  <c r="U925" i="6" s="1"/>
  <c r="J926" i="6"/>
  <c r="J927" i="6"/>
  <c r="J928" i="6"/>
  <c r="J929" i="6"/>
  <c r="J930" i="6"/>
  <c r="U930" i="6" s="1"/>
  <c r="J931" i="6"/>
  <c r="U931" i="6" s="1"/>
  <c r="J932" i="6"/>
  <c r="U932" i="6" s="1"/>
  <c r="J933" i="6"/>
  <c r="U933" i="6" s="1"/>
  <c r="J934" i="6"/>
  <c r="J935" i="6"/>
  <c r="J936" i="6"/>
  <c r="J937" i="6"/>
  <c r="J938" i="6"/>
  <c r="U938" i="6" s="1"/>
  <c r="J939" i="6"/>
  <c r="U939" i="6" s="1"/>
  <c r="J940" i="6"/>
  <c r="U940" i="6" s="1"/>
  <c r="J941" i="6"/>
  <c r="U941" i="6" s="1"/>
  <c r="J942" i="6"/>
  <c r="J943" i="6"/>
  <c r="J944" i="6"/>
  <c r="J945" i="6"/>
  <c r="J946" i="6"/>
  <c r="U946" i="6" s="1"/>
  <c r="J947" i="6"/>
  <c r="U947" i="6" s="1"/>
  <c r="J948" i="6"/>
  <c r="U948" i="6" s="1"/>
  <c r="J949" i="6"/>
  <c r="U949" i="6" s="1"/>
  <c r="J950" i="6"/>
  <c r="J951" i="6"/>
  <c r="J952" i="6"/>
  <c r="J953" i="6"/>
  <c r="J954" i="6"/>
  <c r="U954" i="6" s="1"/>
  <c r="J955" i="6"/>
  <c r="U955" i="6" s="1"/>
  <c r="J956" i="6"/>
  <c r="U956" i="6" s="1"/>
  <c r="J957" i="6"/>
  <c r="U957" i="6" s="1"/>
  <c r="J958" i="6"/>
  <c r="J959" i="6"/>
  <c r="J960" i="6"/>
  <c r="J961" i="6"/>
  <c r="J962" i="6"/>
  <c r="U962" i="6" s="1"/>
  <c r="J963" i="6"/>
  <c r="U963" i="6" s="1"/>
  <c r="J964" i="6"/>
  <c r="U964" i="6" s="1"/>
  <c r="J965" i="6"/>
  <c r="U965" i="6" s="1"/>
  <c r="J966" i="6"/>
  <c r="J967" i="6"/>
  <c r="J968" i="6"/>
  <c r="J969" i="6"/>
  <c r="J970" i="6"/>
  <c r="U970" i="6" s="1"/>
  <c r="J971" i="6"/>
  <c r="U971" i="6" s="1"/>
  <c r="J972" i="6"/>
  <c r="U972" i="6" s="1"/>
  <c r="J973" i="6"/>
  <c r="U973" i="6" s="1"/>
  <c r="J974" i="6"/>
  <c r="J975" i="6"/>
  <c r="J976" i="6"/>
  <c r="J977" i="6"/>
  <c r="J978" i="6"/>
  <c r="U978" i="6" s="1"/>
  <c r="J979" i="6"/>
  <c r="U979" i="6" s="1"/>
  <c r="J980" i="6"/>
  <c r="U980" i="6" s="1"/>
  <c r="J981" i="6"/>
  <c r="U981" i="6" s="1"/>
  <c r="J982" i="6"/>
  <c r="J983" i="6"/>
  <c r="J984" i="6"/>
  <c r="J985" i="6"/>
  <c r="J986" i="6"/>
  <c r="U986" i="6" s="1"/>
  <c r="J987" i="6"/>
  <c r="U987" i="6" s="1"/>
  <c r="J988" i="6"/>
  <c r="U988" i="6" s="1"/>
  <c r="J989" i="6"/>
  <c r="U989" i="6" s="1"/>
  <c r="J990" i="6"/>
  <c r="J991" i="6"/>
  <c r="J992" i="6"/>
  <c r="J993" i="6"/>
  <c r="J994" i="6"/>
  <c r="U994" i="6" s="1"/>
  <c r="J995" i="6"/>
  <c r="U995" i="6" s="1"/>
  <c r="J996" i="6"/>
  <c r="U996" i="6" s="1"/>
  <c r="J997" i="6"/>
  <c r="U997" i="6" s="1"/>
  <c r="J998" i="6"/>
  <c r="J999" i="6"/>
  <c r="J1000" i="6"/>
  <c r="J1001" i="6"/>
  <c r="J2" i="6"/>
  <c r="U2" i="6" s="1"/>
  <c r="Q36" i="10"/>
  <c r="Q35" i="10"/>
  <c r="Q34" i="10"/>
  <c r="P36" i="10"/>
  <c r="P35" i="10"/>
  <c r="U974" i="6" l="1"/>
  <c r="T974" i="6"/>
  <c r="U950" i="6"/>
  <c r="T950" i="6"/>
  <c r="U926" i="6"/>
  <c r="T926" i="6"/>
  <c r="U902" i="6"/>
  <c r="T902" i="6"/>
  <c r="U878" i="6"/>
  <c r="T878" i="6"/>
  <c r="U846" i="6"/>
  <c r="T846" i="6"/>
  <c r="U814" i="6"/>
  <c r="T814" i="6"/>
  <c r="U790" i="6"/>
  <c r="T790" i="6"/>
  <c r="U782" i="6"/>
  <c r="T782" i="6"/>
  <c r="U750" i="6"/>
  <c r="T750" i="6"/>
  <c r="U726" i="6"/>
  <c r="T726" i="6"/>
  <c r="U702" i="6"/>
  <c r="T702" i="6"/>
  <c r="U670" i="6"/>
  <c r="T670" i="6"/>
  <c r="U646" i="6"/>
  <c r="T646" i="6"/>
  <c r="T622" i="6"/>
  <c r="U622" i="6"/>
  <c r="U598" i="6"/>
  <c r="T598" i="6"/>
  <c r="T574" i="6"/>
  <c r="U574" i="6"/>
  <c r="T550" i="6"/>
  <c r="U550" i="6"/>
  <c r="T526" i="6"/>
  <c r="U526" i="6"/>
  <c r="T510" i="6"/>
  <c r="U510" i="6"/>
  <c r="U494" i="6"/>
  <c r="T494" i="6"/>
  <c r="T470" i="6"/>
  <c r="U470" i="6"/>
  <c r="U438" i="6"/>
  <c r="T438" i="6"/>
  <c r="U414" i="6"/>
  <c r="T414" i="6"/>
  <c r="U390" i="6"/>
  <c r="T390" i="6"/>
  <c r="U374" i="6"/>
  <c r="T374" i="6"/>
  <c r="T358" i="6"/>
  <c r="U358" i="6"/>
  <c r="U334" i="6"/>
  <c r="T334" i="6"/>
  <c r="U318" i="6"/>
  <c r="T318" i="6"/>
  <c r="U302" i="6"/>
  <c r="T302" i="6"/>
  <c r="T294" i="6"/>
  <c r="U294" i="6"/>
  <c r="U286" i="6"/>
  <c r="T286" i="6"/>
  <c r="U270" i="6"/>
  <c r="T270" i="6"/>
  <c r="U254" i="6"/>
  <c r="T254" i="6"/>
  <c r="T246" i="6"/>
  <c r="U246" i="6"/>
  <c r="U238" i="6"/>
  <c r="T238" i="6"/>
  <c r="T230" i="6"/>
  <c r="U230" i="6"/>
  <c r="U222" i="6"/>
  <c r="T222" i="6"/>
  <c r="T214" i="6"/>
  <c r="U214" i="6"/>
  <c r="U206" i="6"/>
  <c r="T206" i="6"/>
  <c r="T198" i="6"/>
  <c r="U198" i="6"/>
  <c r="U190" i="6"/>
  <c r="T190" i="6"/>
  <c r="T182" i="6"/>
  <c r="U182" i="6"/>
  <c r="U174" i="6"/>
  <c r="T174" i="6"/>
  <c r="T166" i="6"/>
  <c r="U166" i="6"/>
  <c r="U158" i="6"/>
  <c r="T158" i="6"/>
  <c r="T150" i="6"/>
  <c r="U150" i="6"/>
  <c r="U142" i="6"/>
  <c r="T142" i="6"/>
  <c r="T134" i="6"/>
  <c r="U134" i="6"/>
  <c r="T126" i="6"/>
  <c r="U126" i="6"/>
  <c r="T118" i="6"/>
  <c r="U118" i="6"/>
  <c r="T94" i="6"/>
  <c r="U94" i="6"/>
  <c r="U86" i="6"/>
  <c r="T86" i="6"/>
  <c r="U78" i="6"/>
  <c r="T78" i="6"/>
  <c r="T70" i="6"/>
  <c r="U70" i="6"/>
  <c r="T62" i="6"/>
  <c r="U62" i="6"/>
  <c r="T46" i="6"/>
  <c r="U46" i="6"/>
  <c r="U990" i="6"/>
  <c r="T990" i="6"/>
  <c r="U958" i="6"/>
  <c r="T958" i="6"/>
  <c r="U934" i="6"/>
  <c r="T934" i="6"/>
  <c r="U910" i="6"/>
  <c r="T910" i="6"/>
  <c r="U894" i="6"/>
  <c r="T894" i="6"/>
  <c r="U870" i="6"/>
  <c r="T870" i="6"/>
  <c r="U838" i="6"/>
  <c r="T838" i="6"/>
  <c r="U822" i="6"/>
  <c r="T822" i="6"/>
  <c r="U798" i="6"/>
  <c r="T798" i="6"/>
  <c r="U766" i="6"/>
  <c r="T766" i="6"/>
  <c r="U734" i="6"/>
  <c r="T734" i="6"/>
  <c r="U710" i="6"/>
  <c r="T710" i="6"/>
  <c r="U686" i="6"/>
  <c r="T686" i="6"/>
  <c r="T654" i="6"/>
  <c r="U654" i="6"/>
  <c r="T638" i="6"/>
  <c r="U638" i="6"/>
  <c r="T614" i="6"/>
  <c r="U614" i="6"/>
  <c r="T582" i="6"/>
  <c r="U582" i="6"/>
  <c r="T558" i="6"/>
  <c r="U558" i="6"/>
  <c r="U542" i="6"/>
  <c r="T542" i="6"/>
  <c r="T518" i="6"/>
  <c r="U518" i="6"/>
  <c r="T486" i="6"/>
  <c r="U486" i="6"/>
  <c r="U462" i="6"/>
  <c r="T462" i="6"/>
  <c r="T454" i="6"/>
  <c r="U454" i="6"/>
  <c r="U430" i="6"/>
  <c r="T430" i="6"/>
  <c r="T406" i="6"/>
  <c r="U406" i="6"/>
  <c r="U382" i="6"/>
  <c r="T382" i="6"/>
  <c r="U350" i="6"/>
  <c r="T350" i="6"/>
  <c r="T326" i="6"/>
  <c r="U326" i="6"/>
  <c r="T278" i="6"/>
  <c r="U278" i="6"/>
  <c r="T102" i="6"/>
  <c r="U102" i="6"/>
  <c r="U998" i="6"/>
  <c r="T998" i="6"/>
  <c r="U982" i="6"/>
  <c r="T982" i="6"/>
  <c r="U966" i="6"/>
  <c r="T966" i="6"/>
  <c r="U942" i="6"/>
  <c r="T942" i="6"/>
  <c r="U918" i="6"/>
  <c r="T918" i="6"/>
  <c r="U886" i="6"/>
  <c r="T886" i="6"/>
  <c r="U862" i="6"/>
  <c r="T862" i="6"/>
  <c r="U854" i="6"/>
  <c r="T854" i="6"/>
  <c r="T830" i="6"/>
  <c r="U830" i="6"/>
  <c r="U806" i="6"/>
  <c r="T806" i="6"/>
  <c r="U774" i="6"/>
  <c r="T774" i="6"/>
  <c r="U758" i="6"/>
  <c r="T758" i="6"/>
  <c r="U742" i="6"/>
  <c r="T742" i="6"/>
  <c r="U718" i="6"/>
  <c r="T718" i="6"/>
  <c r="U694" i="6"/>
  <c r="T694" i="6"/>
  <c r="U678" i="6"/>
  <c r="T678" i="6"/>
  <c r="U662" i="6"/>
  <c r="T662" i="6"/>
  <c r="U630" i="6"/>
  <c r="T630" i="6"/>
  <c r="U606" i="6"/>
  <c r="T606" i="6"/>
  <c r="T590" i="6"/>
  <c r="U590" i="6"/>
  <c r="U566" i="6"/>
  <c r="T566" i="6"/>
  <c r="U534" i="6"/>
  <c r="T534" i="6"/>
  <c r="U502" i="6"/>
  <c r="T502" i="6"/>
  <c r="U478" i="6"/>
  <c r="T478" i="6"/>
  <c r="U446" i="6"/>
  <c r="T446" i="6"/>
  <c r="T422" i="6"/>
  <c r="U422" i="6"/>
  <c r="T398" i="6"/>
  <c r="U398" i="6"/>
  <c r="U366" i="6"/>
  <c r="T366" i="6"/>
  <c r="T342" i="6"/>
  <c r="U342" i="6"/>
  <c r="T310" i="6"/>
  <c r="U310" i="6"/>
  <c r="T262" i="6"/>
  <c r="U262" i="6"/>
  <c r="T110" i="6"/>
  <c r="U110" i="6"/>
  <c r="T38" i="6"/>
  <c r="U38" i="6"/>
  <c r="U6" i="6"/>
  <c r="T6" i="6"/>
  <c r="T996" i="6"/>
  <c r="T957" i="6"/>
  <c r="T946" i="6"/>
  <c r="T932" i="6"/>
  <c r="T893" i="6"/>
  <c r="T882" i="6"/>
  <c r="T868" i="6"/>
  <c r="T829" i="6"/>
  <c r="T668" i="6"/>
  <c r="T650" i="6"/>
  <c r="T628" i="6"/>
  <c r="T578" i="6"/>
  <c r="T553" i="6"/>
  <c r="T528" i="6"/>
  <c r="T500" i="6"/>
  <c r="T450" i="6"/>
  <c r="T425" i="6"/>
  <c r="T372" i="6"/>
  <c r="T322" i="6"/>
  <c r="T297" i="6"/>
  <c r="T244" i="6"/>
  <c r="U9" i="6"/>
  <c r="U44" i="6"/>
  <c r="U117" i="6"/>
  <c r="U164" i="6"/>
  <c r="U228" i="6"/>
  <c r="U306" i="6"/>
  <c r="U612" i="6"/>
  <c r="U789" i="6"/>
  <c r="T789" i="6"/>
  <c r="U757" i="6"/>
  <c r="T757" i="6"/>
  <c r="U701" i="6"/>
  <c r="T701" i="6"/>
  <c r="U669" i="6"/>
  <c r="T669" i="6"/>
  <c r="U653" i="6"/>
  <c r="T653" i="6"/>
  <c r="U613" i="6"/>
  <c r="T613" i="6"/>
  <c r="U581" i="6"/>
  <c r="T581" i="6"/>
  <c r="T541" i="6"/>
  <c r="U541" i="6"/>
  <c r="U517" i="6"/>
  <c r="T517" i="6"/>
  <c r="U501" i="6"/>
  <c r="T501" i="6"/>
  <c r="U493" i="6"/>
  <c r="T493" i="6"/>
  <c r="T453" i="6"/>
  <c r="U453" i="6"/>
  <c r="U429" i="6"/>
  <c r="T429" i="6"/>
  <c r="T413" i="6"/>
  <c r="U413" i="6"/>
  <c r="T389" i="6"/>
  <c r="U389" i="6"/>
  <c r="U373" i="6"/>
  <c r="T373" i="6"/>
  <c r="T325" i="6"/>
  <c r="U325" i="6"/>
  <c r="T277" i="6"/>
  <c r="U277" i="6"/>
  <c r="T205" i="6"/>
  <c r="U205" i="6"/>
  <c r="U69" i="6"/>
  <c r="T69" i="6"/>
  <c r="T995" i="6"/>
  <c r="T981" i="6"/>
  <c r="T970" i="6"/>
  <c r="T956" i="6"/>
  <c r="T931" i="6"/>
  <c r="T917" i="6"/>
  <c r="T906" i="6"/>
  <c r="T892" i="6"/>
  <c r="T867" i="6"/>
  <c r="T853" i="6"/>
  <c r="T842" i="6"/>
  <c r="T828" i="6"/>
  <c r="T812" i="6"/>
  <c r="T796" i="6"/>
  <c r="T780" i="6"/>
  <c r="T764" i="6"/>
  <c r="T748" i="6"/>
  <c r="T732" i="6"/>
  <c r="T716" i="6"/>
  <c r="T700" i="6"/>
  <c r="T684" i="6"/>
  <c r="T666" i="6"/>
  <c r="T648" i="6"/>
  <c r="T626" i="6"/>
  <c r="T601" i="6"/>
  <c r="T576" i="6"/>
  <c r="T548" i="6"/>
  <c r="T523" i="6"/>
  <c r="T498" i="6"/>
  <c r="T473" i="6"/>
  <c r="T448" i="6"/>
  <c r="T420" i="6"/>
  <c r="T395" i="6"/>
  <c r="T370" i="6"/>
  <c r="T345" i="6"/>
  <c r="T320" i="6"/>
  <c r="T292" i="6"/>
  <c r="T267" i="6"/>
  <c r="T242" i="6"/>
  <c r="T217" i="6"/>
  <c r="T185" i="6"/>
  <c r="T153" i="6"/>
  <c r="T121" i="6"/>
  <c r="T89" i="6"/>
  <c r="T57" i="6"/>
  <c r="T25" i="6"/>
  <c r="U11" i="6"/>
  <c r="U83" i="6"/>
  <c r="U119" i="6"/>
  <c r="U340" i="6"/>
  <c r="T994" i="6"/>
  <c r="T980" i="6"/>
  <c r="T955" i="6"/>
  <c r="T941" i="6"/>
  <c r="T930" i="6"/>
  <c r="T916" i="6"/>
  <c r="T891" i="6"/>
  <c r="T877" i="6"/>
  <c r="T866" i="6"/>
  <c r="T852" i="6"/>
  <c r="T827" i="6"/>
  <c r="T811" i="6"/>
  <c r="T795" i="6"/>
  <c r="T779" i="6"/>
  <c r="T763" i="6"/>
  <c r="T747" i="6"/>
  <c r="T731" i="6"/>
  <c r="T715" i="6"/>
  <c r="T699" i="6"/>
  <c r="T683" i="6"/>
  <c r="T665" i="6"/>
  <c r="T625" i="6"/>
  <c r="T600" i="6"/>
  <c r="T572" i="6"/>
  <c r="T547" i="6"/>
  <c r="T522" i="6"/>
  <c r="T497" i="6"/>
  <c r="T472" i="6"/>
  <c r="T444" i="6"/>
  <c r="T419" i="6"/>
  <c r="T394" i="6"/>
  <c r="T369" i="6"/>
  <c r="T344" i="6"/>
  <c r="T316" i="6"/>
  <c r="T291" i="6"/>
  <c r="T266" i="6"/>
  <c r="T241" i="6"/>
  <c r="T212" i="6"/>
  <c r="T180" i="6"/>
  <c r="T148" i="6"/>
  <c r="T116" i="6"/>
  <c r="T84" i="6"/>
  <c r="T52" i="6"/>
  <c r="T20" i="6"/>
  <c r="U16" i="6"/>
  <c r="U88" i="6"/>
  <c r="U125" i="6"/>
  <c r="U178" i="6"/>
  <c r="U676" i="6"/>
  <c r="T30" i="6"/>
  <c r="U30" i="6"/>
  <c r="U14" i="6"/>
  <c r="T14" i="6"/>
  <c r="U797" i="6"/>
  <c r="T797" i="6"/>
  <c r="U741" i="6"/>
  <c r="T741" i="6"/>
  <c r="U693" i="6"/>
  <c r="T693" i="6"/>
  <c r="U525" i="6"/>
  <c r="T525" i="6"/>
  <c r="U437" i="6"/>
  <c r="T437" i="6"/>
  <c r="U357" i="6"/>
  <c r="T357" i="6"/>
  <c r="T317" i="6"/>
  <c r="U317" i="6"/>
  <c r="T269" i="6"/>
  <c r="U269" i="6"/>
  <c r="T237" i="6"/>
  <c r="U237" i="6"/>
  <c r="T189" i="6"/>
  <c r="U189" i="6"/>
  <c r="T141" i="6"/>
  <c r="U141" i="6"/>
  <c r="T109" i="6"/>
  <c r="U109" i="6"/>
  <c r="T85" i="6"/>
  <c r="U85" i="6"/>
  <c r="T37" i="6"/>
  <c r="U37" i="6"/>
  <c r="T21" i="6"/>
  <c r="U21" i="6"/>
  <c r="T13" i="6"/>
  <c r="U13" i="6"/>
  <c r="T5" i="6"/>
  <c r="U5" i="6"/>
  <c r="U660" i="6"/>
  <c r="T660" i="6"/>
  <c r="U652" i="6"/>
  <c r="T652" i="6"/>
  <c r="U644" i="6"/>
  <c r="T644" i="6"/>
  <c r="U620" i="6"/>
  <c r="T620" i="6"/>
  <c r="U604" i="6"/>
  <c r="T604" i="6"/>
  <c r="U588" i="6"/>
  <c r="T588" i="6"/>
  <c r="U580" i="6"/>
  <c r="T580" i="6"/>
  <c r="U556" i="6"/>
  <c r="T556" i="6"/>
  <c r="U540" i="6"/>
  <c r="T540" i="6"/>
  <c r="U524" i="6"/>
  <c r="T524" i="6"/>
  <c r="U516" i="6"/>
  <c r="T516" i="6"/>
  <c r="U492" i="6"/>
  <c r="T492" i="6"/>
  <c r="U476" i="6"/>
  <c r="T476" i="6"/>
  <c r="U460" i="6"/>
  <c r="T460" i="6"/>
  <c r="U452" i="6"/>
  <c r="T452" i="6"/>
  <c r="U428" i="6"/>
  <c r="T428" i="6"/>
  <c r="U412" i="6"/>
  <c r="T412" i="6"/>
  <c r="U396" i="6"/>
  <c r="T396" i="6"/>
  <c r="U388" i="6"/>
  <c r="T388" i="6"/>
  <c r="U364" i="6"/>
  <c r="T364" i="6"/>
  <c r="U348" i="6"/>
  <c r="T348" i="6"/>
  <c r="U332" i="6"/>
  <c r="T332" i="6"/>
  <c r="U324" i="6"/>
  <c r="T324" i="6"/>
  <c r="U300" i="6"/>
  <c r="T300" i="6"/>
  <c r="U284" i="6"/>
  <c r="T284" i="6"/>
  <c r="U268" i="6"/>
  <c r="T268" i="6"/>
  <c r="U236" i="6"/>
  <c r="T236" i="6"/>
  <c r="U220" i="6"/>
  <c r="T220" i="6"/>
  <c r="U204" i="6"/>
  <c r="T204" i="6"/>
  <c r="U188" i="6"/>
  <c r="T188" i="6"/>
  <c r="U172" i="6"/>
  <c r="T172" i="6"/>
  <c r="U156" i="6"/>
  <c r="T156" i="6"/>
  <c r="U140" i="6"/>
  <c r="T140" i="6"/>
  <c r="U124" i="6"/>
  <c r="T124" i="6"/>
  <c r="T92" i="6"/>
  <c r="U92" i="6"/>
  <c r="U76" i="6"/>
  <c r="T76" i="6"/>
  <c r="U60" i="6"/>
  <c r="T60" i="6"/>
  <c r="U12" i="6"/>
  <c r="T12" i="6"/>
  <c r="U667" i="6"/>
  <c r="T667" i="6"/>
  <c r="U651" i="6"/>
  <c r="T651" i="6"/>
  <c r="U643" i="6"/>
  <c r="T643" i="6"/>
  <c r="U627" i="6"/>
  <c r="T627" i="6"/>
  <c r="U619" i="6"/>
  <c r="T619" i="6"/>
  <c r="U595" i="6"/>
  <c r="T595" i="6"/>
  <c r="U579" i="6"/>
  <c r="T579" i="6"/>
  <c r="U563" i="6"/>
  <c r="T563" i="6"/>
  <c r="U555" i="6"/>
  <c r="T555" i="6"/>
  <c r="U531" i="6"/>
  <c r="T531" i="6"/>
  <c r="U515" i="6"/>
  <c r="T515" i="6"/>
  <c r="U499" i="6"/>
  <c r="T499" i="6"/>
  <c r="U491" i="6"/>
  <c r="T491" i="6"/>
  <c r="U467" i="6"/>
  <c r="T467" i="6"/>
  <c r="U451" i="6"/>
  <c r="T451" i="6"/>
  <c r="U435" i="6"/>
  <c r="T435" i="6"/>
  <c r="U427" i="6"/>
  <c r="T427" i="6"/>
  <c r="U403" i="6"/>
  <c r="T403" i="6"/>
  <c r="U387" i="6"/>
  <c r="T387" i="6"/>
  <c r="U371" i="6"/>
  <c r="T371" i="6"/>
  <c r="U363" i="6"/>
  <c r="T363" i="6"/>
  <c r="U339" i="6"/>
  <c r="T339" i="6"/>
  <c r="U323" i="6"/>
  <c r="T323" i="6"/>
  <c r="U307" i="6"/>
  <c r="T307" i="6"/>
  <c r="U299" i="6"/>
  <c r="T299" i="6"/>
  <c r="U275" i="6"/>
  <c r="T275" i="6"/>
  <c r="U259" i="6"/>
  <c r="T259" i="6"/>
  <c r="U243" i="6"/>
  <c r="T243" i="6"/>
  <c r="U235" i="6"/>
  <c r="T235" i="6"/>
  <c r="T979" i="6"/>
  <c r="T965" i="6"/>
  <c r="T954" i="6"/>
  <c r="T940" i="6"/>
  <c r="T915" i="6"/>
  <c r="T901" i="6"/>
  <c r="T890" i="6"/>
  <c r="T876" i="6"/>
  <c r="T851" i="6"/>
  <c r="T837" i="6"/>
  <c r="T826" i="6"/>
  <c r="T810" i="6"/>
  <c r="T794" i="6"/>
  <c r="T778" i="6"/>
  <c r="T762" i="6"/>
  <c r="T746" i="6"/>
  <c r="T730" i="6"/>
  <c r="T714" i="6"/>
  <c r="T698" i="6"/>
  <c r="T682" i="6"/>
  <c r="T664" i="6"/>
  <c r="T645" i="6"/>
  <c r="T624" i="6"/>
  <c r="T596" i="6"/>
  <c r="T571" i="6"/>
  <c r="T546" i="6"/>
  <c r="T521" i="6"/>
  <c r="T496" i="6"/>
  <c r="T468" i="6"/>
  <c r="T443" i="6"/>
  <c r="T418" i="6"/>
  <c r="T393" i="6"/>
  <c r="T368" i="6"/>
  <c r="T315" i="6"/>
  <c r="T290" i="6"/>
  <c r="T265" i="6"/>
  <c r="T240" i="6"/>
  <c r="T211" i="6"/>
  <c r="T179" i="6"/>
  <c r="T147" i="6"/>
  <c r="T115" i="6"/>
  <c r="T51" i="6"/>
  <c r="T19" i="6"/>
  <c r="U17" i="6"/>
  <c r="U53" i="6"/>
  <c r="U90" i="6"/>
  <c r="U376" i="6"/>
  <c r="U813" i="6"/>
  <c r="T813" i="6"/>
  <c r="U765" i="6"/>
  <c r="T765" i="6"/>
  <c r="U709" i="6"/>
  <c r="T709" i="6"/>
  <c r="U533" i="6"/>
  <c r="T533" i="6"/>
  <c r="T461" i="6"/>
  <c r="U461" i="6"/>
  <c r="T381" i="6"/>
  <c r="U381" i="6"/>
  <c r="T333" i="6"/>
  <c r="U333" i="6"/>
  <c r="T285" i="6"/>
  <c r="U285" i="6"/>
  <c r="T221" i="6"/>
  <c r="U221" i="6"/>
  <c r="T173" i="6"/>
  <c r="U173" i="6"/>
  <c r="T149" i="6"/>
  <c r="U149" i="6"/>
  <c r="T93" i="6"/>
  <c r="U93" i="6"/>
  <c r="T77" i="6"/>
  <c r="U77" i="6"/>
  <c r="T45" i="6"/>
  <c r="U45" i="6"/>
  <c r="U658" i="6"/>
  <c r="T658" i="6"/>
  <c r="T634" i="6"/>
  <c r="U634" i="6"/>
  <c r="U602" i="6"/>
  <c r="T602" i="6"/>
  <c r="U474" i="6"/>
  <c r="T474" i="6"/>
  <c r="U442" i="6"/>
  <c r="T442" i="6"/>
  <c r="U402" i="6"/>
  <c r="T402" i="6"/>
  <c r="U346" i="6"/>
  <c r="T346" i="6"/>
  <c r="U314" i="6"/>
  <c r="T314" i="6"/>
  <c r="U298" i="6"/>
  <c r="T298" i="6"/>
  <c r="U250" i="6"/>
  <c r="T250" i="6"/>
  <c r="U122" i="6"/>
  <c r="T122" i="6"/>
  <c r="U98" i="6"/>
  <c r="T98" i="6"/>
  <c r="U74" i="6"/>
  <c r="T74" i="6"/>
  <c r="W55" i="6"/>
  <c r="T989" i="6"/>
  <c r="T978" i="6"/>
  <c r="T964" i="6"/>
  <c r="T939" i="6"/>
  <c r="T925" i="6"/>
  <c r="T914" i="6"/>
  <c r="T900" i="6"/>
  <c r="T875" i="6"/>
  <c r="T861" i="6"/>
  <c r="T850" i="6"/>
  <c r="T836" i="6"/>
  <c r="T677" i="6"/>
  <c r="T659" i="6"/>
  <c r="T641" i="6"/>
  <c r="T617" i="6"/>
  <c r="T592" i="6"/>
  <c r="T564" i="6"/>
  <c r="T539" i="6"/>
  <c r="T514" i="6"/>
  <c r="T489" i="6"/>
  <c r="T464" i="6"/>
  <c r="T436" i="6"/>
  <c r="T411" i="6"/>
  <c r="T386" i="6"/>
  <c r="T361" i="6"/>
  <c r="T336" i="6"/>
  <c r="T308" i="6"/>
  <c r="T283" i="6"/>
  <c r="T258" i="6"/>
  <c r="T233" i="6"/>
  <c r="T203" i="6"/>
  <c r="T171" i="6"/>
  <c r="T139" i="6"/>
  <c r="T107" i="6"/>
  <c r="T75" i="6"/>
  <c r="T43" i="6"/>
  <c r="U26" i="6"/>
  <c r="U99" i="6"/>
  <c r="U135" i="6"/>
  <c r="U196" i="6"/>
  <c r="U260" i="6"/>
  <c r="U821" i="6"/>
  <c r="T821" i="6"/>
  <c r="U781" i="6"/>
  <c r="T781" i="6"/>
  <c r="U733" i="6"/>
  <c r="T733" i="6"/>
  <c r="U685" i="6"/>
  <c r="T685" i="6"/>
  <c r="U621" i="6"/>
  <c r="T621" i="6"/>
  <c r="U597" i="6"/>
  <c r="T597" i="6"/>
  <c r="U565" i="6"/>
  <c r="T565" i="6"/>
  <c r="T477" i="6"/>
  <c r="U477" i="6"/>
  <c r="U405" i="6"/>
  <c r="T405" i="6"/>
  <c r="T349" i="6"/>
  <c r="U349" i="6"/>
  <c r="T301" i="6"/>
  <c r="U301" i="6"/>
  <c r="T253" i="6"/>
  <c r="U253" i="6"/>
  <c r="T213" i="6"/>
  <c r="U213" i="6"/>
  <c r="T157" i="6"/>
  <c r="U157" i="6"/>
  <c r="U618" i="6"/>
  <c r="T618" i="6"/>
  <c r="U554" i="6"/>
  <c r="T554" i="6"/>
  <c r="U530" i="6"/>
  <c r="T530" i="6"/>
  <c r="U282" i="6"/>
  <c r="T282" i="6"/>
  <c r="U234" i="6"/>
  <c r="T234" i="6"/>
  <c r="U202" i="6"/>
  <c r="T202" i="6"/>
  <c r="U58" i="6"/>
  <c r="T58" i="6"/>
  <c r="U50" i="6"/>
  <c r="T50" i="6"/>
  <c r="U18" i="6"/>
  <c r="T18" i="6"/>
  <c r="U1001" i="6"/>
  <c r="T1001" i="6"/>
  <c r="U985" i="6"/>
  <c r="T985" i="6"/>
  <c r="U977" i="6"/>
  <c r="T977" i="6"/>
  <c r="U969" i="6"/>
  <c r="T969" i="6"/>
  <c r="U953" i="6"/>
  <c r="T953" i="6"/>
  <c r="U945" i="6"/>
  <c r="T945" i="6"/>
  <c r="U929" i="6"/>
  <c r="T929" i="6"/>
  <c r="U913" i="6"/>
  <c r="T913" i="6"/>
  <c r="U897" i="6"/>
  <c r="T897" i="6"/>
  <c r="U881" i="6"/>
  <c r="T881" i="6"/>
  <c r="U873" i="6"/>
  <c r="T873" i="6"/>
  <c r="U857" i="6"/>
  <c r="T857" i="6"/>
  <c r="U849" i="6"/>
  <c r="T849" i="6"/>
  <c r="U833" i="6"/>
  <c r="T833" i="6"/>
  <c r="U825" i="6"/>
  <c r="T825" i="6"/>
  <c r="U809" i="6"/>
  <c r="T809" i="6"/>
  <c r="U801" i="6"/>
  <c r="T801" i="6"/>
  <c r="U785" i="6"/>
  <c r="T785" i="6"/>
  <c r="U777" i="6"/>
  <c r="T777" i="6"/>
  <c r="U761" i="6"/>
  <c r="T761" i="6"/>
  <c r="U753" i="6"/>
  <c r="T753" i="6"/>
  <c r="U737" i="6"/>
  <c r="T737" i="6"/>
  <c r="U721" i="6"/>
  <c r="T721" i="6"/>
  <c r="U713" i="6"/>
  <c r="T713" i="6"/>
  <c r="U697" i="6"/>
  <c r="T697" i="6"/>
  <c r="U689" i="6"/>
  <c r="T689" i="6"/>
  <c r="U633" i="6"/>
  <c r="T633" i="6"/>
  <c r="U609" i="6"/>
  <c r="T609" i="6"/>
  <c r="U577" i="6"/>
  <c r="T577" i="6"/>
  <c r="U569" i="6"/>
  <c r="T569" i="6"/>
  <c r="U545" i="6"/>
  <c r="T545" i="6"/>
  <c r="U529" i="6"/>
  <c r="T529" i="6"/>
  <c r="U513" i="6"/>
  <c r="T513" i="6"/>
  <c r="U505" i="6"/>
  <c r="T505" i="6"/>
  <c r="U481" i="6"/>
  <c r="T481" i="6"/>
  <c r="U465" i="6"/>
  <c r="T465" i="6"/>
  <c r="U449" i="6"/>
  <c r="T449" i="6"/>
  <c r="U441" i="6"/>
  <c r="T441" i="6"/>
  <c r="U417" i="6"/>
  <c r="T417" i="6"/>
  <c r="U401" i="6"/>
  <c r="T401" i="6"/>
  <c r="U385" i="6"/>
  <c r="T385" i="6"/>
  <c r="U377" i="6"/>
  <c r="T377" i="6"/>
  <c r="U353" i="6"/>
  <c r="T353" i="6"/>
  <c r="U337" i="6"/>
  <c r="T337" i="6"/>
  <c r="U321" i="6"/>
  <c r="T321" i="6"/>
  <c r="U313" i="6"/>
  <c r="T313" i="6"/>
  <c r="U289" i="6"/>
  <c r="T289" i="6"/>
  <c r="U273" i="6"/>
  <c r="T273" i="6"/>
  <c r="U257" i="6"/>
  <c r="T257" i="6"/>
  <c r="U249" i="6"/>
  <c r="T249" i="6"/>
  <c r="U225" i="6"/>
  <c r="T225" i="6"/>
  <c r="U209" i="6"/>
  <c r="T209" i="6"/>
  <c r="U193" i="6"/>
  <c r="T193" i="6"/>
  <c r="U177" i="6"/>
  <c r="T177" i="6"/>
  <c r="U161" i="6"/>
  <c r="T161" i="6"/>
  <c r="U145" i="6"/>
  <c r="T145" i="6"/>
  <c r="U129" i="6"/>
  <c r="T129" i="6"/>
  <c r="U113" i="6"/>
  <c r="T113" i="6"/>
  <c r="U97" i="6"/>
  <c r="T97" i="6"/>
  <c r="U81" i="6"/>
  <c r="T81" i="6"/>
  <c r="U65" i="6"/>
  <c r="T65" i="6"/>
  <c r="U49" i="6"/>
  <c r="T49" i="6"/>
  <c r="U33" i="6"/>
  <c r="T33" i="6"/>
  <c r="T988" i="6"/>
  <c r="T963" i="6"/>
  <c r="T949" i="6"/>
  <c r="T938" i="6"/>
  <c r="T924" i="6"/>
  <c r="T899" i="6"/>
  <c r="T885" i="6"/>
  <c r="T874" i="6"/>
  <c r="T860" i="6"/>
  <c r="T835" i="6"/>
  <c r="T820" i="6"/>
  <c r="T804" i="6"/>
  <c r="T788" i="6"/>
  <c r="T772" i="6"/>
  <c r="T756" i="6"/>
  <c r="T740" i="6"/>
  <c r="T724" i="6"/>
  <c r="T708" i="6"/>
  <c r="T692" i="6"/>
  <c r="T675" i="6"/>
  <c r="T657" i="6"/>
  <c r="T637" i="6"/>
  <c r="T587" i="6"/>
  <c r="T562" i="6"/>
  <c r="T537" i="6"/>
  <c r="T512" i="6"/>
  <c r="T484" i="6"/>
  <c r="T459" i="6"/>
  <c r="T434" i="6"/>
  <c r="T409" i="6"/>
  <c r="T384" i="6"/>
  <c r="T356" i="6"/>
  <c r="T331" i="6"/>
  <c r="T281" i="6"/>
  <c r="T256" i="6"/>
  <c r="T201" i="6"/>
  <c r="T169" i="6"/>
  <c r="T137" i="6"/>
  <c r="T105" i="6"/>
  <c r="T73" i="6"/>
  <c r="T41" i="6"/>
  <c r="U28" i="6"/>
  <c r="U64" i="6"/>
  <c r="U101" i="6"/>
  <c r="U138" i="6"/>
  <c r="U805" i="6"/>
  <c r="T805" i="6"/>
  <c r="U749" i="6"/>
  <c r="T749" i="6"/>
  <c r="U717" i="6"/>
  <c r="T717" i="6"/>
  <c r="U629" i="6"/>
  <c r="T629" i="6"/>
  <c r="T605" i="6"/>
  <c r="U605" i="6"/>
  <c r="U557" i="6"/>
  <c r="T557" i="6"/>
  <c r="U485" i="6"/>
  <c r="T485" i="6"/>
  <c r="U421" i="6"/>
  <c r="T421" i="6"/>
  <c r="U365" i="6"/>
  <c r="T365" i="6"/>
  <c r="T309" i="6"/>
  <c r="U309" i="6"/>
  <c r="T245" i="6"/>
  <c r="U245" i="6"/>
  <c r="T181" i="6"/>
  <c r="U181" i="6"/>
  <c r="U594" i="6"/>
  <c r="T594" i="6"/>
  <c r="U490" i="6"/>
  <c r="T490" i="6"/>
  <c r="U426" i="6"/>
  <c r="T426" i="6"/>
  <c r="U410" i="6"/>
  <c r="T410" i="6"/>
  <c r="U362" i="6"/>
  <c r="T362" i="6"/>
  <c r="U194" i="6"/>
  <c r="T194" i="6"/>
  <c r="U170" i="6"/>
  <c r="T170" i="6"/>
  <c r="U162" i="6"/>
  <c r="T162" i="6"/>
  <c r="U130" i="6"/>
  <c r="T130" i="6"/>
  <c r="U114" i="6"/>
  <c r="T114" i="6"/>
  <c r="U66" i="6"/>
  <c r="T66" i="6"/>
  <c r="U42" i="6"/>
  <c r="T42" i="6"/>
  <c r="U10" i="6"/>
  <c r="T10" i="6"/>
  <c r="U993" i="6"/>
  <c r="T993" i="6"/>
  <c r="U961" i="6"/>
  <c r="T961" i="6"/>
  <c r="U937" i="6"/>
  <c r="T937" i="6"/>
  <c r="U921" i="6"/>
  <c r="T921" i="6"/>
  <c r="U905" i="6"/>
  <c r="T905" i="6"/>
  <c r="U889" i="6"/>
  <c r="T889" i="6"/>
  <c r="U865" i="6"/>
  <c r="T865" i="6"/>
  <c r="U841" i="6"/>
  <c r="T841" i="6"/>
  <c r="U817" i="6"/>
  <c r="T817" i="6"/>
  <c r="U793" i="6"/>
  <c r="T793" i="6"/>
  <c r="U769" i="6"/>
  <c r="T769" i="6"/>
  <c r="U745" i="6"/>
  <c r="T745" i="6"/>
  <c r="U729" i="6"/>
  <c r="T729" i="6"/>
  <c r="U705" i="6"/>
  <c r="T705" i="6"/>
  <c r="U681" i="6"/>
  <c r="T681" i="6"/>
  <c r="U649" i="6"/>
  <c r="T649" i="6"/>
  <c r="U593" i="6"/>
  <c r="T593" i="6"/>
  <c r="U1000" i="6"/>
  <c r="T1000" i="6"/>
  <c r="U992" i="6"/>
  <c r="T992" i="6"/>
  <c r="U984" i="6"/>
  <c r="T984" i="6"/>
  <c r="U976" i="6"/>
  <c r="T976" i="6"/>
  <c r="U968" i="6"/>
  <c r="T968" i="6"/>
  <c r="U960" i="6"/>
  <c r="T960" i="6"/>
  <c r="U952" i="6"/>
  <c r="T952" i="6"/>
  <c r="U944" i="6"/>
  <c r="T944" i="6"/>
  <c r="U936" i="6"/>
  <c r="T936" i="6"/>
  <c r="U928" i="6"/>
  <c r="T928" i="6"/>
  <c r="U920" i="6"/>
  <c r="T920" i="6"/>
  <c r="U912" i="6"/>
  <c r="T912" i="6"/>
  <c r="U904" i="6"/>
  <c r="T904" i="6"/>
  <c r="U896" i="6"/>
  <c r="T896" i="6"/>
  <c r="U888" i="6"/>
  <c r="T888" i="6"/>
  <c r="U880" i="6"/>
  <c r="T880" i="6"/>
  <c r="U872" i="6"/>
  <c r="T872" i="6"/>
  <c r="U864" i="6"/>
  <c r="T864" i="6"/>
  <c r="U856" i="6"/>
  <c r="T856" i="6"/>
  <c r="U848" i="6"/>
  <c r="T848" i="6"/>
  <c r="U840" i="6"/>
  <c r="T840" i="6"/>
  <c r="U832" i="6"/>
  <c r="T832" i="6"/>
  <c r="U824" i="6"/>
  <c r="T824" i="6"/>
  <c r="U816" i="6"/>
  <c r="T816" i="6"/>
  <c r="U808" i="6"/>
  <c r="T808" i="6"/>
  <c r="U800" i="6"/>
  <c r="T800" i="6"/>
  <c r="U792" i="6"/>
  <c r="T792" i="6"/>
  <c r="U784" i="6"/>
  <c r="T784" i="6"/>
  <c r="U776" i="6"/>
  <c r="T776" i="6"/>
  <c r="U768" i="6"/>
  <c r="T768" i="6"/>
  <c r="U760" i="6"/>
  <c r="T760" i="6"/>
  <c r="U752" i="6"/>
  <c r="T752" i="6"/>
  <c r="U744" i="6"/>
  <c r="T744" i="6"/>
  <c r="U736" i="6"/>
  <c r="T736" i="6"/>
  <c r="U728" i="6"/>
  <c r="T728" i="6"/>
  <c r="U720" i="6"/>
  <c r="T720" i="6"/>
  <c r="U712" i="6"/>
  <c r="T712" i="6"/>
  <c r="U704" i="6"/>
  <c r="T704" i="6"/>
  <c r="U696" i="6"/>
  <c r="T696" i="6"/>
  <c r="U688" i="6"/>
  <c r="T688" i="6"/>
  <c r="U680" i="6"/>
  <c r="T680" i="6"/>
  <c r="U672" i="6"/>
  <c r="T672" i="6"/>
  <c r="U640" i="6"/>
  <c r="T640" i="6"/>
  <c r="U632" i="6"/>
  <c r="T632" i="6"/>
  <c r="U616" i="6"/>
  <c r="T616" i="6"/>
  <c r="U608" i="6"/>
  <c r="T608" i="6"/>
  <c r="U584" i="6"/>
  <c r="T584" i="6"/>
  <c r="U568" i="6"/>
  <c r="T568" i="6"/>
  <c r="U552" i="6"/>
  <c r="T552" i="6"/>
  <c r="U544" i="6"/>
  <c r="T544" i="6"/>
  <c r="U520" i="6"/>
  <c r="T520" i="6"/>
  <c r="U504" i="6"/>
  <c r="T504" i="6"/>
  <c r="U488" i="6"/>
  <c r="T488" i="6"/>
  <c r="U480" i="6"/>
  <c r="T480" i="6"/>
  <c r="U456" i="6"/>
  <c r="T456" i="6"/>
  <c r="U440" i="6"/>
  <c r="T440" i="6"/>
  <c r="U424" i="6"/>
  <c r="T424" i="6"/>
  <c r="U416" i="6"/>
  <c r="T416" i="6"/>
  <c r="U392" i="6"/>
  <c r="T392" i="6"/>
  <c r="U360" i="6"/>
  <c r="T360" i="6"/>
  <c r="U352" i="6"/>
  <c r="T352" i="6"/>
  <c r="U328" i="6"/>
  <c r="T328" i="6"/>
  <c r="U312" i="6"/>
  <c r="T312" i="6"/>
  <c r="U296" i="6"/>
  <c r="T296" i="6"/>
  <c r="U288" i="6"/>
  <c r="T288" i="6"/>
  <c r="U264" i="6"/>
  <c r="T264" i="6"/>
  <c r="U248" i="6"/>
  <c r="T248" i="6"/>
  <c r="U232" i="6"/>
  <c r="T232" i="6"/>
  <c r="U224" i="6"/>
  <c r="T224" i="6"/>
  <c r="U216" i="6"/>
  <c r="T216" i="6"/>
  <c r="U208" i="6"/>
  <c r="T208" i="6"/>
  <c r="U200" i="6"/>
  <c r="T200" i="6"/>
  <c r="U192" i="6"/>
  <c r="T192" i="6"/>
  <c r="U184" i="6"/>
  <c r="T184" i="6"/>
  <c r="U176" i="6"/>
  <c r="T176" i="6"/>
  <c r="U168" i="6"/>
  <c r="T168" i="6"/>
  <c r="U160" i="6"/>
  <c r="T160" i="6"/>
  <c r="U152" i="6"/>
  <c r="T152" i="6"/>
  <c r="U144" i="6"/>
  <c r="T144" i="6"/>
  <c r="T136" i="6"/>
  <c r="U136" i="6"/>
  <c r="T128" i="6"/>
  <c r="U128" i="6"/>
  <c r="U120" i="6"/>
  <c r="T120" i="6"/>
  <c r="U112" i="6"/>
  <c r="T112" i="6"/>
  <c r="U104" i="6"/>
  <c r="T104" i="6"/>
  <c r="U96" i="6"/>
  <c r="T96" i="6"/>
  <c r="T72" i="6"/>
  <c r="U72" i="6"/>
  <c r="U56" i="6"/>
  <c r="T56" i="6"/>
  <c r="U48" i="6"/>
  <c r="T48" i="6"/>
  <c r="U40" i="6"/>
  <c r="T40" i="6"/>
  <c r="U32" i="6"/>
  <c r="T32" i="6"/>
  <c r="T24" i="6"/>
  <c r="U24" i="6"/>
  <c r="T8" i="6"/>
  <c r="U8" i="6"/>
  <c r="T987" i="6"/>
  <c r="T973" i="6"/>
  <c r="T962" i="6"/>
  <c r="T948" i="6"/>
  <c r="T923" i="6"/>
  <c r="T909" i="6"/>
  <c r="T898" i="6"/>
  <c r="T884" i="6"/>
  <c r="T859" i="6"/>
  <c r="T845" i="6"/>
  <c r="T834" i="6"/>
  <c r="T819" i="6"/>
  <c r="T803" i="6"/>
  <c r="T787" i="6"/>
  <c r="T771" i="6"/>
  <c r="T755" i="6"/>
  <c r="T739" i="6"/>
  <c r="T723" i="6"/>
  <c r="T707" i="6"/>
  <c r="T691" i="6"/>
  <c r="T674" i="6"/>
  <c r="T656" i="6"/>
  <c r="T636" i="6"/>
  <c r="T611" i="6"/>
  <c r="T586" i="6"/>
  <c r="T561" i="6"/>
  <c r="T536" i="6"/>
  <c r="T508" i="6"/>
  <c r="T483" i="6"/>
  <c r="T458" i="6"/>
  <c r="T433" i="6"/>
  <c r="T408" i="6"/>
  <c r="T380" i="6"/>
  <c r="T355" i="6"/>
  <c r="T330" i="6"/>
  <c r="T305" i="6"/>
  <c r="T280" i="6"/>
  <c r="T252" i="6"/>
  <c r="T227" i="6"/>
  <c r="T132" i="6"/>
  <c r="T100" i="6"/>
  <c r="T68" i="6"/>
  <c r="T36" i="6"/>
  <c r="T4" i="6"/>
  <c r="U34" i="6"/>
  <c r="U146" i="6"/>
  <c r="U210" i="6"/>
  <c r="U274" i="6"/>
  <c r="U506" i="6"/>
  <c r="U858" i="6"/>
  <c r="T54" i="6"/>
  <c r="U54" i="6"/>
  <c r="U22" i="6"/>
  <c r="T22" i="6"/>
  <c r="U773" i="6"/>
  <c r="T773" i="6"/>
  <c r="U725" i="6"/>
  <c r="T725" i="6"/>
  <c r="U661" i="6"/>
  <c r="T661" i="6"/>
  <c r="U589" i="6"/>
  <c r="T589" i="6"/>
  <c r="T573" i="6"/>
  <c r="U573" i="6"/>
  <c r="U549" i="6"/>
  <c r="T549" i="6"/>
  <c r="T509" i="6"/>
  <c r="U509" i="6"/>
  <c r="U469" i="6"/>
  <c r="T469" i="6"/>
  <c r="U445" i="6"/>
  <c r="T445" i="6"/>
  <c r="T397" i="6"/>
  <c r="U397" i="6"/>
  <c r="U341" i="6"/>
  <c r="T341" i="6"/>
  <c r="T293" i="6"/>
  <c r="U293" i="6"/>
  <c r="T261" i="6"/>
  <c r="U261" i="6"/>
  <c r="T229" i="6"/>
  <c r="U229" i="6"/>
  <c r="T197" i="6"/>
  <c r="U197" i="6"/>
  <c r="T165" i="6"/>
  <c r="U165" i="6"/>
  <c r="U133" i="6"/>
  <c r="T133" i="6"/>
  <c r="T61" i="6"/>
  <c r="U61" i="6"/>
  <c r="T29" i="6"/>
  <c r="U29" i="6"/>
  <c r="U642" i="6"/>
  <c r="T642" i="6"/>
  <c r="U570" i="6"/>
  <c r="T570" i="6"/>
  <c r="U538" i="6"/>
  <c r="T538" i="6"/>
  <c r="U466" i="6"/>
  <c r="T466" i="6"/>
  <c r="U378" i="6"/>
  <c r="T378" i="6"/>
  <c r="U338" i="6"/>
  <c r="T338" i="6"/>
  <c r="U218" i="6"/>
  <c r="T218" i="6"/>
  <c r="U186" i="6"/>
  <c r="T186" i="6"/>
  <c r="U154" i="6"/>
  <c r="T154" i="6"/>
  <c r="U106" i="6"/>
  <c r="T106" i="6"/>
  <c r="T82" i="6"/>
  <c r="U82" i="6"/>
  <c r="U999" i="6"/>
  <c r="T999" i="6"/>
  <c r="U991" i="6"/>
  <c r="T991" i="6"/>
  <c r="U983" i="6"/>
  <c r="T983" i="6"/>
  <c r="U975" i="6"/>
  <c r="T975" i="6"/>
  <c r="U967" i="6"/>
  <c r="T967" i="6"/>
  <c r="U959" i="6"/>
  <c r="T959" i="6"/>
  <c r="U951" i="6"/>
  <c r="T951" i="6"/>
  <c r="U943" i="6"/>
  <c r="T943" i="6"/>
  <c r="U935" i="6"/>
  <c r="T935" i="6"/>
  <c r="U927" i="6"/>
  <c r="T927" i="6"/>
  <c r="U919" i="6"/>
  <c r="T919" i="6"/>
  <c r="U911" i="6"/>
  <c r="T911" i="6"/>
  <c r="U903" i="6"/>
  <c r="T903" i="6"/>
  <c r="U895" i="6"/>
  <c r="T895" i="6"/>
  <c r="U887" i="6"/>
  <c r="T887" i="6"/>
  <c r="U879" i="6"/>
  <c r="T879" i="6"/>
  <c r="U871" i="6"/>
  <c r="T871" i="6"/>
  <c r="U863" i="6"/>
  <c r="T863" i="6"/>
  <c r="U855" i="6"/>
  <c r="T855" i="6"/>
  <c r="U847" i="6"/>
  <c r="T847" i="6"/>
  <c r="U839" i="6"/>
  <c r="T839" i="6"/>
  <c r="U831" i="6"/>
  <c r="T831" i="6"/>
  <c r="U823" i="6"/>
  <c r="T823" i="6"/>
  <c r="U815" i="6"/>
  <c r="T815" i="6"/>
  <c r="U807" i="6"/>
  <c r="T807" i="6"/>
  <c r="U799" i="6"/>
  <c r="T799" i="6"/>
  <c r="U791" i="6"/>
  <c r="T791" i="6"/>
  <c r="U783" i="6"/>
  <c r="T783" i="6"/>
  <c r="U775" i="6"/>
  <c r="T775" i="6"/>
  <c r="U767" i="6"/>
  <c r="T767" i="6"/>
  <c r="U759" i="6"/>
  <c r="T759" i="6"/>
  <c r="U751" i="6"/>
  <c r="T751" i="6"/>
  <c r="U743" i="6"/>
  <c r="T743" i="6"/>
  <c r="U735" i="6"/>
  <c r="T735" i="6"/>
  <c r="U727" i="6"/>
  <c r="T727" i="6"/>
  <c r="U719" i="6"/>
  <c r="T719" i="6"/>
  <c r="U711" i="6"/>
  <c r="T711" i="6"/>
  <c r="U703" i="6"/>
  <c r="T703" i="6"/>
  <c r="U695" i="6"/>
  <c r="T695" i="6"/>
  <c r="U687" i="6"/>
  <c r="T687" i="6"/>
  <c r="T679" i="6"/>
  <c r="U679" i="6"/>
  <c r="U671" i="6"/>
  <c r="T671" i="6"/>
  <c r="U663" i="6"/>
  <c r="T663" i="6"/>
  <c r="U655" i="6"/>
  <c r="T655" i="6"/>
  <c r="U647" i="6"/>
  <c r="T647" i="6"/>
  <c r="U639" i="6"/>
  <c r="T639" i="6"/>
  <c r="U631" i="6"/>
  <c r="T631" i="6"/>
  <c r="U623" i="6"/>
  <c r="T623" i="6"/>
  <c r="T615" i="6"/>
  <c r="U615" i="6"/>
  <c r="U607" i="6"/>
  <c r="T607" i="6"/>
  <c r="U599" i="6"/>
  <c r="T599" i="6"/>
  <c r="U591" i="6"/>
  <c r="T591" i="6"/>
  <c r="U583" i="6"/>
  <c r="T583" i="6"/>
  <c r="U575" i="6"/>
  <c r="T575" i="6"/>
  <c r="U567" i="6"/>
  <c r="T567" i="6"/>
  <c r="U559" i="6"/>
  <c r="T559" i="6"/>
  <c r="T551" i="6"/>
  <c r="U551" i="6"/>
  <c r="U543" i="6"/>
  <c r="T543" i="6"/>
  <c r="U535" i="6"/>
  <c r="T535" i="6"/>
  <c r="U527" i="6"/>
  <c r="T527" i="6"/>
  <c r="U519" i="6"/>
  <c r="T519" i="6"/>
  <c r="U511" i="6"/>
  <c r="T511" i="6"/>
  <c r="U503" i="6"/>
  <c r="T503" i="6"/>
  <c r="T495" i="6"/>
  <c r="U495" i="6"/>
  <c r="U487" i="6"/>
  <c r="T487" i="6"/>
  <c r="U479" i="6"/>
  <c r="T479" i="6"/>
  <c r="T471" i="6"/>
  <c r="U471" i="6"/>
  <c r="U463" i="6"/>
  <c r="T463" i="6"/>
  <c r="U455" i="6"/>
  <c r="T455" i="6"/>
  <c r="U447" i="6"/>
  <c r="T447" i="6"/>
  <c r="U439" i="6"/>
  <c r="T439" i="6"/>
  <c r="T431" i="6"/>
  <c r="U431" i="6"/>
  <c r="U423" i="6"/>
  <c r="T423" i="6"/>
  <c r="T415" i="6"/>
  <c r="U415" i="6"/>
  <c r="U407" i="6"/>
  <c r="T407" i="6"/>
  <c r="T399" i="6"/>
  <c r="U399" i="6"/>
  <c r="U391" i="6"/>
  <c r="T391" i="6"/>
  <c r="U383" i="6"/>
  <c r="T383" i="6"/>
  <c r="U375" i="6"/>
  <c r="T375" i="6"/>
  <c r="T367" i="6"/>
  <c r="U367" i="6"/>
  <c r="U359" i="6"/>
  <c r="T359" i="6"/>
  <c r="U351" i="6"/>
  <c r="T351" i="6"/>
  <c r="T343" i="6"/>
  <c r="U343" i="6"/>
  <c r="U335" i="6"/>
  <c r="T335" i="6"/>
  <c r="U327" i="6"/>
  <c r="T327" i="6"/>
  <c r="U319" i="6"/>
  <c r="T319" i="6"/>
  <c r="U311" i="6"/>
  <c r="T311" i="6"/>
  <c r="U303" i="6"/>
  <c r="T303" i="6"/>
  <c r="U295" i="6"/>
  <c r="T295" i="6"/>
  <c r="U287" i="6"/>
  <c r="T287" i="6"/>
  <c r="U279" i="6"/>
  <c r="T279" i="6"/>
  <c r="U271" i="6"/>
  <c r="T271" i="6"/>
  <c r="U263" i="6"/>
  <c r="T263" i="6"/>
  <c r="U255" i="6"/>
  <c r="T255" i="6"/>
  <c r="U247" i="6"/>
  <c r="T247" i="6"/>
  <c r="U239" i="6"/>
  <c r="T239" i="6"/>
  <c r="U231" i="6"/>
  <c r="T231" i="6"/>
  <c r="U223" i="6"/>
  <c r="T223" i="6"/>
  <c r="U215" i="6"/>
  <c r="T215" i="6"/>
  <c r="U207" i="6"/>
  <c r="T207" i="6"/>
  <c r="U199" i="6"/>
  <c r="T199" i="6"/>
  <c r="U191" i="6"/>
  <c r="T191" i="6"/>
  <c r="U183" i="6"/>
  <c r="T183" i="6"/>
  <c r="U175" i="6"/>
  <c r="T175" i="6"/>
  <c r="U167" i="6"/>
  <c r="T167" i="6"/>
  <c r="U159" i="6"/>
  <c r="T159" i="6"/>
  <c r="U151" i="6"/>
  <c r="T151" i="6"/>
  <c r="U143" i="6"/>
  <c r="T143" i="6"/>
  <c r="T127" i="6"/>
  <c r="U127" i="6"/>
  <c r="T111" i="6"/>
  <c r="U111" i="6"/>
  <c r="U103" i="6"/>
  <c r="T103" i="6"/>
  <c r="U95" i="6"/>
  <c r="T95" i="6"/>
  <c r="U87" i="6"/>
  <c r="T87" i="6"/>
  <c r="T79" i="6"/>
  <c r="U79" i="6"/>
  <c r="T63" i="6"/>
  <c r="U63" i="6"/>
  <c r="T55" i="6"/>
  <c r="U55" i="6"/>
  <c r="T47" i="6"/>
  <c r="U47" i="6"/>
  <c r="U39" i="6"/>
  <c r="T39" i="6"/>
  <c r="U31" i="6"/>
  <c r="T31" i="6"/>
  <c r="U23" i="6"/>
  <c r="T23" i="6"/>
  <c r="U15" i="6"/>
  <c r="T15" i="6"/>
  <c r="U7" i="6"/>
  <c r="T7" i="6"/>
  <c r="T997" i="6"/>
  <c r="T986" i="6"/>
  <c r="T972" i="6"/>
  <c r="T947" i="6"/>
  <c r="T933" i="6"/>
  <c r="T922" i="6"/>
  <c r="T908" i="6"/>
  <c r="T883" i="6"/>
  <c r="T869" i="6"/>
  <c r="T844" i="6"/>
  <c r="T818" i="6"/>
  <c r="T802" i="6"/>
  <c r="T786" i="6"/>
  <c r="T770" i="6"/>
  <c r="T754" i="6"/>
  <c r="T738" i="6"/>
  <c r="T722" i="6"/>
  <c r="T706" i="6"/>
  <c r="T690" i="6"/>
  <c r="T673" i="6"/>
  <c r="T635" i="6"/>
  <c r="T610" i="6"/>
  <c r="T585" i="6"/>
  <c r="T560" i="6"/>
  <c r="T532" i="6"/>
  <c r="T507" i="6"/>
  <c r="T482" i="6"/>
  <c r="T457" i="6"/>
  <c r="T432" i="6"/>
  <c r="T404" i="6"/>
  <c r="T379" i="6"/>
  <c r="T354" i="6"/>
  <c r="T329" i="6"/>
  <c r="T304" i="6"/>
  <c r="T276" i="6"/>
  <c r="T251" i="6"/>
  <c r="T226" i="6"/>
  <c r="T195" i="6"/>
  <c r="T163" i="6"/>
  <c r="T131" i="6"/>
  <c r="T67" i="6"/>
  <c r="T35" i="6"/>
  <c r="T3" i="6"/>
  <c r="U71" i="6"/>
  <c r="U108" i="6"/>
</calcChain>
</file>

<file path=xl/sharedStrings.xml><?xml version="1.0" encoding="utf-8"?>
<sst xmlns="http://schemas.openxmlformats.org/spreadsheetml/2006/main" count="15764" uniqueCount="1663">
  <si>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</si>
  <si>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</si>
  <si>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</si>
  <si>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</si>
  <si>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</si>
  <si>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</si>
  <si>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</si>
  <si>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</si>
  <si>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</si>
  <si>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</si>
  <si>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</si>
  <si>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</si>
  <si>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</si>
  <si>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</si>
  <si>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</si>
  <si>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</si>
  <si>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</si>
  <si>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hour</t>
  </si>
  <si>
    <t>high_value_customer</t>
  </si>
  <si>
    <t>avg_spend_per_unit</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</si>
  <si>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</si>
  <si>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</si>
  <si>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</si>
  <si>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</si>
  <si>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</si>
  <si>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</si>
  <si>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</si>
  <si>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</si>
  <si>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</si>
  <si>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</si>
  <si>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</si>
  <si>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</si>
  <si>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</si>
  <si>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</si>
  <si>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</si>
  <si>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</si>
  <si>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</si>
  <si>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</si>
  <si>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</si>
  <si>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</si>
  <si>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</si>
  <si>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</si>
  <si>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</si>
  <si>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</si>
  <si>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</si>
  <si>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</si>
  <si>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</si>
  <si>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</si>
  <si>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</si>
  <si>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</si>
  <si>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</si>
  <si>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</si>
  <si>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</si>
  <si>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</si>
  <si>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</si>
  <si>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</si>
  <si>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</si>
  <si>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</si>
  <si>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</si>
  <si>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</si>
  <si>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</si>
  <si>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</si>
  <si>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</si>
  <si>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</si>
  <si>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</si>
  <si>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</si>
  <si>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</si>
  <si>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</si>
  <si>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</si>
  <si>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</si>
  <si>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</si>
  <si>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</si>
  <si>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</si>
  <si>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</si>
  <si>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</si>
  <si>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</si>
  <si>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</si>
  <si>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</si>
  <si>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</si>
  <si>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</si>
  <si>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</si>
  <si>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</si>
  <si>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</si>
  <si>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</si>
  <si>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</si>
  <si>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</si>
  <si>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</si>
  <si>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</si>
  <si>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</si>
  <si>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</si>
  <si>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</si>
  <si>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</si>
  <si>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</si>
  <si>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</si>
  <si>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</si>
  <si>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</si>
  <si>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</si>
  <si>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</si>
  <si>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</si>
  <si>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</si>
  <si>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</si>
  <si>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</si>
  <si>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</si>
  <si>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</si>
  <si>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</si>
  <si>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</si>
  <si>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</si>
  <si>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</si>
  <si>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</si>
  <si>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</si>
  <si>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</si>
  <si>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</si>
  <si>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</si>
  <si>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</si>
  <si>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</si>
  <si>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</si>
  <si>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</si>
  <si>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</si>
  <si>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</si>
  <si>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</si>
  <si>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</si>
  <si>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</si>
  <si>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</si>
  <si>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</si>
  <si>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</si>
  <si>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</si>
  <si>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</si>
  <si>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</si>
  <si>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</si>
  <si>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</si>
  <si>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</si>
  <si>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</si>
  <si>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</si>
  <si>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</si>
  <si>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</si>
  <si>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</si>
  <si>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</si>
  <si>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</si>
  <si>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</si>
  <si>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</si>
  <si>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</si>
  <si>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</si>
  <si>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</si>
  <si>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</si>
  <si>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</si>
  <si>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</si>
  <si>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</si>
  <si>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</si>
  <si>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</si>
  <si>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</si>
  <si>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</si>
  <si>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</si>
  <si>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</si>
  <si>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</si>
  <si>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</si>
  <si>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</si>
  <si>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</si>
  <si>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</si>
  <si>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</si>
  <si>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</si>
  <si>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</si>
  <si>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</si>
  <si>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</si>
  <si>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</si>
  <si>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</si>
  <si>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</si>
  <si>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</si>
  <si>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</si>
  <si>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</si>
  <si>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</si>
  <si>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</si>
  <si>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</si>
  <si>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</si>
  <si>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</si>
  <si>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</si>
  <si>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</si>
  <si>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</si>
  <si>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</si>
  <si>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</si>
  <si>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</si>
  <si>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</si>
  <si>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</si>
  <si>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</si>
  <si>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</si>
  <si>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</si>
  <si>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</si>
  <si>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</si>
  <si>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</si>
  <si>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</si>
  <si>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</si>
  <si>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</si>
  <si>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</si>
  <si>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</si>
  <si>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</si>
  <si>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</si>
  <si>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</si>
  <si>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</si>
  <si>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</si>
  <si>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</si>
  <si>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</si>
  <si>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</si>
  <si>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</si>
  <si>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</si>
  <si>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</si>
  <si>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</si>
  <si>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</si>
  <si>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</si>
  <si>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</si>
  <si>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</si>
  <si>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</si>
  <si>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</si>
  <si>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</si>
  <si>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</si>
  <si>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</si>
  <si>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</si>
  <si>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</si>
  <si>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</si>
  <si>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</si>
  <si>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</si>
  <si>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</si>
  <si>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</si>
  <si>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</si>
  <si>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</si>
  <si>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</si>
  <si>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</si>
  <si>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</si>
  <si>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</si>
  <si>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</si>
  <si>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</si>
  <si>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</si>
  <si>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</si>
  <si>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</si>
  <si>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</si>
  <si>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</si>
  <si>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</si>
  <si>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</si>
  <si>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</si>
  <si>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</si>
  <si>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</si>
  <si>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</si>
  <si>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</si>
  <si>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</si>
  <si>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</si>
  <si>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</si>
  <si>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</si>
  <si>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</si>
  <si>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</si>
  <si>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</si>
  <si>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</si>
  <si>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</si>
  <si>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</si>
  <si>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</si>
  <si>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</si>
  <si>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</si>
  <si>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</si>
  <si>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</si>
  <si>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</si>
  <si>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</si>
  <si>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</si>
  <si>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</si>
  <si>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</si>
  <si>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</si>
  <si>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</si>
  <si>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</si>
  <si>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</si>
  <si>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</si>
  <si>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</si>
  <si>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</si>
  <si>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</si>
  <si>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</si>
  <si>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</si>
  <si>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</si>
  <si>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</si>
  <si>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</si>
  <si>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</si>
  <si>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</si>
  <si>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</si>
  <si>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</si>
  <si>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</si>
  <si>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</si>
  <si>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</si>
  <si>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</si>
  <si>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</si>
  <si>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</si>
  <si>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</si>
  <si>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</si>
  <si>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</si>
  <si>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</si>
  <si>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</si>
  <si>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</si>
  <si>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</si>
  <si>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</si>
  <si>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</si>
  <si>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</si>
  <si>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</si>
  <si>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</si>
  <si>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</si>
  <si>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</si>
  <si>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</si>
  <si>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</si>
  <si>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</si>
  <si>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</si>
  <si>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</si>
  <si>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</si>
  <si>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</si>
  <si>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</si>
  <si>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</si>
  <si>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</si>
  <si>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</si>
  <si>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</si>
  <si>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</si>
  <si>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</si>
  <si>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</si>
  <si>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</si>
  <si>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</si>
  <si>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</si>
  <si>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</si>
  <si>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</si>
  <si>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</si>
  <si>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</si>
  <si>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</si>
  <si>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</si>
  <si>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</si>
  <si>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</si>
  <si>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</si>
  <si>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</si>
  <si>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</si>
  <si>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</si>
  <si>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</si>
  <si>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</si>
  <si>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</si>
  <si>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</si>
  <si>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</si>
  <si>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</si>
  <si>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</si>
  <si>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</si>
  <si>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</si>
  <si>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</si>
  <si>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</si>
  <si>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</si>
  <si>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</si>
  <si>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</si>
  <si>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</si>
  <si>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</si>
  <si>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</si>
  <si>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</si>
  <si>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</si>
  <si>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</si>
  <si>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</si>
  <si>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</si>
  <si>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</si>
  <si>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</si>
  <si>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</si>
  <si>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</si>
  <si>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</si>
  <si>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</si>
  <si>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</si>
  <si>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</si>
  <si>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</si>
  <si>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</si>
  <si>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</si>
  <si>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</si>
  <si>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</si>
  <si>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</si>
  <si>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</si>
  <si>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</si>
  <si>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</si>
  <si>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</si>
  <si>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</si>
  <si>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</si>
  <si>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</si>
  <si>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</si>
  <si>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</si>
  <si>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</si>
  <si>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</si>
  <si>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</si>
  <si>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</si>
  <si>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</si>
  <si>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</si>
  <si>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</si>
  <si>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</si>
  <si>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</si>
  <si>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</si>
  <si>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</si>
  <si>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</si>
  <si>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</si>
  <si>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</si>
  <si>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</si>
  <si>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</si>
  <si>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</si>
  <si>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</si>
  <si>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</si>
  <si>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</si>
  <si>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</si>
  <si>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</si>
  <si>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</si>
  <si>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</si>
  <si>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</si>
  <si>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</si>
  <si>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</si>
  <si>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</si>
  <si>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</si>
  <si>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</si>
  <si>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</si>
  <si>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</si>
  <si>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</si>
  <si>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</si>
  <si>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</si>
  <si>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</si>
  <si>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</si>
  <si>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</si>
  <si>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</si>
  <si>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</si>
  <si>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</si>
  <si>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</si>
  <si>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</si>
  <si>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</si>
  <si>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</si>
  <si>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</si>
  <si>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</si>
  <si>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</si>
  <si>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</si>
  <si>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</si>
  <si>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</si>
  <si>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</si>
  <si>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</si>
  <si>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</si>
  <si>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</si>
  <si>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</si>
  <si>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</si>
  <si>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</si>
  <si>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</si>
  <si>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</si>
  <si>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</si>
  <si>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</si>
  <si>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</si>
  <si>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</si>
  <si>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</si>
  <si>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</si>
  <si>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</si>
  <si>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</si>
  <si>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</si>
  <si>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</si>
  <si>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</si>
  <si>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</si>
  <si>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</si>
  <si>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</si>
  <si>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</si>
  <si>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</si>
  <si>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</si>
  <si>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</si>
  <si>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</si>
  <si>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</si>
  <si>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</si>
  <si>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</si>
  <si>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</si>
  <si>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</si>
  <si>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</si>
  <si>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</si>
  <si>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</si>
  <si>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</si>
  <si>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</si>
  <si>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</si>
  <si>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</si>
  <si>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</si>
  <si>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</si>
  <si>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</si>
  <si>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</si>
  <si>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</si>
  <si>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</si>
  <si>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</si>
  <si>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</si>
  <si>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</si>
  <si>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</si>
  <si>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</si>
  <si>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</si>
  <si>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</si>
  <si>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</si>
  <si>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</si>
  <si>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</si>
  <si>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</si>
  <si>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</si>
  <si>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</si>
  <si>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</si>
  <si>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</si>
  <si>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</si>
  <si>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</si>
  <si>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</si>
  <si>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</si>
  <si>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</si>
  <si>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</si>
  <si>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</si>
  <si>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</si>
  <si>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</si>
  <si>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</si>
  <si>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</si>
  <si>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</si>
  <si>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</si>
  <si>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</si>
  <si>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</si>
  <si>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</si>
  <si>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</si>
  <si>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</si>
  <si>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</si>
  <si>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</si>
  <si>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</si>
  <si>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</si>
  <si>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</si>
  <si>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</si>
  <si>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</si>
  <si>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</si>
  <si>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</si>
  <si>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</si>
  <si>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</si>
  <si>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</si>
  <si>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</si>
  <si>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</si>
  <si>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</si>
  <si>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</si>
  <si>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</si>
  <si>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</si>
  <si>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</si>
  <si>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</si>
  <si>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</si>
  <si>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</si>
  <si>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</si>
  <si>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</si>
  <si>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</si>
  <si>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</si>
  <si>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</si>
  <si>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</si>
  <si>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</si>
  <si>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</si>
  <si>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</si>
  <si>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</si>
  <si>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</si>
  <si>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</si>
  <si>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</si>
  <si>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</si>
  <si>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</si>
  <si>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</si>
  <si>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</si>
  <si>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</si>
  <si>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</si>
  <si>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</si>
  <si>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</si>
  <si>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</si>
  <si>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</si>
  <si>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</si>
  <si>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</si>
  <si>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</si>
  <si>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</si>
  <si>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</si>
  <si>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</si>
  <si>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</si>
  <si>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</si>
  <si>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</si>
  <si>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</si>
  <si>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</si>
  <si>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</si>
  <si>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</si>
  <si>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</si>
  <si>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</si>
  <si>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</si>
  <si>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</si>
  <si>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</si>
  <si>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</si>
  <si>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</si>
  <si>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</si>
  <si>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</si>
  <si>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</si>
  <si>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</si>
  <si>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</si>
  <si>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</si>
  <si>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</si>
  <si>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</si>
  <si>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</si>
  <si>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</si>
  <si>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</si>
  <si>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</si>
  <si>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</si>
  <si>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</si>
  <si>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</si>
  <si>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</si>
  <si>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</si>
  <si>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</si>
  <si>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</si>
  <si>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</si>
  <si>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</si>
  <si>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</si>
  <si>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</si>
  <si>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</si>
  <si>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</si>
  <si>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</si>
  <si>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</si>
  <si>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</si>
  <si>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</si>
  <si>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</si>
  <si>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</si>
  <si>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</si>
  <si>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</si>
  <si>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</si>
  <si>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</si>
  <si>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</si>
  <si>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</si>
  <si>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</si>
  <si>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</si>
  <si>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</si>
  <si>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</si>
  <si>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</si>
  <si>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</si>
  <si>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</si>
  <si>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</si>
  <si>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</si>
  <si>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</si>
  <si>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</si>
  <si>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</si>
  <si>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</si>
  <si>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</si>
  <si>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</si>
  <si>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</si>
  <si>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</si>
  <si>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</si>
  <si>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</si>
  <si>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</si>
  <si>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</si>
  <si>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</si>
  <si>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</si>
  <si>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</si>
  <si>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</si>
  <si>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</si>
  <si>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</si>
  <si>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</si>
  <si>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</si>
  <si>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</si>
  <si>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</si>
  <si>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</si>
  <si>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</si>
  <si>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</si>
  <si>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</si>
  <si>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</si>
  <si>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</si>
  <si>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</si>
  <si>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</si>
  <si>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</si>
  <si>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</si>
  <si>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</si>
  <si>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</si>
  <si>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</si>
  <si>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</si>
  <si>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</si>
  <si>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</si>
  <si>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</si>
  <si>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</si>
  <si>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</si>
  <si>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</si>
  <si>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</si>
  <si>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</si>
  <si>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</si>
  <si>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</si>
  <si>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</si>
  <si>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</si>
  <si>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</si>
  <si>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</si>
  <si>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</si>
  <si>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</si>
  <si>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</si>
  <si>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</si>
  <si>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</si>
  <si>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</si>
  <si>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</si>
  <si>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</si>
  <si>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</si>
  <si>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</si>
  <si>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</si>
  <si>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</si>
  <si>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</si>
  <si>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</si>
  <si>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</si>
  <si>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</si>
  <si>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</si>
  <si>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</si>
  <si>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</si>
  <si>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</si>
  <si>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</si>
  <si>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</si>
  <si>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</si>
  <si>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</si>
  <si>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</si>
  <si>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</si>
  <si>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</si>
  <si>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</si>
  <si>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</si>
  <si>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</si>
  <si>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</si>
  <si>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</si>
  <si>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</si>
  <si>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</si>
  <si>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</si>
  <si>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</si>
  <si>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</si>
  <si>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</si>
  <si>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</si>
  <si>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</si>
  <si>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</si>
  <si>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</si>
  <si>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</si>
  <si>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</si>
  <si>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</si>
  <si>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</si>
  <si>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</si>
  <si>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</si>
  <si>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</si>
  <si>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</si>
  <si>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</si>
  <si>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</si>
  <si>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</si>
  <si>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</si>
  <si>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</si>
  <si>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</si>
  <si>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</si>
  <si>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</si>
  <si>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</si>
  <si>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</si>
  <si>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</si>
  <si>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</si>
  <si>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</si>
  <si>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</si>
  <si>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</si>
  <si>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</si>
  <si>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</si>
  <si>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</si>
  <si>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</si>
  <si>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</si>
  <si>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</si>
  <si>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</si>
  <si>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</si>
  <si>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</si>
  <si>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</si>
  <si>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</si>
  <si>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</si>
  <si>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</si>
  <si>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</si>
  <si>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</si>
  <si>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</si>
  <si>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</si>
  <si>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</si>
  <si>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</si>
  <si>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</si>
  <si>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</si>
  <si>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</si>
  <si>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</si>
  <si>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</si>
  <si>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</si>
  <si>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</si>
  <si>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</si>
  <si>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</si>
  <si>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</si>
  <si>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</si>
  <si>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</si>
  <si>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</si>
  <si>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</si>
  <si>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</si>
  <si>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</si>
  <si>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</si>
  <si>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</si>
  <si>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</si>
  <si>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</si>
  <si>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</si>
  <si>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</si>
  <si>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</si>
  <si>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</si>
  <si>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</si>
  <si>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</si>
  <si>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</si>
  <si>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</si>
  <si>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</si>
  <si>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</si>
  <si>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</si>
  <si>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</si>
  <si>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</si>
  <si>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</si>
  <si>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</si>
  <si>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</si>
  <si>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</si>
  <si>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</si>
  <si>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</si>
  <si>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</si>
  <si>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</si>
  <si>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</si>
  <si>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</si>
  <si>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</si>
  <si>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</si>
  <si>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</si>
  <si>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</si>
  <si>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</si>
  <si>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</si>
  <si>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</si>
  <si>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</si>
  <si>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</si>
  <si>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</si>
  <si>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</si>
  <si>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</si>
  <si>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</si>
  <si>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</si>
  <si>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</si>
  <si>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</si>
  <si>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</si>
  <si>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</si>
  <si>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</si>
  <si>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</si>
  <si>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</si>
  <si>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</si>
  <si>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</si>
  <si>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</si>
  <si>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</si>
  <si>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</si>
  <si>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</si>
  <si>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</si>
  <si>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</si>
  <si>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</si>
  <si>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</si>
  <si>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</si>
  <si>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</si>
  <si>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</si>
  <si>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</si>
  <si>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</si>
  <si>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</si>
  <si>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</si>
  <si>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</si>
  <si>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</si>
  <si>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</si>
  <si>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</si>
  <si>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</si>
  <si>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</si>
  <si>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</si>
  <si>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</si>
  <si>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</si>
  <si>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</si>
  <si>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</si>
  <si>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</si>
  <si>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</si>
  <si>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</si>
  <si>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</si>
  <si>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</si>
  <si>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</si>
  <si>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</si>
  <si>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</si>
  <si>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</si>
  <si>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</si>
  <si>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</si>
  <si>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</si>
  <si>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</si>
  <si>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</si>
  <si>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</si>
  <si>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</si>
  <si>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</si>
  <si>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</si>
  <si>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</si>
  <si>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</si>
  <si>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</si>
  <si>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</si>
  <si>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</si>
  <si>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</si>
  <si>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</si>
  <si>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</si>
  <si>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</si>
  <si>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</si>
  <si>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</si>
  <si>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</si>
  <si>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</si>
  <si>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</si>
  <si>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</si>
  <si>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</si>
  <si>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</si>
  <si>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</si>
  <si>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</si>
  <si>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</si>
  <si>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</si>
  <si>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</si>
  <si>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</si>
  <si>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</si>
  <si>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</si>
  <si>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</si>
  <si>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</si>
  <si>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</si>
  <si>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</si>
  <si>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</si>
  <si>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</si>
  <si>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</si>
  <si>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</si>
  <si>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</si>
  <si>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</si>
  <si>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</si>
  <si>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</si>
  <si>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</si>
  <si>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</si>
  <si>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</si>
  <si>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</si>
  <si>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</si>
  <si>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</si>
  <si>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</si>
  <si>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</si>
  <si>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</si>
  <si>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</si>
  <si>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</si>
  <si>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</si>
  <si>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</si>
  <si>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</si>
  <si>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</si>
  <si>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</si>
  <si>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</si>
  <si>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</si>
  <si>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</si>
  <si>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</si>
  <si>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</si>
  <si>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</si>
  <si>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</si>
  <si>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</si>
  <si>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</si>
  <si>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</si>
  <si>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</si>
  <si>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</si>
  <si>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</si>
  <si>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</si>
  <si>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</si>
  <si>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</si>
  <si>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</si>
  <si>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</si>
  <si>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</si>
  <si>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</si>
  <si>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</si>
  <si>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</si>
  <si>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</si>
  <si>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</si>
  <si>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</si>
  <si>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</si>
  <si>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</si>
  <si>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</si>
  <si>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</si>
  <si>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</si>
  <si>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</si>
  <si>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</si>
  <si>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</si>
  <si>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</si>
  <si>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</si>
  <si>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</si>
  <si>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</si>
  <si>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</si>
  <si>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</si>
  <si>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</si>
  <si>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</si>
  <si>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</si>
  <si>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</si>
  <si>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</si>
  <si>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</si>
  <si>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</si>
  <si>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</si>
  <si>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</si>
  <si>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</si>
  <si>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</si>
  <si>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</si>
  <si>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</si>
  <si>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</si>
  <si>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</si>
  <si>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</si>
  <si>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</si>
  <si>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</si>
  <si>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</si>
  <si>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</si>
  <si>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</si>
  <si>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</si>
  <si>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</si>
  <si>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</si>
  <si>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</si>
  <si>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</si>
  <si>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</si>
  <si>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</si>
  <si>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</si>
  <si>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</si>
  <si>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</si>
  <si>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</si>
  <si>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</si>
  <si>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</si>
  <si>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</si>
  <si>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</si>
  <si>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</si>
  <si>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</si>
  <si>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</si>
  <si>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</si>
  <si>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</si>
  <si>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</si>
  <si>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</si>
  <si>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</si>
  <si>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</si>
  <si>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</si>
  <si>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</si>
  <si>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</si>
  <si>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</si>
  <si>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</si>
  <si>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</si>
  <si>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</si>
  <si>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</si>
  <si>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</si>
  <si>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</si>
  <si>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</si>
  <si>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</si>
  <si>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</si>
  <si>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</si>
  <si>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</si>
  <si>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</si>
  <si>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</si>
  <si>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</si>
  <si>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</si>
  <si>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</si>
  <si>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</si>
  <si>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</si>
  <si>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</si>
  <si>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</si>
  <si>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</si>
  <si>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Alex</t>
  </si>
  <si>
    <t>Giza</t>
  </si>
  <si>
    <t>Cairo</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</si>
  <si>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</si>
  <si>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</si>
  <si>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</si>
  <si>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</si>
  <si>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</si>
  <si>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</si>
  <si>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</si>
  <si>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</si>
  <si>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</si>
  <si>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</si>
  <si>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</si>
  <si>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</si>
  <si>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</si>
  <si>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1/27/2019</t>
  </si>
  <si>
    <t>3/25/2019</t>
  </si>
  <si>
    <t>2/25/2019</t>
  </si>
  <si>
    <t>2/24/2019</t>
  </si>
  <si>
    <t>2/20/2019</t>
  </si>
  <si>
    <t>3/29/2019</t>
  </si>
  <si>
    <t>1/15/2019</t>
  </si>
  <si>
    <t>1/21/2019</t>
  </si>
  <si>
    <t>3/15/2019</t>
  </si>
  <si>
    <t>2/17/2019</t>
  </si>
  <si>
    <t>3/22/2019</t>
  </si>
  <si>
    <t>1/25/2019</t>
  </si>
  <si>
    <t>1/28/2019</t>
  </si>
  <si>
    <t>3/23/2019</t>
  </si>
  <si>
    <t>1/17/2019</t>
  </si>
  <si>
    <t>3/16/2019</t>
  </si>
  <si>
    <t>2/27/2019</t>
  </si>
  <si>
    <t>3/19/2019</t>
  </si>
  <si>
    <t>2/28/2019</t>
  </si>
  <si>
    <t>3/27/2019</t>
  </si>
  <si>
    <t>1/20/2019</t>
  </si>
  <si>
    <t>2/15/2019</t>
  </si>
  <si>
    <t>2/14/2019</t>
  </si>
  <si>
    <t>3/13/2019</t>
  </si>
  <si>
    <t>1/24/2019</t>
  </si>
  <si>
    <t>1/22/2019</t>
  </si>
  <si>
    <t>1/13/2019</t>
  </si>
  <si>
    <t>1/26/2019</t>
  </si>
  <si>
    <t>1/23/2019</t>
  </si>
  <si>
    <t>2/23/2019</t>
  </si>
  <si>
    <t>3/26/2019</t>
  </si>
  <si>
    <t>3/28/2019</t>
  </si>
  <si>
    <t>3/24/2019</t>
  </si>
  <si>
    <t>1/19/2019</t>
  </si>
  <si>
    <t>1/16/2019</t>
  </si>
  <si>
    <t>2/18/2019</t>
  </si>
  <si>
    <t>1/18/2019</t>
  </si>
  <si>
    <t>2/16/2019</t>
  </si>
  <si>
    <t>2/22/2019</t>
  </si>
  <si>
    <t>1/29/2019</t>
  </si>
  <si>
    <t>3/30/2019</t>
  </si>
  <si>
    <t>1/30/2019</t>
  </si>
  <si>
    <t>3/21/2019</t>
  </si>
  <si>
    <t>2/13/2019</t>
  </si>
  <si>
    <t>1/14/2019</t>
  </si>
  <si>
    <t>3/18/2019</t>
  </si>
  <si>
    <t>3/20/2019</t>
  </si>
  <si>
    <t>2/21/2019</t>
  </si>
  <si>
    <t>1/31/2019</t>
  </si>
  <si>
    <t>2/26/2019</t>
  </si>
  <si>
    <t>3/17/2019</t>
  </si>
  <si>
    <t>3/14/2019</t>
  </si>
  <si>
    <t>2/19/2019</t>
  </si>
  <si>
    <t>13:08:00</t>
  </si>
  <si>
    <t>10:29:00</t>
  </si>
  <si>
    <t>13:23:00</t>
  </si>
  <si>
    <t>20:33:00</t>
  </si>
  <si>
    <t>10:37:00</t>
  </si>
  <si>
    <t>18:30:00</t>
  </si>
  <si>
    <t>14:36:00</t>
  </si>
  <si>
    <t>11:38:00</t>
  </si>
  <si>
    <t>17:15:00</t>
  </si>
  <si>
    <t>13:27:00</t>
  </si>
  <si>
    <t>18:07:00</t>
  </si>
  <si>
    <t>17:03:00</t>
  </si>
  <si>
    <t>10:25:00</t>
  </si>
  <si>
    <t>16:48:00</t>
  </si>
  <si>
    <t>19:21:00</t>
  </si>
  <si>
    <t>16:19:00</t>
  </si>
  <si>
    <t>11:03:00</t>
  </si>
  <si>
    <t>10:39:00</t>
  </si>
  <si>
    <t>18:00:00</t>
  </si>
  <si>
    <t>15:30:00</t>
  </si>
  <si>
    <t>11:24:00</t>
  </si>
  <si>
    <t>10:40:00</t>
  </si>
  <si>
    <t>12:20:00</t>
  </si>
  <si>
    <t>11:15:00</t>
  </si>
  <si>
    <t>17:36:00</t>
  </si>
  <si>
    <t>19:20:00</t>
  </si>
  <si>
    <t>15:31:00</t>
  </si>
  <si>
    <t>12:17:00</t>
  </si>
  <si>
    <t>19:48:00</t>
  </si>
  <si>
    <t>15:36:00</t>
  </si>
  <si>
    <t>19:39:00</t>
  </si>
  <si>
    <t>12:43:00</t>
  </si>
  <si>
    <t>14:49:00</t>
  </si>
  <si>
    <t>10:12:00</t>
  </si>
  <si>
    <t>10:42:00</t>
  </si>
  <si>
    <t>12:28:00</t>
  </si>
  <si>
    <t>19:15:00</t>
  </si>
  <si>
    <t>17:17:00</t>
  </si>
  <si>
    <t>13:24:00</t>
  </si>
  <si>
    <t>13:01:00</t>
  </si>
  <si>
    <t>18:45:00</t>
  </si>
  <si>
    <t>10:11:00</t>
  </si>
  <si>
    <t>13:03:00</t>
  </si>
  <si>
    <t>20:39:00</t>
  </si>
  <si>
    <t>19:47:00</t>
  </si>
  <si>
    <t>17:24:00</t>
  </si>
  <si>
    <t>15:47:00</t>
  </si>
  <si>
    <t>12:45:00</t>
  </si>
  <si>
    <t>17:08:00</t>
  </si>
  <si>
    <t>10:19:00</t>
  </si>
  <si>
    <t>15:10:00</t>
  </si>
  <si>
    <t>14:42:00</t>
  </si>
  <si>
    <t>15:46:00</t>
  </si>
  <si>
    <t>11:49:00</t>
  </si>
  <si>
    <t>19:01:00</t>
  </si>
  <si>
    <t>11:26:00</t>
  </si>
  <si>
    <t>11:28:00</t>
  </si>
  <si>
    <t>15:55:00</t>
  </si>
  <si>
    <t>20:36:00</t>
  </si>
  <si>
    <t>17:47:00</t>
  </si>
  <si>
    <t>10:55:00</t>
  </si>
  <si>
    <t>13:40:00</t>
  </si>
  <si>
    <t>12:27:00</t>
  </si>
  <si>
    <t>14:35:00</t>
  </si>
  <si>
    <t>16:40:00</t>
  </si>
  <si>
    <t>15:43:00</t>
  </si>
  <si>
    <t>15:01:00</t>
  </si>
  <si>
    <t>10:04:00</t>
  </si>
  <si>
    <t>18:50:00</t>
  </si>
  <si>
    <t>12:46:00</t>
  </si>
  <si>
    <t>18:17:00</t>
  </si>
  <si>
    <t>18:21:00</t>
  </si>
  <si>
    <t>17:04:00</t>
  </si>
  <si>
    <t>14:20:00</t>
  </si>
  <si>
    <t>15:48:00</t>
  </si>
  <si>
    <t>16:24:00</t>
  </si>
  <si>
    <t>18:56:00</t>
  </si>
  <si>
    <t>19:56:00</t>
  </si>
  <si>
    <t>18:37:00</t>
  </si>
  <si>
    <t>10:17:00</t>
  </si>
  <si>
    <t>14:31:00</t>
  </si>
  <si>
    <t>10:23:00</t>
  </si>
  <si>
    <t>20:35:00</t>
  </si>
  <si>
    <t>16:57:00</t>
  </si>
  <si>
    <t>17:55:00</t>
  </si>
  <si>
    <t>19:54:00</t>
  </si>
  <si>
    <t>16:42:00</t>
  </si>
  <si>
    <t>12:09:00</t>
  </si>
  <si>
    <t>20:05:00</t>
  </si>
  <si>
    <t>20:38:00</t>
  </si>
  <si>
    <t>13:11:00</t>
  </si>
  <si>
    <t>10:16:00</t>
  </si>
  <si>
    <t>18:14:00</t>
  </si>
  <si>
    <t>13:22:00</t>
  </si>
  <si>
    <t>11:27:00</t>
  </si>
  <si>
    <t>16:44:00</t>
  </si>
  <si>
    <t>18:19:00</t>
  </si>
  <si>
    <t>14:50:00</t>
  </si>
  <si>
    <t>20:54:00</t>
  </si>
  <si>
    <t>20:19:00</t>
  </si>
  <si>
    <t>10:43:00</t>
  </si>
  <si>
    <t>14:30:00</t>
  </si>
  <si>
    <t>11:32:00</t>
  </si>
  <si>
    <t>10:41:00</t>
  </si>
  <si>
    <t>12:44:00</t>
  </si>
  <si>
    <t>20:07:00</t>
  </si>
  <si>
    <t>20:31:00</t>
  </si>
  <si>
    <t>12:29:00</t>
  </si>
  <si>
    <t>15:26:00</t>
  </si>
  <si>
    <t>20:48:00</t>
  </si>
  <si>
    <t>12:02:00</t>
  </si>
  <si>
    <t>17:26:00</t>
  </si>
  <si>
    <t>19:52:00</t>
  </si>
  <si>
    <t>14:57:00</t>
  </si>
  <si>
    <t>18:44:00</t>
  </si>
  <si>
    <t>13:26:00</t>
  </si>
  <si>
    <t>16:17:00</t>
  </si>
  <si>
    <t>15:57:00</t>
  </si>
  <si>
    <t>13:18:00</t>
  </si>
  <si>
    <t>20:34:00</t>
  </si>
  <si>
    <t>18:36:00</t>
  </si>
  <si>
    <t>14:40:00</t>
  </si>
  <si>
    <t>16:43:00</t>
  </si>
  <si>
    <t>20:59:00</t>
  </si>
  <si>
    <t>15:39:00</t>
  </si>
  <si>
    <t>12:21:00</t>
  </si>
  <si>
    <t>19:25:00</t>
  </si>
  <si>
    <t>13:00:00</t>
  </si>
  <si>
    <t>13:48:00</t>
  </si>
  <si>
    <t>19:57:00</t>
  </si>
  <si>
    <t>10:36:00</t>
  </si>
  <si>
    <t>16:37:00</t>
  </si>
  <si>
    <t>17:11:00</t>
  </si>
  <si>
    <t>15:07:00</t>
  </si>
  <si>
    <t>16:07:00</t>
  </si>
  <si>
    <t>11:56:00</t>
  </si>
  <si>
    <t>18:23:00</t>
  </si>
  <si>
    <t>13:05:00</t>
  </si>
  <si>
    <t>19:40:00</t>
  </si>
  <si>
    <t>13:58:00</t>
  </si>
  <si>
    <t>14:43:00</t>
  </si>
  <si>
    <t>19:18:00</t>
  </si>
  <si>
    <t>16:21:00</t>
  </si>
  <si>
    <t>19:44:00</t>
  </si>
  <si>
    <t>19:42:00</t>
  </si>
  <si>
    <t>15:24:00</t>
  </si>
  <si>
    <t>14:12:00</t>
  </si>
  <si>
    <t>13:32:00</t>
  </si>
  <si>
    <t>16:20:00</t>
  </si>
  <si>
    <t>16:31:00</t>
  </si>
  <si>
    <t>11:36:00</t>
  </si>
  <si>
    <t>19:17:00</t>
  </si>
  <si>
    <t>17:34:00</t>
  </si>
  <si>
    <t>12:04:00</t>
  </si>
  <si>
    <t>17:01:00</t>
  </si>
  <si>
    <t>10:50:00</t>
  </si>
  <si>
    <t>19:16:00</t>
  </si>
  <si>
    <t>16:47:00</t>
  </si>
  <si>
    <t>10:00:00</t>
  </si>
  <si>
    <t>11:51:00</t>
  </si>
  <si>
    <t>15:00:00</t>
  </si>
  <si>
    <t>11:19:00</t>
  </si>
  <si>
    <t>19:46:00</t>
  </si>
  <si>
    <t>19:00:00</t>
  </si>
  <si>
    <t>10:53:00</t>
  </si>
  <si>
    <t>12:50:00</t>
  </si>
  <si>
    <t>20:50:00</t>
  </si>
  <si>
    <t>13:41:00</t>
  </si>
  <si>
    <t>19:08:00</t>
  </si>
  <si>
    <t>20:23:00</t>
  </si>
  <si>
    <t>11:30:00</t>
  </si>
  <si>
    <t>19:30:00</t>
  </si>
  <si>
    <t>18:03:00</t>
  </si>
  <si>
    <t>10:13:00</t>
  </si>
  <si>
    <t>19:58:00</t>
  </si>
  <si>
    <t>10:01:00</t>
  </si>
  <si>
    <t>11:57:00</t>
  </si>
  <si>
    <t>10:02:00</t>
  </si>
  <si>
    <t>14:51:00</t>
  </si>
  <si>
    <t>12:42:00</t>
  </si>
  <si>
    <t>17:38:00</t>
  </si>
  <si>
    <t>20:24:00</t>
  </si>
  <si>
    <t>18:08:00</t>
  </si>
  <si>
    <t>15:53:00</t>
  </si>
  <si>
    <t>15:05:00</t>
  </si>
  <si>
    <t>18:27:00</t>
  </si>
  <si>
    <t>16:55:00</t>
  </si>
  <si>
    <t>12:58:00</t>
  </si>
  <si>
    <t>18:59:00</t>
  </si>
  <si>
    <t>13:44:00</t>
  </si>
  <si>
    <t>13:46:00</t>
  </si>
  <si>
    <t>18:06:00</t>
  </si>
  <si>
    <t>12:38:00</t>
  </si>
  <si>
    <t>15:56:00</t>
  </si>
  <si>
    <t>14:29:00</t>
  </si>
  <si>
    <t>19:14:00</t>
  </si>
  <si>
    <t>10:52:00</t>
  </si>
  <si>
    <t>12:55:00</t>
  </si>
  <si>
    <t>19:28:00</t>
  </si>
  <si>
    <t>13:52:00</t>
  </si>
  <si>
    <t>10:54:00</t>
  </si>
  <si>
    <t>18:31:00</t>
  </si>
  <si>
    <t>18:24:00</t>
  </si>
  <si>
    <t>18:09:00</t>
  </si>
  <si>
    <t>15:16:00</t>
  </si>
  <si>
    <t>17:07:00</t>
  </si>
  <si>
    <t>19:26:00</t>
  </si>
  <si>
    <t>11:20:00</t>
  </si>
  <si>
    <t>16:49:00</t>
  </si>
  <si>
    <t>12:01:00</t>
  </si>
  <si>
    <t>11:25:00</t>
  </si>
  <si>
    <t>18:42:00</t>
  </si>
  <si>
    <t>14:47:00</t>
  </si>
  <si>
    <t>19:43:00</t>
  </si>
  <si>
    <t>14:04:00</t>
  </si>
  <si>
    <t>16:11:00</t>
  </si>
  <si>
    <t>19:06:00</t>
  </si>
  <si>
    <t>15:34:00</t>
  </si>
  <si>
    <t>11:22:00</t>
  </si>
  <si>
    <t>11:23:00</t>
  </si>
  <si>
    <t>10:46:00</t>
  </si>
  <si>
    <t>13:25:00</t>
  </si>
  <si>
    <t>14:53:00</t>
  </si>
  <si>
    <t>19:22:00</t>
  </si>
  <si>
    <t>11:00:00</t>
  </si>
  <si>
    <t>19:24:00</t>
  </si>
  <si>
    <t>17:22:00</t>
  </si>
  <si>
    <t>20:55:00</t>
  </si>
  <si>
    <t>16:05:00</t>
  </si>
  <si>
    <t>13:34:00</t>
  </si>
  <si>
    <t>18:13:00</t>
  </si>
  <si>
    <t>11:44:00</t>
  </si>
  <si>
    <t>15:51:00</t>
  </si>
  <si>
    <t>16:52:00</t>
  </si>
  <si>
    <t>20:52:00</t>
  </si>
  <si>
    <t>16:28:00</t>
  </si>
  <si>
    <t>13:29:00</t>
  </si>
  <si>
    <t>11:09:00</t>
  </si>
  <si>
    <t>15:02:00</t>
  </si>
  <si>
    <t>14:21:00</t>
  </si>
  <si>
    <t>18:01:00</t>
  </si>
  <si>
    <t>13:30:00</t>
  </si>
  <si>
    <t>14:38:00</t>
  </si>
  <si>
    <t>17:37:00</t>
  </si>
  <si>
    <t>17:20:00</t>
  </si>
  <si>
    <t>20:29:00</t>
  </si>
  <si>
    <t>11:46:00</t>
  </si>
  <si>
    <t>13:42:00</t>
  </si>
  <si>
    <t>14:44:00</t>
  </si>
  <si>
    <t>14:16:00</t>
  </si>
  <si>
    <t>15:54:00</t>
  </si>
  <si>
    <t>10:21:00</t>
  </si>
  <si>
    <t>16:46:00</t>
  </si>
  <si>
    <t>20:14:00</t>
  </si>
  <si>
    <t>17:09:00</t>
  </si>
  <si>
    <t>17:43:00</t>
  </si>
  <si>
    <t>19:05:00</t>
  </si>
  <si>
    <t>10:08:00</t>
  </si>
  <si>
    <t>13:12:00</t>
  </si>
  <si>
    <t>20:51:00</t>
  </si>
  <si>
    <t>17:29:00</t>
  </si>
  <si>
    <t>11:34:00</t>
  </si>
  <si>
    <t>18:58:00</t>
  </si>
  <si>
    <t>20:26:00</t>
  </si>
  <si>
    <t>15:08:00</t>
  </si>
  <si>
    <t>13:21:00</t>
  </si>
  <si>
    <t>12:48:00</t>
  </si>
  <si>
    <t>19:53:00</t>
  </si>
  <si>
    <t>19:09:00</t>
  </si>
  <si>
    <t>16:30:00</t>
  </si>
  <si>
    <t>13:07:00</t>
  </si>
  <si>
    <t>18:48:00</t>
  </si>
  <si>
    <t>17:27:00</t>
  </si>
  <si>
    <t>15:59:00</t>
  </si>
  <si>
    <t>11:21:00</t>
  </si>
  <si>
    <t>15:49:00</t>
  </si>
  <si>
    <t>13:02:00</t>
  </si>
  <si>
    <t>20:21:00</t>
  </si>
  <si>
    <t>15:04:00</t>
  </si>
  <si>
    <t>16:10:00</t>
  </si>
  <si>
    <t>12:14:00</t>
  </si>
  <si>
    <t>11:06:00</t>
  </si>
  <si>
    <t>18:22:00</t>
  </si>
  <si>
    <t>19:02:00</t>
  </si>
  <si>
    <t>15:44:00</t>
  </si>
  <si>
    <t>20:01:00</t>
  </si>
  <si>
    <t>13:45:00</t>
  </si>
  <si>
    <t>15:40:00</t>
  </si>
  <si>
    <t>16:58:00</t>
  </si>
  <si>
    <t>11:12:00</t>
  </si>
  <si>
    <t>15:12:00</t>
  </si>
  <si>
    <t>20:37:00</t>
  </si>
  <si>
    <t>17:44:00</t>
  </si>
  <si>
    <t>16:23:00</t>
  </si>
  <si>
    <t>12:12:00</t>
  </si>
  <si>
    <t>19:33:00</t>
  </si>
  <si>
    <t>14:28:00</t>
  </si>
  <si>
    <t>17:54:00</t>
  </si>
  <si>
    <t>12:25:00</t>
  </si>
  <si>
    <t>12:52:00</t>
  </si>
  <si>
    <t>19:50:00</t>
  </si>
  <si>
    <t>15:32:00</t>
  </si>
  <si>
    <t>13:19:00</t>
  </si>
  <si>
    <t>13:37:00</t>
  </si>
  <si>
    <t>14:55:00</t>
  </si>
  <si>
    <t>12:31:00</t>
  </si>
  <si>
    <t>10:26:00</t>
  </si>
  <si>
    <t>20:18:00</t>
  </si>
  <si>
    <t>20:04:00</t>
  </si>
  <si>
    <t>13:38:00</t>
  </si>
  <si>
    <t>17:30:00</t>
  </si>
  <si>
    <t>15:28:00</t>
  </si>
  <si>
    <t>19:07:00</t>
  </si>
  <si>
    <t>18:55:00</t>
  </si>
  <si>
    <t>19:36:00</t>
  </si>
  <si>
    <t>10:57:00</t>
  </si>
  <si>
    <t>17:13:00</t>
  </si>
  <si>
    <t>13:57:00</t>
  </si>
  <si>
    <t>13:53:00</t>
  </si>
  <si>
    <t>16:53:00</t>
  </si>
  <si>
    <t>16:51:00</t>
  </si>
  <si>
    <t>15:37:00</t>
  </si>
  <si>
    <t>20:15:00</t>
  </si>
  <si>
    <t>19:35:00</t>
  </si>
  <si>
    <t>15:42:00</t>
  </si>
  <si>
    <t>14:11:00</t>
  </si>
  <si>
    <t>17:58:00</t>
  </si>
  <si>
    <t>11:02:00</t>
  </si>
  <si>
    <t>15:09:00</t>
  </si>
  <si>
    <t>13:47:00</t>
  </si>
  <si>
    <t>16:59:00</t>
  </si>
  <si>
    <t>14:15:00</t>
  </si>
  <si>
    <t>15:19:00</t>
  </si>
  <si>
    <t>18:33:00</t>
  </si>
  <si>
    <t>12:10:00</t>
  </si>
  <si>
    <t>11:40:00</t>
  </si>
  <si>
    <t>16:54:00</t>
  </si>
  <si>
    <t>15:25:00</t>
  </si>
  <si>
    <t>20:47:00</t>
  </si>
  <si>
    <t>18:20:00</t>
  </si>
  <si>
    <t>11:48:00</t>
  </si>
  <si>
    <t>14:14:00</t>
  </si>
  <si>
    <t>11:17:00</t>
  </si>
  <si>
    <t>12:40:00</t>
  </si>
  <si>
    <t>17:53:00</t>
  </si>
  <si>
    <t>16:36:00</t>
  </si>
  <si>
    <t>10:48:00</t>
  </si>
  <si>
    <t>18:05:00</t>
  </si>
  <si>
    <t>12:07:00</t>
  </si>
  <si>
    <t>19:49:00</t>
  </si>
  <si>
    <t>15:52:00</t>
  </si>
  <si>
    <t>20:46:00</t>
  </si>
  <si>
    <t>10:34:00</t>
  </si>
  <si>
    <t>13:55:00</t>
  </si>
  <si>
    <t>11:43:00</t>
  </si>
  <si>
    <t>16:03:00</t>
  </si>
  <si>
    <t>20:03:00</t>
  </si>
  <si>
    <t>19:41:00</t>
  </si>
  <si>
    <t>18:04:00</t>
  </si>
  <si>
    <t>10:31:00</t>
  </si>
  <si>
    <t>13:28:00</t>
  </si>
  <si>
    <t>17:16:00</t>
  </si>
  <si>
    <t>18:43:00</t>
  </si>
  <si>
    <t>10:30:00</t>
  </si>
  <si>
    <t>20:40:00</t>
  </si>
  <si>
    <t>12:08:00</t>
  </si>
  <si>
    <t>17:45:00</t>
  </si>
  <si>
    <t>10:28:00</t>
  </si>
  <si>
    <t>10:49:00</t>
  </si>
  <si>
    <t>12:34:00</t>
  </si>
  <si>
    <t>18:51:00</t>
  </si>
  <si>
    <t>19:38:00</t>
  </si>
  <si>
    <t>12:32:00</t>
  </si>
  <si>
    <t>10:33:00</t>
  </si>
  <si>
    <t>19:55:00</t>
  </si>
  <si>
    <t>14:33:00</t>
  </si>
  <si>
    <t>13:54:00</t>
  </si>
  <si>
    <t>12:15:00</t>
  </si>
  <si>
    <t>12:37:00</t>
  </si>
  <si>
    <t>15:06:00</t>
  </si>
  <si>
    <t>15:58:00</t>
  </si>
  <si>
    <t>14:03:00</t>
  </si>
  <si>
    <t>16:38:00</t>
  </si>
  <si>
    <t>11:07:00</t>
  </si>
  <si>
    <t>12:23:00</t>
  </si>
  <si>
    <t>14:13:00</t>
  </si>
  <si>
    <t>19:11:00</t>
  </si>
  <si>
    <t>18:53:00</t>
  </si>
  <si>
    <t>14:22:00</t>
  </si>
  <si>
    <t>10:06:00</t>
  </si>
  <si>
    <t>20:08:00</t>
  </si>
  <si>
    <t>12:56:00</t>
  </si>
  <si>
    <t>10:18:00</t>
  </si>
  <si>
    <t>11:45:00</t>
  </si>
  <si>
    <t>16:08:00</t>
  </si>
  <si>
    <t>12:24:00</t>
  </si>
  <si>
    <t>19:51:00</t>
  </si>
  <si>
    <t>18:10:00</t>
  </si>
  <si>
    <t>15:27:00</t>
  </si>
  <si>
    <t>16:04:00</t>
  </si>
  <si>
    <t>14:41:00</t>
  </si>
  <si>
    <t>14:19:00</t>
  </si>
  <si>
    <t>14:08:00</t>
  </si>
  <si>
    <t>11:29:00</t>
  </si>
  <si>
    <t>12:16:00</t>
  </si>
  <si>
    <t>20:00:00</t>
  </si>
  <si>
    <t>15:29:00</t>
  </si>
  <si>
    <t>14:58:00</t>
  </si>
  <si>
    <t>11:52:00</t>
  </si>
  <si>
    <t>17:46:00</t>
  </si>
  <si>
    <t>14:45:00</t>
  </si>
  <si>
    <t>11:39:00</t>
  </si>
  <si>
    <t>13:06:00</t>
  </si>
  <si>
    <t>20:43:00</t>
  </si>
  <si>
    <t>16:34:00</t>
  </si>
  <si>
    <t>13:10:00</t>
  </si>
  <si>
    <t>17:10:00</t>
  </si>
  <si>
    <t>10:22:00</t>
  </si>
  <si>
    <t>19:29:00</t>
  </si>
  <si>
    <t>14:27:00</t>
  </si>
  <si>
    <t>12:22:00</t>
  </si>
  <si>
    <t>11:59:00</t>
  </si>
  <si>
    <t>17:59:00</t>
  </si>
  <si>
    <t>12:51:00</t>
  </si>
  <si>
    <t>13:56:00</t>
  </si>
  <si>
    <t>19:45:00</t>
  </si>
  <si>
    <t>16:18:00</t>
  </si>
  <si>
    <t>18:57:00</t>
  </si>
  <si>
    <t>11:18:00</t>
  </si>
  <si>
    <t>14:06:00</t>
  </si>
  <si>
    <t>20:13:00</t>
  </si>
  <si>
    <t>15:14:00</t>
  </si>
  <si>
    <t>16:06:00</t>
  </si>
  <si>
    <t>12:47:00</t>
  </si>
  <si>
    <t>20:42:00</t>
  </si>
  <si>
    <t>20:10:00</t>
  </si>
  <si>
    <t>14:24:00</t>
  </si>
  <si>
    <t>11:42:00</t>
  </si>
  <si>
    <t>17:49:00</t>
  </si>
  <si>
    <t>15:33:00</t>
  </si>
  <si>
    <t>10:38:00</t>
  </si>
  <si>
    <t>12:39:00</t>
  </si>
  <si>
    <t>14:26:00</t>
  </si>
  <si>
    <t>12:41:00</t>
  </si>
  <si>
    <t>15:20:00</t>
  </si>
  <si>
    <t>16:33:00</t>
  </si>
  <si>
    <t>20:44:00</t>
  </si>
  <si>
    <t>11:16:00</t>
  </si>
  <si>
    <t>12:30:00</t>
  </si>
  <si>
    <t>17:48:00</t>
  </si>
  <si>
    <t>20:30:00</t>
  </si>
  <si>
    <t>13:59:00</t>
  </si>
  <si>
    <t>11:58:00</t>
  </si>
  <si>
    <t>16:50:00</t>
  </si>
  <si>
    <t>18:02:00</t>
  </si>
  <si>
    <t>17:52:00</t>
  </si>
  <si>
    <t>20:32:00</t>
  </si>
  <si>
    <t>16:09:00</t>
  </si>
  <si>
    <t>11:33:00</t>
  </si>
  <si>
    <t>15:15:00</t>
  </si>
  <si>
    <t>20:06:00</t>
  </si>
  <si>
    <t>16:26:00</t>
  </si>
  <si>
    <t>18:38:00</t>
  </si>
  <si>
    <t>16:45:00</t>
  </si>
  <si>
    <t>18:41:00</t>
  </si>
  <si>
    <t>17:12:00</t>
  </si>
  <si>
    <t>14:00:00</t>
  </si>
  <si>
    <t>16:32:00</t>
  </si>
  <si>
    <t>10:10:00</t>
  </si>
  <si>
    <t>10:05:00</t>
  </si>
  <si>
    <t>18:15:00</t>
  </si>
  <si>
    <t>11:01:00</t>
  </si>
  <si>
    <t>15:21:00</t>
  </si>
  <si>
    <t>16:16:00</t>
  </si>
  <si>
    <t>11:05:00</t>
  </si>
  <si>
    <t>19:31:00</t>
  </si>
  <si>
    <t>18:35:00</t>
  </si>
  <si>
    <t>13:51:00</t>
  </si>
  <si>
    <t>12:35:00</t>
  </si>
  <si>
    <t>11:55:00</t>
  </si>
  <si>
    <t>15:11:00</t>
  </si>
  <si>
    <t>14:48:00</t>
  </si>
  <si>
    <t>12:36:00</t>
  </si>
  <si>
    <t>13:35:00</t>
  </si>
  <si>
    <t>15:45:00</t>
  </si>
  <si>
    <t>14:25:00</t>
  </si>
  <si>
    <t>15:18:00</t>
  </si>
  <si>
    <t>10:03:00</t>
  </si>
  <si>
    <t>13:14:00</t>
  </si>
  <si>
    <t>16:35:00</t>
  </si>
  <si>
    <t>20:57:00</t>
  </si>
  <si>
    <t>13:50:00</t>
  </si>
  <si>
    <t>17:35:00</t>
  </si>
  <si>
    <t>17:56:00</t>
  </si>
  <si>
    <t>10:44:00</t>
  </si>
  <si>
    <t>10:09:00</t>
  </si>
  <si>
    <t>10:58:00</t>
  </si>
  <si>
    <t>13:49:00</t>
  </si>
  <si>
    <t>11:10:00</t>
  </si>
  <si>
    <t>13:33:00</t>
  </si>
  <si>
    <t>14:05:00</t>
  </si>
  <si>
    <t>16:27:00</t>
  </si>
  <si>
    <t>15:23:00</t>
  </si>
  <si>
    <t>18:18:00</t>
  </si>
  <si>
    <t>15:17:00</t>
  </si>
  <si>
    <t>19:12:00</t>
  </si>
  <si>
    <t>Ewallet</t>
  </si>
  <si>
    <t>Cash</t>
  </si>
  <si>
    <t>Credit card</t>
  </si>
  <si>
    <t>Afternoon</t>
  </si>
  <si>
    <t>Morning</t>
  </si>
  <si>
    <t>Evening</t>
  </si>
  <si>
    <t>Problem Statement</t>
  </si>
  <si>
    <t>Business Objectives</t>
  </si>
  <si>
    <t>Mean</t>
  </si>
  <si>
    <t>Standard Error</t>
  </si>
  <si>
    <t>Median</t>
  </si>
  <si>
    <t>Mode</t>
  </si>
  <si>
    <t>Standard Deviation</t>
  </si>
  <si>
    <t>Sample Variance</t>
  </si>
  <si>
    <t>Kurtosis</t>
  </si>
  <si>
    <t>Skewness</t>
  </si>
  <si>
    <t>Range</t>
  </si>
  <si>
    <t>Minimum</t>
  </si>
  <si>
    <t>Maximum</t>
  </si>
  <si>
    <t>Sum</t>
  </si>
  <si>
    <t>Count</t>
  </si>
  <si>
    <t>Parameter</t>
  </si>
  <si>
    <t xml:space="preserve">Business implication: The supermarket must focus on increasing the average gross income per transaction to boost the overall profit of the business. It can be done in the following ways: 
1. In low income transactions, the supermarket should cross sell and upsell
2. During checkout, high margin products must be pormoted
3. Higher spending must be encourged. This can be done with reward systems and loyalty points.
</t>
  </si>
  <si>
    <t>Insights: The majority of transactions are yielding low to medium profits as per this graph. More than 60% of the transactions are falling under $13 gross income. The high profit transactions are rare as only very few are seen over $25.</t>
  </si>
  <si>
    <t>Grand Total</t>
  </si>
  <si>
    <t>Average of gross income</t>
  </si>
  <si>
    <t>Hours</t>
  </si>
  <si>
    <t>Column Labels</t>
  </si>
  <si>
    <t>AVERAGE GROSS INCOME BY CUSTOMER TYPE AND PRODUCT LINE</t>
  </si>
  <si>
    <t>Sum of Sales</t>
  </si>
  <si>
    <t>Average of Rating</t>
  </si>
  <si>
    <t>Average of Quantity</t>
  </si>
  <si>
    <t>Time of the day</t>
  </si>
  <si>
    <t>CORRELATION</t>
  </si>
  <si>
    <t>Total</t>
  </si>
  <si>
    <t>High value customer</t>
  </si>
  <si>
    <t>Avg spend per unit</t>
  </si>
  <si>
    <t>DESCRIPTIVE STATISTICS</t>
  </si>
  <si>
    <t>GROSS INCOME BY HOUR OF THE DAY</t>
  </si>
  <si>
    <t xml:space="preserve">Unit Price: The mean is 55.67, range is 89.88 and Std dev is 26.49. The prices are moderately spread which shows there is a mix of both premium and affordable products. The high range and std deviation shows there is diversity in products. This can be useful in attracting all range of customers to the supermarket.
Recommendations: Products must be segmentd into high margin and budget categories to optimise the marketing strategy. Bundling up high margin products with a famous lower priced product can be helpful. 
Quanity Sold: The mean in 5.51, std dev is 2.92 and skewness is 0. This is a relatively symmetric distribution. Median is 5 and is close to mean. this shows balanced purchase behaviour. such type of consistency in buying helps to predict the patterns easire.
Recommendation: Dynamic inventory models can be created, as in top selling products can be stocked up more and accordingly costs can be reduced. 
Sales: The mean here is 322.97, the maximum value is 1042.65 and the range of this is 1031.97. It is higly skewed because the mode is 829.08 is higher than the mean. this is because very few sales are driving most revenue. this indicated that there are high value customers. 
Recommendation: Loyalty programs targetting the peole spending high and segmentation of these outliers must be done.
Gross Income: The mean is 15.38, Std dev is 11.71 and Maximum is 49.65. This shows that there is inconcistency in the profit margins across all products. 
Recommendations: porduct level profitability analysis to be done and the prices of the low margin products to be changed or revised. the higher margin products must be promoted more.
Average spend per unit: The mean is 58.46, Mode is 87.96, Std dev is 27.82. Majority of the customers are doing high avergae spending though the value of mean is lower. it is a skewed distribution, skewed to the right. Platykurtic. there is no much difference in the spend. There is consistency in the customer behaviour, it shows predictable patterns. this can be leveraged to make loyalty programs or subscriptions.
Recommendation: Identification of factors like packaging size, type of product or discounts is driving these purchased. use the same strategy for other products as well.
COGS: The mean here is 307.59, Std dev is 234.18. This is close to sales data. Range is showing that there are diverese products and margins. 
Recommendations: Cost optimisation using various analysis. products which have high cogs but low gross income to be monitored.
Hour: Mean is 14.91, range is 10 to 20, mode is 19. this shows that there is peak purchases happening majorly in the afternoon around 3pm to 7 pm. It is strongly platykurtic showing that sales are maximum in a narrow band, here it is in the afternoon to evening time.
Recommendations: time based promotions to target these specific time periods. Enough stocks and staffing must be ensured at these time intervals to give the best customer service.
Rating: The mean is 6.97, median is 7 and the std.dev is 1.72. These values are stable and moderately positive. skewness is low. this shows that there is consistent customer satisfaction. 
Recommendation: For low ratings, feedback should be obtained and clearly analysed. Improvement initiatives must be taken specifically for this group. </t>
  </si>
  <si>
    <t>There are many outliers, 9 to be precise. These are values which are above 951.825. These values start from the range of 1002.12.These are the high value purchases done in supermarket. 
The median is 253.85. Half of the customers are spending less than this value and half of them more than this value. This gives a idea of the typical behaviour of the customer
Business Implication:
- Premium customers must be segmented as these could be people who buy in bulk, repeat shoppers, or they could be purchasing high margin products. There can be a VIP loyalty program for them to retain.
- These conditions can be replicated to lead to high sales in the fiuture with operational shifts.
- 250 is the sweet spot for designing offers as the median is around that value. Loyalty programs which provide rewards for spending more than 250. 
- Product bundles with similar pricing around 250 to increase basket size.</t>
  </si>
  <si>
    <t>Members are generating higher income compared to the normal customers. This can be due to the positive impact of the loyalty programs . They are contributing 1.40 more gross income per transaction on avergae.
Health and beauty is the top performer. Member who purchase this products are generating more margins. This can be due to bundle offere and the frequency of offers also. 
Liifestyle shows than both the groups generate almost same income. 
Fashion accessories generate the least income. This could be discounted category or low margin category. This must be the target for bundling offers. 
The other groups have narrow gaps. Members still have a slightly higher margins, but the difference is less. the normal customers here could be due to impulse purchases also.
Insights and recommendations: 
Taregt specific product lines, for example marketing for health and beauty for memebrs, it has the highest ROI. 
Strengthen the membership program 
More exclusive deals in fashion accessories.</t>
  </si>
  <si>
    <t>PERCENTAGE OF PAYMENT MADE IN EACH CITY</t>
  </si>
  <si>
    <t>Insights: The city of Yangon prefers E-Wallets, Naypyitaw is preferring Cash, and Mandalay is more neutral</t>
  </si>
  <si>
    <t xml:space="preserve">Sales is equally distributed in 3 cities. This shows consistency in market performance. The top performing location is Naypyitaw, driven by huge amount of cash and e wallet sales. Yangon has good digital adoption and the highest e wallet usage, the credit card sales is equally distributed. these finiding support both digital transformation and cash transaction stategies. </t>
  </si>
  <si>
    <t>Giza branch has got the highest rating 7.07, then Alex 7.03 and then Cairo 6.82
Alex: Males rate higher than females
Giza: Females rate higer than males
cairo: Both male and female rate equally
This comparison was done to showcase how low customer staisfaction differs by branch and gender. this can help us identify location and gender specific experience gaps.</t>
  </si>
  <si>
    <t xml:space="preserve">All through the day, members are purchasing more than the normal customers. Th epeak purchase time for both these groups is afternoon. The members purchase 5.68 items and the normal customers 5.44 items. It drops slightly in the evening, specifically for normal customers. The morning hours show slight increase with normal customers again, members show lowest here. 
This directly correlates customer behaviour to time based marketing strategies and targetted offers. It can also be used for inventory, staffing and personalised offers. 
Insights: Running flash sales during the afternoon with bundled offers. Morning only deals for loyalty program customers. </t>
  </si>
  <si>
    <t>Highest peak is at 2pm (14 hrs) and the second highest is at 7pm (19hrs). Between 12 to 6pm, there is very less sales and profit. This could be due to a lunch break.
Business Implications:
- Promotions during the peak hours to increase the high spend behaviour
- Increase the engamement during the dip hours to fill the revenue gaps and make the profit curve better
- Staffs and stocks to be available during peak hours</t>
  </si>
  <si>
    <t xml:space="preserve">There is a strong positive correlation. That is when quantity increases, gross income also increases showing that whenever custimers who buy more items in a single transactions tends to make more profit. 
This can help in predicting sales models to estimate gross income from units sold. 
This insights can be used to push volume based offers to normal customers and make their behaviour more like the members. </t>
  </si>
  <si>
    <t xml:space="preserve">The correlation is 0.698. This is a strong positive correlation. This indicated that high value customers are associated with generating higher gross income. If the likelihood of the cutomer being of high value increases, the income per transaction also increases. 
Insights: 
These customers maybe buying highly expensive products, or may buy frequently or they may buy in high quantities. 
Strategically, priority must be given for retention, personalisation and rewards program for these customers. </t>
  </si>
  <si>
    <t xml:space="preserve">There is a very weak negative correlation for this relationship. This shows that there is no meaningful relationship with how much gross income is generated and the ratings given. So, spending is not equal to satisfaction. The customers who spend more does not necessarily rate as better or worse.
Insights: 
There is a need for independent service quality tracking which should focus on wait times, product quality and the staff behaviour. This can increase the overall ratings. </t>
  </si>
  <si>
    <t xml:space="preserve">There is a very weak negative correlation for this. This shows that there is no meaningful relationship with how much rating is given and how much a customer purchases. So, spending more does not mean that the customer is highly satisfied. 
Insights:
Revenue is not equal to experience. customers who give more profits may still be less satisfied or average satisfied. 
Thes customers might be lost if the gaps are not addressed properly.
Segmentation of loa and high value customers to give them special attention. </t>
  </si>
  <si>
    <t xml:space="preserve">There is a weak negative correlation for this relationship. This shows that there is no meaningful relationship between time of the day and quantity of items purchased. No matter the time of the day, customers purchase similar number of items they came to shop for. Thi sbehaviour is quite stable.
Insights:
Other time based metrics can be focussed on instead of this specific one.
Promotions to focus only on the type of customer or the category and not the time of the day.
</t>
  </si>
  <si>
    <t>The chosen supermarket has transactional data across multiple cities. It has multiple branches in these cities. There are different customer types and different product lines. It lacks a structured analytical framework. If there is no data driven strategy, it could lead to risks like revenue leakage, suboptimal promotions and missed customer retention opportunities. the factors influencing key metrics like gross income, customer satisfaction and spending patterns is needed to build a predictive and personalised sales and strategy for marketing.   
The core problem addressed is the lack of visiblity in terms of what factors drives revenue, different types of customer, and if satisfaction is related to the customer behaviour or not. 
The supermarket is looking to craft a strategy to optimise marketing interventions, and increase the customer engagement, while also improving profits.</t>
  </si>
  <si>
    <t>Cleaned Date</t>
  </si>
  <si>
    <t>Hour</t>
  </si>
  <si>
    <t xml:space="preserve">Gross Income &amp; Quantity </t>
  </si>
  <si>
    <t>Gross Income &amp; high value customer</t>
  </si>
  <si>
    <t xml:space="preserve">Gross Income &amp; Rating </t>
  </si>
  <si>
    <t>Rating &amp; High value customer</t>
  </si>
  <si>
    <t>Quantity &amp; Hour</t>
  </si>
  <si>
    <t>Data cleaning and transformation</t>
  </si>
  <si>
    <t xml:space="preserve">A thorough data cleaning ans transformation was done to the raw data set got from kaggle. This was done to ensure there is more accuracy and to have meaningful descriptive analysis, correlations and other analysis done with the dataset to align with business objectives.
Data was checked for missing entries, duplicate entries
Data was checked was unnecessary redundant columns
Creation of the column ''Hour'' to separate the number column from time. This was done to ensure time based analysis can be done. 
Time of the categorisation was done and a new column was added for the same. The timing before 12pm was named as morning, before 5 pm was named as afternoon, after that will be evening. This was done to compare sales and hoq many products in terms of quantity is being sold in which time frame. 
High value customer column was created with binary content. If the customer generated an income of more than the 90th percentile, then this customer was high valued, otherwise, no. This was done to help with evaluating membership and spending impacts.
Average spend per unit was calculated by using the formula sales/quantity. This is to help us identify and evaluate the priving behaviour and customer value. 
Standardisation: All columns were named for clarity. Formatting was done for adjusting time,dats and currency.
</t>
  </si>
  <si>
    <t>The following are the goals of the business:
To identify the key drivers of gross income through customer and product insights
To improve consumer segmentation and the loyalty effectiveness 
To evaluate operational patterns across cities, time nd different payment methods</t>
  </si>
  <si>
    <t>BOX AND WHISKERS PLOT - Sales</t>
  </si>
  <si>
    <t>SALES &amp; PAYMENT METHODS ACROSS DIFFERENT CITIES</t>
  </si>
  <si>
    <t>RATING &amp; GENDER BASED ANALYSIS ACROSS BRANCHES</t>
  </si>
  <si>
    <t>QUANTITY &amp; TYPE OF CUSTOMER &amp; TIME OF THE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</si>
</sst>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0.00"/>
  </numFmts>
  <fonts count="8"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8" tint="0.59999389629810485"/>
        <bgColor indexed="64"/>
      </patternFill>
    </fill>
  </fills>
  <borders count="30">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2" fillId="0" borderId="0"/>
  </cellStyleXfs>
  <cellXfs count="111">
    <xf numFmtId="0" fontId="0" fillId="0" borderId="0" xfId="0"/>
    <xf numFmtId="0" fontId="3" fillId="0" borderId="1" xfId="0" applyFont="1" applyBorder="1" applyAlignment="1">
      <alignment horizontal="center" vertical="top"/>
    </xf>
    <xf numFmtId="0" fontId="2" fillId="0" borderId="0" xfId="1"/>
    <xf numFmtId="19" fontId="2" fillId="0" borderId="0" xfId="1" applyNumberFormat="1"/>
    <xf numFmtId="14" fontId="2" fillId="0" borderId="0" xfId="1" applyNumberFormat="1"/>
    <xf numFmtId="0" fontId="0" fillId="0" borderId="0" xfId="0" applyAlignment="1">
      <alignment wrapText="1"/>
    </xf>
    <xf numFmtId="0" fontId="0" fillId="0" borderId="0" xfId="0" applyAlignment="1">
      <alignment vertical="top" wrapText="1"/>
    </xf>
    <xf numFmtId="2" fontId="0" fillId="0" borderId="0" xfId="0" applyNumberFormat="1"/>
    <xf numFmtId="0" fontId="3" fillId="0" borderId="0" xfId="0" applyFont="1" applyAlignment="1">
      <alignment horizontal="center" vertical="top"/>
    </xf>
    <xf numFmtId="2" fontId="0" fillId="0" borderId="1" xfId="0" applyNumberFormat="1" applyBorder="1"/>
    <xf numFmtId="14" fontId="0" fillId="0" borderId="0" xfId="0" applyNumberFormat="1"/>
    <xf numFmtId="14" fontId="3" fillId="2" borderId="1" xfId="0" applyNumberFormat="1" applyFont="1" applyFill="1" applyBorder="1" applyAlignment="1">
      <alignment horizontal="center" vertical="top"/>
    </xf>
    <xf numFmtId="0" fontId="0" fillId="0" borderId="0" xfId="0" applyAlignment="1">
      <alignment horizontal="left"/>
    </xf>
    <xf numFmtId="0" fontId="0" fillId="0" borderId="0" xfId="0" pivotButton="1"/>
    <xf numFmtId="2" fontId="0" fillId="0" borderId="0" xfId="0" pivotButton="1" applyNumberFormat="1"/>
    <xf numFmtId="2" fontId="0" fillId="0" borderId="0" xfId="0" applyNumberFormat="1"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3" fillId="2" borderId="1" xfId="0" applyFont="1" applyFill="1" applyBorder="1" applyAlignment="1">
      <alignment horizontal="center" vertical="top"/>
    </xf>
    <xf numFmtId="2" fontId="0" fillId="3" borderId="1" xfId="0" applyNumberFormat="1" applyFill="1" applyBorder="1"/>
    <xf numFmtId="2" fontId="0" fillId="4" borderId="1" xfId="0" applyNumberFormat="1" applyFill="1" applyBorder="1"/>
    <xf numFmtId="2" fontId="0" fillId="5" borderId="1" xfId="0" applyNumberFormat="1" applyFill="1" applyBorder="1"/>
    <xf numFmtId="0" fontId="0" fillId="0" borderId="0" xfId="0" applyAlignment="1">
      <alignment horizontal="left" vertical="top" wrapText="1"/>
    </xf>
    <xf numFmtId="165" fontId="3" fillId="2" borderId="1" xfId="0" applyNumberFormat="1" applyFont="1" applyFill="1" applyBorder="1" applyAlignment="1">
      <alignment horizontal="center" vertical="top"/>
    </xf>
    <xf numFmtId="0" fontId="1" fillId="0" borderId="0" xfId="1" applyFont="1"/>
    <xf numFmtId="165" fontId="3" fillId="0" borderId="1" xfId="0" applyNumberFormat="1" applyFont="1" applyBorder="1" applyAlignment="1">
      <alignment horizontal="center" vertical="top"/>
    </xf>
    <xf numFmtId="0" fontId="6" fillId="0" borderId="0" xfId="0" applyFont="1"/>
    <xf numFmtId="2" fontId="0" fillId="7" borderId="1" xfId="0" applyNumberFormat="1" applyFill="1" applyBorder="1"/>
    <xf numFmtId="0" fontId="0" fillId="0" borderId="0" xfId="0" applyAlignment="1">
      <alignment horizontal="left" vertical="top"/>
    </xf>
    <xf numFmtId="0" fontId="5" fillId="0" borderId="0" xfId="0" applyFont="1"/>
    <xf numFmtId="0" fontId="7" fillId="0" borderId="0" xfId="0" applyFont="1"/>
    <xf numFmtId="165" fontId="3" fillId="6" borderId="3" xfId="0" applyNumberFormat="1" applyFont="1" applyFill="1" applyBorder="1"/>
    <xf numFmtId="165" fontId="3" fillId="0" borderId="3" xfId="0" applyNumberFormat="1" applyFont="1" applyFill="1" applyBorder="1"/>
    <xf numFmtId="165" fontId="0" fillId="0" borderId="0" xfId="0" applyNumberFormat="1" applyFill="1"/>
    <xf numFmtId="0" fontId="0" fillId="0" borderId="0" xfId="0" applyAlignment="1">
      <alignmen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5" xfId="0" applyBorder="1" applyAlignment="1">
      <alignment horizontal="left" wrapText="1"/>
    </xf>
    <xf numFmtId="0" fontId="0" fillId="0" borderId="0" xfId="0" applyBorder="1" applyAlignment="1">
      <alignment horizontal="left" wrapText="1"/>
    </xf>
    <xf numFmtId="0" fontId="0" fillId="0" borderId="4"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xf numFmtId="0" fontId="0" fillId="0" borderId="13" xfId="0" applyBorder="1"/>
    <xf numFmtId="0" fontId="0" fillId="0" borderId="14" xfId="0" applyBorder="1"/>
    <xf numFmtId="0" fontId="7" fillId="0" borderId="0" xfId="0" applyFont="1" applyFill="1" applyBorder="1" applyAlignment="1">
      <alignment horizontal="left" vertical="top"/>
    </xf>
    <xf numFmtId="0" fontId="3" fillId="3" borderId="0" xfId="0" applyFont="1" applyFill="1"/>
    <xf numFmtId="0" fontId="0" fillId="0" borderId="15" xfId="0" applyBorder="1" applyAlignment="1">
      <alignment horizontal="left" vertical="top" wrapText="1"/>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2" xfId="0" applyBorder="1" applyAlignment="1">
      <alignment horizontal="left" vertical="top"/>
    </xf>
    <xf numFmtId="0" fontId="0" fillId="0" borderId="21" xfId="0" applyBorder="1" applyAlignment="1">
      <alignment horizontal="left" vertical="top"/>
    </xf>
    <xf numFmtId="0" fontId="0" fillId="2" borderId="22" xfId="0" applyFill="1" applyBorder="1"/>
    <xf numFmtId="2" fontId="4" fillId="2" borderId="23" xfId="0" applyNumberFormat="1" applyFont="1" applyFill="1" applyBorder="1" applyAlignment="1">
      <alignment horizontal="center"/>
    </xf>
    <xf numFmtId="2" fontId="4" fillId="2" borderId="24" xfId="0" applyNumberFormat="1" applyFont="1" applyFill="1" applyBorder="1" applyAlignment="1">
      <alignment horizontal="center"/>
    </xf>
    <xf numFmtId="2" fontId="0" fillId="0" borderId="25" xfId="0" applyNumberFormat="1" applyBorder="1"/>
    <xf numFmtId="2" fontId="0" fillId="0" borderId="26" xfId="0" applyNumberFormat="1" applyBorder="1"/>
    <xf numFmtId="2" fontId="0" fillId="3" borderId="25" xfId="0" applyNumberFormat="1" applyFill="1" applyBorder="1"/>
    <xf numFmtId="2" fontId="0" fillId="3" borderId="26" xfId="0" applyNumberFormat="1" applyFill="1" applyBorder="1"/>
    <xf numFmtId="2" fontId="0" fillId="4" borderId="25" xfId="0" applyNumberFormat="1" applyFill="1" applyBorder="1"/>
    <xf numFmtId="2" fontId="0" fillId="4" borderId="26" xfId="0" applyNumberFormat="1" applyFill="1" applyBorder="1"/>
    <xf numFmtId="2" fontId="0" fillId="5" borderId="25" xfId="0" applyNumberFormat="1" applyFill="1" applyBorder="1"/>
    <xf numFmtId="2" fontId="0" fillId="5" borderId="26" xfId="0" applyNumberFormat="1" applyFill="1" applyBorder="1"/>
    <xf numFmtId="2" fontId="0" fillId="7" borderId="25" xfId="0" applyNumberFormat="1" applyFill="1" applyBorder="1"/>
    <xf numFmtId="2" fontId="0" fillId="7" borderId="26" xfId="0" applyNumberFormat="1" applyFill="1" applyBorder="1"/>
    <xf numFmtId="2" fontId="0" fillId="0" borderId="27" xfId="0" applyNumberFormat="1" applyBorder="1"/>
    <xf numFmtId="2" fontId="0" fillId="0" borderId="28" xfId="0" applyNumberFormat="1" applyBorder="1"/>
    <xf numFmtId="2" fontId="0" fillId="0" borderId="29" xfId="0" applyNumberFormat="1" applyBorder="1"/>
    <xf numFmtId="0" fontId="0" fillId="3" borderId="0" xfId="0" applyFill="1"/>
    <xf numFmtId="0" fontId="5" fillId="2" borderId="0" xfId="0" applyFont="1" applyFill="1" applyAlignment="1">
      <alignment horizontal="left"/>
    </xf>
    <xf numFmtId="0" fontId="3" fillId="2" borderId="0" xfId="0" applyFont="1" applyFill="1" applyAlignment="1">
      <alignment horizontal="center" vertical="top"/>
    </xf>
    <xf numFmtId="0" fontId="4" fillId="0" borderId="12"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lignment horizontal="center"/>
    </xf>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cellXfs>
  <cellStyles count="2">
    <cellStyle name="Normal" xfId="0" builtinId="0"/>
    <cellStyle name="Normal 2" xfId="1" xr:uid="{14E30DFF-D812-5B40-AA5A-DCC16ED323CA}"/>
  </cellStyles>
  <dxfs count="3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[SuperMarket_Enhanced.xlsx]Pivot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gross income</a:t>
            </a:r>
            <a:r>
              <a:rPr lang="en-GB" baseline="0"/>
              <a:t> by customer type and product line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Charts'!$B$3:$B$4</c:f>
              <c:strCache>
                <c:ptCount val="1"/>
                <c:pt idx="0">
                  <c:v>Member</c:v>
                </c:pt>
              </c:strCache>
            </c:strRef>
          </c:tx>
          <c:spPr>
            <a:solidFill>
              <a:schemeClr val="accent1"/>
            </a:solidFill>
            <a:ln>
              <a:noFill/>
            </a:ln>
            <a:effectLst/>
          </c:spPr>
          <c:invertIfNegative val="0"/>
          <c:cat>
            <c:strRef>
              <c:f>'Pivot Charts'!$A$5:$A$11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Charts'!$B$5:$B$11</c:f>
              <c:numCache>
                <c:formatCode>0.00</c:formatCode>
                <c:ptCount val="6"/>
                <c:pt idx="0">
                  <c:v>15.446961111111106</c:v>
                </c:pt>
                <c:pt idx="1">
                  <c:v>14.844526041666661</c:v>
                </c:pt>
                <c:pt idx="2">
                  <c:v>15.944317307692305</c:v>
                </c:pt>
                <c:pt idx="3">
                  <c:v>17.185395348837204</c:v>
                </c:pt>
                <c:pt idx="4">
                  <c:v>16.209771739130428</c:v>
                </c:pt>
                <c:pt idx="5">
                  <c:v>16.395164948453605</c:v>
                </c:pt>
              </c:numCache>
            </c:numRef>
          </c:val>
          <c:extLst>
            <c:ext xmlns:c16="http://schemas.microsoft.com/office/drawing/2014/chart" uri="{C3380CC4-5D6E-409C-BE32-E72D297353CC}">
              <c16:uniqueId val="{00000000-949F-F142-BFBE-14C022837E59}"/>
            </c:ext>
          </c:extLst>
        </c:ser>
        <c:ser>
          <c:idx val="1"/>
          <c:order val="1"/>
          <c:tx>
            <c:strRef>
              <c:f>'Pivot Charts'!$C$3:$C$4</c:f>
              <c:strCache>
                <c:ptCount val="1"/>
                <c:pt idx="0">
                  <c:v>Normal</c:v>
                </c:pt>
              </c:strCache>
            </c:strRef>
          </c:tx>
          <c:spPr>
            <a:solidFill>
              <a:schemeClr val="accent2"/>
            </a:solidFill>
            <a:ln>
              <a:noFill/>
            </a:ln>
            <a:effectLst/>
          </c:spPr>
          <c:invertIfNegative val="0"/>
          <c:cat>
            <c:strRef>
              <c:f>'Pivot Charts'!$A$5:$A$11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Charts'!$C$5:$C$11</c:f>
              <c:numCache>
                <c:formatCode>0.00</c:formatCode>
                <c:ptCount val="6"/>
                <c:pt idx="0">
                  <c:v>14.965937500000004</c:v>
                </c:pt>
                <c:pt idx="1">
                  <c:v>14.157567073170734</c:v>
                </c:pt>
                <c:pt idx="2">
                  <c:v>14.505071428571428</c:v>
                </c:pt>
                <c:pt idx="3">
                  <c:v>13.10022727272727</c:v>
                </c:pt>
                <c:pt idx="4">
                  <c:v>15.787558823529416</c:v>
                </c:pt>
                <c:pt idx="5">
                  <c:v>14.993702898550724</c:v>
                </c:pt>
              </c:numCache>
            </c:numRef>
          </c:val>
          <c:extLst>
            <c:ext xmlns:c16="http://schemas.microsoft.com/office/drawing/2014/chart" uri="{C3380CC4-5D6E-409C-BE32-E72D297353CC}">
              <c16:uniqueId val="{00000001-949F-F142-BFBE-14C022837E59}"/>
            </c:ext>
          </c:extLst>
        </c:ser>
        <c:dLbls>
          <c:showLegendKey val="0"/>
          <c:showVal val="0"/>
          <c:showCatName val="0"/>
          <c:showSerName val="0"/>
          <c:showPercent val="0"/>
          <c:showBubbleSize val="0"/>
        </c:dLbls>
        <c:gapWidth val="219"/>
        <c:overlap val="-27"/>
        <c:axId val="1058284752"/>
        <c:axId val="1058278928"/>
      </c:barChart>
      <c:catAx>
        <c:axId val="105828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278928"/>
        <c:crosses val="autoZero"/>
        <c:auto val="1"/>
        <c:lblAlgn val="ctr"/>
        <c:lblOffset val="100"/>
        <c:noMultiLvlLbl val="0"/>
      </c:catAx>
      <c:valAx>
        <c:axId val="1058278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28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[SuperMarket_Enhanced.xlsx]Pivot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by city and payment method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Charts'!$P$4:$P$5</c:f>
              <c:strCache>
                <c:ptCount val="1"/>
                <c:pt idx="0">
                  <c:v>Cash</c:v>
                </c:pt>
              </c:strCache>
            </c:strRef>
          </c:tx>
          <c:spPr>
            <a:solidFill>
              <a:schemeClr val="accent1"/>
            </a:solidFill>
            <a:ln>
              <a:noFill/>
            </a:ln>
            <a:effectLst/>
          </c:spPr>
          <c:invertIfNegative val="0"/>
          <c:cat>
            <c:strRef>
              <c:f>'Pivot Charts'!$O$6:$O$9</c:f>
              <c:strCache>
                <c:ptCount val="3"/>
                <c:pt idx="0">
                  <c:v>Mandalay</c:v>
                </c:pt>
                <c:pt idx="1">
                  <c:v>Naypyitaw</c:v>
                </c:pt>
                <c:pt idx="2">
                  <c:v>Yangon</c:v>
                </c:pt>
              </c:strCache>
            </c:strRef>
          </c:cat>
          <c:val>
            <c:numRef>
              <c:f>'Pivot Charts'!$P$6:$P$9</c:f>
              <c:numCache>
                <c:formatCode>[$$-409]#,##0.00</c:formatCode>
                <c:ptCount val="3"/>
                <c:pt idx="0">
                  <c:v>35339.461500000005</c:v>
                </c:pt>
                <c:pt idx="1">
                  <c:v>43085.857499999998</c:v>
                </c:pt>
                <c:pt idx="2">
                  <c:v>33781.251000000011</c:v>
                </c:pt>
              </c:numCache>
            </c:numRef>
          </c:val>
          <c:extLst>
            <c:ext xmlns:c16="http://schemas.microsoft.com/office/drawing/2014/chart" uri="{C3380CC4-5D6E-409C-BE32-E72D297353CC}">
              <c16:uniqueId val="{00000000-7F85-CB4C-8E4A-49D3A437235B}"/>
            </c:ext>
          </c:extLst>
        </c:ser>
        <c:ser>
          <c:idx val="1"/>
          <c:order val="1"/>
          <c:tx>
            <c:strRef>
              <c:f>'Pivot Charts'!$Q$4:$Q$5</c:f>
              <c:strCache>
                <c:ptCount val="1"/>
                <c:pt idx="0">
                  <c:v>Credit card</c:v>
                </c:pt>
              </c:strCache>
            </c:strRef>
          </c:tx>
          <c:spPr>
            <a:solidFill>
              <a:schemeClr val="accent2"/>
            </a:solidFill>
            <a:ln>
              <a:noFill/>
            </a:ln>
            <a:effectLst/>
          </c:spPr>
          <c:invertIfNegative val="0"/>
          <c:cat>
            <c:strRef>
              <c:f>'Pivot Charts'!$O$6:$O$9</c:f>
              <c:strCache>
                <c:ptCount val="3"/>
                <c:pt idx="0">
                  <c:v>Mandalay</c:v>
                </c:pt>
                <c:pt idx="1">
                  <c:v>Naypyitaw</c:v>
                </c:pt>
                <c:pt idx="2">
                  <c:v>Yangon</c:v>
                </c:pt>
              </c:strCache>
            </c:strRef>
          </c:cat>
          <c:val>
            <c:numRef>
              <c:f>'Pivot Charts'!$Q$6:$Q$9</c:f>
              <c:numCache>
                <c:formatCode>[$$-409]#,##0.00</c:formatCode>
                <c:ptCount val="3"/>
                <c:pt idx="0">
                  <c:v>37344.856500000024</c:v>
                </c:pt>
                <c:pt idx="1">
                  <c:v>30327.464999999993</c:v>
                </c:pt>
                <c:pt idx="2">
                  <c:v>33094.750500000024</c:v>
                </c:pt>
              </c:numCache>
            </c:numRef>
          </c:val>
          <c:extLst>
            <c:ext xmlns:c16="http://schemas.microsoft.com/office/drawing/2014/chart" uri="{C3380CC4-5D6E-409C-BE32-E72D297353CC}">
              <c16:uniqueId val="{00000001-7F85-CB4C-8E4A-49D3A437235B}"/>
            </c:ext>
          </c:extLst>
        </c:ser>
        <c:ser>
          <c:idx val="2"/>
          <c:order val="2"/>
          <c:tx>
            <c:strRef>
              <c:f>'Pivot Charts'!$R$4:$R$5</c:f>
              <c:strCache>
                <c:ptCount val="1"/>
                <c:pt idx="0">
                  <c:v>Ewallet</c:v>
                </c:pt>
              </c:strCache>
            </c:strRef>
          </c:tx>
          <c:spPr>
            <a:solidFill>
              <a:schemeClr val="accent3"/>
            </a:solidFill>
            <a:ln>
              <a:noFill/>
            </a:ln>
            <a:effectLst/>
          </c:spPr>
          <c:invertIfNegative val="0"/>
          <c:cat>
            <c:strRef>
              <c:f>'Pivot Charts'!$O$6:$O$9</c:f>
              <c:strCache>
                <c:ptCount val="3"/>
                <c:pt idx="0">
                  <c:v>Mandalay</c:v>
                </c:pt>
                <c:pt idx="1">
                  <c:v>Naypyitaw</c:v>
                </c:pt>
                <c:pt idx="2">
                  <c:v>Yangon</c:v>
                </c:pt>
              </c:strCache>
            </c:strRef>
          </c:cat>
          <c:val>
            <c:numRef>
              <c:f>'Pivot Charts'!$R$6:$R$9</c:f>
              <c:numCache>
                <c:formatCode>[$$-409]#,##0.00</c:formatCode>
                <c:ptCount val="3"/>
                <c:pt idx="0">
                  <c:v>33513.353999999992</c:v>
                </c:pt>
                <c:pt idx="1">
                  <c:v>37155.383999999991</c:v>
                </c:pt>
                <c:pt idx="2">
                  <c:v>39324.368999999984</c:v>
                </c:pt>
              </c:numCache>
            </c:numRef>
          </c:val>
          <c:extLst>
            <c:ext xmlns:c16="http://schemas.microsoft.com/office/drawing/2014/chart" uri="{C3380CC4-5D6E-409C-BE32-E72D297353CC}">
              <c16:uniqueId val="{00000002-7F85-CB4C-8E4A-49D3A437235B}"/>
            </c:ext>
          </c:extLst>
        </c:ser>
        <c:dLbls>
          <c:showLegendKey val="0"/>
          <c:showVal val="0"/>
          <c:showCatName val="0"/>
          <c:showSerName val="0"/>
          <c:showPercent val="0"/>
          <c:showBubbleSize val="0"/>
        </c:dLbls>
        <c:gapWidth val="150"/>
        <c:overlap val="100"/>
        <c:axId val="687436848"/>
        <c:axId val="687295920"/>
      </c:barChart>
      <c:catAx>
        <c:axId val="68743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295920"/>
        <c:crosses val="autoZero"/>
        <c:auto val="1"/>
        <c:lblAlgn val="ctr"/>
        <c:lblOffset val="100"/>
        <c:noMultiLvlLbl val="0"/>
      </c:catAx>
      <c:valAx>
        <c:axId val="68729592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43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[SuperMarket_Enhanced.xlsx]Pivot 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customer rating by branch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Charts'!$AD$4:$AD$5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Charts'!$AC$6:$AC$9</c:f>
              <c:strCache>
                <c:ptCount val="3"/>
                <c:pt idx="0">
                  <c:v>Alex</c:v>
                </c:pt>
                <c:pt idx="1">
                  <c:v>Cairo</c:v>
                </c:pt>
                <c:pt idx="2">
                  <c:v>Giza</c:v>
                </c:pt>
              </c:strCache>
            </c:strRef>
          </c:cat>
          <c:val>
            <c:numRef>
              <c:f>'Pivot Charts'!$AD$6:$AD$9</c:f>
              <c:numCache>
                <c:formatCode>0.00</c:formatCode>
                <c:ptCount val="3"/>
                <c:pt idx="0">
                  <c:v>6.9064171122994669</c:v>
                </c:pt>
                <c:pt idx="1">
                  <c:v>6.8184782608695631</c:v>
                </c:pt>
                <c:pt idx="2">
                  <c:v>7.1394999999999973</c:v>
                </c:pt>
              </c:numCache>
            </c:numRef>
          </c:val>
          <c:extLst>
            <c:ext xmlns:c16="http://schemas.microsoft.com/office/drawing/2014/chart" uri="{C3380CC4-5D6E-409C-BE32-E72D297353CC}">
              <c16:uniqueId val="{00000000-76AB-A445-8A67-9E26D99FC7EF}"/>
            </c:ext>
          </c:extLst>
        </c:ser>
        <c:ser>
          <c:idx val="1"/>
          <c:order val="1"/>
          <c:tx>
            <c:strRef>
              <c:f>'Pivot Charts'!$AE$4:$AE$5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Charts'!$AC$6:$AC$9</c:f>
              <c:strCache>
                <c:ptCount val="3"/>
                <c:pt idx="0">
                  <c:v>Alex</c:v>
                </c:pt>
                <c:pt idx="1">
                  <c:v>Cairo</c:v>
                </c:pt>
                <c:pt idx="2">
                  <c:v>Giza</c:v>
                </c:pt>
              </c:strCache>
            </c:strRef>
          </c:cat>
          <c:val>
            <c:numRef>
              <c:f>'Pivot Charts'!$AE$6:$AE$9</c:f>
              <c:numCache>
                <c:formatCode>0.00</c:formatCode>
                <c:ptCount val="3"/>
                <c:pt idx="0">
                  <c:v>7.1745098039215689</c:v>
                </c:pt>
                <c:pt idx="1">
                  <c:v>6.8175675675675702</c:v>
                </c:pt>
                <c:pt idx="2">
                  <c:v>6.9687499999999964</c:v>
                </c:pt>
              </c:numCache>
            </c:numRef>
          </c:val>
          <c:extLst>
            <c:ext xmlns:c16="http://schemas.microsoft.com/office/drawing/2014/chart" uri="{C3380CC4-5D6E-409C-BE32-E72D297353CC}">
              <c16:uniqueId val="{00000001-76AB-A445-8A67-9E26D99FC7EF}"/>
            </c:ext>
          </c:extLst>
        </c:ser>
        <c:dLbls>
          <c:showLegendKey val="0"/>
          <c:showVal val="0"/>
          <c:showCatName val="0"/>
          <c:showSerName val="0"/>
          <c:showPercent val="0"/>
          <c:showBubbleSize val="0"/>
        </c:dLbls>
        <c:gapWidth val="219"/>
        <c:overlap val="-27"/>
        <c:axId val="687528240"/>
        <c:axId val="687529952"/>
      </c:barChart>
      <c:catAx>
        <c:axId val="68752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29952"/>
        <c:crosses val="autoZero"/>
        <c:auto val="1"/>
        <c:lblAlgn val="ctr"/>
        <c:lblOffset val="100"/>
        <c:noMultiLvlLbl val="0"/>
      </c:catAx>
      <c:valAx>
        <c:axId val="687529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2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[SuperMarket_Enhanced.xlsx]Pivot Charts!PivotTable7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Average quantity by time of data and customer</a:t>
            </a:r>
            <a:r>
              <a:rPr lang="en-GB" sz="1200" baseline="0"/>
              <a:t> type</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Charts'!$AR$3:$AR$4</c:f>
              <c:strCache>
                <c:ptCount val="1"/>
                <c:pt idx="0">
                  <c:v>Member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Charts'!$AQ$5:$AQ$8</c:f>
              <c:strCache>
                <c:ptCount val="3"/>
                <c:pt idx="0">
                  <c:v>Afternoon</c:v>
                </c:pt>
                <c:pt idx="1">
                  <c:v>Evening</c:v>
                </c:pt>
                <c:pt idx="2">
                  <c:v>Morning</c:v>
                </c:pt>
              </c:strCache>
            </c:strRef>
          </c:cat>
          <c:val>
            <c:numRef>
              <c:f>'Pivot Charts'!$AR$5:$AR$8</c:f>
              <c:numCache>
                <c:formatCode>0.00</c:formatCode>
                <c:ptCount val="3"/>
                <c:pt idx="0">
                  <c:v>5.6770428015564205</c:v>
                </c:pt>
                <c:pt idx="1">
                  <c:v>5.6336633663366333</c:v>
                </c:pt>
                <c:pt idx="2">
                  <c:v>5.5094339622641506</c:v>
                </c:pt>
              </c:numCache>
            </c:numRef>
          </c:val>
          <c:smooth val="0"/>
          <c:extLst>
            <c:ext xmlns:c16="http://schemas.microsoft.com/office/drawing/2014/chart" uri="{C3380CC4-5D6E-409C-BE32-E72D297353CC}">
              <c16:uniqueId val="{00000000-4091-6449-BB38-AD626D53CB52}"/>
            </c:ext>
          </c:extLst>
        </c:ser>
        <c:ser>
          <c:idx val="1"/>
          <c:order val="1"/>
          <c:tx>
            <c:strRef>
              <c:f>'Pivot Charts'!$AS$3:$AS$4</c:f>
              <c:strCache>
                <c:ptCount val="1"/>
                <c:pt idx="0">
                  <c:v>Normal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Charts'!$AQ$5:$AQ$8</c:f>
              <c:strCache>
                <c:ptCount val="3"/>
                <c:pt idx="0">
                  <c:v>Afternoon</c:v>
                </c:pt>
                <c:pt idx="1">
                  <c:v>Evening</c:v>
                </c:pt>
                <c:pt idx="2">
                  <c:v>Morning</c:v>
                </c:pt>
              </c:strCache>
            </c:strRef>
          </c:cat>
          <c:val>
            <c:numRef>
              <c:f>'Pivot Charts'!$AS$5:$AS$8</c:f>
              <c:numCache>
                <c:formatCode>0.00</c:formatCode>
                <c:ptCount val="3"/>
                <c:pt idx="0">
                  <c:v>5.4416243654822338</c:v>
                </c:pt>
                <c:pt idx="1">
                  <c:v>5.2483660130718954</c:v>
                </c:pt>
                <c:pt idx="2">
                  <c:v>5.341176470588235</c:v>
                </c:pt>
              </c:numCache>
            </c:numRef>
          </c:val>
          <c:smooth val="0"/>
          <c:extLst>
            <c:ext xmlns:c16="http://schemas.microsoft.com/office/drawing/2014/chart" uri="{C3380CC4-5D6E-409C-BE32-E72D297353CC}">
              <c16:uniqueId val="{00000001-4091-6449-BB38-AD626D53CB52}"/>
            </c:ext>
          </c:extLst>
        </c:ser>
        <c:dLbls>
          <c:showLegendKey val="0"/>
          <c:showVal val="0"/>
          <c:showCatName val="0"/>
          <c:showSerName val="0"/>
          <c:showPercent val="0"/>
          <c:showBubbleSize val="0"/>
        </c:dLbls>
        <c:smooth val="0"/>
        <c:axId val="673016751"/>
        <c:axId val="673018463"/>
      </c:lineChart>
      <c:catAx>
        <c:axId val="67301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18463"/>
        <c:crosses val="autoZero"/>
        <c:auto val="1"/>
        <c:lblAlgn val="ctr"/>
        <c:lblOffset val="100"/>
        <c:noMultiLvlLbl val="0"/>
      </c:catAx>
      <c:valAx>
        <c:axId val="6730184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1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[SuperMarket_Enhanced.xlsx]Pivot Charts!PivotTable1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gross income by hour</a:t>
            </a:r>
            <a:r>
              <a:rPr lang="en-US" baseline="0"/>
              <a:t> of the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Charts'!$BF$3</c:f>
              <c:strCache>
                <c:ptCount val="1"/>
                <c:pt idx="0">
                  <c:v>Total</c:v>
                </c:pt>
              </c:strCache>
            </c:strRef>
          </c:tx>
          <c:spPr>
            <a:ln w="28575" cap="rnd">
              <a:solidFill>
                <a:schemeClr val="accent1"/>
              </a:solidFill>
              <a:round/>
            </a:ln>
            <a:effectLst/>
          </c:spPr>
          <c:marker>
            <c:symbol val="none"/>
          </c:marker>
          <c:cat>
            <c:strRef>
              <c:f>'Pivot Charts'!$BE$4:$BE$15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 Charts'!$BF$4:$BF$15</c:f>
              <c:numCache>
                <c:formatCode>0.00</c:formatCode>
                <c:ptCount val="11"/>
                <c:pt idx="0">
                  <c:v>14.81446534653465</c:v>
                </c:pt>
                <c:pt idx="1">
                  <c:v>16.072661111111106</c:v>
                </c:pt>
                <c:pt idx="2">
                  <c:v>13.946432584269662</c:v>
                </c:pt>
                <c:pt idx="3">
                  <c:v>16.053271844660191</c:v>
                </c:pt>
                <c:pt idx="4">
                  <c:v>17.686975903614456</c:v>
                </c:pt>
                <c:pt idx="5">
                  <c:v>14.556259803921563</c:v>
                </c:pt>
                <c:pt idx="6">
                  <c:v>15.600694805194811</c:v>
                </c:pt>
                <c:pt idx="7">
                  <c:v>15.730513513513516</c:v>
                </c:pt>
                <c:pt idx="8">
                  <c:v>13.328387096774193</c:v>
                </c:pt>
                <c:pt idx="9">
                  <c:v>16.729672566371683</c:v>
                </c:pt>
                <c:pt idx="10">
                  <c:v>14.583826666666674</c:v>
                </c:pt>
              </c:numCache>
            </c:numRef>
          </c:val>
          <c:smooth val="0"/>
          <c:extLst>
            <c:ext xmlns:c16="http://schemas.microsoft.com/office/drawing/2014/chart" uri="{C3380CC4-5D6E-409C-BE32-E72D297353CC}">
              <c16:uniqueId val="{00000000-1EB1-8546-970D-98936FA37218}"/>
            </c:ext>
          </c:extLst>
        </c:ser>
        <c:dLbls>
          <c:showLegendKey val="0"/>
          <c:showVal val="0"/>
          <c:showCatName val="0"/>
          <c:showSerName val="0"/>
          <c:showPercent val="0"/>
          <c:showBubbleSize val="0"/>
        </c:dLbls>
        <c:smooth val="0"/>
        <c:axId val="417232319"/>
        <c:axId val="520471423"/>
      </c:lineChart>
      <c:catAx>
        <c:axId val="41723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Hours (24 hour format)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71423"/>
        <c:crosses val="autoZero"/>
        <c:auto val="1"/>
        <c:lblAlgn val="ctr"/>
        <c:lblOffset val="100"/>
        <c:noMultiLvlLbl val="0"/>
      </c:catAx>
      <c:valAx>
        <c:axId val="52047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gross oncome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3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t>
            </a:r>
            <a:r>
              <a:rPr lang="en-GB" baseline="0"/>
              <a:t> of payment in each 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'Pivot Charts'!$O$34</c:f>
              <c:strCache>
                <c:ptCount val="1"/>
                <c:pt idx="0">
                  <c:v>Mandalay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Charts'!$P$33:$R$33</c:f>
              <c:strCache>
                <c:ptCount val="3"/>
                <c:pt idx="0">
                  <c:v>Cash</c:v>
                </c:pt>
                <c:pt idx="1">
                  <c:v>Credit card</c:v>
                </c:pt>
                <c:pt idx="2">
                  <c:v>Ewallet</c:v>
                </c:pt>
              </c:strCache>
            </c:strRef>
          </c:cat>
          <c:val>
            <c:numRef>
              <c:f>'Pivot Charts'!$P$34:$R$34</c:f>
              <c:numCache>
                <c:formatCode>0.00</c:formatCode>
                <c:ptCount val="3"/>
                <c:pt idx="0">
                  <c:v>33.277058559249774</c:v>
                </c:pt>
                <c:pt idx="1">
                  <c:v>38.967497100999374</c:v>
                </c:pt>
                <c:pt idx="2">
                  <c:v>31.557522277889465</c:v>
                </c:pt>
              </c:numCache>
            </c:numRef>
          </c:val>
          <c:extLst>
            <c:ext xmlns:c16="http://schemas.microsoft.com/office/drawing/2014/chart" uri="{C3380CC4-5D6E-409C-BE32-E72D297353CC}">
              <c16:uniqueId val="{00000000-21D6-3249-B1CF-C2DE84FDF55B}"/>
            </c:ext>
          </c:extLst>
        </c:ser>
        <c:ser>
          <c:idx val="1"/>
          <c:order val="1"/>
          <c:tx>
            <c:strRef>
              <c:f>'Pivot Charts'!$O$35</c:f>
              <c:strCache>
                <c:ptCount val="1"/>
                <c:pt idx="0">
                  <c:v>Naypyitaw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Charts'!$P$33:$R$33</c:f>
              <c:strCache>
                <c:ptCount val="3"/>
                <c:pt idx="0">
                  <c:v>Cash</c:v>
                </c:pt>
                <c:pt idx="1">
                  <c:v>Credit card</c:v>
                </c:pt>
                <c:pt idx="2">
                  <c:v>Ewallet</c:v>
                </c:pt>
              </c:strCache>
            </c:strRef>
          </c:cat>
          <c:val>
            <c:numRef>
              <c:f>'Pivot Charts'!$P$35:$R$35</c:f>
              <c:numCache>
                <c:formatCode>0.00</c:formatCode>
                <c:ptCount val="3"/>
                <c:pt idx="0">
                  <c:v>38.967497100999374</c:v>
                </c:pt>
                <c:pt idx="1">
                  <c:v>27.428615166082277</c:v>
                </c:pt>
                <c:pt idx="2">
                  <c:v>33.603887732918352</c:v>
                </c:pt>
              </c:numCache>
            </c:numRef>
          </c:val>
          <c:extLst>
            <c:ext xmlns:c16="http://schemas.microsoft.com/office/drawing/2014/chart" uri="{C3380CC4-5D6E-409C-BE32-E72D297353CC}">
              <c16:uniqueId val="{00000001-21D6-3249-B1CF-C2DE84FDF55B}"/>
            </c:ext>
          </c:extLst>
        </c:ser>
        <c:ser>
          <c:idx val="2"/>
          <c:order val="2"/>
          <c:tx>
            <c:strRef>
              <c:f>'Pivot Charts'!$O$36</c:f>
              <c:strCache>
                <c:ptCount val="1"/>
                <c:pt idx="0">
                  <c:v>Yangon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Charts'!$P$33:$R$33</c:f>
              <c:strCache>
                <c:ptCount val="3"/>
                <c:pt idx="0">
                  <c:v>Cash</c:v>
                </c:pt>
                <c:pt idx="1">
                  <c:v>Credit card</c:v>
                </c:pt>
                <c:pt idx="2">
                  <c:v>Ewallet</c:v>
                </c:pt>
              </c:strCache>
            </c:strRef>
          </c:cat>
          <c:val>
            <c:numRef>
              <c:f>'Pivot Charts'!$P$36:$R$36</c:f>
              <c:numCache>
                <c:formatCode>0.00</c:formatCode>
                <c:ptCount val="3"/>
                <c:pt idx="0">
                  <c:v>31.808976598626842</c:v>
                </c:pt>
                <c:pt idx="1">
                  <c:v>31.162556537408708</c:v>
                </c:pt>
                <c:pt idx="2">
                  <c:v>37.028466863964447</c:v>
                </c:pt>
              </c:numCache>
            </c:numRef>
          </c:val>
          <c:extLst>
            <c:ext xmlns:c16="http://schemas.microsoft.com/office/drawing/2014/chart" uri="{C3380CC4-5D6E-409C-BE32-E72D297353CC}">
              <c16:uniqueId val="{00000002-21D6-3249-B1CF-C2DE84FDF55B}"/>
            </c:ext>
          </c:extLst>
        </c:ser>
        <c:dLbls>
          <c:showLegendKey val="0"/>
          <c:showVal val="0"/>
          <c:showCatName val="0"/>
          <c:showSerName val="0"/>
          <c:showPercent val="0"/>
          <c:showBubbleSize val="0"/>
        </c:dLbls>
        <c:gapWidth val="150"/>
        <c:overlap val="100"/>
        <c:axId val="1094302111"/>
        <c:axId val="903470351"/>
      </c:barChart>
      <c:catAx>
        <c:axId val="109430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70351"/>
        <c:crosses val="autoZero"/>
        <c:auto val="1"/>
        <c:lblAlgn val="ctr"/>
        <c:lblOffset val="100"/>
        <c:noMultiLvlLbl val="0"/>
      </c:catAx>
      <c:valAx>
        <c:axId val="903470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302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GROSS INCOME PER TRANSACTION</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a:rPr>
            <a:t>DISTRIBUTION OF GROSS INCOME PER TRANSACTION</a:t>
          </a:r>
        </a:p>
      </cx:txPr>
    </cx:title>
    <cx:plotArea>
      <cx:plotAreaRegion>
        <cx:series layoutId="clusteredColumn" uniqueId="{8DE3F056-1789-B74A-A007-5144D4FF88EF}">
          <cx:tx>
            <cx:txData>
              <cx:f>_xlchart.v1.0</cx:f>
              <cx:v>gross income</cx:v>
            </cx:txData>
          </cx:tx>
          <cx:dataLabels/>
          <cx:dataId val="0"/>
          <cx:layoutPr>
            <cx:binning intervalClosed="r"/>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Sales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a:rPr>
            <a:t>Sales</a:t>
          </a:r>
        </a:p>
      </cx:txPr>
    </cx:title>
    <cx:plotArea>
      <cx:plotAreaRegion>
        <cx:series layoutId="boxWhisker" uniqueId="{BB15C424-67FB-B849-915E-F0E0F269EAB6}">
          <cx:tx>
            <cx:txData>
              <cx:f>_xlchart.v1.2</cx:f>
              <cx:v>Sales</cx:v>
            </cx:txData>
          </cx:tx>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0</xdr:colOff>
      <xdr:row>3</xdr:row>
      <xdr:rowOff>12700</xdr:rowOff>
    </xdr:from>
    <xdr:to>
      <xdr:col>27</xdr:col>
      <xdr:colOff>0</xdr:colOff>
      <xdr:row>21</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86CC3F8-0B43-8748-8C70-AC266775AD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084800" y="584200"/>
              <a:ext cx="5778500" cy="34163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6350</xdr:colOff>
      <xdr:row>2</xdr:row>
      <xdr:rowOff>177800</xdr:rowOff>
    </xdr:from>
    <xdr:to>
      <xdr:col>34</xdr:col>
      <xdr:colOff>0</xdr:colOff>
      <xdr:row>21</xdr:row>
      <xdr:rowOff>12700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421CB62-8140-1F9F-BBC8-4AE6937F4A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695150" y="558800"/>
              <a:ext cx="4946650" cy="3454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25399</xdr:colOff>
      <xdr:row>2</xdr:row>
      <xdr:rowOff>6349</xdr:rowOff>
    </xdr:from>
    <xdr:to>
      <xdr:col>11</xdr:col>
      <xdr:colOff>591844</xdr:colOff>
      <xdr:row>17</xdr:row>
      <xdr:rowOff>172620</xdr:rowOff>
    </xdr:to>
    <xdr:graphicFrame macro="">
      <xdr:nvGraphicFramePr>
        <xdr:cNvPr id="2" name="Chart 1">
          <a:extLst>
            <a:ext uri="{FF2B5EF4-FFF2-40B4-BE49-F238E27FC236}">
              <a16:creationId xmlns:a16="http://schemas.microsoft.com/office/drawing/2014/main" id="{512CD06E-7474-B044-31BA-B6F4C1748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7398</xdr:colOff>
      <xdr:row>2</xdr:row>
      <xdr:rowOff>181993</xdr:rowOff>
    </xdr:from>
    <xdr:to>
      <xdr:col>26</xdr:col>
      <xdr:colOff>226874</xdr:colOff>
      <xdr:row>17</xdr:row>
      <xdr:rowOff>150921</xdr:rowOff>
    </xdr:to>
    <xdr:graphicFrame macro="">
      <xdr:nvGraphicFramePr>
        <xdr:cNvPr id="3" name="Chart 2">
          <a:extLst>
            <a:ext uri="{FF2B5EF4-FFF2-40B4-BE49-F238E27FC236}">
              <a16:creationId xmlns:a16="http://schemas.microsoft.com/office/drawing/2014/main" id="{0F0338E4-47D0-89D6-4C27-E7892B55F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7398</xdr:colOff>
      <xdr:row>2</xdr:row>
      <xdr:rowOff>169663</xdr:rowOff>
    </xdr:from>
    <xdr:to>
      <xdr:col>39</xdr:col>
      <xdr:colOff>535127</xdr:colOff>
      <xdr:row>17</xdr:row>
      <xdr:rowOff>138591</xdr:rowOff>
    </xdr:to>
    <xdr:graphicFrame macro="">
      <xdr:nvGraphicFramePr>
        <xdr:cNvPr id="4" name="Chart 3">
          <a:extLst>
            <a:ext uri="{FF2B5EF4-FFF2-40B4-BE49-F238E27FC236}">
              <a16:creationId xmlns:a16="http://schemas.microsoft.com/office/drawing/2014/main" id="{C593121B-CC0A-E7FA-443F-92B4C1A7D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813786</xdr:colOff>
      <xdr:row>1</xdr:row>
      <xdr:rowOff>181992</xdr:rowOff>
    </xdr:from>
    <xdr:to>
      <xdr:col>53</xdr:col>
      <xdr:colOff>374835</xdr:colOff>
      <xdr:row>17</xdr:row>
      <xdr:rowOff>12329</xdr:rowOff>
    </xdr:to>
    <xdr:graphicFrame macro="">
      <xdr:nvGraphicFramePr>
        <xdr:cNvPr id="5" name="Chart 4">
          <a:extLst>
            <a:ext uri="{FF2B5EF4-FFF2-40B4-BE49-F238E27FC236}">
              <a16:creationId xmlns:a16="http://schemas.microsoft.com/office/drawing/2014/main" id="{61213D1F-4576-4259-77BC-023F23C53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59</xdr:col>
      <xdr:colOff>0</xdr:colOff>
      <xdr:row>1</xdr:row>
      <xdr:rowOff>177800</xdr:rowOff>
    </xdr:from>
    <xdr:to>
      <xdr:col>64</xdr:col>
      <xdr:colOff>444500</xdr:colOff>
      <xdr:row>16</xdr:row>
      <xdr:rowOff>63500</xdr:rowOff>
    </xdr:to>
    <xdr:graphicFrame macro="">
      <xdr:nvGraphicFramePr>
        <xdr:cNvPr id="6" name="Chart 5">
          <a:extLst>
            <a:ext uri="{FF2B5EF4-FFF2-40B4-BE49-F238E27FC236}">
              <a16:creationId xmlns:a16="http://schemas.microsoft.com/office/drawing/2014/main" id="{CE4CFE48-9176-C548-86F0-D54D9118A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668867</xdr:colOff>
      <xdr:row>32</xdr:row>
      <xdr:rowOff>177800</xdr:rowOff>
    </xdr:from>
    <xdr:to>
      <xdr:col>26</xdr:col>
      <xdr:colOff>211667</xdr:colOff>
      <xdr:row>47</xdr:row>
      <xdr:rowOff>127000</xdr:rowOff>
    </xdr:to>
    <xdr:graphicFrame macro="">
      <xdr:nvGraphicFramePr>
        <xdr:cNvPr id="8" name="Chart 7">
          <a:extLst>
            <a:ext uri="{FF2B5EF4-FFF2-40B4-BE49-F238E27FC236}">
              <a16:creationId xmlns:a16="http://schemas.microsoft.com/office/drawing/2014/main" id="{D894658C-35C5-F650-5535-5EBE665C7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lini" refreshedDate="45837.861350231484" createdVersion="8" refreshedVersion="8" minRefreshableVersion="3" recordCount="1000" xr:uid="{025F54AF-8191-9348-8837-57FBE61BBC92}">
  <cacheSource type="worksheet">
    <worksheetSource ref="A2:H1001" sheet="Descriptive Analysis"/>
  </cacheSource>
  <cacheFields count="8">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Sales" numFmtId="0">
      <sharedItems containsSemiMixedTypes="0" containsString="0" containsNumber="1" minValue="10.6785" maxValue="1042.6500000000001"/>
    </cacheField>
    <cacheField name="gross income" numFmtId="0">
      <sharedItems containsSemiMixedTypes="0" containsString="0" containsNumber="1" minValue="0.50849999999999995" maxValue="49.65"/>
    </cacheField>
    <cacheField name="avg_spend_per_unit" numFmtId="0">
      <sharedItems containsSemiMixedTypes="0" containsString="0" containsNumber="1" minValue="10.584" maxValue="104.958"/>
    </cacheField>
    <cacheField name="cogs" numFmtId="0">
      <sharedItems containsSemiMixedTypes="0" containsString="0" containsNumber="1" minValue="10.17" maxValue="993"/>
    </cacheField>
    <cacheField name="Rating" numFmtId="0">
      <sharedItems containsSemiMixedTypes="0" containsString="0" containsNumber="1" minValue="4" maxValue="10"/>
    </cacheField>
    <cacheField name="hour" numFmtId="0">
      <sharedItems containsSemiMixedTypes="0" containsString="0" containsNumber="1" containsInteger="1" minValue="10" maxValue="20" count="11">
        <n v="13"/>
        <n v="10"/>
        <n v="20"/>
        <n v="18"/>
        <n v="14"/>
        <n v="11"/>
        <n v="17"/>
        <n v="16"/>
        <n v="19"/>
        <n v="15"/>
        <n v="1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lini" refreshedDate="45837.887046875003" createdVersion="8" refreshedVersion="8" minRefreshableVersion="3" recordCount="1000" xr:uid="{4983F7FC-2368-B24F-A091-896B284AB2E8}">
  <cacheSource type="worksheet">
    <worksheetSource ref="A1:U1001" sheet="Data Cleaning &amp; transformation"/>
  </cacheSource>
  <cacheFields count="21">
    <cacheField name="Invoice ID" numFmtId="0">
      <sharedItems/>
    </cacheField>
    <cacheField name="Branch" numFmtId="0">
      <sharedItems count="3">
        <s v="Alex"/>
        <s v="Giza"/>
        <s v="Cairo"/>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Sales" numFmtId="0">
      <sharedItems containsSemiMixedTypes="0" containsString="0" containsNumber="1" minValue="10.6785" maxValue="1042.6500000000001"/>
    </cacheField>
    <cacheField name="Cleaned_Date" numFmtId="14">
      <sharedItems containsSemiMixedTypes="0" containsNonDate="0" containsDate="1" containsString="0" minDate="2019-01-01T00:00:00" maxDate="2019-12-04T00:00:00"/>
    </cacheField>
    <cacheField name="Time" numFmtId="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hour" numFmtId="0">
      <sharedItems containsSemiMixedTypes="0" containsString="0" containsNumber="1" containsInteger="1" minValue="10" maxValue="20"/>
    </cacheField>
    <cacheField name="time_of_day" numFmtId="0">
      <sharedItems count="3">
        <s v="Afternoon"/>
        <s v="Morning"/>
        <s v="Evening"/>
      </sharedItems>
    </cacheField>
    <cacheField name="high_value_customer" numFmtId="0">
      <sharedItems containsSemiMixedTypes="0" containsString="0" containsNumber="1" containsInteger="1" minValue="0" maxValue="1"/>
    </cacheField>
    <cacheField name="avg_spend_per_unit" numFmtId="0">
      <sharedItems containsSemiMixedTypes="0" containsString="0" containsNumber="1" minValue="10.584" maxValue="104.9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74.69"/>
    <n v="7"/>
    <n v="548.97149999999999"/>
    <n v="26.141500000000001"/>
    <n v="78.424499999999995"/>
    <n v="522.83000000000004"/>
    <n v="9.1"/>
    <x v="0"/>
  </r>
  <r>
    <n v="15.28"/>
    <n v="5"/>
    <n v="80.22"/>
    <n v="3.82"/>
    <n v="16.044"/>
    <n v="76.400000000000006"/>
    <n v="9.6"/>
    <x v="1"/>
  </r>
  <r>
    <n v="46.33"/>
    <n v="7"/>
    <n v="340.52550000000002"/>
    <n v="16.215499999999999"/>
    <n v="48.646500000000003"/>
    <n v="324.31"/>
    <n v="7.4"/>
    <x v="0"/>
  </r>
  <r>
    <n v="58.22"/>
    <n v="8"/>
    <n v="489.048"/>
    <n v="23.288"/>
    <n v="61.131"/>
    <n v="465.76"/>
    <n v="8.4"/>
    <x v="2"/>
  </r>
  <r>
    <n v="86.31"/>
    <n v="7"/>
    <n v="634.37850000000003"/>
    <n v="30.208500000000001"/>
    <n v="90.625500000000002"/>
    <n v="604.16999999999996"/>
    <n v="5.3"/>
    <x v="1"/>
  </r>
  <r>
    <n v="85.39"/>
    <n v="7"/>
    <n v="627.61649999999997"/>
    <n v="29.886500000000002"/>
    <n v="89.659499999999994"/>
    <n v="597.73"/>
    <n v="4.0999999999999996"/>
    <x v="3"/>
  </r>
  <r>
    <n v="68.84"/>
    <n v="6"/>
    <n v="433.69200000000001"/>
    <n v="20.652000000000001"/>
    <n v="72.281999999999996"/>
    <n v="413.04"/>
    <n v="5.8"/>
    <x v="4"/>
  </r>
  <r>
    <n v="73.56"/>
    <n v="10"/>
    <n v="772.38"/>
    <n v="36.78"/>
    <n v="77.238"/>
    <n v="735.6"/>
    <n v="8"/>
    <x v="5"/>
  </r>
  <r>
    <n v="36.26"/>
    <n v="2"/>
    <n v="76.146000000000001"/>
    <n v="3.6259999999999999"/>
    <n v="38.073"/>
    <n v="72.52"/>
    <n v="7.2"/>
    <x v="6"/>
  </r>
  <r>
    <n v="54.84"/>
    <n v="3"/>
    <n v="172.74600000000001"/>
    <n v="8.2260000000000009"/>
    <n v="57.582000000000001"/>
    <n v="164.52"/>
    <n v="5.9"/>
    <x v="0"/>
  </r>
  <r>
    <n v="14.48"/>
    <n v="4"/>
    <n v="60.816000000000003"/>
    <n v="2.8959999999999999"/>
    <n v="15.204000000000001"/>
    <n v="57.92"/>
    <n v="4.5"/>
    <x v="3"/>
  </r>
  <r>
    <n v="25.51"/>
    <n v="4"/>
    <n v="107.142"/>
    <n v="5.1020000000000003"/>
    <n v="26.785499999999999"/>
    <n v="102.04"/>
    <n v="6.8"/>
    <x v="6"/>
  </r>
  <r>
    <n v="46.95"/>
    <n v="5"/>
    <n v="246.48750000000001"/>
    <n v="11.737500000000001"/>
    <n v="49.297499999999999"/>
    <n v="234.75"/>
    <n v="7.1"/>
    <x v="1"/>
  </r>
  <r>
    <n v="43.19"/>
    <n v="10"/>
    <n v="453.495"/>
    <n v="21.594999999999999"/>
    <n v="45.349499999999999"/>
    <n v="431.9"/>
    <n v="8.1999999999999993"/>
    <x v="7"/>
  </r>
  <r>
    <n v="71.38"/>
    <n v="10"/>
    <n v="749.49"/>
    <n v="35.69"/>
    <n v="74.948999999999998"/>
    <n v="713.8"/>
    <n v="5.7"/>
    <x v="8"/>
  </r>
  <r>
    <n v="93.72"/>
    <n v="6"/>
    <n v="590.43600000000004"/>
    <n v="28.116"/>
    <n v="98.406000000000006"/>
    <n v="562.32000000000005"/>
    <n v="4.5"/>
    <x v="7"/>
  </r>
  <r>
    <n v="68.930000000000007"/>
    <n v="7"/>
    <n v="506.63549999999998"/>
    <n v="24.125499999999999"/>
    <n v="72.376499999999993"/>
    <n v="482.51"/>
    <n v="4.5999999999999996"/>
    <x v="5"/>
  </r>
  <r>
    <n v="72.61"/>
    <n v="6"/>
    <n v="457.44299999999998"/>
    <n v="21.783000000000001"/>
    <n v="76.240499999999997"/>
    <n v="435.66"/>
    <n v="6.9"/>
    <x v="1"/>
  </r>
  <r>
    <n v="54.67"/>
    <n v="3"/>
    <n v="172.2105"/>
    <n v="8.2004999999999999"/>
    <n v="57.403500000000001"/>
    <n v="164.01"/>
    <n v="8.6"/>
    <x v="3"/>
  </r>
  <r>
    <n v="40.299999999999997"/>
    <n v="2"/>
    <n v="84.63"/>
    <n v="4.03"/>
    <n v="42.314999999999998"/>
    <n v="80.599999999999994"/>
    <n v="4.4000000000000004"/>
    <x v="9"/>
  </r>
  <r>
    <n v="86.04"/>
    <n v="5"/>
    <n v="451.71"/>
    <n v="21.51"/>
    <n v="90.341999999999999"/>
    <n v="430.2"/>
    <n v="4.8"/>
    <x v="5"/>
  </r>
  <r>
    <n v="87.98"/>
    <n v="3"/>
    <n v="277.137"/>
    <n v="13.196999999999999"/>
    <n v="92.379000000000005"/>
    <n v="263.94"/>
    <n v="5.0999999999999996"/>
    <x v="1"/>
  </r>
  <r>
    <n v="33.200000000000003"/>
    <n v="2"/>
    <n v="69.72"/>
    <n v="3.32"/>
    <n v="34.86"/>
    <n v="66.400000000000006"/>
    <n v="4.4000000000000004"/>
    <x v="10"/>
  </r>
  <r>
    <n v="34.56"/>
    <n v="5"/>
    <n v="181.44"/>
    <n v="8.64"/>
    <n v="36.287999999999997"/>
    <n v="172.8"/>
    <n v="9.9"/>
    <x v="5"/>
  </r>
  <r>
    <n v="88.63"/>
    <n v="3"/>
    <n v="279.18450000000001"/>
    <n v="13.294499999999999"/>
    <n v="93.061500000000009"/>
    <n v="265.89"/>
    <n v="6"/>
    <x v="6"/>
  </r>
  <r>
    <n v="52.59"/>
    <n v="8"/>
    <n v="441.75599999999997"/>
    <n v="21.036000000000001"/>
    <n v="55.219499999999996"/>
    <n v="420.72"/>
    <n v="8.5"/>
    <x v="8"/>
  </r>
  <r>
    <n v="33.520000000000003"/>
    <n v="1"/>
    <n v="35.195999999999998"/>
    <n v="1.6759999999999999"/>
    <n v="35.195999999999998"/>
    <n v="33.520000000000003"/>
    <n v="6.7"/>
    <x v="9"/>
  </r>
  <r>
    <n v="87.67"/>
    <n v="2"/>
    <n v="184.107"/>
    <n v="8.7669999999999995"/>
    <n v="92.0535"/>
    <n v="175.34"/>
    <n v="7.7"/>
    <x v="10"/>
  </r>
  <r>
    <n v="88.36"/>
    <n v="5"/>
    <n v="463.89"/>
    <n v="22.09"/>
    <n v="92.777999999999992"/>
    <n v="441.8"/>
    <n v="9.6"/>
    <x v="8"/>
  </r>
  <r>
    <n v="24.89"/>
    <n v="9"/>
    <n v="235.2105"/>
    <n v="11.2005"/>
    <n v="26.134499999999999"/>
    <n v="224.01"/>
    <n v="7.4"/>
    <x v="9"/>
  </r>
  <r>
    <n v="94.13"/>
    <n v="5"/>
    <n v="494.1825"/>
    <n v="23.532499999999999"/>
    <n v="98.836500000000001"/>
    <n v="470.65"/>
    <n v="4.8"/>
    <x v="8"/>
  </r>
  <r>
    <n v="78.069999999999993"/>
    <n v="9"/>
    <n v="737.76149999999996"/>
    <n v="35.131500000000003"/>
    <n v="81.973500000000001"/>
    <n v="702.63"/>
    <n v="4.5"/>
    <x v="10"/>
  </r>
  <r>
    <n v="83.78"/>
    <n v="8"/>
    <n v="703.75199999999995"/>
    <n v="33.512"/>
    <n v="87.968999999999994"/>
    <n v="670.24"/>
    <n v="5.0999999999999996"/>
    <x v="4"/>
  </r>
  <r>
    <n v="96.58"/>
    <n v="2"/>
    <n v="202.81800000000001"/>
    <n v="9.6579999999999995"/>
    <n v="101.40900000000001"/>
    <n v="193.16"/>
    <n v="5.0999999999999996"/>
    <x v="1"/>
  </r>
  <r>
    <n v="99.42"/>
    <n v="4"/>
    <n v="417.56400000000002"/>
    <n v="19.884"/>
    <n v="104.39100000000001"/>
    <n v="397.68"/>
    <n v="7.5"/>
    <x v="1"/>
  </r>
  <r>
    <n v="68.12"/>
    <n v="1"/>
    <n v="71.525999999999996"/>
    <n v="3.4060000000000001"/>
    <n v="71.525999999999996"/>
    <n v="68.12"/>
    <n v="6.8"/>
    <x v="10"/>
  </r>
  <r>
    <n v="62.62"/>
    <n v="5"/>
    <n v="328.755"/>
    <n v="15.654999999999999"/>
    <n v="65.751000000000005"/>
    <n v="313.10000000000002"/>
    <n v="7"/>
    <x v="8"/>
  </r>
  <r>
    <n v="60.88"/>
    <n v="9"/>
    <n v="575.31600000000003"/>
    <n v="27.396000000000001"/>
    <n v="63.924000000000007"/>
    <n v="547.91999999999996"/>
    <n v="4.7"/>
    <x v="6"/>
  </r>
  <r>
    <n v="54.92"/>
    <n v="8"/>
    <n v="461.32799999999997"/>
    <n v="21.968"/>
    <n v="57.665999999999997"/>
    <n v="439.36"/>
    <n v="7.6"/>
    <x v="0"/>
  </r>
  <r>
    <n v="30.12"/>
    <n v="8"/>
    <n v="253.00800000000001"/>
    <n v="12.048"/>
    <n v="31.626000000000001"/>
    <n v="240.96"/>
    <n v="7.7"/>
    <x v="0"/>
  </r>
  <r>
    <n v="86.72"/>
    <n v="1"/>
    <n v="91.055999999999997"/>
    <n v="4.3360000000000003"/>
    <n v="91.055999999999997"/>
    <n v="86.72"/>
    <n v="7.9"/>
    <x v="3"/>
  </r>
  <r>
    <n v="56.11"/>
    <n v="2"/>
    <n v="117.831"/>
    <n v="5.6109999999999998"/>
    <n v="58.915500000000002"/>
    <n v="112.22"/>
    <n v="6.3"/>
    <x v="1"/>
  </r>
  <r>
    <n v="69.12"/>
    <n v="6"/>
    <n v="435.45600000000002"/>
    <n v="20.736000000000001"/>
    <n v="72.576000000000008"/>
    <n v="414.72"/>
    <n v="5.6"/>
    <x v="0"/>
  </r>
  <r>
    <n v="98.7"/>
    <n v="8"/>
    <n v="829.08"/>
    <n v="39.479999999999997"/>
    <n v="103.63500000000001"/>
    <n v="789.6"/>
    <n v="7.6"/>
    <x v="2"/>
  </r>
  <r>
    <n v="15.37"/>
    <n v="2"/>
    <n v="32.277000000000001"/>
    <n v="1.5369999999999999"/>
    <n v="16.138500000000001"/>
    <n v="30.74"/>
    <n v="7.2"/>
    <x v="8"/>
  </r>
  <r>
    <n v="93.96"/>
    <n v="4"/>
    <n v="394.63200000000001"/>
    <n v="18.792000000000002"/>
    <n v="98.658000000000001"/>
    <n v="375.84"/>
    <n v="9.5"/>
    <x v="3"/>
  </r>
  <r>
    <n v="56.69"/>
    <n v="9"/>
    <n v="535.72050000000002"/>
    <n v="25.5105"/>
    <n v="59.524500000000003"/>
    <n v="510.21"/>
    <n v="8.4"/>
    <x v="6"/>
  </r>
  <r>
    <n v="20.010000000000002"/>
    <n v="9"/>
    <n v="189.09450000000001"/>
    <n v="9.0045000000000002"/>
    <n v="21.0105"/>
    <n v="180.09"/>
    <n v="4.0999999999999996"/>
    <x v="9"/>
  </r>
  <r>
    <n v="18.93"/>
    <n v="6"/>
    <n v="119.259"/>
    <n v="5.6790000000000003"/>
    <n v="19.8765"/>
    <n v="113.58"/>
    <n v="8.1"/>
    <x v="10"/>
  </r>
  <r>
    <n v="82.63"/>
    <n v="10"/>
    <n v="867.61500000000001"/>
    <n v="41.314999999999998"/>
    <n v="86.761499999999998"/>
    <n v="826.3"/>
    <n v="7.9"/>
    <x v="6"/>
  </r>
  <r>
    <n v="91.4"/>
    <n v="7"/>
    <n v="671.79"/>
    <n v="31.99"/>
    <n v="95.97"/>
    <n v="639.79999999999995"/>
    <n v="9.5"/>
    <x v="1"/>
  </r>
  <r>
    <n v="44.59"/>
    <n v="5"/>
    <n v="234.0975"/>
    <n v="11.147500000000001"/>
    <n v="46.819499999999998"/>
    <n v="222.95"/>
    <n v="8.5"/>
    <x v="9"/>
  </r>
  <r>
    <n v="17.87"/>
    <n v="4"/>
    <n v="75.054000000000002"/>
    <n v="3.5739999999999998"/>
    <n v="18.763500000000001"/>
    <n v="71.48"/>
    <n v="6.5"/>
    <x v="4"/>
  </r>
  <r>
    <n v="15.43"/>
    <n v="1"/>
    <n v="16.201499999999999"/>
    <n v="0.77149999999999996"/>
    <n v="16.201499999999999"/>
    <n v="15.43"/>
    <n v="6.1"/>
    <x v="9"/>
  </r>
  <r>
    <n v="16.16"/>
    <n v="2"/>
    <n v="33.936"/>
    <n v="1.6160000000000001"/>
    <n v="16.968"/>
    <n v="32.32"/>
    <n v="6.5"/>
    <x v="5"/>
  </r>
  <r>
    <n v="85.98"/>
    <n v="8"/>
    <n v="722.23199999999997"/>
    <n v="34.392000000000003"/>
    <n v="90.278999999999996"/>
    <n v="687.84"/>
    <n v="8.1999999999999993"/>
    <x v="8"/>
  </r>
  <r>
    <n v="44.34"/>
    <n v="2"/>
    <n v="93.114000000000004"/>
    <n v="4.4340000000000002"/>
    <n v="46.557000000000002"/>
    <n v="88.68"/>
    <n v="5.8"/>
    <x v="5"/>
  </r>
  <r>
    <n v="89.6"/>
    <n v="8"/>
    <n v="752.64"/>
    <n v="35.840000000000003"/>
    <n v="94.08"/>
    <n v="716.8"/>
    <n v="6.6"/>
    <x v="5"/>
  </r>
  <r>
    <n v="72.349999999999994"/>
    <n v="10"/>
    <n v="759.67499999999995"/>
    <n v="36.174999999999997"/>
    <n v="75.967500000000001"/>
    <n v="723.5"/>
    <n v="5.4"/>
    <x v="9"/>
  </r>
  <r>
    <n v="30.61"/>
    <n v="6"/>
    <n v="192.84299999999999"/>
    <n v="9.1829999999999998"/>
    <n v="32.140500000000003"/>
    <n v="183.66"/>
    <n v="9.3000000000000007"/>
    <x v="2"/>
  </r>
  <r>
    <n v="24.74"/>
    <n v="3"/>
    <n v="77.930999999999997"/>
    <n v="3.7109999999999999"/>
    <n v="25.977"/>
    <n v="74.22"/>
    <n v="10"/>
    <x v="6"/>
  </r>
  <r>
    <n v="55.73"/>
    <n v="6"/>
    <n v="351.09899999999999"/>
    <n v="16.719000000000001"/>
    <n v="58.516500000000001"/>
    <n v="334.38"/>
    <n v="7"/>
    <x v="1"/>
  </r>
  <r>
    <n v="55.07"/>
    <n v="9"/>
    <n v="520.41150000000005"/>
    <n v="24.781500000000001"/>
    <n v="57.823500000000003"/>
    <n v="495.63"/>
    <n v="10"/>
    <x v="0"/>
  </r>
  <r>
    <n v="15.81"/>
    <n v="10"/>
    <n v="166.005"/>
    <n v="7.9050000000000002"/>
    <n v="16.6005"/>
    <n v="158.1"/>
    <n v="8.6"/>
    <x v="10"/>
  </r>
  <r>
    <n v="75.739999999999995"/>
    <n v="4"/>
    <n v="318.108"/>
    <n v="15.148"/>
    <n v="79.527000000000001"/>
    <n v="302.95999999999998"/>
    <n v="7.6"/>
    <x v="4"/>
  </r>
  <r>
    <n v="15.87"/>
    <n v="10"/>
    <n v="166.63499999999999"/>
    <n v="7.9349999999999996"/>
    <n v="16.663499999999999"/>
    <n v="158.69999999999999"/>
    <n v="5.8"/>
    <x v="7"/>
  </r>
  <r>
    <n v="33.47"/>
    <n v="2"/>
    <n v="70.287000000000006"/>
    <n v="3.347"/>
    <n v="35.143500000000003"/>
    <n v="66.94"/>
    <n v="6.7"/>
    <x v="9"/>
  </r>
  <r>
    <n v="97.61"/>
    <n v="6"/>
    <n v="614.94299999999998"/>
    <n v="29.283000000000001"/>
    <n v="102.4905"/>
    <n v="585.66"/>
    <n v="9.9"/>
    <x v="9"/>
  </r>
  <r>
    <n v="78.77"/>
    <n v="10"/>
    <n v="827.08500000000004"/>
    <n v="39.384999999999998"/>
    <n v="82.708500000000001"/>
    <n v="787.7"/>
    <n v="6.4"/>
    <x v="1"/>
  </r>
  <r>
    <n v="18.329999999999998"/>
    <n v="1"/>
    <n v="19.246500000000001"/>
    <n v="0.91649999999999998"/>
    <n v="19.246500000000001"/>
    <n v="18.329999999999998"/>
    <n v="4.3"/>
    <x v="3"/>
  </r>
  <r>
    <n v="89.48"/>
    <n v="10"/>
    <n v="939.54"/>
    <n v="44.74"/>
    <n v="93.953999999999994"/>
    <n v="894.8"/>
    <n v="9.6"/>
    <x v="10"/>
  </r>
  <r>
    <n v="62.12"/>
    <n v="10"/>
    <n v="652.26"/>
    <n v="31.06"/>
    <n v="65.225999999999999"/>
    <n v="621.20000000000005"/>
    <n v="5.9"/>
    <x v="7"/>
  </r>
  <r>
    <n v="48.52"/>
    <n v="3"/>
    <n v="152.83799999999999"/>
    <n v="7.2779999999999996"/>
    <n v="50.945999999999998"/>
    <n v="145.56"/>
    <n v="4"/>
    <x v="3"/>
  </r>
  <r>
    <n v="75.91"/>
    <n v="6"/>
    <n v="478.233"/>
    <n v="22.773"/>
    <n v="79.705500000000001"/>
    <n v="455.46"/>
    <n v="8.6999999999999993"/>
    <x v="3"/>
  </r>
  <r>
    <n v="74.67"/>
    <n v="9"/>
    <n v="705.63149999999996"/>
    <n v="33.601500000000001"/>
    <n v="78.403499999999994"/>
    <n v="672.03"/>
    <n v="9.4"/>
    <x v="1"/>
  </r>
  <r>
    <n v="41.65"/>
    <n v="10"/>
    <n v="437.32499999999999"/>
    <n v="20.824999999999999"/>
    <n v="43.732500000000002"/>
    <n v="416.5"/>
    <n v="5.4"/>
    <x v="6"/>
  </r>
  <r>
    <n v="49.04"/>
    <n v="9"/>
    <n v="463.428"/>
    <n v="22.068000000000001"/>
    <n v="51.491999999999997"/>
    <n v="441.36"/>
    <n v="8.6"/>
    <x v="4"/>
  </r>
  <r>
    <n v="20.010000000000002"/>
    <n v="9"/>
    <n v="189.09450000000001"/>
    <n v="9.0045000000000002"/>
    <n v="21.0105"/>
    <n v="180.09"/>
    <n v="5.7"/>
    <x v="9"/>
  </r>
  <r>
    <n v="78.31"/>
    <n v="10"/>
    <n v="822.255"/>
    <n v="39.155000000000001"/>
    <n v="82.225499999999997"/>
    <n v="783.1"/>
    <n v="6.6"/>
    <x v="7"/>
  </r>
  <r>
    <n v="20.38"/>
    <n v="5"/>
    <n v="106.995"/>
    <n v="5.0949999999999998"/>
    <n v="21.399000000000001"/>
    <n v="101.9"/>
    <n v="6"/>
    <x v="3"/>
  </r>
  <r>
    <n v="99.19"/>
    <n v="6"/>
    <n v="624.89700000000005"/>
    <n v="29.757000000000001"/>
    <n v="104.1495"/>
    <n v="595.14"/>
    <n v="5.5"/>
    <x v="4"/>
  </r>
  <r>
    <n v="96.68"/>
    <n v="3"/>
    <n v="304.54199999999997"/>
    <n v="14.502000000000001"/>
    <n v="101.514"/>
    <n v="290.04000000000002"/>
    <n v="6.4"/>
    <x v="8"/>
  </r>
  <r>
    <n v="19.25"/>
    <n v="8"/>
    <n v="161.69999999999999"/>
    <n v="7.7"/>
    <n v="20.212499999999999"/>
    <n v="154"/>
    <n v="6.6"/>
    <x v="3"/>
  </r>
  <r>
    <n v="80.36"/>
    <n v="4"/>
    <n v="337.512"/>
    <n v="16.071999999999999"/>
    <n v="84.378"/>
    <n v="321.44"/>
    <n v="8.3000000000000007"/>
    <x v="3"/>
  </r>
  <r>
    <n v="48.91"/>
    <n v="5"/>
    <n v="256.77749999999997"/>
    <n v="12.227499999999999"/>
    <n v="51.355499999999992"/>
    <n v="244.55"/>
    <n v="6.6"/>
    <x v="1"/>
  </r>
  <r>
    <n v="83.06"/>
    <n v="7"/>
    <n v="610.49099999999999"/>
    <n v="29.071000000000002"/>
    <n v="87.212999999999994"/>
    <n v="581.41999999999996"/>
    <n v="4"/>
    <x v="4"/>
  </r>
  <r>
    <n v="76.52"/>
    <n v="5"/>
    <n v="401.73"/>
    <n v="19.13"/>
    <n v="80.346000000000004"/>
    <n v="382.6"/>
    <n v="9.9"/>
    <x v="1"/>
  </r>
  <r>
    <n v="49.38"/>
    <n v="7"/>
    <n v="362.94299999999998"/>
    <n v="17.283000000000001"/>
    <n v="51.848999999999997"/>
    <n v="345.66"/>
    <n v="7.3"/>
    <x v="2"/>
  </r>
  <r>
    <n v="42.47"/>
    <n v="1"/>
    <n v="44.593499999999999"/>
    <n v="2.1234999999999999"/>
    <n v="44.593499999999999"/>
    <n v="42.47"/>
    <n v="5.7"/>
    <x v="7"/>
  </r>
  <r>
    <n v="76.989999999999995"/>
    <n v="6"/>
    <n v="485.03699999999998"/>
    <n v="23.097000000000001"/>
    <n v="80.839500000000001"/>
    <n v="461.94"/>
    <n v="6.1"/>
    <x v="6"/>
  </r>
  <r>
    <n v="47.38"/>
    <n v="4"/>
    <n v="198.99600000000001"/>
    <n v="9.4760000000000009"/>
    <n v="49.749000000000002"/>
    <n v="189.52"/>
    <n v="7.1"/>
    <x v="1"/>
  </r>
  <r>
    <n v="44.86"/>
    <n v="10"/>
    <n v="471.03"/>
    <n v="22.43"/>
    <n v="47.102999999999987"/>
    <n v="448.6"/>
    <n v="8.1999999999999993"/>
    <x v="8"/>
  </r>
  <r>
    <n v="21.98"/>
    <n v="7"/>
    <n v="161.553"/>
    <n v="7.6929999999999996"/>
    <n v="23.079000000000001"/>
    <n v="153.86000000000001"/>
    <n v="5.0999999999999996"/>
    <x v="7"/>
  </r>
  <r>
    <n v="64.36"/>
    <n v="9"/>
    <n v="608.202"/>
    <n v="28.962"/>
    <n v="67.578000000000003"/>
    <n v="579.24"/>
    <n v="8.6"/>
    <x v="10"/>
  </r>
  <r>
    <n v="89.75"/>
    <n v="1"/>
    <n v="94.237499999999997"/>
    <n v="4.4874999999999998"/>
    <n v="94.237499999999997"/>
    <n v="89.75"/>
    <n v="6.6"/>
    <x v="2"/>
  </r>
  <r>
    <n v="97.16"/>
    <n v="1"/>
    <n v="102.018"/>
    <n v="4.8579999999999997"/>
    <n v="102.018"/>
    <n v="97.16"/>
    <n v="7.2"/>
    <x v="2"/>
  </r>
  <r>
    <n v="87.87"/>
    <n v="10"/>
    <n v="922.63499999999999"/>
    <n v="43.935000000000002"/>
    <n v="92.263499999999993"/>
    <n v="878.7"/>
    <n v="5.0999999999999996"/>
    <x v="1"/>
  </r>
  <r>
    <n v="12.45"/>
    <n v="6"/>
    <n v="78.435000000000002"/>
    <n v="3.7349999999999999"/>
    <n v="13.0725"/>
    <n v="74.7"/>
    <n v="4.0999999999999996"/>
    <x v="0"/>
  </r>
  <r>
    <n v="52.75"/>
    <n v="3"/>
    <n v="166.16249999999999"/>
    <n v="7.9124999999999996"/>
    <n v="55.387500000000003"/>
    <n v="158.25"/>
    <n v="9.3000000000000007"/>
    <x v="1"/>
  </r>
  <r>
    <n v="82.7"/>
    <n v="6"/>
    <n v="521.01"/>
    <n v="24.81"/>
    <n v="86.834999999999994"/>
    <n v="496.2"/>
    <n v="7.4"/>
    <x v="3"/>
  </r>
  <r>
    <n v="48.71"/>
    <n v="1"/>
    <n v="51.145499999999998"/>
    <n v="2.4355000000000002"/>
    <n v="51.145499999999998"/>
    <n v="48.71"/>
    <n v="4.0999999999999996"/>
    <x v="8"/>
  </r>
  <r>
    <n v="78.55"/>
    <n v="9"/>
    <n v="742.29750000000001"/>
    <n v="35.347499999999997"/>
    <n v="82.477500000000006"/>
    <n v="706.95"/>
    <n v="7.2"/>
    <x v="0"/>
  </r>
  <r>
    <n v="23.07"/>
    <n v="9"/>
    <n v="218.01150000000001"/>
    <n v="10.381500000000001"/>
    <n v="24.223500000000001"/>
    <n v="207.63"/>
    <n v="4.9000000000000004"/>
    <x v="5"/>
  </r>
  <r>
    <n v="58.26"/>
    <n v="6"/>
    <n v="367.03800000000001"/>
    <n v="17.478000000000002"/>
    <n v="61.173000000000002"/>
    <n v="349.56"/>
    <n v="9.9"/>
    <x v="7"/>
  </r>
  <r>
    <n v="30.35"/>
    <n v="7"/>
    <n v="223.07249999999999"/>
    <n v="10.6225"/>
    <n v="31.8675"/>
    <n v="212.45"/>
    <n v="8"/>
    <x v="3"/>
  </r>
  <r>
    <n v="88.67"/>
    <n v="10"/>
    <n v="931.03499999999997"/>
    <n v="44.335000000000001"/>
    <n v="93.103499999999997"/>
    <n v="886.7"/>
    <n v="7.3"/>
    <x v="4"/>
  </r>
  <r>
    <n v="27.38"/>
    <n v="6"/>
    <n v="172.494"/>
    <n v="8.2140000000000004"/>
    <n v="28.748999999999999"/>
    <n v="164.28"/>
    <n v="7.9"/>
    <x v="2"/>
  </r>
  <r>
    <n v="62.13"/>
    <n v="6"/>
    <n v="391.41899999999998"/>
    <n v="18.638999999999999"/>
    <n v="65.236499999999992"/>
    <n v="372.78"/>
    <n v="7.4"/>
    <x v="2"/>
  </r>
  <r>
    <n v="33.979999999999997"/>
    <n v="9"/>
    <n v="321.11099999999999"/>
    <n v="15.291"/>
    <n v="35.679000000000002"/>
    <n v="305.82"/>
    <n v="4.2"/>
    <x v="1"/>
  </r>
  <r>
    <n v="81.97"/>
    <n v="10"/>
    <n v="860.68499999999995"/>
    <n v="40.984999999999999"/>
    <n v="86.0685"/>
    <n v="819.7"/>
    <n v="9.1999999999999993"/>
    <x v="4"/>
  </r>
  <r>
    <n v="16.489999999999998"/>
    <n v="2"/>
    <n v="34.628999999999998"/>
    <n v="1.649"/>
    <n v="17.314499999999999"/>
    <n v="32.979999999999997"/>
    <n v="4.5999999999999996"/>
    <x v="5"/>
  </r>
  <r>
    <n v="98.21"/>
    <n v="3"/>
    <n v="309.36149999999998"/>
    <n v="14.7315"/>
    <n v="103.12050000000001"/>
    <n v="294.63"/>
    <n v="7.8"/>
    <x v="1"/>
  </r>
  <r>
    <n v="72.84"/>
    <n v="7"/>
    <n v="535.37400000000002"/>
    <n v="25.494"/>
    <n v="76.481999999999999"/>
    <n v="509.88"/>
    <n v="8.4"/>
    <x v="10"/>
  </r>
  <r>
    <n v="58.07"/>
    <n v="9"/>
    <n v="548.76149999999996"/>
    <n v="26.131499999999999"/>
    <n v="60.973499999999987"/>
    <n v="522.63"/>
    <n v="4.3"/>
    <x v="2"/>
  </r>
  <r>
    <n v="80.790000000000006"/>
    <n v="9"/>
    <n v="763.46550000000002"/>
    <n v="36.355499999999999"/>
    <n v="84.829499999999996"/>
    <n v="727.11"/>
    <n v="9.5"/>
    <x v="2"/>
  </r>
  <r>
    <n v="27.02"/>
    <n v="3"/>
    <n v="85.113"/>
    <n v="4.0529999999999999"/>
    <n v="28.370999999999999"/>
    <n v="81.06"/>
    <n v="7.1"/>
    <x v="0"/>
  </r>
  <r>
    <n v="21.94"/>
    <n v="5"/>
    <n v="115.185"/>
    <n v="5.4850000000000003"/>
    <n v="23.036999999999999"/>
    <n v="109.7"/>
    <n v="5.3"/>
    <x v="10"/>
  </r>
  <r>
    <n v="51.36"/>
    <n v="1"/>
    <n v="53.927999999999997"/>
    <n v="2.5680000000000001"/>
    <n v="53.927999999999997"/>
    <n v="51.36"/>
    <n v="5.2"/>
    <x v="9"/>
  </r>
  <r>
    <n v="10.96"/>
    <n v="10"/>
    <n v="115.08"/>
    <n v="5.48"/>
    <n v="11.507999999999999"/>
    <n v="109.6"/>
    <n v="6"/>
    <x v="2"/>
  </r>
  <r>
    <n v="53.44"/>
    <n v="2"/>
    <n v="112.224"/>
    <n v="5.3440000000000003"/>
    <n v="56.112000000000002"/>
    <n v="106.88"/>
    <n v="4.0999999999999996"/>
    <x v="2"/>
  </r>
  <r>
    <n v="99.56"/>
    <n v="8"/>
    <n v="836.30399999999997"/>
    <n v="39.823999999999998"/>
    <n v="104.538"/>
    <n v="796.48"/>
    <n v="5.2"/>
    <x v="6"/>
  </r>
  <r>
    <n v="57.12"/>
    <n v="7"/>
    <n v="419.83199999999999"/>
    <n v="19.992000000000001"/>
    <n v="59.975999999999999"/>
    <n v="399.84"/>
    <n v="6.5"/>
    <x v="10"/>
  </r>
  <r>
    <n v="99.96"/>
    <n v="9"/>
    <n v="944.62199999999996"/>
    <n v="44.981999999999999"/>
    <n v="104.958"/>
    <n v="899.64"/>
    <n v="4.2"/>
    <x v="6"/>
  </r>
  <r>
    <n v="63.91"/>
    <n v="8"/>
    <n v="536.84400000000005"/>
    <n v="25.564"/>
    <n v="67.105500000000006"/>
    <n v="511.28"/>
    <n v="4.5999999999999996"/>
    <x v="8"/>
  </r>
  <r>
    <n v="56.47"/>
    <n v="8"/>
    <n v="474.34800000000001"/>
    <n v="22.588000000000001"/>
    <n v="59.293500000000002"/>
    <n v="451.76"/>
    <n v="7.3"/>
    <x v="4"/>
  </r>
  <r>
    <n v="93.69"/>
    <n v="7"/>
    <n v="688.62149999999997"/>
    <n v="32.791499999999999"/>
    <n v="98.374499999999998"/>
    <n v="655.83"/>
    <n v="4.5"/>
    <x v="3"/>
  </r>
  <r>
    <n v="32.25"/>
    <n v="5"/>
    <n v="169.3125"/>
    <n v="8.0625"/>
    <n v="33.862499999999997"/>
    <n v="161.25"/>
    <n v="9"/>
    <x v="0"/>
  </r>
  <r>
    <n v="31.73"/>
    <n v="9"/>
    <n v="299.8485"/>
    <n v="14.278499999999999"/>
    <n v="33.316499999999998"/>
    <n v="285.57"/>
    <n v="5.9"/>
    <x v="7"/>
  </r>
  <r>
    <n v="68.540000000000006"/>
    <n v="8"/>
    <n v="575.73599999999999"/>
    <n v="27.416"/>
    <n v="71.966999999999999"/>
    <n v="548.32000000000005"/>
    <n v="8.5"/>
    <x v="9"/>
  </r>
  <r>
    <n v="90.28"/>
    <n v="9"/>
    <n v="853.14599999999996"/>
    <n v="40.625999999999998"/>
    <n v="94.793999999999997"/>
    <n v="812.52"/>
    <n v="7.2"/>
    <x v="5"/>
  </r>
  <r>
    <n v="39.619999999999997"/>
    <n v="7"/>
    <n v="291.20699999999999"/>
    <n v="13.867000000000001"/>
    <n v="41.600999999999999"/>
    <n v="277.33999999999997"/>
    <n v="7.5"/>
    <x v="0"/>
  </r>
  <r>
    <n v="92.13"/>
    <n v="6"/>
    <n v="580.41899999999998"/>
    <n v="27.638999999999999"/>
    <n v="96.736499999999992"/>
    <n v="552.78"/>
    <n v="8.3000000000000007"/>
    <x v="2"/>
  </r>
  <r>
    <n v="34.840000000000003"/>
    <n v="4"/>
    <n v="146.328"/>
    <n v="6.968"/>
    <n v="36.582000000000001"/>
    <n v="139.36000000000001"/>
    <n v="7.4"/>
    <x v="3"/>
  </r>
  <r>
    <n v="87.45"/>
    <n v="6"/>
    <n v="550.93499999999995"/>
    <n v="26.234999999999999"/>
    <n v="91.822499999999991"/>
    <n v="524.70000000000005"/>
    <n v="8.8000000000000007"/>
    <x v="4"/>
  </r>
  <r>
    <n v="81.3"/>
    <n v="6"/>
    <n v="512.19000000000005"/>
    <n v="24.39"/>
    <n v="85.365000000000009"/>
    <n v="487.8"/>
    <n v="5.3"/>
    <x v="7"/>
  </r>
  <r>
    <n v="90.22"/>
    <n v="3"/>
    <n v="284.19299999999998"/>
    <n v="13.532999999999999"/>
    <n v="94.730999999999995"/>
    <n v="270.66000000000003"/>
    <n v="6.2"/>
    <x v="8"/>
  </r>
  <r>
    <n v="26.31"/>
    <n v="5"/>
    <n v="138.1275"/>
    <n v="6.5774999999999997"/>
    <n v="27.625499999999999"/>
    <n v="131.55000000000001"/>
    <n v="8.8000000000000007"/>
    <x v="2"/>
  </r>
  <r>
    <n v="34.42"/>
    <n v="6"/>
    <n v="216.846"/>
    <n v="10.326000000000001"/>
    <n v="36.140999999999998"/>
    <n v="206.52"/>
    <n v="9.8000000000000007"/>
    <x v="9"/>
  </r>
  <r>
    <n v="51.91"/>
    <n v="10"/>
    <n v="545.05499999999995"/>
    <n v="25.954999999999998"/>
    <n v="54.505499999999998"/>
    <n v="519.1"/>
    <n v="8.1999999999999993"/>
    <x v="10"/>
  </r>
  <r>
    <n v="72.5"/>
    <n v="8"/>
    <n v="609"/>
    <n v="29"/>
    <n v="76.125"/>
    <n v="580"/>
    <n v="9.1999999999999993"/>
    <x v="8"/>
  </r>
  <r>
    <n v="89.8"/>
    <n v="10"/>
    <n v="942.9"/>
    <n v="44.9"/>
    <n v="94.289999999999992"/>
    <n v="898"/>
    <n v="5.4"/>
    <x v="0"/>
  </r>
  <r>
    <n v="90.5"/>
    <n v="10"/>
    <n v="950.25"/>
    <n v="45.25"/>
    <n v="95.025000000000006"/>
    <n v="905"/>
    <n v="8.1"/>
    <x v="0"/>
  </r>
  <r>
    <n v="68.599999999999994"/>
    <n v="10"/>
    <n v="720.3"/>
    <n v="34.299999999999997"/>
    <n v="72.03"/>
    <n v="686"/>
    <n v="9.1"/>
    <x v="8"/>
  </r>
  <r>
    <n v="30.41"/>
    <n v="1"/>
    <n v="31.930499999999999"/>
    <n v="1.5205"/>
    <n v="31.930499999999999"/>
    <n v="30.41"/>
    <n v="8.4"/>
    <x v="1"/>
  </r>
  <r>
    <n v="77.95"/>
    <n v="6"/>
    <n v="491.08499999999998"/>
    <n v="23.385000000000002"/>
    <n v="81.847499999999997"/>
    <n v="467.7"/>
    <n v="8"/>
    <x v="7"/>
  </r>
  <r>
    <n v="46.26"/>
    <n v="6"/>
    <n v="291.43799999999999"/>
    <n v="13.878"/>
    <n v="48.573"/>
    <n v="277.56"/>
    <n v="9.5"/>
    <x v="6"/>
  </r>
  <r>
    <n v="30.14"/>
    <n v="10"/>
    <n v="316.47000000000003"/>
    <n v="15.07"/>
    <n v="31.646999999999998"/>
    <n v="301.39999999999998"/>
    <n v="9.1999999999999993"/>
    <x v="10"/>
  </r>
  <r>
    <n v="66.14"/>
    <n v="4"/>
    <n v="277.78800000000001"/>
    <n v="13.228"/>
    <n v="69.447000000000003"/>
    <n v="264.56"/>
    <n v="5.6"/>
    <x v="10"/>
  </r>
  <r>
    <n v="71.86"/>
    <n v="8"/>
    <n v="603.62400000000002"/>
    <n v="28.744"/>
    <n v="75.453000000000003"/>
    <n v="574.88"/>
    <n v="6.2"/>
    <x v="9"/>
  </r>
  <r>
    <n v="32.46"/>
    <n v="8"/>
    <n v="272.66399999999999"/>
    <n v="12.984"/>
    <n v="34.082999999999998"/>
    <n v="259.68"/>
    <n v="4.9000000000000004"/>
    <x v="0"/>
  </r>
  <r>
    <n v="91.54"/>
    <n v="4"/>
    <n v="384.46800000000002"/>
    <n v="18.308"/>
    <n v="96.117000000000004"/>
    <n v="366.16"/>
    <n v="4.8"/>
    <x v="8"/>
  </r>
  <r>
    <n v="34.56"/>
    <n v="7"/>
    <n v="254.01599999999999"/>
    <n v="12.096"/>
    <n v="36.287999999999997"/>
    <n v="241.92"/>
    <n v="7.3"/>
    <x v="7"/>
  </r>
  <r>
    <n v="83.24"/>
    <n v="9"/>
    <n v="786.61800000000005"/>
    <n v="37.457999999999998"/>
    <n v="87.402000000000001"/>
    <n v="749.16"/>
    <n v="7.4"/>
    <x v="5"/>
  </r>
  <r>
    <n v="16.48"/>
    <n v="6"/>
    <n v="103.824"/>
    <n v="4.944"/>
    <n v="17.303999999999998"/>
    <n v="98.88"/>
    <n v="9.9"/>
    <x v="3"/>
  </r>
  <r>
    <n v="80.97"/>
    <n v="8"/>
    <n v="680.14800000000002"/>
    <n v="32.387999999999998"/>
    <n v="85.018500000000003"/>
    <n v="647.76"/>
    <n v="9.3000000000000007"/>
    <x v="0"/>
  </r>
  <r>
    <n v="92.29"/>
    <n v="5"/>
    <n v="484.52249999999998"/>
    <n v="23.072500000000002"/>
    <n v="96.904499999999999"/>
    <n v="461.45"/>
    <n v="9"/>
    <x v="9"/>
  </r>
  <r>
    <n v="72.17"/>
    <n v="1"/>
    <n v="75.778499999999994"/>
    <n v="3.6084999999999998"/>
    <n v="75.778499999999994"/>
    <n v="72.17"/>
    <n v="6.1"/>
    <x v="8"/>
  </r>
  <r>
    <n v="50.28"/>
    <n v="5"/>
    <n v="263.97000000000003"/>
    <n v="12.57"/>
    <n v="52.793999999999997"/>
    <n v="251.4"/>
    <n v="9.6999999999999993"/>
    <x v="0"/>
  </r>
  <r>
    <n v="97.22"/>
    <n v="9"/>
    <n v="918.72900000000004"/>
    <n v="43.749000000000002"/>
    <n v="102.081"/>
    <n v="874.98"/>
    <n v="6"/>
    <x v="4"/>
  </r>
  <r>
    <n v="93.39"/>
    <n v="6"/>
    <n v="588.35699999999997"/>
    <n v="28.016999999999999"/>
    <n v="98.0595"/>
    <n v="560.34"/>
    <n v="10"/>
    <x v="8"/>
  </r>
  <r>
    <n v="43.18"/>
    <n v="8"/>
    <n v="362.71199999999999"/>
    <n v="17.271999999999998"/>
    <n v="45.338999999999999"/>
    <n v="345.44"/>
    <n v="8.3000000000000007"/>
    <x v="8"/>
  </r>
  <r>
    <n v="63.69"/>
    <n v="1"/>
    <n v="66.874499999999998"/>
    <n v="3.1844999999999999"/>
    <n v="66.874499999999998"/>
    <n v="63.69"/>
    <n v="6"/>
    <x v="7"/>
  </r>
  <r>
    <n v="45.79"/>
    <n v="7"/>
    <n v="336.55650000000003"/>
    <n v="16.026499999999999"/>
    <n v="48.079500000000003"/>
    <n v="320.52999999999997"/>
    <n v="7"/>
    <x v="8"/>
  </r>
  <r>
    <n v="76.400000000000006"/>
    <n v="2"/>
    <n v="160.44"/>
    <n v="7.64"/>
    <n v="80.22"/>
    <n v="152.80000000000001"/>
    <n v="6.5"/>
    <x v="8"/>
  </r>
  <r>
    <n v="39.9"/>
    <n v="10"/>
    <n v="418.95"/>
    <n v="19.95"/>
    <n v="41.895000000000003"/>
    <n v="399"/>
    <n v="5.9"/>
    <x v="9"/>
  </r>
  <r>
    <n v="42.57"/>
    <n v="8"/>
    <n v="357.58800000000002"/>
    <n v="17.027999999999999"/>
    <n v="44.698500000000003"/>
    <n v="340.56"/>
    <n v="5.6"/>
    <x v="4"/>
  </r>
  <r>
    <n v="95.58"/>
    <n v="10"/>
    <n v="1003.59"/>
    <n v="47.79"/>
    <n v="100.35899999999999"/>
    <n v="955.8"/>
    <n v="4.8"/>
    <x v="0"/>
  </r>
  <r>
    <n v="98.98"/>
    <n v="10"/>
    <n v="1039.29"/>
    <n v="49.49"/>
    <n v="103.929"/>
    <n v="989.8"/>
    <n v="8.6999999999999993"/>
    <x v="7"/>
  </r>
  <r>
    <n v="51.28"/>
    <n v="6"/>
    <n v="323.06400000000002"/>
    <n v="15.384"/>
    <n v="53.844000000000001"/>
    <n v="307.68"/>
    <n v="6.5"/>
    <x v="7"/>
  </r>
  <r>
    <n v="69.52"/>
    <n v="7"/>
    <n v="510.97199999999998"/>
    <n v="24.332000000000001"/>
    <n v="72.995999999999995"/>
    <n v="486.64"/>
    <n v="8.5"/>
    <x v="9"/>
  </r>
  <r>
    <n v="70.010000000000005"/>
    <n v="5"/>
    <n v="367.55250000000001"/>
    <n v="17.502500000000001"/>
    <n v="73.510500000000008"/>
    <n v="350.05"/>
    <n v="5.5"/>
    <x v="5"/>
  </r>
  <r>
    <n v="80.05"/>
    <n v="5"/>
    <n v="420.26249999999999"/>
    <n v="20.012499999999999"/>
    <n v="84.052499999999995"/>
    <n v="400.25"/>
    <n v="9.4"/>
    <x v="10"/>
  </r>
  <r>
    <n v="20.85"/>
    <n v="8"/>
    <n v="175.14"/>
    <n v="8.34"/>
    <n v="21.892499999999998"/>
    <n v="166.8"/>
    <n v="6.3"/>
    <x v="8"/>
  </r>
  <r>
    <n v="52.89"/>
    <n v="6"/>
    <n v="333.20699999999999"/>
    <n v="15.867000000000001"/>
    <n v="55.534500000000001"/>
    <n v="317.33999999999997"/>
    <n v="9.8000000000000007"/>
    <x v="6"/>
  </r>
  <r>
    <n v="19.79"/>
    <n v="8"/>
    <n v="166.23599999999999"/>
    <n v="7.9160000000000004"/>
    <n v="20.779499999999999"/>
    <n v="158.32"/>
    <n v="8.6999999999999993"/>
    <x v="10"/>
  </r>
  <r>
    <n v="33.840000000000003"/>
    <n v="9"/>
    <n v="319.78800000000001"/>
    <n v="15.228"/>
    <n v="35.531999999999996"/>
    <n v="304.56"/>
    <n v="8.8000000000000007"/>
    <x v="7"/>
  </r>
  <r>
    <n v="22.17"/>
    <n v="8"/>
    <n v="186.22800000000001"/>
    <n v="8.8680000000000003"/>
    <n v="23.278500000000001"/>
    <n v="177.36"/>
    <n v="9.6"/>
    <x v="6"/>
  </r>
  <r>
    <n v="22.51"/>
    <n v="7"/>
    <n v="165.4485"/>
    <n v="7.8784999999999998"/>
    <n v="23.6355"/>
    <n v="157.57"/>
    <n v="4.8"/>
    <x v="1"/>
  </r>
  <r>
    <n v="73.88"/>
    <n v="6"/>
    <n v="465.44400000000002"/>
    <n v="22.164000000000001"/>
    <n v="77.573999999999998"/>
    <n v="443.28"/>
    <n v="4.4000000000000004"/>
    <x v="8"/>
  </r>
  <r>
    <n v="86.8"/>
    <n v="3"/>
    <n v="273.42"/>
    <n v="13.02"/>
    <n v="91.14"/>
    <n v="260.39999999999998"/>
    <n v="9.9"/>
    <x v="7"/>
  </r>
  <r>
    <n v="64.260000000000005"/>
    <n v="7"/>
    <n v="472.31099999999998"/>
    <n v="22.491"/>
    <n v="67.472999999999999"/>
    <n v="449.82"/>
    <n v="5.7"/>
    <x v="1"/>
  </r>
  <r>
    <n v="38.47"/>
    <n v="8"/>
    <n v="323.14800000000002"/>
    <n v="15.388"/>
    <n v="40.393500000000003"/>
    <n v="307.76"/>
    <n v="7.7"/>
    <x v="5"/>
  </r>
  <r>
    <n v="15.5"/>
    <n v="10"/>
    <n v="162.75"/>
    <n v="7.75"/>
    <n v="16.274999999999999"/>
    <n v="155"/>
    <n v="8"/>
    <x v="1"/>
  </r>
  <r>
    <n v="34.31"/>
    <n v="8"/>
    <n v="288.20400000000001"/>
    <n v="13.724"/>
    <n v="36.025500000000001"/>
    <n v="274.48"/>
    <n v="5.7"/>
    <x v="9"/>
  </r>
  <r>
    <n v="12.34"/>
    <n v="7"/>
    <n v="90.698999999999998"/>
    <n v="4.319"/>
    <n v="12.957000000000001"/>
    <n v="86.38"/>
    <n v="6.7"/>
    <x v="5"/>
  </r>
  <r>
    <n v="18.079999999999998"/>
    <n v="3"/>
    <n v="56.951999999999998"/>
    <n v="2.7120000000000002"/>
    <n v="18.984000000000002"/>
    <n v="54.24"/>
    <n v="8"/>
    <x v="8"/>
  </r>
  <r>
    <n v="94.49"/>
    <n v="8"/>
    <n v="793.71600000000001"/>
    <n v="37.795999999999999"/>
    <n v="99.214500000000001"/>
    <n v="755.92"/>
    <n v="7.5"/>
    <x v="8"/>
  </r>
  <r>
    <n v="46.47"/>
    <n v="4"/>
    <n v="195.17400000000001"/>
    <n v="9.2940000000000005"/>
    <n v="48.793500000000002"/>
    <n v="185.88"/>
    <n v="7"/>
    <x v="1"/>
  </r>
  <r>
    <n v="74.069999999999993"/>
    <n v="1"/>
    <n v="77.773499999999999"/>
    <n v="3.7035"/>
    <n v="77.773499999999999"/>
    <n v="74.069999999999993"/>
    <n v="9.9"/>
    <x v="10"/>
  </r>
  <r>
    <n v="69.81"/>
    <n v="4"/>
    <n v="293.202"/>
    <n v="13.962"/>
    <n v="73.3005"/>
    <n v="279.24"/>
    <n v="5.9"/>
    <x v="2"/>
  </r>
  <r>
    <n v="77.040000000000006"/>
    <n v="3"/>
    <n v="242.67599999999999"/>
    <n v="11.555999999999999"/>
    <n v="80.891999999999996"/>
    <n v="231.12"/>
    <n v="7.2"/>
    <x v="1"/>
  </r>
  <r>
    <n v="73.52"/>
    <n v="2"/>
    <n v="154.392"/>
    <n v="7.3520000000000003"/>
    <n v="77.195999999999998"/>
    <n v="147.04"/>
    <n v="4.5999999999999996"/>
    <x v="0"/>
  </r>
  <r>
    <n v="87.8"/>
    <n v="9"/>
    <n v="829.71"/>
    <n v="39.51"/>
    <n v="92.19"/>
    <n v="790.2"/>
    <n v="9.1999999999999993"/>
    <x v="8"/>
  </r>
  <r>
    <n v="25.55"/>
    <n v="4"/>
    <n v="107.31"/>
    <n v="5.1100000000000003"/>
    <n v="26.827500000000001"/>
    <n v="102.2"/>
    <n v="5.7"/>
    <x v="2"/>
  </r>
  <r>
    <n v="32.71"/>
    <n v="5"/>
    <n v="171.72749999999999"/>
    <n v="8.1775000000000002"/>
    <n v="34.345500000000001"/>
    <n v="163.55000000000001"/>
    <n v="9.9"/>
    <x v="5"/>
  </r>
  <r>
    <n v="74.290000000000006"/>
    <n v="1"/>
    <n v="78.004499999999993"/>
    <n v="3.7145000000000001"/>
    <n v="78.004499999999993"/>
    <n v="74.290000000000006"/>
    <n v="5"/>
    <x v="8"/>
  </r>
  <r>
    <n v="43.7"/>
    <n v="2"/>
    <n v="91.77"/>
    <n v="4.37"/>
    <n v="45.884999999999998"/>
    <n v="87.4"/>
    <n v="4.9000000000000004"/>
    <x v="3"/>
  </r>
  <r>
    <n v="25.29"/>
    <n v="1"/>
    <n v="26.554500000000001"/>
    <n v="1.2645"/>
    <n v="26.554500000000001"/>
    <n v="25.29"/>
    <n v="6.1"/>
    <x v="1"/>
  </r>
  <r>
    <n v="41.5"/>
    <n v="4"/>
    <n v="174.3"/>
    <n v="8.3000000000000007"/>
    <n v="43.575000000000003"/>
    <n v="166"/>
    <n v="8.1999999999999993"/>
    <x v="8"/>
  </r>
  <r>
    <n v="71.39"/>
    <n v="5"/>
    <n v="374.79750000000001"/>
    <n v="17.8475"/>
    <n v="74.959500000000006"/>
    <n v="356.95"/>
    <n v="5.5"/>
    <x v="8"/>
  </r>
  <r>
    <n v="19.149999999999999"/>
    <n v="6"/>
    <n v="120.645"/>
    <n v="5.7450000000000001"/>
    <n v="20.107500000000002"/>
    <n v="114.9"/>
    <n v="6.8"/>
    <x v="1"/>
  </r>
  <r>
    <n v="57.49"/>
    <n v="4"/>
    <n v="241.458"/>
    <n v="11.497999999999999"/>
    <n v="60.3645"/>
    <n v="229.96"/>
    <n v="6.6"/>
    <x v="5"/>
  </r>
  <r>
    <n v="61.41"/>
    <n v="7"/>
    <n v="451.36349999999999"/>
    <n v="21.493500000000001"/>
    <n v="64.480499999999992"/>
    <n v="429.87"/>
    <n v="9.8000000000000007"/>
    <x v="1"/>
  </r>
  <r>
    <n v="25.9"/>
    <n v="10"/>
    <n v="271.95"/>
    <n v="12.95"/>
    <n v="27.195"/>
    <n v="259"/>
    <n v="8.6999999999999993"/>
    <x v="4"/>
  </r>
  <r>
    <n v="17.77"/>
    <n v="5"/>
    <n v="93.292500000000004"/>
    <n v="4.4424999999999999"/>
    <n v="18.6585"/>
    <n v="88.85"/>
    <n v="5.4"/>
    <x v="10"/>
  </r>
  <r>
    <n v="23.03"/>
    <n v="9"/>
    <n v="217.6335"/>
    <n v="10.3635"/>
    <n v="24.1815"/>
    <n v="207.27"/>
    <n v="7.9"/>
    <x v="10"/>
  </r>
  <r>
    <n v="66.650000000000006"/>
    <n v="9"/>
    <n v="629.84249999999997"/>
    <n v="29.9925"/>
    <n v="69.982500000000002"/>
    <n v="599.85"/>
    <n v="9.6999999999999993"/>
    <x v="3"/>
  </r>
  <r>
    <n v="28.53"/>
    <n v="10"/>
    <n v="299.565"/>
    <n v="14.265000000000001"/>
    <n v="29.956499999999998"/>
    <n v="285.3"/>
    <n v="7.8"/>
    <x v="6"/>
  </r>
  <r>
    <n v="30.37"/>
    <n v="3"/>
    <n v="95.665499999999994"/>
    <n v="4.5555000000000003"/>
    <n v="31.888500000000001"/>
    <n v="91.11"/>
    <n v="5.0999999999999996"/>
    <x v="0"/>
  </r>
  <r>
    <n v="99.73"/>
    <n v="9"/>
    <n v="942.44849999999997"/>
    <n v="44.878500000000003"/>
    <n v="104.7165"/>
    <n v="897.57"/>
    <n v="6.5"/>
    <x v="8"/>
  </r>
  <r>
    <n v="26.23"/>
    <n v="9"/>
    <n v="247.87350000000001"/>
    <n v="11.8035"/>
    <n v="27.541499999999999"/>
    <n v="236.07"/>
    <n v="5.9"/>
    <x v="2"/>
  </r>
  <r>
    <n v="93.26"/>
    <n v="9"/>
    <n v="881.30700000000002"/>
    <n v="41.966999999999999"/>
    <n v="97.923000000000002"/>
    <n v="839.34"/>
    <n v="8.8000000000000007"/>
    <x v="3"/>
  </r>
  <r>
    <n v="92.36"/>
    <n v="5"/>
    <n v="484.89"/>
    <n v="23.09"/>
    <n v="96.977999999999994"/>
    <n v="461.8"/>
    <n v="4.9000000000000004"/>
    <x v="8"/>
  </r>
  <r>
    <n v="46.42"/>
    <n v="3"/>
    <n v="146.22300000000001"/>
    <n v="6.9630000000000001"/>
    <n v="48.741000000000007"/>
    <n v="139.26"/>
    <n v="4.4000000000000004"/>
    <x v="0"/>
  </r>
  <r>
    <n v="29.61"/>
    <n v="7"/>
    <n v="217.6335"/>
    <n v="10.3635"/>
    <n v="31.090499999999999"/>
    <n v="207.27"/>
    <n v="6.5"/>
    <x v="9"/>
  </r>
  <r>
    <n v="18.28"/>
    <n v="1"/>
    <n v="19.193999999999999"/>
    <n v="0.91400000000000003"/>
    <n v="19.193999999999999"/>
    <n v="18.28"/>
    <n v="8.3000000000000007"/>
    <x v="9"/>
  </r>
  <r>
    <n v="24.77"/>
    <n v="5"/>
    <n v="130.04249999999999"/>
    <n v="6.1924999999999999"/>
    <n v="26.008500000000002"/>
    <n v="123.85"/>
    <n v="8.5"/>
    <x v="3"/>
  </r>
  <r>
    <n v="94.64"/>
    <n v="3"/>
    <n v="298.11599999999999"/>
    <n v="14.196"/>
    <n v="99.372"/>
    <n v="283.92"/>
    <n v="5.5"/>
    <x v="7"/>
  </r>
  <r>
    <n v="94.87"/>
    <n v="8"/>
    <n v="796.90800000000002"/>
    <n v="37.948"/>
    <n v="99.613500000000002"/>
    <n v="758.96"/>
    <n v="8.6999999999999993"/>
    <x v="10"/>
  </r>
  <r>
    <n v="57.34"/>
    <n v="3"/>
    <n v="180.62100000000001"/>
    <n v="8.6010000000000009"/>
    <n v="60.207000000000001"/>
    <n v="172.02"/>
    <n v="7.9"/>
    <x v="3"/>
  </r>
  <r>
    <n v="45.35"/>
    <n v="6"/>
    <n v="285.70499999999998"/>
    <n v="13.605"/>
    <n v="47.6175"/>
    <n v="272.10000000000002"/>
    <n v="6.1"/>
    <x v="0"/>
  </r>
  <r>
    <n v="62.08"/>
    <n v="7"/>
    <n v="456.28800000000001"/>
    <n v="21.728000000000002"/>
    <n v="65.183999999999997"/>
    <n v="434.56"/>
    <n v="5.4"/>
    <x v="0"/>
  </r>
  <r>
    <n v="11.81"/>
    <n v="5"/>
    <n v="62.002499999999998"/>
    <n v="2.9525000000000001"/>
    <n v="12.400499999999999"/>
    <n v="59.05"/>
    <n v="9.4"/>
    <x v="3"/>
  </r>
  <r>
    <n v="12.54"/>
    <n v="1"/>
    <n v="13.167"/>
    <n v="0.627"/>
    <n v="13.167"/>
    <n v="12.54"/>
    <n v="8.1999999999999993"/>
    <x v="10"/>
  </r>
  <r>
    <n v="43.25"/>
    <n v="2"/>
    <n v="90.825000000000003"/>
    <n v="4.3250000000000002"/>
    <n v="45.412500000000001"/>
    <n v="86.5"/>
    <n v="6.2"/>
    <x v="9"/>
  </r>
  <r>
    <n v="87.16"/>
    <n v="2"/>
    <n v="183.036"/>
    <n v="8.7159999999999993"/>
    <n v="91.518000000000001"/>
    <n v="174.32"/>
    <n v="9.6999999999999993"/>
    <x v="4"/>
  </r>
  <r>
    <n v="69.37"/>
    <n v="9"/>
    <n v="655.54650000000004"/>
    <n v="31.2165"/>
    <n v="72.83850000000001"/>
    <n v="624.33000000000004"/>
    <n v="4"/>
    <x v="8"/>
  </r>
  <r>
    <n v="37.06"/>
    <n v="4"/>
    <n v="155.65199999999999"/>
    <n v="7.4119999999999999"/>
    <n v="38.912999999999997"/>
    <n v="148.24"/>
    <n v="9.6999999999999993"/>
    <x v="7"/>
  </r>
  <r>
    <n v="90.7"/>
    <n v="6"/>
    <n v="571.41"/>
    <n v="27.21"/>
    <n v="95.234999999999999"/>
    <n v="544.20000000000005"/>
    <n v="5.3"/>
    <x v="1"/>
  </r>
  <r>
    <n v="63.42"/>
    <n v="8"/>
    <n v="532.72799999999995"/>
    <n v="25.367999999999999"/>
    <n v="66.590999999999994"/>
    <n v="507.36"/>
    <n v="7.4"/>
    <x v="10"/>
  </r>
  <r>
    <n v="81.37"/>
    <n v="2"/>
    <n v="170.87700000000001"/>
    <n v="8.1370000000000005"/>
    <n v="85.438500000000005"/>
    <n v="162.74"/>
    <n v="6.5"/>
    <x v="8"/>
  </r>
  <r>
    <n v="10.59"/>
    <n v="3"/>
    <n v="33.358499999999999"/>
    <n v="1.5885"/>
    <n v="11.1195"/>
    <n v="31.77"/>
    <n v="8.6999999999999993"/>
    <x v="0"/>
  </r>
  <r>
    <n v="84.09"/>
    <n v="9"/>
    <n v="794.65049999999997"/>
    <n v="37.840499999999999"/>
    <n v="88.294499999999999"/>
    <n v="756.81"/>
    <n v="8"/>
    <x v="1"/>
  </r>
  <r>
    <n v="73.819999999999993"/>
    <n v="4"/>
    <n v="310.04399999999998"/>
    <n v="14.763999999999999"/>
    <n v="77.510999999999996"/>
    <n v="295.27999999999997"/>
    <n v="6.7"/>
    <x v="3"/>
  </r>
  <r>
    <n v="51.94"/>
    <n v="10"/>
    <n v="545.37"/>
    <n v="25.97"/>
    <n v="54.536999999999999"/>
    <n v="519.4"/>
    <n v="6.5"/>
    <x v="3"/>
  </r>
  <r>
    <n v="93.14"/>
    <n v="2"/>
    <n v="195.59399999999999"/>
    <n v="9.3140000000000001"/>
    <n v="97.796999999999997"/>
    <n v="186.28"/>
    <n v="4.0999999999999996"/>
    <x v="3"/>
  </r>
  <r>
    <n v="17.41"/>
    <n v="5"/>
    <n v="91.402500000000003"/>
    <n v="4.3525"/>
    <n v="18.2805"/>
    <n v="87.05"/>
    <n v="4.9000000000000004"/>
    <x v="9"/>
  </r>
  <r>
    <n v="44.22"/>
    <n v="5"/>
    <n v="232.155"/>
    <n v="11.055"/>
    <n v="46.430999999999997"/>
    <n v="221.1"/>
    <n v="8.6"/>
    <x v="6"/>
  </r>
  <r>
    <n v="13.22"/>
    <n v="5"/>
    <n v="69.405000000000001"/>
    <n v="3.3050000000000002"/>
    <n v="13.881"/>
    <n v="66.099999999999994"/>
    <n v="4.3"/>
    <x v="8"/>
  </r>
  <r>
    <n v="89.69"/>
    <n v="1"/>
    <n v="94.174499999999995"/>
    <n v="4.4844999999999997"/>
    <n v="94.174499999999995"/>
    <n v="89.69"/>
    <n v="4.9000000000000004"/>
    <x v="5"/>
  </r>
  <r>
    <n v="24.94"/>
    <n v="9"/>
    <n v="235.68299999999999"/>
    <n v="11.223000000000001"/>
    <n v="26.187000000000001"/>
    <n v="224.46"/>
    <n v="5.6"/>
    <x v="7"/>
  </r>
  <r>
    <n v="59.77"/>
    <n v="2"/>
    <n v="125.517"/>
    <n v="5.9770000000000003"/>
    <n v="62.758499999999998"/>
    <n v="119.54"/>
    <n v="5.8"/>
    <x v="10"/>
  </r>
  <r>
    <n v="93.2"/>
    <n v="2"/>
    <n v="195.72"/>
    <n v="9.32"/>
    <n v="97.86"/>
    <n v="186.4"/>
    <n v="6"/>
    <x v="3"/>
  </r>
  <r>
    <n v="62.65"/>
    <n v="4"/>
    <n v="263.13"/>
    <n v="12.53"/>
    <n v="65.782499999999999"/>
    <n v="250.6"/>
    <n v="4.2"/>
    <x v="5"/>
  </r>
  <r>
    <n v="93.87"/>
    <n v="8"/>
    <n v="788.50800000000004"/>
    <n v="37.548000000000002"/>
    <n v="98.563500000000005"/>
    <n v="750.96"/>
    <n v="8.3000000000000007"/>
    <x v="3"/>
  </r>
  <r>
    <n v="47.59"/>
    <n v="8"/>
    <n v="399.75599999999997"/>
    <n v="19.036000000000001"/>
    <n v="49.969499999999996"/>
    <n v="380.72"/>
    <n v="5.7"/>
    <x v="4"/>
  </r>
  <r>
    <n v="81.400000000000006"/>
    <n v="3"/>
    <n v="256.41000000000003"/>
    <n v="12.21"/>
    <n v="85.470000000000013"/>
    <n v="244.2"/>
    <n v="4.8"/>
    <x v="8"/>
  </r>
  <r>
    <n v="17.940000000000001"/>
    <n v="5"/>
    <n v="94.185000000000002"/>
    <n v="4.4850000000000003"/>
    <n v="18.837"/>
    <n v="89.7"/>
    <n v="6.8"/>
    <x v="4"/>
  </r>
  <r>
    <n v="77.72"/>
    <n v="4"/>
    <n v="326.42399999999998"/>
    <n v="15.544"/>
    <n v="81.605999999999995"/>
    <n v="310.88"/>
    <n v="8.8000000000000007"/>
    <x v="7"/>
  </r>
  <r>
    <n v="73.06"/>
    <n v="7"/>
    <n v="536.99099999999999"/>
    <n v="25.571000000000002"/>
    <n v="76.712999999999994"/>
    <n v="511.42"/>
    <n v="4.2"/>
    <x v="8"/>
  </r>
  <r>
    <n v="46.55"/>
    <n v="9"/>
    <n v="439.89749999999998"/>
    <n v="20.947500000000002"/>
    <n v="48.877499999999998"/>
    <n v="418.95"/>
    <n v="6.4"/>
    <x v="9"/>
  </r>
  <r>
    <n v="35.19"/>
    <n v="10"/>
    <n v="369.495"/>
    <n v="17.594999999999999"/>
    <n v="36.9495"/>
    <n v="351.9"/>
    <n v="8.4"/>
    <x v="8"/>
  </r>
  <r>
    <n v="14.39"/>
    <n v="2"/>
    <n v="30.219000000000001"/>
    <n v="1.4390000000000001"/>
    <n v="15.109500000000001"/>
    <n v="28.78"/>
    <n v="7.2"/>
    <x v="8"/>
  </r>
  <r>
    <n v="23.75"/>
    <n v="4"/>
    <n v="99.75"/>
    <n v="4.75"/>
    <n v="24.9375"/>
    <n v="95"/>
    <n v="5.2"/>
    <x v="5"/>
  </r>
  <r>
    <n v="58.9"/>
    <n v="8"/>
    <n v="494.76"/>
    <n v="23.56"/>
    <n v="61.844999999999999"/>
    <n v="471.2"/>
    <n v="8.9"/>
    <x v="5"/>
  </r>
  <r>
    <n v="32.619999999999997"/>
    <n v="4"/>
    <n v="137.00399999999999"/>
    <n v="6.524"/>
    <n v="34.250999999999998"/>
    <n v="130.47999999999999"/>
    <n v="9"/>
    <x v="4"/>
  </r>
  <r>
    <n v="66.349999999999994"/>
    <n v="1"/>
    <n v="69.667500000000004"/>
    <n v="3.3174999999999999"/>
    <n v="69.667500000000004"/>
    <n v="66.349999999999994"/>
    <n v="9.6999999999999993"/>
    <x v="1"/>
  </r>
  <r>
    <n v="25.91"/>
    <n v="6"/>
    <n v="163.233"/>
    <n v="7.7729999999999997"/>
    <n v="27.205500000000001"/>
    <n v="155.46"/>
    <n v="8.6999999999999993"/>
    <x v="1"/>
  </r>
  <r>
    <n v="32.25"/>
    <n v="4"/>
    <n v="135.44999999999999"/>
    <n v="6.45"/>
    <n v="33.862499999999997"/>
    <n v="129"/>
    <n v="6.5"/>
    <x v="10"/>
  </r>
  <r>
    <n v="65.94"/>
    <n v="4"/>
    <n v="276.94799999999998"/>
    <n v="13.188000000000001"/>
    <n v="69.236999999999995"/>
    <n v="263.76"/>
    <n v="6.9"/>
    <x v="0"/>
  </r>
  <r>
    <n v="75.06"/>
    <n v="9"/>
    <n v="709.31700000000001"/>
    <n v="33.777000000000001"/>
    <n v="78.813000000000002"/>
    <n v="675.54"/>
    <n v="6.2"/>
    <x v="0"/>
  </r>
  <r>
    <n v="16.45"/>
    <n v="4"/>
    <n v="69.09"/>
    <n v="3.29"/>
    <n v="17.272500000000001"/>
    <n v="65.8"/>
    <n v="5.6"/>
    <x v="4"/>
  </r>
  <r>
    <n v="38.299999999999997"/>
    <n v="4"/>
    <n v="160.86000000000001"/>
    <n v="7.66"/>
    <n v="40.215000000000003"/>
    <n v="153.19999999999999"/>
    <n v="5.7"/>
    <x v="8"/>
  </r>
  <r>
    <n v="22.24"/>
    <n v="10"/>
    <n v="233.52"/>
    <n v="11.12"/>
    <n v="23.352"/>
    <n v="222.4"/>
    <n v="4.2"/>
    <x v="5"/>
  </r>
  <r>
    <n v="54.45"/>
    <n v="1"/>
    <n v="57.172499999999999"/>
    <n v="2.7225000000000001"/>
    <n v="57.172499999999999"/>
    <n v="54.45"/>
    <n v="7.9"/>
    <x v="8"/>
  </r>
  <r>
    <n v="98.4"/>
    <n v="7"/>
    <n v="723.24"/>
    <n v="34.44"/>
    <n v="103.32"/>
    <n v="688.8"/>
    <n v="8.6999999999999993"/>
    <x v="10"/>
  </r>
  <r>
    <n v="35.47"/>
    <n v="4"/>
    <n v="148.97399999999999"/>
    <n v="7.0940000000000003"/>
    <n v="37.243499999999997"/>
    <n v="141.88"/>
    <n v="6.9"/>
    <x v="6"/>
  </r>
  <r>
    <n v="74.599999999999994"/>
    <n v="10"/>
    <n v="783.3"/>
    <n v="37.299999999999997"/>
    <n v="78.33"/>
    <n v="746"/>
    <n v="9.5"/>
    <x v="2"/>
  </r>
  <r>
    <n v="70.739999999999995"/>
    <n v="4"/>
    <n v="297.108"/>
    <n v="14.148"/>
    <n v="74.277000000000001"/>
    <n v="282.95999999999998"/>
    <n v="4.4000000000000004"/>
    <x v="7"/>
  </r>
  <r>
    <n v="35.54"/>
    <n v="10"/>
    <n v="373.17"/>
    <n v="17.77"/>
    <n v="37.317"/>
    <n v="355.4"/>
    <n v="7"/>
    <x v="0"/>
  </r>
  <r>
    <n v="67.430000000000007"/>
    <n v="5"/>
    <n v="354.00749999999999"/>
    <n v="16.857500000000002"/>
    <n v="70.801500000000004"/>
    <n v="337.15"/>
    <n v="6.3"/>
    <x v="3"/>
  </r>
  <r>
    <n v="21.12"/>
    <n v="2"/>
    <n v="44.351999999999997"/>
    <n v="2.1120000000000001"/>
    <n v="22.175999999999998"/>
    <n v="42.24"/>
    <n v="9.6999999999999993"/>
    <x v="8"/>
  </r>
  <r>
    <n v="21.54"/>
    <n v="9"/>
    <n v="203.553"/>
    <n v="9.6929999999999996"/>
    <n v="22.617000000000001"/>
    <n v="193.86"/>
    <n v="8.8000000000000007"/>
    <x v="5"/>
  </r>
  <r>
    <n v="12.03"/>
    <n v="2"/>
    <n v="25.263000000000002"/>
    <n v="1.2030000000000001"/>
    <n v="12.631500000000001"/>
    <n v="24.06"/>
    <n v="5.0999999999999996"/>
    <x v="9"/>
  </r>
  <r>
    <n v="99.71"/>
    <n v="6"/>
    <n v="628.173"/>
    <n v="29.913"/>
    <n v="104.6955"/>
    <n v="598.26"/>
    <n v="7.9"/>
    <x v="7"/>
  </r>
  <r>
    <n v="47.97"/>
    <n v="7"/>
    <n v="352.5795"/>
    <n v="16.7895"/>
    <n v="50.368499999999997"/>
    <n v="335.79"/>
    <n v="6.2"/>
    <x v="2"/>
  </r>
  <r>
    <n v="21.82"/>
    <n v="10"/>
    <n v="229.11"/>
    <n v="10.91"/>
    <n v="22.911000000000001"/>
    <n v="218.2"/>
    <n v="7.1"/>
    <x v="6"/>
  </r>
  <r>
    <n v="95.42"/>
    <n v="4"/>
    <n v="400.76400000000001"/>
    <n v="19.084"/>
    <n v="100.191"/>
    <n v="381.68"/>
    <n v="6.4"/>
    <x v="0"/>
  </r>
  <r>
    <n v="70.989999999999995"/>
    <n v="10"/>
    <n v="745.39499999999998"/>
    <n v="35.494999999999997"/>
    <n v="74.539500000000004"/>
    <n v="709.9"/>
    <n v="5.7"/>
    <x v="7"/>
  </r>
  <r>
    <n v="44.02"/>
    <n v="10"/>
    <n v="462.21"/>
    <n v="22.01"/>
    <n v="46.220999999999997"/>
    <n v="440.2"/>
    <n v="9.6"/>
    <x v="8"/>
  </r>
  <r>
    <n v="69.959999999999994"/>
    <n v="8"/>
    <n v="587.66399999999999"/>
    <n v="27.984000000000002"/>
    <n v="73.457999999999998"/>
    <n v="559.67999999999995"/>
    <n v="6.4"/>
    <x v="6"/>
  </r>
  <r>
    <n v="37"/>
    <n v="1"/>
    <n v="38.85"/>
    <n v="1.85"/>
    <n v="38.85"/>
    <n v="37"/>
    <n v="7.9"/>
    <x v="0"/>
  </r>
  <r>
    <n v="15.34"/>
    <n v="1"/>
    <n v="16.106999999999999"/>
    <n v="0.76700000000000002"/>
    <n v="16.106999999999999"/>
    <n v="15.34"/>
    <n v="6.5"/>
    <x v="5"/>
  </r>
  <r>
    <n v="99.83"/>
    <n v="6"/>
    <n v="628.92899999999997"/>
    <n v="29.949000000000002"/>
    <n v="104.8215"/>
    <n v="598.98"/>
    <n v="8.5"/>
    <x v="9"/>
  </r>
  <r>
    <n v="47.67"/>
    <n v="4"/>
    <n v="200.214"/>
    <n v="9.5340000000000007"/>
    <n v="50.0535"/>
    <n v="190.68"/>
    <n v="9.1"/>
    <x v="4"/>
  </r>
  <r>
    <n v="66.680000000000007"/>
    <n v="5"/>
    <n v="350.07"/>
    <n v="16.670000000000002"/>
    <n v="70.013999999999996"/>
    <n v="333.4"/>
    <n v="7.6"/>
    <x v="3"/>
  </r>
  <r>
    <n v="74.86"/>
    <n v="1"/>
    <n v="78.602999999999994"/>
    <n v="3.7429999999999999"/>
    <n v="78.602999999999994"/>
    <n v="74.86"/>
    <n v="6.9"/>
    <x v="4"/>
  </r>
  <r>
    <n v="23.75"/>
    <n v="9"/>
    <n v="224.4375"/>
    <n v="10.6875"/>
    <n v="24.9375"/>
    <n v="213.75"/>
    <n v="9.5"/>
    <x v="10"/>
  </r>
  <r>
    <n v="48.51"/>
    <n v="7"/>
    <n v="356.54849999999999"/>
    <n v="16.9785"/>
    <n v="50.935499999999998"/>
    <n v="339.57"/>
    <n v="5.2"/>
    <x v="0"/>
  </r>
  <r>
    <n v="94.88"/>
    <n v="7"/>
    <n v="697.36800000000005"/>
    <n v="33.207999999999998"/>
    <n v="99.624000000000009"/>
    <n v="664.16"/>
    <n v="4.2"/>
    <x v="4"/>
  </r>
  <r>
    <n v="40.299999999999997"/>
    <n v="10"/>
    <n v="423.15"/>
    <n v="20.149999999999999"/>
    <n v="42.314999999999998"/>
    <n v="403"/>
    <n v="7"/>
    <x v="6"/>
  </r>
  <r>
    <n v="27.85"/>
    <n v="7"/>
    <n v="204.69749999999999"/>
    <n v="9.7475000000000005"/>
    <n v="29.2425"/>
    <n v="194.95"/>
    <n v="6"/>
    <x v="6"/>
  </r>
  <r>
    <n v="62.48"/>
    <n v="1"/>
    <n v="65.603999999999999"/>
    <n v="3.1240000000000001"/>
    <n v="65.603999999999999"/>
    <n v="62.48"/>
    <n v="4.7"/>
    <x v="2"/>
  </r>
  <r>
    <n v="36.36"/>
    <n v="2"/>
    <n v="76.355999999999995"/>
    <n v="3.6360000000000001"/>
    <n v="38.177999999999997"/>
    <n v="72.72"/>
    <n v="7.1"/>
    <x v="1"/>
  </r>
  <r>
    <n v="18.11"/>
    <n v="10"/>
    <n v="190.155"/>
    <n v="9.0549999999999997"/>
    <n v="19.015499999999999"/>
    <n v="181.1"/>
    <n v="5.9"/>
    <x v="5"/>
  </r>
  <r>
    <n v="51.92"/>
    <n v="5"/>
    <n v="272.58"/>
    <n v="12.98"/>
    <n v="54.515999999999998"/>
    <n v="259.60000000000002"/>
    <n v="7.5"/>
    <x v="0"/>
  </r>
  <r>
    <n v="28.84"/>
    <n v="4"/>
    <n v="121.128"/>
    <n v="5.7679999999999998"/>
    <n v="30.282"/>
    <n v="115.36"/>
    <n v="6.4"/>
    <x v="4"/>
  </r>
  <r>
    <n v="78.38"/>
    <n v="6"/>
    <n v="493.79399999999998"/>
    <n v="23.513999999999999"/>
    <n v="82.298999999999992"/>
    <n v="470.28"/>
    <n v="5.8"/>
    <x v="4"/>
  </r>
  <r>
    <n v="60.01"/>
    <n v="4"/>
    <n v="252.042"/>
    <n v="12.002000000000001"/>
    <n v="63.0105"/>
    <n v="240.04"/>
    <n v="4.5"/>
    <x v="9"/>
  </r>
  <r>
    <n v="88.61"/>
    <n v="1"/>
    <n v="93.040499999999994"/>
    <n v="4.4305000000000003"/>
    <n v="93.040499999999994"/>
    <n v="88.61"/>
    <n v="7.7"/>
    <x v="1"/>
  </r>
  <r>
    <n v="99.82"/>
    <n v="2"/>
    <n v="209.62200000000001"/>
    <n v="9.9819999999999993"/>
    <n v="104.81100000000001"/>
    <n v="199.64"/>
    <n v="6.7"/>
    <x v="3"/>
  </r>
  <r>
    <n v="39.01"/>
    <n v="1"/>
    <n v="40.960500000000003"/>
    <n v="1.9504999999999999"/>
    <n v="40.960500000000003"/>
    <n v="39.01"/>
    <n v="4.7"/>
    <x v="7"/>
  </r>
  <r>
    <n v="48.61"/>
    <n v="1"/>
    <n v="51.040500000000002"/>
    <n v="2.4304999999999999"/>
    <n v="51.040500000000002"/>
    <n v="48.61"/>
    <n v="4.4000000000000004"/>
    <x v="9"/>
  </r>
  <r>
    <n v="51.19"/>
    <n v="4"/>
    <n v="214.99799999999999"/>
    <n v="10.238"/>
    <n v="53.749499999999998"/>
    <n v="204.76"/>
    <n v="4.7"/>
    <x v="6"/>
  </r>
  <r>
    <n v="14.96"/>
    <n v="8"/>
    <n v="125.664"/>
    <n v="5.984"/>
    <n v="15.708"/>
    <n v="119.68"/>
    <n v="8.6"/>
    <x v="10"/>
  </r>
  <r>
    <n v="72.2"/>
    <n v="7"/>
    <n v="530.66999999999996"/>
    <n v="25.27"/>
    <n v="75.809999999999988"/>
    <n v="505.4"/>
    <n v="4.3"/>
    <x v="2"/>
  </r>
  <r>
    <n v="40.229999999999997"/>
    <n v="7"/>
    <n v="295.69049999999999"/>
    <n v="14.080500000000001"/>
    <n v="42.241499999999988"/>
    <n v="281.61"/>
    <n v="9.6"/>
    <x v="0"/>
  </r>
  <r>
    <n v="88.79"/>
    <n v="8"/>
    <n v="745.83600000000001"/>
    <n v="35.515999999999998"/>
    <n v="93.229500000000002"/>
    <n v="710.32"/>
    <n v="4.0999999999999996"/>
    <x v="6"/>
  </r>
  <r>
    <n v="26.48"/>
    <n v="3"/>
    <n v="83.412000000000006"/>
    <n v="3.972"/>
    <n v="27.803999999999998"/>
    <n v="79.44"/>
    <n v="4.7"/>
    <x v="1"/>
  </r>
  <r>
    <n v="81.91"/>
    <n v="2"/>
    <n v="172.011"/>
    <n v="8.1910000000000007"/>
    <n v="86.005499999999998"/>
    <n v="163.82"/>
    <n v="7.8"/>
    <x v="6"/>
  </r>
  <r>
    <n v="79.930000000000007"/>
    <n v="6"/>
    <n v="503.55900000000003"/>
    <n v="23.978999999999999"/>
    <n v="83.926500000000004"/>
    <n v="479.58"/>
    <n v="5.5"/>
    <x v="4"/>
  </r>
  <r>
    <n v="69.33"/>
    <n v="2"/>
    <n v="145.59299999999999"/>
    <n v="6.9329999999999998"/>
    <n v="72.796499999999995"/>
    <n v="138.66"/>
    <n v="9.6999999999999993"/>
    <x v="8"/>
  </r>
  <r>
    <n v="14.23"/>
    <n v="5"/>
    <n v="74.707499999999996"/>
    <n v="3.5575000000000001"/>
    <n v="14.9415"/>
    <n v="71.150000000000006"/>
    <n v="4.4000000000000004"/>
    <x v="1"/>
  </r>
  <r>
    <n v="15.55"/>
    <n v="9"/>
    <n v="146.94749999999999"/>
    <n v="6.9974999999999996"/>
    <n v="16.327500000000001"/>
    <n v="139.94999999999999"/>
    <n v="5"/>
    <x v="0"/>
  </r>
  <r>
    <n v="78.13"/>
    <n v="10"/>
    <n v="820.36500000000001"/>
    <n v="39.064999999999998"/>
    <n v="82.036500000000004"/>
    <n v="781.3"/>
    <n v="4.4000000000000004"/>
    <x v="2"/>
  </r>
  <r>
    <n v="99.37"/>
    <n v="2"/>
    <n v="208.67699999999999"/>
    <n v="9.9369999999999994"/>
    <n v="104.3385"/>
    <n v="198.74"/>
    <n v="5.2"/>
    <x v="6"/>
  </r>
  <r>
    <n v="21.08"/>
    <n v="3"/>
    <n v="66.402000000000001"/>
    <n v="3.1619999999999999"/>
    <n v="22.134"/>
    <n v="63.24"/>
    <n v="7.3"/>
    <x v="1"/>
  </r>
  <r>
    <n v="74.790000000000006"/>
    <n v="5"/>
    <n v="392.64749999999998"/>
    <n v="18.697500000000002"/>
    <n v="78.529499999999999"/>
    <n v="373.95"/>
    <n v="4.9000000000000004"/>
    <x v="5"/>
  </r>
  <r>
    <n v="29.67"/>
    <n v="7"/>
    <n v="218.0745"/>
    <n v="10.384499999999999"/>
    <n v="31.153500000000001"/>
    <n v="207.69"/>
    <n v="8.1"/>
    <x v="3"/>
  </r>
  <r>
    <n v="44.07"/>
    <n v="4"/>
    <n v="185.09399999999999"/>
    <n v="8.8140000000000001"/>
    <n v="46.273499999999999"/>
    <n v="176.28"/>
    <n v="8.4"/>
    <x v="7"/>
  </r>
  <r>
    <n v="22.93"/>
    <n v="9"/>
    <n v="216.6885"/>
    <n v="10.3185"/>
    <n v="24.076499999999999"/>
    <n v="206.37"/>
    <n v="5.5"/>
    <x v="2"/>
  </r>
  <r>
    <n v="39.42"/>
    <n v="1"/>
    <n v="41.390999999999998"/>
    <n v="1.9710000000000001"/>
    <n v="41.390999999999998"/>
    <n v="39.42"/>
    <n v="8.4"/>
    <x v="9"/>
  </r>
  <r>
    <n v="15.26"/>
    <n v="6"/>
    <n v="96.138000000000005"/>
    <n v="4.5780000000000003"/>
    <n v="16.023"/>
    <n v="91.56"/>
    <n v="9.8000000000000007"/>
    <x v="3"/>
  </r>
  <r>
    <n v="61.77"/>
    <n v="5"/>
    <n v="324.29250000000002"/>
    <n v="15.442500000000001"/>
    <n v="64.858500000000006"/>
    <n v="308.85000000000002"/>
    <n v="6.7"/>
    <x v="0"/>
  </r>
  <r>
    <n v="21.52"/>
    <n v="6"/>
    <n v="135.57599999999999"/>
    <n v="6.4560000000000004"/>
    <n v="22.596"/>
    <n v="129.12"/>
    <n v="9.4"/>
    <x v="10"/>
  </r>
  <r>
    <n v="97.74"/>
    <n v="4"/>
    <n v="410.50799999999998"/>
    <n v="19.547999999999998"/>
    <n v="102.627"/>
    <n v="390.96"/>
    <n v="6.4"/>
    <x v="8"/>
  </r>
  <r>
    <n v="99.78"/>
    <n v="5"/>
    <n v="523.84500000000003"/>
    <n v="24.945"/>
    <n v="104.76900000000001"/>
    <n v="498.9"/>
    <n v="5.4"/>
    <x v="8"/>
  </r>
  <r>
    <n v="94.26"/>
    <n v="4"/>
    <n v="395.892"/>
    <n v="18.852"/>
    <n v="98.972999999999999"/>
    <n v="377.04"/>
    <n v="8.6"/>
    <x v="7"/>
  </r>
  <r>
    <n v="51.13"/>
    <n v="4"/>
    <n v="214.74600000000001"/>
    <n v="10.226000000000001"/>
    <n v="53.686500000000002"/>
    <n v="204.52"/>
    <n v="4"/>
    <x v="1"/>
  </r>
  <r>
    <n v="36.36"/>
    <n v="4"/>
    <n v="152.71199999999999"/>
    <n v="7.2720000000000002"/>
    <n v="38.177999999999997"/>
    <n v="145.44"/>
    <n v="7.6"/>
    <x v="0"/>
  </r>
  <r>
    <n v="22.02"/>
    <n v="9"/>
    <n v="208.089"/>
    <n v="9.9090000000000007"/>
    <n v="23.120999999999999"/>
    <n v="198.18"/>
    <n v="6.8"/>
    <x v="3"/>
  </r>
  <r>
    <n v="32.9"/>
    <n v="3"/>
    <n v="103.63500000000001"/>
    <n v="4.9349999999999996"/>
    <n v="34.545000000000002"/>
    <n v="98.7"/>
    <n v="9.1"/>
    <x v="6"/>
  </r>
  <r>
    <n v="77.02"/>
    <n v="5"/>
    <n v="404.35500000000002"/>
    <n v="19.254999999999999"/>
    <n v="80.871000000000009"/>
    <n v="385.1"/>
    <n v="5.5"/>
    <x v="9"/>
  </r>
  <r>
    <n v="23.48"/>
    <n v="2"/>
    <n v="49.308"/>
    <n v="2.3479999999999999"/>
    <n v="24.654"/>
    <n v="46.96"/>
    <n v="7.9"/>
    <x v="5"/>
  </r>
  <r>
    <n v="14.7"/>
    <n v="5"/>
    <n v="77.174999999999997"/>
    <n v="3.6749999999999998"/>
    <n v="15.435"/>
    <n v="73.5"/>
    <n v="8.5"/>
    <x v="0"/>
  </r>
  <r>
    <n v="28.45"/>
    <n v="5"/>
    <n v="149.36250000000001"/>
    <n v="7.1124999999999998"/>
    <n v="29.872499999999999"/>
    <n v="142.25"/>
    <n v="9.1"/>
    <x v="1"/>
  </r>
  <r>
    <n v="76.400000000000006"/>
    <n v="9"/>
    <n v="721.98"/>
    <n v="34.380000000000003"/>
    <n v="80.22"/>
    <n v="687.6"/>
    <n v="7.5"/>
    <x v="9"/>
  </r>
  <r>
    <n v="57.95"/>
    <n v="6"/>
    <n v="365.08499999999998"/>
    <n v="17.385000000000002"/>
    <n v="60.847499999999997"/>
    <n v="347.7"/>
    <n v="5.2"/>
    <x v="0"/>
  </r>
  <r>
    <n v="47.65"/>
    <n v="3"/>
    <n v="150.0975"/>
    <n v="7.1475"/>
    <n v="50.032499999999999"/>
    <n v="142.94999999999999"/>
    <n v="9.5"/>
    <x v="10"/>
  </r>
  <r>
    <n v="42.82"/>
    <n v="9"/>
    <n v="404.649"/>
    <n v="19.268999999999998"/>
    <n v="44.960999999999999"/>
    <n v="385.38"/>
    <n v="8.9"/>
    <x v="9"/>
  </r>
  <r>
    <n v="48.09"/>
    <n v="3"/>
    <n v="151.48349999999999"/>
    <n v="7.2134999999999998"/>
    <n v="50.494500000000002"/>
    <n v="144.27000000000001"/>
    <n v="7.8"/>
    <x v="3"/>
  </r>
  <r>
    <n v="55.97"/>
    <n v="7"/>
    <n v="411.37950000000001"/>
    <n v="19.589500000000001"/>
    <n v="58.768500000000003"/>
    <n v="391.79"/>
    <n v="8.9"/>
    <x v="8"/>
  </r>
  <r>
    <n v="76.900000000000006"/>
    <n v="7"/>
    <n v="565.21500000000003"/>
    <n v="26.914999999999999"/>
    <n v="80.745000000000005"/>
    <n v="538.29999999999995"/>
    <n v="7.7"/>
    <x v="2"/>
  </r>
  <r>
    <n v="97.03"/>
    <n v="5"/>
    <n v="509.40750000000003"/>
    <n v="24.2575"/>
    <n v="101.8815"/>
    <n v="485.15"/>
    <n v="9.3000000000000007"/>
    <x v="7"/>
  </r>
  <r>
    <n v="44.65"/>
    <n v="3"/>
    <n v="140.64750000000001"/>
    <n v="6.6974999999999998"/>
    <n v="46.8825"/>
    <n v="133.94999999999999"/>
    <n v="6.2"/>
    <x v="9"/>
  </r>
  <r>
    <n v="77.930000000000007"/>
    <n v="9"/>
    <n v="736.43849999999998"/>
    <n v="35.0685"/>
    <n v="81.826499999999996"/>
    <n v="701.37"/>
    <n v="7.6"/>
    <x v="7"/>
  </r>
  <r>
    <n v="71.95"/>
    <n v="1"/>
    <n v="75.547499999999999"/>
    <n v="3.5975000000000001"/>
    <n v="75.547499999999999"/>
    <n v="71.95"/>
    <n v="7.3"/>
    <x v="10"/>
  </r>
  <r>
    <n v="89.25"/>
    <n v="8"/>
    <n v="749.7"/>
    <n v="35.700000000000003"/>
    <n v="93.712500000000006"/>
    <n v="714"/>
    <n v="4.7"/>
    <x v="1"/>
  </r>
  <r>
    <n v="26.02"/>
    <n v="7"/>
    <n v="191.24700000000001"/>
    <n v="9.1069999999999993"/>
    <n v="27.321000000000002"/>
    <n v="182.14"/>
    <n v="5.0999999999999996"/>
    <x v="6"/>
  </r>
  <r>
    <n v="13.5"/>
    <n v="10"/>
    <n v="141.75"/>
    <n v="6.75"/>
    <n v="14.175000000000001"/>
    <n v="135"/>
    <n v="4.8"/>
    <x v="5"/>
  </r>
  <r>
    <n v="99.3"/>
    <n v="10"/>
    <n v="1042.6500000000001"/>
    <n v="49.65"/>
    <n v="104.265"/>
    <n v="993"/>
    <n v="6.6"/>
    <x v="4"/>
  </r>
  <r>
    <n v="51.69"/>
    <n v="7"/>
    <n v="379.92149999999998"/>
    <n v="18.0915"/>
    <n v="54.274500000000003"/>
    <n v="361.83"/>
    <n v="5.5"/>
    <x v="3"/>
  </r>
  <r>
    <n v="54.73"/>
    <n v="7"/>
    <n v="402.26549999999997"/>
    <n v="19.1555"/>
    <n v="57.466500000000003"/>
    <n v="383.11"/>
    <n v="8.5"/>
    <x v="8"/>
  </r>
  <r>
    <n v="27"/>
    <n v="9"/>
    <n v="255.15"/>
    <n v="12.15"/>
    <n v="28.35"/>
    <n v="243"/>
    <n v="4.8"/>
    <x v="4"/>
  </r>
  <r>
    <n v="30.24"/>
    <n v="1"/>
    <n v="31.751999999999999"/>
    <n v="1.512"/>
    <n v="31.751999999999999"/>
    <n v="30.24"/>
    <n v="8.4"/>
    <x v="9"/>
  </r>
  <r>
    <n v="89.14"/>
    <n v="4"/>
    <n v="374.38799999999998"/>
    <n v="17.827999999999999"/>
    <n v="93.596999999999994"/>
    <n v="356.56"/>
    <n v="7.8"/>
    <x v="10"/>
  </r>
  <r>
    <n v="37.549999999999997"/>
    <n v="10"/>
    <n v="394.27499999999998"/>
    <n v="18.774999999999999"/>
    <n v="39.427499999999988"/>
    <n v="375.5"/>
    <n v="9.3000000000000007"/>
    <x v="2"/>
  </r>
  <r>
    <n v="95.44"/>
    <n v="10"/>
    <n v="1002.12"/>
    <n v="47.72"/>
    <n v="100.212"/>
    <n v="954.4"/>
    <n v="5.2"/>
    <x v="0"/>
  </r>
  <r>
    <n v="27.5"/>
    <n v="3"/>
    <n v="86.625"/>
    <n v="4.125"/>
    <n v="28.875"/>
    <n v="82.5"/>
    <n v="6.5"/>
    <x v="9"/>
  </r>
  <r>
    <n v="74.97"/>
    <n v="1"/>
    <n v="78.718500000000006"/>
    <n v="3.7484999999999999"/>
    <n v="78.718500000000006"/>
    <n v="74.97"/>
    <n v="5.6"/>
    <x v="7"/>
  </r>
  <r>
    <n v="80.959999999999994"/>
    <n v="8"/>
    <n v="680.06399999999996"/>
    <n v="32.384"/>
    <n v="85.007999999999996"/>
    <n v="647.67999999999995"/>
    <n v="7.4"/>
    <x v="5"/>
  </r>
  <r>
    <n v="94.47"/>
    <n v="8"/>
    <n v="793.548"/>
    <n v="37.787999999999997"/>
    <n v="99.1935"/>
    <n v="755.76"/>
    <n v="9.1"/>
    <x v="9"/>
  </r>
  <r>
    <n v="99.79"/>
    <n v="2"/>
    <n v="209.559"/>
    <n v="9.9789999999999992"/>
    <n v="104.7795"/>
    <n v="199.58"/>
    <n v="8"/>
    <x v="2"/>
  </r>
  <r>
    <n v="73.22"/>
    <n v="6"/>
    <n v="461.286"/>
    <n v="21.966000000000001"/>
    <n v="76.881"/>
    <n v="439.32"/>
    <n v="7.2"/>
    <x v="6"/>
  </r>
  <r>
    <n v="41.24"/>
    <n v="4"/>
    <n v="173.208"/>
    <n v="8.2479999999999993"/>
    <n v="43.302"/>
    <n v="164.96"/>
    <n v="7.1"/>
    <x v="7"/>
  </r>
  <r>
    <n v="81.680000000000007"/>
    <n v="4"/>
    <n v="343.05599999999998"/>
    <n v="16.335999999999999"/>
    <n v="85.763999999999996"/>
    <n v="326.72000000000003"/>
    <n v="9.1"/>
    <x v="10"/>
  </r>
  <r>
    <n v="51.32"/>
    <n v="9"/>
    <n v="484.97399999999999"/>
    <n v="23.094000000000001"/>
    <n v="53.886000000000003"/>
    <n v="461.88"/>
    <n v="5.6"/>
    <x v="8"/>
  </r>
  <r>
    <n v="65.94"/>
    <n v="4"/>
    <n v="276.94799999999998"/>
    <n v="13.188000000000001"/>
    <n v="69.236999999999995"/>
    <n v="263.76"/>
    <n v="6"/>
    <x v="1"/>
  </r>
  <r>
    <n v="14.36"/>
    <n v="10"/>
    <n v="150.78"/>
    <n v="7.18"/>
    <n v="15.077999999999999"/>
    <n v="143.6"/>
    <n v="5.4"/>
    <x v="4"/>
  </r>
  <r>
    <n v="21.5"/>
    <n v="9"/>
    <n v="203.17500000000001"/>
    <n v="9.6750000000000007"/>
    <n v="22.574999999999999"/>
    <n v="193.5"/>
    <n v="7.8"/>
    <x v="10"/>
  </r>
  <r>
    <n v="26.26"/>
    <n v="7"/>
    <n v="193.011"/>
    <n v="9.1910000000000007"/>
    <n v="27.573"/>
    <n v="183.82"/>
    <n v="9.9"/>
    <x v="8"/>
  </r>
  <r>
    <n v="60.96"/>
    <n v="2"/>
    <n v="128.01599999999999"/>
    <n v="6.0960000000000001"/>
    <n v="64.007999999999996"/>
    <n v="121.92"/>
    <n v="4.9000000000000004"/>
    <x v="8"/>
  </r>
  <r>
    <n v="70.11"/>
    <n v="6"/>
    <n v="441.69299999999998"/>
    <n v="21.033000000000001"/>
    <n v="73.615499999999997"/>
    <n v="420.66"/>
    <n v="5.2"/>
    <x v="6"/>
  </r>
  <r>
    <n v="42.08"/>
    <n v="6"/>
    <n v="265.10399999999998"/>
    <n v="12.624000000000001"/>
    <n v="44.183999999999997"/>
    <n v="252.48"/>
    <n v="8.9"/>
    <x v="10"/>
  </r>
  <r>
    <n v="67.09"/>
    <n v="5"/>
    <n v="352.22250000000003"/>
    <n v="16.772500000000001"/>
    <n v="70.444500000000005"/>
    <n v="335.45"/>
    <n v="9.1"/>
    <x v="7"/>
  </r>
  <r>
    <n v="96.7"/>
    <n v="5"/>
    <n v="507.67500000000001"/>
    <n v="24.175000000000001"/>
    <n v="101.535"/>
    <n v="483.5"/>
    <n v="7"/>
    <x v="10"/>
  </r>
  <r>
    <n v="35.380000000000003"/>
    <n v="9"/>
    <n v="334.34100000000001"/>
    <n v="15.920999999999999"/>
    <n v="37.149000000000001"/>
    <n v="318.42"/>
    <n v="9.6"/>
    <x v="8"/>
  </r>
  <r>
    <n v="95.49"/>
    <n v="7"/>
    <n v="701.85149999999999"/>
    <n v="33.421500000000002"/>
    <n v="100.2645"/>
    <n v="668.43"/>
    <n v="8.6999999999999993"/>
    <x v="3"/>
  </r>
  <r>
    <n v="96.98"/>
    <n v="4"/>
    <n v="407.31599999999997"/>
    <n v="19.396000000000001"/>
    <n v="101.82899999999999"/>
    <n v="387.92"/>
    <n v="9.4"/>
    <x v="6"/>
  </r>
  <r>
    <n v="23.65"/>
    <n v="4"/>
    <n v="99.33"/>
    <n v="4.7300000000000004"/>
    <n v="24.8325"/>
    <n v="94.6"/>
    <n v="4"/>
    <x v="0"/>
  </r>
  <r>
    <n v="82.33"/>
    <n v="4"/>
    <n v="345.786"/>
    <n v="16.466000000000001"/>
    <n v="86.4465"/>
    <n v="329.32"/>
    <n v="7.5"/>
    <x v="1"/>
  </r>
  <r>
    <n v="26.61"/>
    <n v="2"/>
    <n v="55.881"/>
    <n v="2.661"/>
    <n v="27.9405"/>
    <n v="53.22"/>
    <n v="4.2"/>
    <x v="4"/>
  </r>
  <r>
    <n v="99.69"/>
    <n v="5"/>
    <n v="523.37249999999995"/>
    <n v="24.922499999999999"/>
    <n v="104.67449999999999"/>
    <n v="498.45"/>
    <n v="9.9"/>
    <x v="10"/>
  </r>
  <r>
    <n v="74.89"/>
    <n v="4"/>
    <n v="314.53800000000001"/>
    <n v="14.978"/>
    <n v="78.634500000000003"/>
    <n v="299.56"/>
    <n v="4.2"/>
    <x v="9"/>
  </r>
  <r>
    <n v="40.94"/>
    <n v="5"/>
    <n v="214.935"/>
    <n v="10.234999999999999"/>
    <n v="42.987000000000002"/>
    <n v="204.7"/>
    <n v="9.9"/>
    <x v="0"/>
  </r>
  <r>
    <n v="75.819999999999993"/>
    <n v="1"/>
    <n v="79.611000000000004"/>
    <n v="3.7909999999999999"/>
    <n v="79.611000000000004"/>
    <n v="75.819999999999993"/>
    <n v="5.8"/>
    <x v="0"/>
  </r>
  <r>
    <n v="46.77"/>
    <n v="6"/>
    <n v="294.65100000000001"/>
    <n v="14.031000000000001"/>
    <n v="49.108499999999999"/>
    <n v="280.62"/>
    <n v="6"/>
    <x v="0"/>
  </r>
  <r>
    <n v="32.32"/>
    <n v="10"/>
    <n v="339.36"/>
    <n v="16.16"/>
    <n v="33.936"/>
    <n v="323.2"/>
    <n v="10"/>
    <x v="7"/>
  </r>
  <r>
    <n v="54.07"/>
    <n v="9"/>
    <n v="510.9615"/>
    <n v="24.331499999999998"/>
    <n v="56.773499999999999"/>
    <n v="486.63"/>
    <n v="9.5"/>
    <x v="4"/>
  </r>
  <r>
    <n v="18.22"/>
    <n v="7"/>
    <n v="133.917"/>
    <n v="6.3769999999999998"/>
    <n v="19.131"/>
    <n v="127.54"/>
    <n v="6.6"/>
    <x v="4"/>
  </r>
  <r>
    <n v="80.48"/>
    <n v="3"/>
    <n v="253.512"/>
    <n v="12.071999999999999"/>
    <n v="84.504000000000005"/>
    <n v="241.44"/>
    <n v="8.1"/>
    <x v="10"/>
  </r>
  <r>
    <n v="37.950000000000003"/>
    <n v="10"/>
    <n v="398.47500000000002"/>
    <n v="18.975000000000001"/>
    <n v="39.847499999999997"/>
    <n v="379.5"/>
    <n v="9.6999999999999993"/>
    <x v="4"/>
  </r>
  <r>
    <n v="76.819999999999993"/>
    <n v="1"/>
    <n v="80.661000000000001"/>
    <n v="3.8410000000000002"/>
    <n v="80.661000000000001"/>
    <n v="76.819999999999993"/>
    <n v="7.2"/>
    <x v="3"/>
  </r>
  <r>
    <n v="52.26"/>
    <n v="10"/>
    <n v="548.73"/>
    <n v="26.13"/>
    <n v="54.872999999999998"/>
    <n v="522.6"/>
    <n v="6.2"/>
    <x v="10"/>
  </r>
  <r>
    <n v="79.739999999999995"/>
    <n v="1"/>
    <n v="83.727000000000004"/>
    <n v="3.9870000000000001"/>
    <n v="83.727000000000004"/>
    <n v="79.739999999999995"/>
    <n v="7.3"/>
    <x v="1"/>
  </r>
  <r>
    <n v="77.5"/>
    <n v="5"/>
    <n v="406.875"/>
    <n v="19.375"/>
    <n v="81.375"/>
    <n v="387.5"/>
    <n v="4.3"/>
    <x v="2"/>
  </r>
  <r>
    <n v="54.27"/>
    <n v="5"/>
    <n v="284.91750000000002"/>
    <n v="13.567500000000001"/>
    <n v="56.983500000000006"/>
    <n v="271.35000000000002"/>
    <n v="4.5999999999999996"/>
    <x v="4"/>
  </r>
  <r>
    <n v="13.59"/>
    <n v="9"/>
    <n v="128.4255"/>
    <n v="6.1154999999999999"/>
    <n v="14.269500000000001"/>
    <n v="122.31"/>
    <n v="5.8"/>
    <x v="1"/>
  </r>
  <r>
    <n v="41.06"/>
    <n v="6"/>
    <n v="258.678"/>
    <n v="12.318"/>
    <n v="43.113"/>
    <n v="246.36"/>
    <n v="8.3000000000000007"/>
    <x v="0"/>
  </r>
  <r>
    <n v="19.239999999999998"/>
    <n v="9"/>
    <n v="181.81800000000001"/>
    <n v="8.6579999999999995"/>
    <n v="20.202000000000002"/>
    <n v="173.16"/>
    <n v="8"/>
    <x v="7"/>
  </r>
  <r>
    <n v="39.43"/>
    <n v="6"/>
    <n v="248.40899999999999"/>
    <n v="11.829000000000001"/>
    <n v="41.401499999999999"/>
    <n v="236.58"/>
    <n v="9.4"/>
    <x v="2"/>
  </r>
  <r>
    <n v="46.22"/>
    <n v="4"/>
    <n v="194.124"/>
    <n v="9.2439999999999998"/>
    <n v="48.530999999999999"/>
    <n v="184.88"/>
    <n v="6.2"/>
    <x v="2"/>
  </r>
  <r>
    <n v="13.98"/>
    <n v="1"/>
    <n v="14.679"/>
    <n v="0.69899999999999995"/>
    <n v="14.679"/>
    <n v="13.98"/>
    <n v="9.8000000000000007"/>
    <x v="0"/>
  </r>
  <r>
    <n v="39.75"/>
    <n v="5"/>
    <n v="208.6875"/>
    <n v="9.9375"/>
    <n v="41.737499999999997"/>
    <n v="198.75"/>
    <n v="9.6"/>
    <x v="1"/>
  </r>
  <r>
    <n v="97.79"/>
    <n v="7"/>
    <n v="718.75649999999996"/>
    <n v="34.226500000000001"/>
    <n v="102.6795"/>
    <n v="684.53"/>
    <n v="4.9000000000000004"/>
    <x v="6"/>
  </r>
  <r>
    <n v="67.260000000000005"/>
    <n v="4"/>
    <n v="282.49200000000002"/>
    <n v="13.452"/>
    <n v="70.623000000000005"/>
    <n v="269.04000000000002"/>
    <n v="8"/>
    <x v="9"/>
  </r>
  <r>
    <n v="13.79"/>
    <n v="5"/>
    <n v="72.397499999999994"/>
    <n v="3.4474999999999998"/>
    <n v="14.4795"/>
    <n v="68.95"/>
    <n v="7.8"/>
    <x v="8"/>
  </r>
  <r>
    <n v="68.709999999999994"/>
    <n v="4"/>
    <n v="288.58199999999999"/>
    <n v="13.742000000000001"/>
    <n v="72.145499999999998"/>
    <n v="274.83999999999997"/>
    <n v="4.0999999999999996"/>
    <x v="8"/>
  </r>
  <r>
    <n v="56.53"/>
    <n v="4"/>
    <n v="237.42599999999999"/>
    <n v="11.305999999999999"/>
    <n v="59.356499999999997"/>
    <n v="226.12"/>
    <n v="5.5"/>
    <x v="8"/>
  </r>
  <r>
    <n v="23.82"/>
    <n v="5"/>
    <n v="125.05500000000001"/>
    <n v="5.9550000000000001"/>
    <n v="25.010999999999999"/>
    <n v="119.1"/>
    <n v="5.4"/>
    <x v="8"/>
  </r>
  <r>
    <n v="34.21"/>
    <n v="10"/>
    <n v="359.20499999999998"/>
    <n v="17.105"/>
    <n v="35.920499999999997"/>
    <n v="342.1"/>
    <n v="5.0999999999999996"/>
    <x v="0"/>
  </r>
  <r>
    <n v="21.87"/>
    <n v="2"/>
    <n v="45.927"/>
    <n v="2.1869999999999998"/>
    <n v="22.9635"/>
    <n v="43.74"/>
    <n v="6.9"/>
    <x v="4"/>
  </r>
  <r>
    <n v="20.97"/>
    <n v="5"/>
    <n v="110.0925"/>
    <n v="5.2424999999999997"/>
    <n v="22.0185"/>
    <n v="104.85"/>
    <n v="7.8"/>
    <x v="0"/>
  </r>
  <r>
    <n v="25.84"/>
    <n v="3"/>
    <n v="81.396000000000001"/>
    <n v="3.8759999999999999"/>
    <n v="27.132000000000001"/>
    <n v="77.52"/>
    <n v="6.6"/>
    <x v="3"/>
  </r>
  <r>
    <n v="50.93"/>
    <n v="8"/>
    <n v="427.81200000000001"/>
    <n v="20.372"/>
    <n v="53.476500000000001"/>
    <n v="407.44"/>
    <n v="9.1999999999999993"/>
    <x v="8"/>
  </r>
  <r>
    <n v="96.11"/>
    <n v="1"/>
    <n v="100.91549999999999"/>
    <n v="4.8055000000000003"/>
    <n v="100.91549999999999"/>
    <n v="96.11"/>
    <n v="7.8"/>
    <x v="7"/>
  </r>
  <r>
    <n v="45.38"/>
    <n v="4"/>
    <n v="190.596"/>
    <n v="9.0760000000000005"/>
    <n v="47.649000000000001"/>
    <n v="181.52"/>
    <n v="8.6999999999999993"/>
    <x v="0"/>
  </r>
  <r>
    <n v="81.510000000000005"/>
    <n v="1"/>
    <n v="85.585499999999996"/>
    <n v="4.0754999999999999"/>
    <n v="85.585499999999996"/>
    <n v="81.510000000000005"/>
    <n v="9.1999999999999993"/>
    <x v="1"/>
  </r>
  <r>
    <n v="57.22"/>
    <n v="2"/>
    <n v="120.16200000000001"/>
    <n v="5.7220000000000004"/>
    <n v="60.081000000000003"/>
    <n v="114.44"/>
    <n v="8.3000000000000007"/>
    <x v="6"/>
  </r>
  <r>
    <n v="25.22"/>
    <n v="7"/>
    <n v="185.36699999999999"/>
    <n v="8.827"/>
    <n v="26.481000000000002"/>
    <n v="176.54"/>
    <n v="8.1999999999999993"/>
    <x v="1"/>
  </r>
  <r>
    <n v="38.6"/>
    <n v="3"/>
    <n v="121.59"/>
    <n v="5.79"/>
    <n v="40.53"/>
    <n v="115.8"/>
    <n v="7.5"/>
    <x v="0"/>
  </r>
  <r>
    <n v="84.05"/>
    <n v="3"/>
    <n v="264.75749999999999"/>
    <n v="12.6075"/>
    <n v="88.252499999999998"/>
    <n v="252.15"/>
    <n v="9.8000000000000007"/>
    <x v="0"/>
  </r>
  <r>
    <n v="97.21"/>
    <n v="10"/>
    <n v="1020.705"/>
    <n v="48.604999999999997"/>
    <n v="102.0705"/>
    <n v="972.1"/>
    <n v="8.6999999999999993"/>
    <x v="0"/>
  </r>
  <r>
    <n v="25.42"/>
    <n v="8"/>
    <n v="213.52799999999999"/>
    <n v="10.167999999999999"/>
    <n v="26.690999999999999"/>
    <n v="203.36"/>
    <n v="6.7"/>
    <x v="8"/>
  </r>
  <r>
    <n v="16.28"/>
    <n v="1"/>
    <n v="17.094000000000001"/>
    <n v="0.81399999999999995"/>
    <n v="17.094000000000001"/>
    <n v="16.28"/>
    <n v="5"/>
    <x v="9"/>
  </r>
  <r>
    <n v="40.61"/>
    <n v="9"/>
    <n v="383.7645"/>
    <n v="18.2745"/>
    <n v="42.640500000000003"/>
    <n v="365.49"/>
    <n v="7"/>
    <x v="0"/>
  </r>
  <r>
    <n v="53.17"/>
    <n v="7"/>
    <n v="390.79950000000002"/>
    <n v="18.609500000000001"/>
    <n v="55.828500000000012"/>
    <n v="372.19"/>
    <n v="8.9"/>
    <x v="3"/>
  </r>
  <r>
    <n v="20.87"/>
    <n v="3"/>
    <n v="65.740499999999997"/>
    <n v="3.1305000000000001"/>
    <n v="21.913499999999999"/>
    <n v="62.61"/>
    <n v="8"/>
    <x v="0"/>
  </r>
  <r>
    <n v="67.27"/>
    <n v="5"/>
    <n v="353.16750000000002"/>
    <n v="16.817499999999999"/>
    <n v="70.633499999999998"/>
    <n v="336.35"/>
    <n v="6.9"/>
    <x v="6"/>
  </r>
  <r>
    <n v="90.65"/>
    <n v="10"/>
    <n v="951.82500000000005"/>
    <n v="45.325000000000003"/>
    <n v="95.182500000000005"/>
    <n v="906.5"/>
    <n v="7.3"/>
    <x v="1"/>
  </r>
  <r>
    <n v="69.08"/>
    <n v="2"/>
    <n v="145.06800000000001"/>
    <n v="6.9080000000000004"/>
    <n v="72.534000000000006"/>
    <n v="138.16"/>
    <n v="6.9"/>
    <x v="8"/>
  </r>
  <r>
    <n v="43.27"/>
    <n v="2"/>
    <n v="90.867000000000004"/>
    <n v="4.327"/>
    <n v="45.433500000000002"/>
    <n v="86.54"/>
    <n v="5.7"/>
    <x v="7"/>
  </r>
  <r>
    <n v="23.46"/>
    <n v="6"/>
    <n v="147.798"/>
    <n v="7.0380000000000003"/>
    <n v="24.632999999999999"/>
    <n v="140.76"/>
    <n v="6.4"/>
    <x v="8"/>
  </r>
  <r>
    <n v="95.54"/>
    <n v="7"/>
    <n v="702.21900000000005"/>
    <n v="33.439"/>
    <n v="100.31699999999999"/>
    <n v="668.78"/>
    <n v="9.6"/>
    <x v="4"/>
  </r>
  <r>
    <n v="47.44"/>
    <n v="1"/>
    <n v="49.811999999999998"/>
    <n v="2.3719999999999999"/>
    <n v="49.811999999999998"/>
    <n v="47.44"/>
    <n v="6.8"/>
    <x v="3"/>
  </r>
  <r>
    <n v="99.24"/>
    <n v="9"/>
    <n v="937.81799999999998"/>
    <n v="44.658000000000001"/>
    <n v="104.202"/>
    <n v="893.16"/>
    <n v="9"/>
    <x v="8"/>
  </r>
  <r>
    <n v="82.93"/>
    <n v="4"/>
    <n v="348.30599999999998"/>
    <n v="16.585999999999999"/>
    <n v="87.076499999999996"/>
    <n v="331.72"/>
    <n v="9.6"/>
    <x v="7"/>
  </r>
  <r>
    <n v="33.99"/>
    <n v="6"/>
    <n v="214.137"/>
    <n v="10.196999999999999"/>
    <n v="35.689500000000002"/>
    <n v="203.94"/>
    <n v="7.7"/>
    <x v="9"/>
  </r>
  <r>
    <n v="17.04"/>
    <n v="4"/>
    <n v="71.567999999999998"/>
    <n v="3.4079999999999999"/>
    <n v="17.891999999999999"/>
    <n v="68.16"/>
    <n v="7"/>
    <x v="2"/>
  </r>
  <r>
    <n v="40.86"/>
    <n v="8"/>
    <n v="343.22399999999999"/>
    <n v="16.344000000000001"/>
    <n v="42.902999999999999"/>
    <n v="326.88"/>
    <n v="6.5"/>
    <x v="4"/>
  </r>
  <r>
    <n v="17.440000000000001"/>
    <n v="5"/>
    <n v="91.56"/>
    <n v="4.3600000000000003"/>
    <n v="18.312000000000001"/>
    <n v="87.2"/>
    <n v="8.1"/>
    <x v="8"/>
  </r>
  <r>
    <n v="88.43"/>
    <n v="8"/>
    <n v="742.81200000000001"/>
    <n v="35.372"/>
    <n v="92.851500000000001"/>
    <n v="707.44"/>
    <n v="4.3"/>
    <x v="8"/>
  </r>
  <r>
    <n v="89.21"/>
    <n v="9"/>
    <n v="843.03449999999998"/>
    <n v="40.144500000000001"/>
    <n v="93.670500000000004"/>
    <n v="802.89"/>
    <n v="6.5"/>
    <x v="9"/>
  </r>
  <r>
    <n v="12.78"/>
    <n v="1"/>
    <n v="13.419"/>
    <n v="0.63900000000000001"/>
    <n v="13.419"/>
    <n v="12.78"/>
    <n v="9.5"/>
    <x v="4"/>
  </r>
  <r>
    <n v="19.100000000000001"/>
    <n v="7"/>
    <n v="140.38499999999999"/>
    <n v="6.6849999999999996"/>
    <n v="20.055"/>
    <n v="133.69999999999999"/>
    <n v="9.6999999999999993"/>
    <x v="1"/>
  </r>
  <r>
    <n v="19.149999999999999"/>
    <n v="1"/>
    <n v="20.107500000000002"/>
    <n v="0.95750000000000002"/>
    <n v="20.107500000000002"/>
    <n v="19.149999999999999"/>
    <n v="9.5"/>
    <x v="6"/>
  </r>
  <r>
    <n v="27.66"/>
    <n v="10"/>
    <n v="290.43"/>
    <n v="13.83"/>
    <n v="29.042999999999999"/>
    <n v="276.60000000000002"/>
    <n v="8.9"/>
    <x v="5"/>
  </r>
  <r>
    <n v="45.74"/>
    <n v="3"/>
    <n v="144.08099999999999"/>
    <n v="6.8609999999999998"/>
    <n v="48.026999999999987"/>
    <n v="137.22"/>
    <n v="6.5"/>
    <x v="6"/>
  </r>
  <r>
    <n v="27.07"/>
    <n v="1"/>
    <n v="28.423500000000001"/>
    <n v="1.3534999999999999"/>
    <n v="28.423500000000001"/>
    <n v="27.07"/>
    <n v="5.3"/>
    <x v="2"/>
  </r>
  <r>
    <n v="39.119999999999997"/>
    <n v="1"/>
    <n v="41.076000000000001"/>
    <n v="1.956"/>
    <n v="41.076000000000001"/>
    <n v="39.119999999999997"/>
    <n v="9.6"/>
    <x v="5"/>
  </r>
  <r>
    <n v="74.709999999999994"/>
    <n v="6"/>
    <n v="470.673"/>
    <n v="22.413"/>
    <n v="78.445499999999996"/>
    <n v="448.26"/>
    <n v="6.7"/>
    <x v="8"/>
  </r>
  <r>
    <n v="22.01"/>
    <n v="6"/>
    <n v="138.66300000000001"/>
    <n v="6.6029999999999998"/>
    <n v="23.110499999999998"/>
    <n v="132.06"/>
    <n v="7.6"/>
    <x v="3"/>
  </r>
  <r>
    <n v="63.61"/>
    <n v="5"/>
    <n v="333.95249999999999"/>
    <n v="15.9025"/>
    <n v="66.790499999999994"/>
    <n v="318.05"/>
    <n v="4.8"/>
    <x v="10"/>
  </r>
  <r>
    <n v="25"/>
    <n v="1"/>
    <n v="26.25"/>
    <n v="1.25"/>
    <n v="26.25"/>
    <n v="25"/>
    <n v="5.5"/>
    <x v="9"/>
  </r>
  <r>
    <n v="20.77"/>
    <n v="4"/>
    <n v="87.233999999999995"/>
    <n v="4.1539999999999999"/>
    <n v="21.808499999999999"/>
    <n v="83.08"/>
    <n v="4.7"/>
    <x v="0"/>
  </r>
  <r>
    <n v="29.56"/>
    <n v="5"/>
    <n v="155.19"/>
    <n v="7.39"/>
    <n v="31.038"/>
    <n v="147.80000000000001"/>
    <n v="6.9"/>
    <x v="7"/>
  </r>
  <r>
    <n v="77.400000000000006"/>
    <n v="9"/>
    <n v="731.43"/>
    <n v="34.83"/>
    <n v="81.27"/>
    <n v="696.6"/>
    <n v="4.5"/>
    <x v="4"/>
  </r>
  <r>
    <n v="79.39"/>
    <n v="10"/>
    <n v="833.59500000000003"/>
    <n v="39.695"/>
    <n v="83.359499999999997"/>
    <n v="793.9"/>
    <n v="6.2"/>
    <x v="2"/>
  </r>
  <r>
    <n v="46.57"/>
    <n v="10"/>
    <n v="488.98500000000001"/>
    <n v="23.285"/>
    <n v="48.898499999999999"/>
    <n v="465.7"/>
    <n v="7.6"/>
    <x v="0"/>
  </r>
  <r>
    <n v="35.89"/>
    <n v="1"/>
    <n v="37.6845"/>
    <n v="1.7945"/>
    <n v="37.6845"/>
    <n v="35.89"/>
    <n v="7.9"/>
    <x v="7"/>
  </r>
  <r>
    <n v="40.520000000000003"/>
    <n v="5"/>
    <n v="212.73"/>
    <n v="10.130000000000001"/>
    <n v="42.545999999999999"/>
    <n v="202.6"/>
    <n v="4.5"/>
    <x v="9"/>
  </r>
  <r>
    <n v="73.05"/>
    <n v="10"/>
    <n v="767.02499999999998"/>
    <n v="36.524999999999999"/>
    <n v="76.702500000000001"/>
    <n v="730.5"/>
    <n v="8.6999999999999993"/>
    <x v="10"/>
  </r>
  <r>
    <n v="73.95"/>
    <n v="4"/>
    <n v="310.58999999999997"/>
    <n v="14.79"/>
    <n v="77.647499999999994"/>
    <n v="295.8"/>
    <n v="6.1"/>
    <x v="1"/>
  </r>
  <r>
    <n v="22.62"/>
    <n v="1"/>
    <n v="23.751000000000001"/>
    <n v="1.131"/>
    <n v="23.751000000000001"/>
    <n v="22.62"/>
    <n v="6.4"/>
    <x v="3"/>
  </r>
  <r>
    <n v="51.34"/>
    <n v="5"/>
    <n v="269.53500000000003"/>
    <n v="12.835000000000001"/>
    <n v="53.906999999999996"/>
    <n v="256.7"/>
    <n v="9.1"/>
    <x v="9"/>
  </r>
  <r>
    <n v="54.55"/>
    <n v="10"/>
    <n v="572.77499999999998"/>
    <n v="27.274999999999999"/>
    <n v="57.277500000000003"/>
    <n v="545.5"/>
    <n v="7.1"/>
    <x v="5"/>
  </r>
  <r>
    <n v="37.15"/>
    <n v="7"/>
    <n v="273.05250000000001"/>
    <n v="13.0025"/>
    <n v="39.0075"/>
    <n v="260.05"/>
    <n v="7.7"/>
    <x v="0"/>
  </r>
  <r>
    <n v="37.020000000000003"/>
    <n v="6"/>
    <n v="233.226"/>
    <n v="11.106"/>
    <n v="38.871000000000002"/>
    <n v="222.12"/>
    <n v="4.5"/>
    <x v="3"/>
  </r>
  <r>
    <n v="21.58"/>
    <n v="1"/>
    <n v="22.658999999999999"/>
    <n v="1.079"/>
    <n v="22.658999999999999"/>
    <n v="21.58"/>
    <n v="7.2"/>
    <x v="1"/>
  </r>
  <r>
    <n v="98.84"/>
    <n v="1"/>
    <n v="103.782"/>
    <n v="4.9420000000000002"/>
    <n v="103.782"/>
    <n v="98.84"/>
    <n v="8.4"/>
    <x v="5"/>
  </r>
  <r>
    <n v="83.77"/>
    <n v="6"/>
    <n v="527.75099999999998"/>
    <n v="25.131"/>
    <n v="87.958500000000001"/>
    <n v="502.62"/>
    <n v="5.4"/>
    <x v="10"/>
  </r>
  <r>
    <n v="40.049999999999997"/>
    <n v="4"/>
    <n v="168.21"/>
    <n v="8.01"/>
    <n v="42.052500000000002"/>
    <n v="160.19999999999999"/>
    <n v="9.6999999999999993"/>
    <x v="5"/>
  </r>
  <r>
    <n v="43.13"/>
    <n v="10"/>
    <n v="452.86500000000001"/>
    <n v="21.565000000000001"/>
    <n v="45.286499999999997"/>
    <n v="431.3"/>
    <n v="5.5"/>
    <x v="3"/>
  </r>
  <r>
    <n v="72.569999999999993"/>
    <n v="8"/>
    <n v="609.58799999999997"/>
    <n v="29.027999999999999"/>
    <n v="76.198499999999996"/>
    <n v="580.55999999999995"/>
    <n v="4.5999999999999996"/>
    <x v="6"/>
  </r>
  <r>
    <n v="64.44"/>
    <n v="5"/>
    <n v="338.31"/>
    <n v="16.11"/>
    <n v="67.662000000000006"/>
    <n v="322.2"/>
    <n v="6.6"/>
    <x v="6"/>
  </r>
  <r>
    <n v="65.180000000000007"/>
    <n v="3"/>
    <n v="205.31700000000001"/>
    <n v="9.7769999999999992"/>
    <n v="68.439000000000007"/>
    <n v="195.54"/>
    <n v="6.3"/>
    <x v="2"/>
  </r>
  <r>
    <n v="33.26"/>
    <n v="5"/>
    <n v="174.61500000000001"/>
    <n v="8.3149999999999995"/>
    <n v="34.923000000000002"/>
    <n v="166.3"/>
    <n v="4.2"/>
    <x v="7"/>
  </r>
  <r>
    <n v="84.07"/>
    <n v="4"/>
    <n v="353.09399999999999"/>
    <n v="16.814"/>
    <n v="88.273499999999999"/>
    <n v="336.28"/>
    <n v="4.4000000000000004"/>
    <x v="7"/>
  </r>
  <r>
    <n v="34.369999999999997"/>
    <n v="10"/>
    <n v="360.88499999999999"/>
    <n v="17.184999999999999"/>
    <n v="36.088500000000003"/>
    <n v="343.7"/>
    <n v="6.7"/>
    <x v="1"/>
  </r>
  <r>
    <n v="38.6"/>
    <n v="1"/>
    <n v="40.53"/>
    <n v="1.93"/>
    <n v="40.53"/>
    <n v="38.6"/>
    <n v="6.7"/>
    <x v="5"/>
  </r>
  <r>
    <n v="65.97"/>
    <n v="8"/>
    <n v="554.14800000000002"/>
    <n v="26.388000000000002"/>
    <n v="69.268500000000003"/>
    <n v="527.76"/>
    <n v="8.4"/>
    <x v="2"/>
  </r>
  <r>
    <n v="32.799999999999997"/>
    <n v="10"/>
    <n v="344.4"/>
    <n v="16.399999999999999"/>
    <n v="34.44"/>
    <n v="328"/>
    <n v="6.2"/>
    <x v="10"/>
  </r>
  <r>
    <n v="37.14"/>
    <n v="5"/>
    <n v="194.98500000000001"/>
    <n v="9.2850000000000001"/>
    <n v="38.997"/>
    <n v="185.7"/>
    <n v="5"/>
    <x v="0"/>
  </r>
  <r>
    <n v="60.38"/>
    <n v="10"/>
    <n v="633.99"/>
    <n v="30.19"/>
    <n v="63.399000000000001"/>
    <n v="603.79999999999995"/>
    <n v="6"/>
    <x v="7"/>
  </r>
  <r>
    <n v="36.979999999999997"/>
    <n v="10"/>
    <n v="388.29"/>
    <n v="18.489999999999998"/>
    <n v="38.829000000000001"/>
    <n v="369.8"/>
    <n v="7"/>
    <x v="8"/>
  </r>
  <r>
    <n v="49.49"/>
    <n v="4"/>
    <n v="207.858"/>
    <n v="9.8979999999999997"/>
    <n v="51.964500000000001"/>
    <n v="197.96"/>
    <n v="6.6"/>
    <x v="9"/>
  </r>
  <r>
    <n v="41.09"/>
    <n v="10"/>
    <n v="431.44499999999999"/>
    <n v="20.545000000000002"/>
    <n v="43.144500000000001"/>
    <n v="410.9"/>
    <n v="7.3"/>
    <x v="4"/>
  </r>
  <r>
    <n v="37.15"/>
    <n v="4"/>
    <n v="156.03"/>
    <n v="7.43"/>
    <n v="39.0075"/>
    <n v="148.6"/>
    <n v="8.3000000000000007"/>
    <x v="3"/>
  </r>
  <r>
    <n v="22.96"/>
    <n v="1"/>
    <n v="24.108000000000001"/>
    <n v="1.1479999999999999"/>
    <n v="24.108000000000001"/>
    <n v="22.96"/>
    <n v="4.3"/>
    <x v="2"/>
  </r>
  <r>
    <n v="77.680000000000007"/>
    <n v="9"/>
    <n v="734.07600000000002"/>
    <n v="34.956000000000003"/>
    <n v="81.564000000000007"/>
    <n v="699.12"/>
    <n v="9.8000000000000007"/>
    <x v="0"/>
  </r>
  <r>
    <n v="34.700000000000003"/>
    <n v="2"/>
    <n v="72.87"/>
    <n v="3.47"/>
    <n v="36.435000000000002"/>
    <n v="69.400000000000006"/>
    <n v="8.1999999999999993"/>
    <x v="8"/>
  </r>
  <r>
    <n v="19.66"/>
    <n v="10"/>
    <n v="206.43"/>
    <n v="9.83"/>
    <n v="20.643000000000001"/>
    <n v="196.6"/>
    <n v="7.2"/>
    <x v="3"/>
  </r>
  <r>
    <n v="25.32"/>
    <n v="8"/>
    <n v="212.68799999999999"/>
    <n v="10.128"/>
    <n v="26.585999999999999"/>
    <n v="202.56"/>
    <n v="8.6999999999999993"/>
    <x v="2"/>
  </r>
  <r>
    <n v="12.12"/>
    <n v="10"/>
    <n v="127.26"/>
    <n v="6.06"/>
    <n v="12.726000000000001"/>
    <n v="121.2"/>
    <n v="8.4"/>
    <x v="0"/>
  </r>
  <r>
    <n v="99.89"/>
    <n v="2"/>
    <n v="209.76900000000001"/>
    <n v="9.9890000000000008"/>
    <n v="104.8845"/>
    <n v="199.78"/>
    <n v="7.1"/>
    <x v="5"/>
  </r>
  <r>
    <n v="75.92"/>
    <n v="8"/>
    <n v="637.72799999999995"/>
    <n v="30.367999999999999"/>
    <n v="79.715999999999994"/>
    <n v="607.36"/>
    <n v="5.5"/>
    <x v="4"/>
  </r>
  <r>
    <n v="63.22"/>
    <n v="2"/>
    <n v="132.762"/>
    <n v="6.3220000000000001"/>
    <n v="66.381"/>
    <n v="126.44"/>
    <n v="8.5"/>
    <x v="9"/>
  </r>
  <r>
    <n v="90.24"/>
    <n v="6"/>
    <n v="568.51199999999994"/>
    <n v="27.071999999999999"/>
    <n v="94.751999999999995"/>
    <n v="541.44000000000005"/>
    <n v="6.2"/>
    <x v="5"/>
  </r>
  <r>
    <n v="98.13"/>
    <n v="1"/>
    <n v="103.0365"/>
    <n v="4.9065000000000003"/>
    <n v="103.0365"/>
    <n v="98.13"/>
    <n v="8.9"/>
    <x v="6"/>
  </r>
  <r>
    <n v="51.52"/>
    <n v="8"/>
    <n v="432.76799999999997"/>
    <n v="20.608000000000001"/>
    <n v="54.095999999999997"/>
    <n v="412.16"/>
    <n v="9.6"/>
    <x v="9"/>
  </r>
  <r>
    <n v="73.97"/>
    <n v="1"/>
    <n v="77.668499999999995"/>
    <n v="3.6985000000000001"/>
    <n v="77.668499999999995"/>
    <n v="73.97"/>
    <n v="5.4"/>
    <x v="9"/>
  </r>
  <r>
    <n v="31.9"/>
    <n v="1"/>
    <n v="33.494999999999997"/>
    <n v="1.595"/>
    <n v="33.494999999999997"/>
    <n v="31.9"/>
    <n v="9.1"/>
    <x v="10"/>
  </r>
  <r>
    <n v="69.400000000000006"/>
    <n v="2"/>
    <n v="145.74"/>
    <n v="6.94"/>
    <n v="72.87"/>
    <n v="138.80000000000001"/>
    <n v="9"/>
    <x v="8"/>
  </r>
  <r>
    <n v="93.31"/>
    <n v="2"/>
    <n v="195.95099999999999"/>
    <n v="9.3309999999999995"/>
    <n v="97.975499999999997"/>
    <n v="186.62"/>
    <n v="6.3"/>
    <x v="6"/>
  </r>
  <r>
    <n v="88.45"/>
    <n v="1"/>
    <n v="92.872500000000002"/>
    <n v="4.4225000000000003"/>
    <n v="92.872500000000002"/>
    <n v="88.45"/>
    <n v="9.5"/>
    <x v="7"/>
  </r>
  <r>
    <n v="24.18"/>
    <n v="8"/>
    <n v="203.11199999999999"/>
    <n v="9.6720000000000006"/>
    <n v="25.388999999999999"/>
    <n v="193.44"/>
    <n v="9.8000000000000007"/>
    <x v="2"/>
  </r>
  <r>
    <n v="48.5"/>
    <n v="3"/>
    <n v="152.77500000000001"/>
    <n v="7.2750000000000004"/>
    <n v="50.924999999999997"/>
    <n v="145.5"/>
    <n v="6.7"/>
    <x v="10"/>
  </r>
  <r>
    <n v="84.05"/>
    <n v="6"/>
    <n v="529.51499999999999"/>
    <n v="25.215"/>
    <n v="88.252499999999998"/>
    <n v="504.3"/>
    <n v="7.7"/>
    <x v="1"/>
  </r>
  <r>
    <n v="61.29"/>
    <n v="5"/>
    <n v="321.77249999999998"/>
    <n v="15.3225"/>
    <n v="64.354500000000002"/>
    <n v="306.45"/>
    <n v="7"/>
    <x v="4"/>
  </r>
  <r>
    <n v="15.95"/>
    <n v="6"/>
    <n v="100.485"/>
    <n v="4.7850000000000001"/>
    <n v="16.747499999999999"/>
    <n v="95.7"/>
    <n v="5.0999999999999996"/>
    <x v="6"/>
  </r>
  <r>
    <n v="90.74"/>
    <n v="7"/>
    <n v="666.93899999999996"/>
    <n v="31.759"/>
    <n v="95.277000000000001"/>
    <n v="635.17999999999995"/>
    <n v="6.2"/>
    <x v="3"/>
  </r>
  <r>
    <n v="42.91"/>
    <n v="5"/>
    <n v="225.2775"/>
    <n v="10.727499999999999"/>
    <n v="45.055500000000002"/>
    <n v="214.55"/>
    <n v="6.1"/>
    <x v="6"/>
  </r>
  <r>
    <n v="54.28"/>
    <n v="7"/>
    <n v="398.95800000000003"/>
    <n v="18.998000000000001"/>
    <n v="56.994000000000007"/>
    <n v="379.96"/>
    <n v="9.3000000000000007"/>
    <x v="3"/>
  </r>
  <r>
    <n v="99.55"/>
    <n v="7"/>
    <n v="731.6925"/>
    <n v="34.842500000000001"/>
    <n v="104.5275"/>
    <n v="696.85"/>
    <n v="7.6"/>
    <x v="10"/>
  </r>
  <r>
    <n v="58.39"/>
    <n v="7"/>
    <n v="429.16649999999998"/>
    <n v="20.436499999999999"/>
    <n v="61.3095"/>
    <n v="408.73"/>
    <n v="8.1999999999999993"/>
    <x v="8"/>
  </r>
  <r>
    <n v="51.47"/>
    <n v="1"/>
    <n v="54.043500000000002"/>
    <n v="2.5735000000000001"/>
    <n v="54.043500000000002"/>
    <n v="51.47"/>
    <n v="8.5"/>
    <x v="9"/>
  </r>
  <r>
    <n v="54.86"/>
    <n v="5"/>
    <n v="288.01499999999999"/>
    <n v="13.715"/>
    <n v="57.602999999999987"/>
    <n v="274.3"/>
    <n v="9.8000000000000007"/>
    <x v="7"/>
  </r>
  <r>
    <n v="39.39"/>
    <n v="5"/>
    <n v="206.79750000000001"/>
    <n v="9.8475000000000001"/>
    <n v="41.359499999999997"/>
    <n v="196.95"/>
    <n v="8.6999999999999993"/>
    <x v="2"/>
  </r>
  <r>
    <n v="34.729999999999997"/>
    <n v="2"/>
    <n v="72.933000000000007"/>
    <n v="3.4729999999999999"/>
    <n v="36.466500000000003"/>
    <n v="69.459999999999994"/>
    <n v="9.6999999999999993"/>
    <x v="3"/>
  </r>
  <r>
    <n v="71.92"/>
    <n v="5"/>
    <n v="377.58"/>
    <n v="17.98"/>
    <n v="75.515999999999991"/>
    <n v="359.6"/>
    <n v="4.3"/>
    <x v="9"/>
  </r>
  <r>
    <n v="45.71"/>
    <n v="3"/>
    <n v="143.98650000000001"/>
    <n v="6.8564999999999996"/>
    <n v="47.9955"/>
    <n v="137.13"/>
    <n v="7.7"/>
    <x v="1"/>
  </r>
  <r>
    <n v="83.17"/>
    <n v="6"/>
    <n v="523.971"/>
    <n v="24.951000000000001"/>
    <n v="87.328500000000005"/>
    <n v="499.02"/>
    <n v="7.3"/>
    <x v="5"/>
  </r>
  <r>
    <n v="37.44"/>
    <n v="6"/>
    <n v="235.87200000000001"/>
    <n v="11.231999999999999"/>
    <n v="39.311999999999998"/>
    <n v="224.64"/>
    <n v="5.9"/>
    <x v="0"/>
  </r>
  <r>
    <n v="62.87"/>
    <n v="2"/>
    <n v="132.02699999999999"/>
    <n v="6.2869999999999999"/>
    <n v="66.013499999999993"/>
    <n v="125.74"/>
    <n v="5"/>
    <x v="5"/>
  </r>
  <r>
    <n v="81.709999999999994"/>
    <n v="6"/>
    <n v="514.77300000000002"/>
    <n v="24.513000000000002"/>
    <n v="85.795500000000004"/>
    <n v="490.26"/>
    <n v="8"/>
    <x v="4"/>
  </r>
  <r>
    <n v="91.41"/>
    <n v="5"/>
    <n v="479.90249999999997"/>
    <n v="22.852499999999999"/>
    <n v="95.980499999999992"/>
    <n v="457.05"/>
    <n v="7.1"/>
    <x v="7"/>
  </r>
  <r>
    <n v="39.21"/>
    <n v="4"/>
    <n v="164.68199999999999"/>
    <n v="7.8419999999999996"/>
    <n v="41.170499999999997"/>
    <n v="156.84"/>
    <n v="9"/>
    <x v="2"/>
  </r>
  <r>
    <n v="59.86"/>
    <n v="2"/>
    <n v="125.706"/>
    <n v="5.9859999999999998"/>
    <n v="62.853000000000002"/>
    <n v="119.72"/>
    <n v="6.7"/>
    <x v="4"/>
  </r>
  <r>
    <n v="54.36"/>
    <n v="10"/>
    <n v="570.78"/>
    <n v="27.18"/>
    <n v="57.078000000000003"/>
    <n v="543.6"/>
    <n v="6.1"/>
    <x v="5"/>
  </r>
  <r>
    <n v="98.09"/>
    <n v="9"/>
    <n v="926.95050000000003"/>
    <n v="44.140500000000003"/>
    <n v="102.9945"/>
    <n v="882.81"/>
    <n v="9.3000000000000007"/>
    <x v="8"/>
  </r>
  <r>
    <n v="25.43"/>
    <n v="6"/>
    <n v="160.209"/>
    <n v="7.6289999999999996"/>
    <n v="26.701499999999999"/>
    <n v="152.58000000000001"/>
    <n v="7"/>
    <x v="8"/>
  </r>
  <r>
    <n v="86.68"/>
    <n v="8"/>
    <n v="728.11199999999997"/>
    <n v="34.671999999999997"/>
    <n v="91.013999999999996"/>
    <n v="693.44"/>
    <n v="7.2"/>
    <x v="3"/>
  </r>
  <r>
    <n v="22.95"/>
    <n v="10"/>
    <n v="240.97499999999999"/>
    <n v="11.475"/>
    <n v="24.0975"/>
    <n v="229.5"/>
    <n v="8.1999999999999993"/>
    <x v="8"/>
  </r>
  <r>
    <n v="16.309999999999999"/>
    <n v="9"/>
    <n v="154.12950000000001"/>
    <n v="7.3395000000000001"/>
    <n v="17.125499999999999"/>
    <n v="146.79"/>
    <n v="8.4"/>
    <x v="1"/>
  </r>
  <r>
    <n v="28.32"/>
    <n v="5"/>
    <n v="148.68"/>
    <n v="7.08"/>
    <n v="29.736000000000001"/>
    <n v="141.6"/>
    <n v="6.2"/>
    <x v="0"/>
  </r>
  <r>
    <n v="16.670000000000002"/>
    <n v="7"/>
    <n v="122.5245"/>
    <n v="5.8345000000000002"/>
    <n v="17.503499999999999"/>
    <n v="116.69"/>
    <n v="7.4"/>
    <x v="5"/>
  </r>
  <r>
    <n v="73.959999999999994"/>
    <n v="1"/>
    <n v="77.658000000000001"/>
    <n v="3.698"/>
    <n v="77.658000000000001"/>
    <n v="73.959999999999994"/>
    <n v="5"/>
    <x v="5"/>
  </r>
  <r>
    <n v="97.94"/>
    <n v="1"/>
    <n v="102.837"/>
    <n v="4.8970000000000002"/>
    <n v="102.837"/>
    <n v="97.94"/>
    <n v="6.9"/>
    <x v="5"/>
  </r>
  <r>
    <n v="73.05"/>
    <n v="4"/>
    <n v="306.81"/>
    <n v="14.61"/>
    <n v="76.702500000000001"/>
    <n v="292.2"/>
    <n v="4.9000000000000004"/>
    <x v="6"/>
  </r>
  <r>
    <n v="87.48"/>
    <n v="6"/>
    <n v="551.12400000000002"/>
    <n v="26.244"/>
    <n v="91.853999999999999"/>
    <n v="524.88"/>
    <n v="5.0999999999999996"/>
    <x v="3"/>
  </r>
  <r>
    <n v="30.68"/>
    <n v="3"/>
    <n v="96.641999999999996"/>
    <n v="4.6020000000000003"/>
    <n v="32.213999999999999"/>
    <n v="92.04"/>
    <n v="9.1"/>
    <x v="5"/>
  </r>
  <r>
    <n v="75.88"/>
    <n v="1"/>
    <n v="79.674000000000007"/>
    <n v="3.794"/>
    <n v="79.674000000000007"/>
    <n v="75.88"/>
    <n v="7.1"/>
    <x v="1"/>
  </r>
  <r>
    <n v="20.18"/>
    <n v="4"/>
    <n v="84.756"/>
    <n v="4.0359999999999996"/>
    <n v="21.189"/>
    <n v="80.72"/>
    <n v="5"/>
    <x v="10"/>
  </r>
  <r>
    <n v="18.77"/>
    <n v="6"/>
    <n v="118.251"/>
    <n v="5.6310000000000002"/>
    <n v="19.708500000000001"/>
    <n v="112.62"/>
    <n v="5.5"/>
    <x v="7"/>
  </r>
  <r>
    <n v="71.2"/>
    <n v="1"/>
    <n v="74.760000000000005"/>
    <n v="3.56"/>
    <n v="74.760000000000005"/>
    <n v="71.2"/>
    <n v="9.1999999999999993"/>
    <x v="2"/>
  </r>
  <r>
    <n v="38.81"/>
    <n v="4"/>
    <n v="163.00200000000001"/>
    <n v="7.7619999999999996"/>
    <n v="40.750500000000002"/>
    <n v="155.24"/>
    <n v="4.9000000000000004"/>
    <x v="0"/>
  </r>
  <r>
    <n v="29.42"/>
    <n v="10"/>
    <n v="308.91000000000003"/>
    <n v="14.71"/>
    <n v="30.890999999999998"/>
    <n v="294.2"/>
    <n v="8.9"/>
    <x v="7"/>
  </r>
  <r>
    <n v="60.95"/>
    <n v="9"/>
    <n v="575.97749999999996"/>
    <n v="27.427499999999998"/>
    <n v="63.997500000000002"/>
    <n v="548.54999999999995"/>
    <n v="6"/>
    <x v="10"/>
  </r>
  <r>
    <n v="51.54"/>
    <n v="5"/>
    <n v="270.58499999999998"/>
    <n v="12.885"/>
    <n v="54.116999999999997"/>
    <n v="257.7"/>
    <n v="4.2"/>
    <x v="6"/>
  </r>
  <r>
    <n v="66.06"/>
    <n v="6"/>
    <n v="416.178"/>
    <n v="19.818000000000001"/>
    <n v="69.363"/>
    <n v="396.36"/>
    <n v="7.3"/>
    <x v="1"/>
  </r>
  <r>
    <n v="57.27"/>
    <n v="3"/>
    <n v="180.40049999999999"/>
    <n v="8.5905000000000005"/>
    <n v="60.133499999999998"/>
    <n v="171.81"/>
    <n v="6.5"/>
    <x v="2"/>
  </r>
  <r>
    <n v="54.31"/>
    <n v="9"/>
    <n v="513.22950000000003"/>
    <n v="24.439499999999999"/>
    <n v="57.025500000000001"/>
    <n v="488.79"/>
    <n v="8.9"/>
    <x v="1"/>
  </r>
  <r>
    <n v="58.24"/>
    <n v="9"/>
    <n v="550.36800000000005"/>
    <n v="26.207999999999998"/>
    <n v="61.152000000000008"/>
    <n v="524.16"/>
    <n v="9.6999999999999993"/>
    <x v="10"/>
  </r>
  <r>
    <n v="22.21"/>
    <n v="6"/>
    <n v="139.923"/>
    <n v="6.6630000000000003"/>
    <n v="23.320499999999999"/>
    <n v="133.26"/>
    <n v="8.6"/>
    <x v="1"/>
  </r>
  <r>
    <n v="19.32"/>
    <n v="7"/>
    <n v="142.00200000000001"/>
    <n v="6.7619999999999996"/>
    <n v="20.286000000000001"/>
    <n v="135.24"/>
    <n v="6.9"/>
    <x v="3"/>
  </r>
  <r>
    <n v="37.479999999999997"/>
    <n v="3"/>
    <n v="118.062"/>
    <n v="5.6219999999999999"/>
    <n v="39.353999999999999"/>
    <n v="112.44"/>
    <n v="7.7"/>
    <x v="0"/>
  </r>
  <r>
    <n v="72.040000000000006"/>
    <n v="2"/>
    <n v="151.28399999999999"/>
    <n v="7.2039999999999997"/>
    <n v="75.641999999999996"/>
    <n v="144.08000000000001"/>
    <n v="9.5"/>
    <x v="8"/>
  </r>
  <r>
    <n v="98.52"/>
    <n v="10"/>
    <n v="1034.46"/>
    <n v="49.26"/>
    <n v="103.446"/>
    <n v="985.2"/>
    <n v="4.5"/>
    <x v="2"/>
  </r>
  <r>
    <n v="41.66"/>
    <n v="6"/>
    <n v="262.45800000000003"/>
    <n v="12.497999999999999"/>
    <n v="43.743000000000002"/>
    <n v="249.96"/>
    <n v="5.6"/>
    <x v="9"/>
  </r>
  <r>
    <n v="72.42"/>
    <n v="3"/>
    <n v="228.12299999999999"/>
    <n v="10.863"/>
    <n v="76.040999999999997"/>
    <n v="217.26"/>
    <n v="8.1999999999999993"/>
    <x v="7"/>
  </r>
  <r>
    <n v="21.58"/>
    <n v="9"/>
    <n v="203.93100000000001"/>
    <n v="9.7110000000000003"/>
    <n v="22.658999999999999"/>
    <n v="194.22"/>
    <n v="7.3"/>
    <x v="10"/>
  </r>
  <r>
    <n v="89.2"/>
    <n v="10"/>
    <n v="936.6"/>
    <n v="44.6"/>
    <n v="93.66"/>
    <n v="892"/>
    <n v="4.4000000000000004"/>
    <x v="9"/>
  </r>
  <r>
    <n v="42.42"/>
    <n v="8"/>
    <n v="356.32799999999997"/>
    <n v="16.968"/>
    <n v="44.540999999999997"/>
    <n v="339.36"/>
    <n v="5.7"/>
    <x v="0"/>
  </r>
  <r>
    <n v="74.510000000000005"/>
    <n v="6"/>
    <n v="469.41300000000001"/>
    <n v="22.353000000000002"/>
    <n v="78.235500000000002"/>
    <n v="447.06"/>
    <n v="5"/>
    <x v="9"/>
  </r>
  <r>
    <n v="99.25"/>
    <n v="2"/>
    <n v="208.42500000000001"/>
    <n v="9.9250000000000007"/>
    <n v="104.21250000000001"/>
    <n v="198.5"/>
    <n v="9"/>
    <x v="0"/>
  </r>
  <r>
    <n v="81.209999999999994"/>
    <n v="10"/>
    <n v="852.70500000000004"/>
    <n v="40.604999999999997"/>
    <n v="85.270499999999998"/>
    <n v="812.1"/>
    <n v="6.3"/>
    <x v="0"/>
  </r>
  <r>
    <n v="49.33"/>
    <n v="10"/>
    <n v="517.96500000000003"/>
    <n v="24.664999999999999"/>
    <n v="51.796500000000002"/>
    <n v="493.3"/>
    <n v="9.4"/>
    <x v="7"/>
  </r>
  <r>
    <n v="65.739999999999995"/>
    <n v="9"/>
    <n v="621.24300000000005"/>
    <n v="29.582999999999998"/>
    <n v="69.027000000000001"/>
    <n v="591.66"/>
    <n v="7.7"/>
    <x v="0"/>
  </r>
  <r>
    <n v="79.86"/>
    <n v="7"/>
    <n v="586.971"/>
    <n v="27.951000000000001"/>
    <n v="83.852999999999994"/>
    <n v="559.02"/>
    <n v="5.5"/>
    <x v="1"/>
  </r>
  <r>
    <n v="73.98"/>
    <n v="7"/>
    <n v="543.75300000000004"/>
    <n v="25.893000000000001"/>
    <n v="77.679000000000002"/>
    <n v="517.86"/>
    <n v="4.0999999999999996"/>
    <x v="7"/>
  </r>
  <r>
    <n v="82.04"/>
    <n v="5"/>
    <n v="430.71"/>
    <n v="20.51"/>
    <n v="86.141999999999996"/>
    <n v="410.2"/>
    <n v="7.6"/>
    <x v="6"/>
  </r>
  <r>
    <n v="26.67"/>
    <n v="10"/>
    <n v="280.03500000000003"/>
    <n v="13.335000000000001"/>
    <n v="28.003499999999999"/>
    <n v="266.7"/>
    <n v="8.6"/>
    <x v="5"/>
  </r>
  <r>
    <n v="10.130000000000001"/>
    <n v="7"/>
    <n v="74.455500000000001"/>
    <n v="3.5455000000000001"/>
    <n v="10.6365"/>
    <n v="70.91"/>
    <n v="8.3000000000000007"/>
    <x v="8"/>
  </r>
  <r>
    <n v="72.39"/>
    <n v="2"/>
    <n v="152.01900000000001"/>
    <n v="7.2389999999999999"/>
    <n v="76.009500000000003"/>
    <n v="144.78"/>
    <n v="8.1"/>
    <x v="8"/>
  </r>
  <r>
    <n v="85.91"/>
    <n v="5"/>
    <n v="451.02749999999997"/>
    <n v="21.477499999999999"/>
    <n v="90.205500000000001"/>
    <n v="429.55"/>
    <n v="8.6"/>
    <x v="4"/>
  </r>
  <r>
    <n v="81.31"/>
    <n v="7"/>
    <n v="597.62850000000003"/>
    <n v="28.458500000000001"/>
    <n v="85.375500000000002"/>
    <n v="569.16999999999996"/>
    <n v="6.3"/>
    <x v="8"/>
  </r>
  <r>
    <n v="60.3"/>
    <n v="4"/>
    <n v="253.26"/>
    <n v="12.06"/>
    <n v="63.314999999999998"/>
    <n v="241.2"/>
    <n v="5.8"/>
    <x v="3"/>
  </r>
  <r>
    <n v="31.77"/>
    <n v="4"/>
    <n v="133.434"/>
    <n v="6.3540000000000001"/>
    <n v="33.358499999999999"/>
    <n v="127.08"/>
    <n v="6.2"/>
    <x v="4"/>
  </r>
  <r>
    <n v="64.27"/>
    <n v="4"/>
    <n v="269.93400000000003"/>
    <n v="12.853999999999999"/>
    <n v="67.483500000000006"/>
    <n v="257.08"/>
    <n v="7.7"/>
    <x v="0"/>
  </r>
  <r>
    <n v="69.510000000000005"/>
    <n v="2"/>
    <n v="145.971"/>
    <n v="6.9509999999999996"/>
    <n v="72.985500000000002"/>
    <n v="139.02000000000001"/>
    <n v="8.1"/>
    <x v="10"/>
  </r>
  <r>
    <n v="27.22"/>
    <n v="3"/>
    <n v="85.742999999999995"/>
    <n v="4.0830000000000002"/>
    <n v="28.581"/>
    <n v="81.66"/>
    <n v="7.3"/>
    <x v="10"/>
  </r>
  <r>
    <n v="77.680000000000007"/>
    <n v="4"/>
    <n v="326.25599999999997"/>
    <n v="15.536"/>
    <n v="81.563999999999993"/>
    <n v="310.72000000000003"/>
    <n v="8.4"/>
    <x v="8"/>
  </r>
  <r>
    <n v="92.98"/>
    <n v="2"/>
    <n v="195.25800000000001"/>
    <n v="9.298"/>
    <n v="97.629000000000005"/>
    <n v="185.96"/>
    <n v="8"/>
    <x v="9"/>
  </r>
  <r>
    <n v="18.079999999999998"/>
    <n v="4"/>
    <n v="75.936000000000007"/>
    <n v="3.6160000000000001"/>
    <n v="18.984000000000002"/>
    <n v="72.319999999999993"/>
    <n v="9.5"/>
    <x v="3"/>
  </r>
  <r>
    <n v="63.06"/>
    <n v="3"/>
    <n v="198.63900000000001"/>
    <n v="9.4589999999999996"/>
    <n v="66.213000000000008"/>
    <n v="189.18"/>
    <n v="7"/>
    <x v="9"/>
  </r>
  <r>
    <n v="51.71"/>
    <n v="4"/>
    <n v="217.18199999999999"/>
    <n v="10.342000000000001"/>
    <n v="54.295499999999997"/>
    <n v="206.84"/>
    <n v="9.8000000000000007"/>
    <x v="0"/>
  </r>
  <r>
    <n v="52.34"/>
    <n v="3"/>
    <n v="164.87100000000001"/>
    <n v="7.851"/>
    <n v="54.957000000000001"/>
    <n v="157.02000000000001"/>
    <n v="9.1999999999999993"/>
    <x v="4"/>
  </r>
  <r>
    <n v="43.06"/>
    <n v="5"/>
    <n v="226.065"/>
    <n v="10.765000000000001"/>
    <n v="45.213000000000001"/>
    <n v="215.3"/>
    <n v="7.7"/>
    <x v="7"/>
  </r>
  <r>
    <n v="59.61"/>
    <n v="10"/>
    <n v="625.90499999999997"/>
    <n v="29.805"/>
    <n v="62.590499999999999"/>
    <n v="596.1"/>
    <n v="5.3"/>
    <x v="5"/>
  </r>
  <r>
    <n v="14.62"/>
    <n v="5"/>
    <n v="76.754999999999995"/>
    <n v="3.6549999999999998"/>
    <n v="15.351000000000001"/>
    <n v="73.099999999999994"/>
    <n v="4.4000000000000004"/>
    <x v="10"/>
  </r>
  <r>
    <n v="46.53"/>
    <n v="6"/>
    <n v="293.13900000000001"/>
    <n v="13.959"/>
    <n v="48.856499999999997"/>
    <n v="279.18"/>
    <n v="4.3"/>
    <x v="1"/>
  </r>
  <r>
    <n v="24.24"/>
    <n v="7"/>
    <n v="178.16399999999999"/>
    <n v="8.484"/>
    <n v="25.452000000000002"/>
    <n v="169.68"/>
    <n v="9.4"/>
    <x v="6"/>
  </r>
  <r>
    <n v="45.58"/>
    <n v="1"/>
    <n v="47.859000000000002"/>
    <n v="2.2789999999999999"/>
    <n v="47.859000000000002"/>
    <n v="45.58"/>
    <n v="9.8000000000000007"/>
    <x v="4"/>
  </r>
  <r>
    <n v="75.2"/>
    <n v="3"/>
    <n v="236.88"/>
    <n v="11.28"/>
    <n v="78.959999999999994"/>
    <n v="225.6"/>
    <n v="4.8"/>
    <x v="5"/>
  </r>
  <r>
    <n v="96.8"/>
    <n v="3"/>
    <n v="304.92"/>
    <n v="14.52"/>
    <n v="101.64"/>
    <n v="290.39999999999998"/>
    <n v="5.3"/>
    <x v="0"/>
  </r>
  <r>
    <n v="14.82"/>
    <n v="3"/>
    <n v="46.683"/>
    <n v="2.2229999999999999"/>
    <n v="15.561"/>
    <n v="44.46"/>
    <n v="8.6999999999999993"/>
    <x v="5"/>
  </r>
  <r>
    <n v="52.2"/>
    <n v="3"/>
    <n v="164.43"/>
    <n v="7.83"/>
    <n v="54.81"/>
    <n v="156.6"/>
    <n v="9.5"/>
    <x v="0"/>
  </r>
  <r>
    <n v="46.66"/>
    <n v="9"/>
    <n v="440.93700000000001"/>
    <n v="20.997"/>
    <n v="48.993000000000002"/>
    <n v="419.94"/>
    <n v="5.3"/>
    <x v="8"/>
  </r>
  <r>
    <n v="36.85"/>
    <n v="5"/>
    <n v="193.46250000000001"/>
    <n v="9.2125000000000004"/>
    <n v="38.692500000000003"/>
    <n v="184.25"/>
    <n v="9.1999999999999993"/>
    <x v="3"/>
  </r>
  <r>
    <n v="70.319999999999993"/>
    <n v="2"/>
    <n v="147.672"/>
    <n v="7.032"/>
    <n v="73.835999999999999"/>
    <n v="140.63999999999999"/>
    <n v="9.6"/>
    <x v="4"/>
  </r>
  <r>
    <n v="83.08"/>
    <n v="1"/>
    <n v="87.233999999999995"/>
    <n v="4.1539999999999999"/>
    <n v="87.233999999999995"/>
    <n v="83.08"/>
    <n v="6.4"/>
    <x v="6"/>
  </r>
  <r>
    <n v="64.989999999999995"/>
    <n v="1"/>
    <n v="68.239500000000007"/>
    <n v="3.2494999999999998"/>
    <n v="68.239500000000007"/>
    <n v="64.989999999999995"/>
    <n v="4.5"/>
    <x v="1"/>
  </r>
  <r>
    <n v="77.56"/>
    <n v="10"/>
    <n v="814.38"/>
    <n v="38.78"/>
    <n v="81.438000000000002"/>
    <n v="775.6"/>
    <n v="6.9"/>
    <x v="2"/>
  </r>
  <r>
    <n v="54.51"/>
    <n v="6"/>
    <n v="343.41300000000001"/>
    <n v="16.353000000000002"/>
    <n v="57.235500000000002"/>
    <n v="327.06"/>
    <n v="7.8"/>
    <x v="0"/>
  </r>
  <r>
    <n v="51.89"/>
    <n v="7"/>
    <n v="381.39150000000001"/>
    <n v="18.1615"/>
    <n v="54.484499999999997"/>
    <n v="363.23"/>
    <n v="4.5"/>
    <x v="2"/>
  </r>
  <r>
    <n v="31.75"/>
    <n v="4"/>
    <n v="133.35"/>
    <n v="6.35"/>
    <n v="33.337499999999999"/>
    <n v="127"/>
    <n v="8.6"/>
    <x v="9"/>
  </r>
  <r>
    <n v="53.65"/>
    <n v="7"/>
    <n v="394.32749999999999"/>
    <n v="18.7775"/>
    <n v="56.332500000000003"/>
    <n v="375.55"/>
    <n v="5.2"/>
    <x v="10"/>
  </r>
  <r>
    <n v="49.79"/>
    <n v="4"/>
    <n v="209.11799999999999"/>
    <n v="9.9580000000000002"/>
    <n v="52.279499999999999"/>
    <n v="199.16"/>
    <n v="6.4"/>
    <x v="8"/>
  </r>
  <r>
    <n v="30.61"/>
    <n v="1"/>
    <n v="32.140500000000003"/>
    <n v="1.5305"/>
    <n v="32.140500000000003"/>
    <n v="30.61"/>
    <n v="5.2"/>
    <x v="10"/>
  </r>
  <r>
    <n v="57.89"/>
    <n v="2"/>
    <n v="121.569"/>
    <n v="5.7889999999999997"/>
    <n v="60.784500000000001"/>
    <n v="115.78"/>
    <n v="8.9"/>
    <x v="1"/>
  </r>
  <r>
    <n v="28.96"/>
    <n v="1"/>
    <n v="30.408000000000001"/>
    <n v="1.448"/>
    <n v="30.408000000000001"/>
    <n v="28.96"/>
    <n v="6.2"/>
    <x v="1"/>
  </r>
  <r>
    <n v="98.97"/>
    <n v="9"/>
    <n v="935.26649999999995"/>
    <n v="44.536499999999997"/>
    <n v="103.91849999999999"/>
    <n v="890.73"/>
    <n v="6.7"/>
    <x v="5"/>
  </r>
  <r>
    <n v="93.22"/>
    <n v="3"/>
    <n v="293.64299999999997"/>
    <n v="13.983000000000001"/>
    <n v="97.880999999999986"/>
    <n v="279.66000000000003"/>
    <n v="7.2"/>
    <x v="5"/>
  </r>
  <r>
    <n v="80.930000000000007"/>
    <n v="1"/>
    <n v="84.976500000000001"/>
    <n v="4.0465"/>
    <n v="84.976500000000001"/>
    <n v="80.930000000000007"/>
    <n v="9"/>
    <x v="7"/>
  </r>
  <r>
    <n v="67.45"/>
    <n v="10"/>
    <n v="708.22500000000002"/>
    <n v="33.725000000000001"/>
    <n v="70.822500000000005"/>
    <n v="674.5"/>
    <n v="4.2"/>
    <x v="5"/>
  </r>
  <r>
    <n v="38.72"/>
    <n v="9"/>
    <n v="365.904"/>
    <n v="17.423999999999999"/>
    <n v="40.655999999999999"/>
    <n v="348.48"/>
    <n v="4.2"/>
    <x v="10"/>
  </r>
  <r>
    <n v="72.599999999999994"/>
    <n v="6"/>
    <n v="457.38"/>
    <n v="21.78"/>
    <n v="76.23"/>
    <n v="435.6"/>
    <n v="6.9"/>
    <x v="8"/>
  </r>
  <r>
    <n v="87.91"/>
    <n v="5"/>
    <n v="461.52749999999997"/>
    <n v="21.977499999999999"/>
    <n v="92.305499999999995"/>
    <n v="439.55"/>
    <n v="4.4000000000000004"/>
    <x v="3"/>
  </r>
  <r>
    <n v="98.53"/>
    <n v="6"/>
    <n v="620.73900000000003"/>
    <n v="29.559000000000001"/>
    <n v="103.45650000000001"/>
    <n v="591.17999999999995"/>
    <n v="4"/>
    <x v="5"/>
  </r>
  <r>
    <n v="43.46"/>
    <n v="6"/>
    <n v="273.798"/>
    <n v="13.038"/>
    <n v="45.633000000000003"/>
    <n v="260.76"/>
    <n v="8.5"/>
    <x v="6"/>
  </r>
  <r>
    <n v="71.680000000000007"/>
    <n v="3"/>
    <n v="225.792"/>
    <n v="10.752000000000001"/>
    <n v="75.263999999999996"/>
    <n v="215.04"/>
    <n v="9.1999999999999993"/>
    <x v="9"/>
  </r>
  <r>
    <n v="91.61"/>
    <n v="1"/>
    <n v="96.1905"/>
    <n v="4.5804999999999998"/>
    <n v="96.1905"/>
    <n v="91.61"/>
    <n v="9.8000000000000007"/>
    <x v="8"/>
  </r>
  <r>
    <n v="94.59"/>
    <n v="7"/>
    <n v="695.23649999999998"/>
    <n v="33.106499999999997"/>
    <n v="99.319499999999991"/>
    <n v="662.13"/>
    <n v="4.9000000000000004"/>
    <x v="9"/>
  </r>
  <r>
    <n v="83.25"/>
    <n v="10"/>
    <n v="874.125"/>
    <n v="41.625"/>
    <n v="87.412499999999994"/>
    <n v="832.5"/>
    <n v="4.4000000000000004"/>
    <x v="5"/>
  </r>
  <r>
    <n v="91.35"/>
    <n v="1"/>
    <n v="95.917500000000004"/>
    <n v="4.5674999999999999"/>
    <n v="95.917500000000004"/>
    <n v="91.35"/>
    <n v="6.8"/>
    <x v="9"/>
  </r>
  <r>
    <n v="78.88"/>
    <n v="2"/>
    <n v="165.648"/>
    <n v="7.8879999999999999"/>
    <n v="82.823999999999998"/>
    <n v="157.76"/>
    <n v="9.1"/>
    <x v="7"/>
  </r>
  <r>
    <n v="60.87"/>
    <n v="2"/>
    <n v="127.827"/>
    <n v="6.0869999999999997"/>
    <n v="63.913499999999999"/>
    <n v="121.74"/>
    <n v="8.6999999999999993"/>
    <x v="10"/>
  </r>
  <r>
    <n v="82.58"/>
    <n v="10"/>
    <n v="867.09"/>
    <n v="41.29"/>
    <n v="86.709000000000003"/>
    <n v="825.8"/>
    <n v="5"/>
    <x v="4"/>
  </r>
  <r>
    <n v="53.3"/>
    <n v="3"/>
    <n v="167.89500000000001"/>
    <n v="7.9950000000000001"/>
    <n v="55.965000000000003"/>
    <n v="159.9"/>
    <n v="7.5"/>
    <x v="4"/>
  </r>
  <r>
    <n v="12.09"/>
    <n v="1"/>
    <n v="12.6945"/>
    <n v="0.60450000000000004"/>
    <n v="12.6945"/>
    <n v="12.09"/>
    <n v="8.1999999999999993"/>
    <x v="3"/>
  </r>
  <r>
    <n v="64.19"/>
    <n v="10"/>
    <n v="673.995"/>
    <n v="32.094999999999999"/>
    <n v="67.399500000000003"/>
    <n v="641.9"/>
    <n v="6.7"/>
    <x v="4"/>
  </r>
  <r>
    <n v="78.31"/>
    <n v="3"/>
    <n v="246.6765"/>
    <n v="11.746499999999999"/>
    <n v="82.225499999999997"/>
    <n v="234.93"/>
    <n v="5.4"/>
    <x v="7"/>
  </r>
  <r>
    <n v="83.77"/>
    <n v="2"/>
    <n v="175.917"/>
    <n v="8.3770000000000007"/>
    <n v="87.958500000000001"/>
    <n v="167.54"/>
    <n v="7"/>
    <x v="1"/>
  </r>
  <r>
    <n v="99.7"/>
    <n v="3"/>
    <n v="314.05500000000001"/>
    <n v="14.955"/>
    <n v="104.685"/>
    <n v="299.10000000000002"/>
    <n v="4.7"/>
    <x v="5"/>
  </r>
  <r>
    <n v="79.91"/>
    <n v="3"/>
    <n v="251.7165"/>
    <n v="11.986499999999999"/>
    <n v="83.905500000000004"/>
    <n v="239.73"/>
    <n v="5"/>
    <x v="8"/>
  </r>
  <r>
    <n v="66.47"/>
    <n v="10"/>
    <n v="697.93499999999995"/>
    <n v="33.234999999999999"/>
    <n v="69.793499999999995"/>
    <n v="664.7"/>
    <n v="5"/>
    <x v="9"/>
  </r>
  <r>
    <n v="28.95"/>
    <n v="7"/>
    <n v="212.7825"/>
    <n v="10.1325"/>
    <n v="30.397500000000001"/>
    <n v="202.65"/>
    <n v="6"/>
    <x v="2"/>
  </r>
  <r>
    <n v="46.2"/>
    <n v="1"/>
    <n v="48.51"/>
    <n v="2.31"/>
    <n v="48.51"/>
    <n v="46.2"/>
    <n v="6.3"/>
    <x v="10"/>
  </r>
  <r>
    <n v="17.63"/>
    <n v="5"/>
    <n v="92.557500000000005"/>
    <n v="4.4074999999999998"/>
    <n v="18.511500000000002"/>
    <n v="88.15"/>
    <n v="8.5"/>
    <x v="9"/>
  </r>
  <r>
    <n v="52.42"/>
    <n v="3"/>
    <n v="165.12299999999999"/>
    <n v="7.8630000000000004"/>
    <n v="55.040999999999997"/>
    <n v="157.26"/>
    <n v="7.5"/>
    <x v="6"/>
  </r>
  <r>
    <n v="98.79"/>
    <n v="3"/>
    <n v="311.18849999999998"/>
    <n v="14.8185"/>
    <n v="103.7295"/>
    <n v="296.37"/>
    <n v="6.4"/>
    <x v="2"/>
  </r>
  <r>
    <n v="88.55"/>
    <n v="8"/>
    <n v="743.82"/>
    <n v="35.42"/>
    <n v="92.977500000000006"/>
    <n v="708.4"/>
    <n v="4.7"/>
    <x v="9"/>
  </r>
  <r>
    <n v="55.67"/>
    <n v="2"/>
    <n v="116.907"/>
    <n v="5.5670000000000002"/>
    <n v="58.453499999999998"/>
    <n v="111.34"/>
    <n v="6"/>
    <x v="9"/>
  </r>
  <r>
    <n v="72.52"/>
    <n v="8"/>
    <n v="609.16800000000001"/>
    <n v="29.007999999999999"/>
    <n v="76.146000000000001"/>
    <n v="580.16"/>
    <n v="4"/>
    <x v="8"/>
  </r>
  <r>
    <n v="12.05"/>
    <n v="5"/>
    <n v="63.262500000000003"/>
    <n v="3.0125000000000002"/>
    <n v="12.6525"/>
    <n v="60.25"/>
    <n v="5.5"/>
    <x v="9"/>
  </r>
  <r>
    <n v="19.36"/>
    <n v="9"/>
    <n v="182.952"/>
    <n v="8.7119999999999997"/>
    <n v="20.327999999999999"/>
    <n v="174.24"/>
    <n v="8.6999999999999993"/>
    <x v="3"/>
  </r>
  <r>
    <n v="70.209999999999994"/>
    <n v="6"/>
    <n v="442.32299999999998"/>
    <n v="21.062999999999999"/>
    <n v="73.720500000000001"/>
    <n v="421.26"/>
    <n v="7.4"/>
    <x v="4"/>
  </r>
  <r>
    <n v="33.630000000000003"/>
    <n v="1"/>
    <n v="35.311500000000002"/>
    <n v="1.6815"/>
    <n v="35.311500000000002"/>
    <n v="33.630000000000003"/>
    <n v="5.6"/>
    <x v="8"/>
  </r>
  <r>
    <n v="15.49"/>
    <n v="2"/>
    <n v="32.529000000000003"/>
    <n v="1.5489999999999999"/>
    <n v="16.264500000000002"/>
    <n v="30.98"/>
    <n v="6.3"/>
    <x v="9"/>
  </r>
  <r>
    <n v="24.74"/>
    <n v="10"/>
    <n v="259.77"/>
    <n v="12.37"/>
    <n v="25.977"/>
    <n v="247.4"/>
    <n v="7.1"/>
    <x v="7"/>
  </r>
  <r>
    <n v="75.66"/>
    <n v="5"/>
    <n v="397.21499999999997"/>
    <n v="18.914999999999999"/>
    <n v="79.442999999999998"/>
    <n v="378.3"/>
    <n v="7.8"/>
    <x v="3"/>
  </r>
  <r>
    <n v="55.81"/>
    <n v="6"/>
    <n v="351.60300000000001"/>
    <n v="16.742999999999999"/>
    <n v="58.600499999999997"/>
    <n v="334.86"/>
    <n v="9.9"/>
    <x v="5"/>
  </r>
  <r>
    <n v="72.78"/>
    <n v="10"/>
    <n v="764.19"/>
    <n v="36.39"/>
    <n v="76.419000000000011"/>
    <n v="727.8"/>
    <n v="7.3"/>
    <x v="6"/>
  </r>
  <r>
    <n v="37.32"/>
    <n v="9"/>
    <n v="352.67399999999998"/>
    <n v="16.794"/>
    <n v="39.186"/>
    <n v="335.88"/>
    <n v="5.0999999999999996"/>
    <x v="9"/>
  </r>
  <r>
    <n v="60.18"/>
    <n v="4"/>
    <n v="252.756"/>
    <n v="12.036"/>
    <n v="63.189"/>
    <n v="240.72"/>
    <n v="9.4"/>
    <x v="3"/>
  </r>
  <r>
    <n v="15.69"/>
    <n v="3"/>
    <n v="49.423499999999997"/>
    <n v="2.3534999999999999"/>
    <n v="16.474499999999999"/>
    <n v="47.07"/>
    <n v="5.8"/>
    <x v="4"/>
  </r>
  <r>
    <n v="99.69"/>
    <n v="1"/>
    <n v="104.67449999999999"/>
    <n v="4.9844999999999997"/>
    <n v="104.67449999999999"/>
    <n v="99.69"/>
    <n v="8"/>
    <x v="1"/>
  </r>
  <r>
    <n v="88.15"/>
    <n v="3"/>
    <n v="277.67250000000001"/>
    <n v="13.2225"/>
    <n v="92.557500000000005"/>
    <n v="264.45"/>
    <n v="7.9"/>
    <x v="1"/>
  </r>
  <r>
    <n v="27.93"/>
    <n v="5"/>
    <n v="146.63249999999999"/>
    <n v="6.9824999999999999"/>
    <n v="29.326499999999999"/>
    <n v="139.65"/>
    <n v="5.9"/>
    <x v="9"/>
  </r>
  <r>
    <n v="55.45"/>
    <n v="1"/>
    <n v="58.222499999999997"/>
    <n v="2.7725"/>
    <n v="58.222499999999997"/>
    <n v="55.45"/>
    <n v="4.9000000000000004"/>
    <x v="6"/>
  </r>
  <r>
    <n v="42.97"/>
    <n v="3"/>
    <n v="135.35550000000001"/>
    <n v="6.4455"/>
    <n v="45.118499999999997"/>
    <n v="128.91"/>
    <n v="9.3000000000000007"/>
    <x v="5"/>
  </r>
  <r>
    <n v="17.14"/>
    <n v="7"/>
    <n v="125.979"/>
    <n v="5.9989999999999997"/>
    <n v="17.997"/>
    <n v="119.98"/>
    <n v="7.9"/>
    <x v="10"/>
  </r>
  <r>
    <n v="58.75"/>
    <n v="6"/>
    <n v="370.125"/>
    <n v="17.625"/>
    <n v="61.6875"/>
    <n v="352.5"/>
    <n v="5.9"/>
    <x v="3"/>
  </r>
  <r>
    <n v="87.1"/>
    <n v="10"/>
    <n v="914.55"/>
    <n v="43.55"/>
    <n v="91.454999999999998"/>
    <n v="871"/>
    <n v="9.9"/>
    <x v="4"/>
  </r>
  <r>
    <n v="98.8"/>
    <n v="2"/>
    <n v="207.48"/>
    <n v="9.8800000000000008"/>
    <n v="103.74"/>
    <n v="197.6"/>
    <n v="7.7"/>
    <x v="5"/>
  </r>
  <r>
    <n v="48.63"/>
    <n v="4"/>
    <n v="204.24600000000001"/>
    <n v="9.7260000000000009"/>
    <n v="51.061500000000002"/>
    <n v="194.52"/>
    <n v="7.6"/>
    <x v="9"/>
  </r>
  <r>
    <n v="57.74"/>
    <n v="3"/>
    <n v="181.881"/>
    <n v="8.6609999999999996"/>
    <n v="60.627000000000002"/>
    <n v="173.22"/>
    <n v="7.7"/>
    <x v="0"/>
  </r>
  <r>
    <n v="17.97"/>
    <n v="4"/>
    <n v="75.474000000000004"/>
    <n v="3.5939999999999999"/>
    <n v="18.868500000000001"/>
    <n v="71.88"/>
    <n v="6.4"/>
    <x v="2"/>
  </r>
  <r>
    <n v="47.71"/>
    <n v="6"/>
    <n v="300.57299999999998"/>
    <n v="14.313000000000001"/>
    <n v="50.095499999999987"/>
    <n v="286.26"/>
    <n v="4.4000000000000004"/>
    <x v="4"/>
  </r>
  <r>
    <n v="40.619999999999997"/>
    <n v="2"/>
    <n v="85.302000000000007"/>
    <n v="4.0620000000000003"/>
    <n v="42.651000000000003"/>
    <n v="81.239999999999995"/>
    <n v="4.0999999999999996"/>
    <x v="1"/>
  </r>
  <r>
    <n v="56.04"/>
    <n v="10"/>
    <n v="588.41999999999996"/>
    <n v="28.02"/>
    <n v="58.841999999999999"/>
    <n v="560.4"/>
    <n v="4.4000000000000004"/>
    <x v="8"/>
  </r>
  <r>
    <n v="93.4"/>
    <n v="2"/>
    <n v="196.14"/>
    <n v="9.34"/>
    <n v="98.07"/>
    <n v="186.8"/>
    <n v="5.5"/>
    <x v="7"/>
  </r>
  <r>
    <n v="73.41"/>
    <n v="3"/>
    <n v="231.2415"/>
    <n v="11.0115"/>
    <n v="77.080500000000001"/>
    <n v="220.23"/>
    <n v="4"/>
    <x v="0"/>
  </r>
  <r>
    <n v="33.64"/>
    <n v="8"/>
    <n v="282.57600000000002"/>
    <n v="13.456"/>
    <n v="35.322000000000003"/>
    <n v="269.12"/>
    <n v="9.3000000000000007"/>
    <x v="6"/>
  </r>
  <r>
    <n v="45.48"/>
    <n v="10"/>
    <n v="477.54"/>
    <n v="22.74"/>
    <n v="47.753999999999998"/>
    <n v="454.8"/>
    <n v="4.8"/>
    <x v="1"/>
  </r>
  <r>
    <n v="83.77"/>
    <n v="2"/>
    <n v="175.917"/>
    <n v="8.3770000000000007"/>
    <n v="87.958500000000001"/>
    <n v="167.54"/>
    <n v="4.5999999999999996"/>
    <x v="8"/>
  </r>
  <r>
    <n v="64.08"/>
    <n v="7"/>
    <n v="470.988"/>
    <n v="22.428000000000001"/>
    <n v="67.284000000000006"/>
    <n v="448.56"/>
    <n v="7.3"/>
    <x v="8"/>
  </r>
  <r>
    <n v="73.47"/>
    <n v="4"/>
    <n v="308.57400000000001"/>
    <n v="14.694000000000001"/>
    <n v="77.143500000000003"/>
    <n v="293.88"/>
    <n v="6"/>
    <x v="3"/>
  </r>
  <r>
    <n v="58.95"/>
    <n v="10"/>
    <n v="618.97500000000002"/>
    <n v="29.475000000000001"/>
    <n v="61.897500000000001"/>
    <n v="589.5"/>
    <n v="8.1"/>
    <x v="4"/>
  </r>
  <r>
    <n v="48.5"/>
    <n v="6"/>
    <n v="305.55"/>
    <n v="14.55"/>
    <n v="50.924999999999997"/>
    <n v="291"/>
    <n v="9.4"/>
    <x v="0"/>
  </r>
  <r>
    <n v="39.479999999999997"/>
    <n v="1"/>
    <n v="41.454000000000001"/>
    <n v="1.974"/>
    <n v="41.454000000000001"/>
    <n v="39.479999999999997"/>
    <n v="6.5"/>
    <x v="8"/>
  </r>
  <r>
    <n v="34.81"/>
    <n v="1"/>
    <n v="36.5505"/>
    <n v="1.7404999999999999"/>
    <n v="36.5505"/>
    <n v="34.81"/>
    <n v="7"/>
    <x v="1"/>
  </r>
  <r>
    <n v="49.32"/>
    <n v="6"/>
    <n v="310.71600000000001"/>
    <n v="14.795999999999999"/>
    <n v="51.786000000000001"/>
    <n v="295.92"/>
    <n v="7.1"/>
    <x v="0"/>
  </r>
  <r>
    <n v="21.48"/>
    <n v="2"/>
    <n v="45.107999999999997"/>
    <n v="2.1480000000000001"/>
    <n v="22.553999999999998"/>
    <n v="42.96"/>
    <n v="6.6"/>
    <x v="10"/>
  </r>
  <r>
    <n v="23.08"/>
    <n v="6"/>
    <n v="145.404"/>
    <n v="6.9240000000000004"/>
    <n v="24.234000000000002"/>
    <n v="138.47999999999999"/>
    <n v="4.9000000000000004"/>
    <x v="8"/>
  </r>
  <r>
    <n v="49.1"/>
    <n v="2"/>
    <n v="103.11"/>
    <n v="4.91"/>
    <n v="51.555"/>
    <n v="98.2"/>
    <n v="6.4"/>
    <x v="10"/>
  </r>
  <r>
    <n v="64.83"/>
    <n v="2"/>
    <n v="136.143"/>
    <n v="6.4829999999999997"/>
    <n v="68.0715"/>
    <n v="129.66"/>
    <n v="8"/>
    <x v="5"/>
  </r>
  <r>
    <n v="63.56"/>
    <n v="10"/>
    <n v="667.38"/>
    <n v="31.78"/>
    <n v="66.738"/>
    <n v="635.6"/>
    <n v="4.3"/>
    <x v="6"/>
  </r>
  <r>
    <n v="72.88"/>
    <n v="2"/>
    <n v="153.048"/>
    <n v="7.2880000000000003"/>
    <n v="76.524000000000001"/>
    <n v="145.76"/>
    <n v="6.1"/>
    <x v="10"/>
  </r>
  <r>
    <n v="67.099999999999994"/>
    <n v="3"/>
    <n v="211.36500000000001"/>
    <n v="10.065"/>
    <n v="70.454999999999998"/>
    <n v="201.3"/>
    <n v="7.5"/>
    <x v="1"/>
  </r>
  <r>
    <n v="70.19"/>
    <n v="9"/>
    <n v="663.29549999999995"/>
    <n v="31.5855"/>
    <n v="73.6995"/>
    <n v="631.71"/>
    <n v="6.7"/>
    <x v="0"/>
  </r>
  <r>
    <n v="55.04"/>
    <n v="7"/>
    <n v="404.54399999999998"/>
    <n v="19.263999999999999"/>
    <n v="57.791999999999987"/>
    <n v="385.28"/>
    <n v="5.2"/>
    <x v="8"/>
  </r>
  <r>
    <n v="48.63"/>
    <n v="10"/>
    <n v="510.61500000000001"/>
    <n v="24.315000000000001"/>
    <n v="51.061500000000002"/>
    <n v="486.3"/>
    <n v="8.8000000000000007"/>
    <x v="10"/>
  </r>
  <r>
    <n v="73.38"/>
    <n v="7"/>
    <n v="539.34299999999996"/>
    <n v="25.683"/>
    <n v="77.048999999999992"/>
    <n v="513.66"/>
    <n v="9.5"/>
    <x v="0"/>
  </r>
  <r>
    <n v="52.6"/>
    <n v="9"/>
    <n v="497.07"/>
    <n v="23.67"/>
    <n v="55.23"/>
    <n v="473.4"/>
    <n v="7.6"/>
    <x v="4"/>
  </r>
  <r>
    <n v="87.37"/>
    <n v="5"/>
    <n v="458.6925"/>
    <n v="21.842500000000001"/>
    <n v="91.738500000000002"/>
    <n v="436.85"/>
    <n v="6.6"/>
    <x v="8"/>
  </r>
  <r>
    <n v="27.04"/>
    <n v="4"/>
    <n v="113.568"/>
    <n v="5.4080000000000004"/>
    <n v="28.391999999999999"/>
    <n v="108.16"/>
    <n v="6.9"/>
    <x v="2"/>
  </r>
  <r>
    <n v="62.19"/>
    <n v="4"/>
    <n v="261.19799999999998"/>
    <n v="12.438000000000001"/>
    <n v="65.299499999999995"/>
    <n v="248.76"/>
    <n v="4.3"/>
    <x v="8"/>
  </r>
  <r>
    <n v="69.58"/>
    <n v="9"/>
    <n v="657.53099999999995"/>
    <n v="31.311"/>
    <n v="73.058999999999997"/>
    <n v="626.22"/>
    <n v="7.8"/>
    <x v="8"/>
  </r>
  <r>
    <n v="97.5"/>
    <n v="10"/>
    <n v="1023.75"/>
    <n v="48.75"/>
    <n v="102.375"/>
    <n v="975"/>
    <n v="8"/>
    <x v="7"/>
  </r>
  <r>
    <n v="60.41"/>
    <n v="8"/>
    <n v="507.44400000000002"/>
    <n v="24.164000000000001"/>
    <n v="63.430500000000002"/>
    <n v="483.28"/>
    <n v="9.6"/>
    <x v="10"/>
  </r>
  <r>
    <n v="32.32"/>
    <n v="3"/>
    <n v="101.80800000000001"/>
    <n v="4.8479999999999999"/>
    <n v="33.936"/>
    <n v="96.96"/>
    <n v="4.3"/>
    <x v="8"/>
  </r>
  <r>
    <n v="19.77"/>
    <n v="10"/>
    <n v="207.58500000000001"/>
    <n v="9.8849999999999998"/>
    <n v="20.758500000000002"/>
    <n v="197.7"/>
    <n v="5"/>
    <x v="3"/>
  </r>
  <r>
    <n v="80.47"/>
    <n v="9"/>
    <n v="760.44150000000002"/>
    <n v="36.211500000000001"/>
    <n v="84.493499999999997"/>
    <n v="724.23"/>
    <n v="9.1999999999999993"/>
    <x v="5"/>
  </r>
  <r>
    <n v="88.39"/>
    <n v="9"/>
    <n v="835.28549999999996"/>
    <n v="39.775500000000001"/>
    <n v="92.8095"/>
    <n v="795.51"/>
    <n v="6.3"/>
    <x v="10"/>
  </r>
  <r>
    <n v="71.77"/>
    <n v="7"/>
    <n v="527.5095"/>
    <n v="25.119499999999999"/>
    <n v="75.358500000000006"/>
    <n v="502.39"/>
    <n v="8.9"/>
    <x v="4"/>
  </r>
  <r>
    <n v="43"/>
    <n v="4"/>
    <n v="180.6"/>
    <n v="8.6"/>
    <n v="45.15"/>
    <n v="172"/>
    <n v="7.6"/>
    <x v="2"/>
  </r>
  <r>
    <n v="68.98"/>
    <n v="1"/>
    <n v="72.429000000000002"/>
    <n v="3.4489999999999998"/>
    <n v="72.429000000000002"/>
    <n v="68.98"/>
    <n v="4.8"/>
    <x v="2"/>
  </r>
  <r>
    <n v="15.62"/>
    <n v="8"/>
    <n v="131.208"/>
    <n v="6.2480000000000002"/>
    <n v="16.401"/>
    <n v="124.96"/>
    <n v="9.1"/>
    <x v="2"/>
  </r>
  <r>
    <n v="25.7"/>
    <n v="3"/>
    <n v="80.954999999999998"/>
    <n v="3.855"/>
    <n v="26.984999999999999"/>
    <n v="77.099999999999994"/>
    <n v="6.1"/>
    <x v="6"/>
  </r>
  <r>
    <n v="80.62"/>
    <n v="6"/>
    <n v="507.90600000000001"/>
    <n v="24.186"/>
    <n v="84.650999999999996"/>
    <n v="483.72"/>
    <n v="9.1"/>
    <x v="2"/>
  </r>
  <r>
    <n v="75.53"/>
    <n v="4"/>
    <n v="317.226"/>
    <n v="15.106"/>
    <n v="79.3065"/>
    <n v="302.12"/>
    <n v="8.3000000000000007"/>
    <x v="9"/>
  </r>
  <r>
    <n v="77.63"/>
    <n v="9"/>
    <n v="733.60350000000005"/>
    <n v="34.933500000000002"/>
    <n v="81.511500000000012"/>
    <n v="698.67"/>
    <n v="7.2"/>
    <x v="9"/>
  </r>
  <r>
    <n v="13.85"/>
    <n v="9"/>
    <n v="130.88249999999999"/>
    <n v="6.2324999999999999"/>
    <n v="14.5425"/>
    <n v="124.65"/>
    <n v="6"/>
    <x v="10"/>
  </r>
  <r>
    <n v="98.7"/>
    <n v="8"/>
    <n v="829.08"/>
    <n v="39.479999999999997"/>
    <n v="103.63500000000001"/>
    <n v="789.6"/>
    <n v="8.5"/>
    <x v="1"/>
  </r>
  <r>
    <n v="35.68"/>
    <n v="5"/>
    <n v="187.32"/>
    <n v="8.92"/>
    <n v="37.463999999999999"/>
    <n v="178.4"/>
    <n v="6.6"/>
    <x v="3"/>
  </r>
  <r>
    <n v="71.459999999999994"/>
    <n v="7"/>
    <n v="525.23099999999999"/>
    <n v="25.010999999999999"/>
    <n v="75.033000000000001"/>
    <n v="500.22"/>
    <n v="4.5"/>
    <x v="7"/>
  </r>
  <r>
    <n v="11.94"/>
    <n v="3"/>
    <n v="37.610999999999997"/>
    <n v="1.7909999999999999"/>
    <n v="12.537000000000001"/>
    <n v="35.82"/>
    <n v="8.1"/>
    <x v="10"/>
  </r>
  <r>
    <n v="45.38"/>
    <n v="3"/>
    <n v="142.947"/>
    <n v="6.8070000000000004"/>
    <n v="47.649000000000001"/>
    <n v="136.13999999999999"/>
    <n v="7.2"/>
    <x v="0"/>
  </r>
  <r>
    <n v="17.48"/>
    <n v="6"/>
    <n v="110.124"/>
    <n v="5.2439999999999998"/>
    <n v="18.353999999999999"/>
    <n v="104.88"/>
    <n v="6.1"/>
    <x v="9"/>
  </r>
  <r>
    <n v="25.56"/>
    <n v="7"/>
    <n v="187.86600000000001"/>
    <n v="8.9459999999999997"/>
    <n v="26.838000000000001"/>
    <n v="178.92"/>
    <n v="7.1"/>
    <x v="2"/>
  </r>
  <r>
    <n v="90.63"/>
    <n v="9"/>
    <n v="856.45349999999996"/>
    <n v="40.783499999999997"/>
    <n v="95.16149999999999"/>
    <n v="815.67"/>
    <n v="5.0999999999999996"/>
    <x v="9"/>
  </r>
  <r>
    <n v="44.12"/>
    <n v="3"/>
    <n v="138.97800000000001"/>
    <n v="6.6180000000000003"/>
    <n v="46.326000000000001"/>
    <n v="132.36000000000001"/>
    <n v="7.9"/>
    <x v="0"/>
  </r>
  <r>
    <n v="36.770000000000003"/>
    <n v="7"/>
    <n v="270.2595"/>
    <n v="12.8695"/>
    <n v="38.608499999999999"/>
    <n v="257.39"/>
    <n v="7.4"/>
    <x v="2"/>
  </r>
  <r>
    <n v="23.34"/>
    <n v="4"/>
    <n v="98.028000000000006"/>
    <n v="4.6680000000000001"/>
    <n v="24.507000000000001"/>
    <n v="93.36"/>
    <n v="7.4"/>
    <x v="3"/>
  </r>
  <r>
    <n v="28.5"/>
    <n v="8"/>
    <n v="239.4"/>
    <n v="11.4"/>
    <n v="29.925000000000001"/>
    <n v="228"/>
    <n v="6.6"/>
    <x v="4"/>
  </r>
  <r>
    <n v="55.57"/>
    <n v="3"/>
    <n v="175.0455"/>
    <n v="8.3354999999999997"/>
    <n v="58.348500000000001"/>
    <n v="166.71"/>
    <n v="5.9"/>
    <x v="5"/>
  </r>
  <r>
    <n v="69.739999999999995"/>
    <n v="10"/>
    <n v="732.27"/>
    <n v="34.869999999999997"/>
    <n v="73.227000000000004"/>
    <n v="697.4"/>
    <n v="8.9"/>
    <x v="6"/>
  </r>
  <r>
    <n v="97.26"/>
    <n v="4"/>
    <n v="408.49200000000002"/>
    <n v="19.452000000000002"/>
    <n v="102.123"/>
    <n v="389.04"/>
    <n v="6.8"/>
    <x v="9"/>
  </r>
  <r>
    <n v="52.18"/>
    <n v="7"/>
    <n v="383.52300000000002"/>
    <n v="18.263000000000002"/>
    <n v="54.789000000000001"/>
    <n v="365.26"/>
    <n v="9.3000000000000007"/>
    <x v="1"/>
  </r>
  <r>
    <n v="22.32"/>
    <n v="4"/>
    <n v="93.744"/>
    <n v="4.4640000000000004"/>
    <n v="23.436"/>
    <n v="89.28"/>
    <n v="4.4000000000000004"/>
    <x v="7"/>
  </r>
  <r>
    <n v="56"/>
    <n v="3"/>
    <n v="176.4"/>
    <n v="8.4"/>
    <n v="58.8"/>
    <n v="168"/>
    <n v="4.8"/>
    <x v="8"/>
  </r>
  <r>
    <n v="19.7"/>
    <n v="1"/>
    <n v="20.684999999999999"/>
    <n v="0.98499999999999999"/>
    <n v="20.684999999999999"/>
    <n v="19.7"/>
    <n v="9.5"/>
    <x v="5"/>
  </r>
  <r>
    <n v="75.88"/>
    <n v="7"/>
    <n v="557.71799999999996"/>
    <n v="26.558"/>
    <n v="79.673999999999992"/>
    <n v="531.16"/>
    <n v="8.9"/>
    <x v="1"/>
  </r>
  <r>
    <n v="53.72"/>
    <n v="1"/>
    <n v="56.405999999999999"/>
    <n v="2.6859999999999999"/>
    <n v="56.405999999999999"/>
    <n v="53.72"/>
    <n v="6.4"/>
    <x v="2"/>
  </r>
  <r>
    <n v="81.95"/>
    <n v="10"/>
    <n v="860.47500000000002"/>
    <n v="40.975000000000001"/>
    <n v="86.047499999999999"/>
    <n v="819.5"/>
    <n v="6"/>
    <x v="10"/>
  </r>
  <r>
    <n v="81.2"/>
    <n v="7"/>
    <n v="596.82000000000005"/>
    <n v="28.42"/>
    <n v="85.26"/>
    <n v="568.4"/>
    <n v="8.1"/>
    <x v="9"/>
  </r>
  <r>
    <n v="58.76"/>
    <n v="10"/>
    <n v="616.98"/>
    <n v="29.38"/>
    <n v="61.698"/>
    <n v="587.6"/>
    <n v="9"/>
    <x v="4"/>
  </r>
  <r>
    <n v="91.56"/>
    <n v="8"/>
    <n v="769.10400000000004"/>
    <n v="36.624000000000002"/>
    <n v="96.138000000000005"/>
    <n v="732.48"/>
    <n v="6"/>
    <x v="3"/>
  </r>
  <r>
    <n v="93.96"/>
    <n v="9"/>
    <n v="887.92200000000003"/>
    <n v="42.281999999999996"/>
    <n v="98.658000000000001"/>
    <n v="845.64"/>
    <n v="9.8000000000000007"/>
    <x v="5"/>
  </r>
  <r>
    <n v="55.61"/>
    <n v="7"/>
    <n v="408.73349999999999"/>
    <n v="19.4635"/>
    <n v="58.390500000000003"/>
    <n v="389.27"/>
    <n v="8.5"/>
    <x v="10"/>
  </r>
  <r>
    <n v="84.83"/>
    <n v="1"/>
    <n v="89.0715"/>
    <n v="4.2415000000000003"/>
    <n v="89.0715"/>
    <n v="84.83"/>
    <n v="8.8000000000000007"/>
    <x v="9"/>
  </r>
  <r>
    <n v="71.63"/>
    <n v="2"/>
    <n v="150.423"/>
    <n v="7.1630000000000003"/>
    <n v="75.211500000000001"/>
    <n v="143.26"/>
    <n v="8.8000000000000007"/>
    <x v="4"/>
  </r>
  <r>
    <n v="37.69"/>
    <n v="2"/>
    <n v="79.149000000000001"/>
    <n v="3.7690000000000001"/>
    <n v="39.5745"/>
    <n v="75.38"/>
    <n v="9.5"/>
    <x v="9"/>
  </r>
  <r>
    <n v="31.67"/>
    <n v="8"/>
    <n v="266.02800000000002"/>
    <n v="12.667999999999999"/>
    <n v="33.253500000000003"/>
    <n v="253.36"/>
    <n v="5.6"/>
    <x v="7"/>
  </r>
  <r>
    <n v="38.42"/>
    <n v="1"/>
    <n v="40.341000000000001"/>
    <n v="1.921"/>
    <n v="40.341000000000001"/>
    <n v="38.42"/>
    <n v="8.6"/>
    <x v="7"/>
  </r>
  <r>
    <n v="65.23"/>
    <n v="10"/>
    <n v="684.91499999999996"/>
    <n v="32.615000000000002"/>
    <n v="68.491500000000002"/>
    <n v="652.29999999999995"/>
    <n v="5.2"/>
    <x v="8"/>
  </r>
  <r>
    <n v="10.53"/>
    <n v="5"/>
    <n v="55.282499999999999"/>
    <n v="2.6324999999999998"/>
    <n v="11.0565"/>
    <n v="52.65"/>
    <n v="5.8"/>
    <x v="4"/>
  </r>
  <r>
    <n v="12.29"/>
    <n v="9"/>
    <n v="116.1405"/>
    <n v="5.5305"/>
    <n v="12.904500000000001"/>
    <n v="110.61"/>
    <n v="8"/>
    <x v="8"/>
  </r>
  <r>
    <n v="81.23"/>
    <n v="7"/>
    <n v="597.04049999999995"/>
    <n v="28.430499999999999"/>
    <n v="85.291499999999999"/>
    <n v="568.61"/>
    <n v="9"/>
    <x v="2"/>
  </r>
  <r>
    <n v="22.32"/>
    <n v="4"/>
    <n v="93.744"/>
    <n v="4.4640000000000004"/>
    <n v="23.436"/>
    <n v="89.28"/>
    <n v="4.0999999999999996"/>
    <x v="5"/>
  </r>
  <r>
    <n v="27.28"/>
    <n v="5"/>
    <n v="143.22"/>
    <n v="6.82"/>
    <n v="28.643999999999998"/>
    <n v="136.4"/>
    <n v="8.6"/>
    <x v="1"/>
  </r>
  <r>
    <n v="17.420000000000002"/>
    <n v="10"/>
    <n v="182.91"/>
    <n v="8.7100000000000009"/>
    <n v="18.291"/>
    <n v="174.2"/>
    <n v="7"/>
    <x v="10"/>
  </r>
  <r>
    <n v="73.28"/>
    <n v="5"/>
    <n v="384.72"/>
    <n v="18.32"/>
    <n v="76.944000000000003"/>
    <n v="366.4"/>
    <n v="8.4"/>
    <x v="9"/>
  </r>
  <r>
    <n v="84.87"/>
    <n v="3"/>
    <n v="267.34050000000002"/>
    <n v="12.730499999999999"/>
    <n v="89.113500000000002"/>
    <n v="254.61"/>
    <n v="7.4"/>
    <x v="3"/>
  </r>
  <r>
    <n v="97.29"/>
    <n v="8"/>
    <n v="817.23599999999999"/>
    <n v="38.915999999999997"/>
    <n v="102.1545"/>
    <n v="778.32"/>
    <n v="6.2"/>
    <x v="0"/>
  </r>
  <r>
    <n v="35.74"/>
    <n v="8"/>
    <n v="300.21600000000001"/>
    <n v="14.295999999999999"/>
    <n v="37.527000000000001"/>
    <n v="285.92"/>
    <n v="4.9000000000000004"/>
    <x v="9"/>
  </r>
  <r>
    <n v="96.52"/>
    <n v="6"/>
    <n v="608.07600000000002"/>
    <n v="28.956"/>
    <n v="101.346"/>
    <n v="579.12"/>
    <n v="4.5"/>
    <x v="5"/>
  </r>
  <r>
    <n v="18.850000000000001"/>
    <n v="10"/>
    <n v="197.92500000000001"/>
    <n v="9.4250000000000007"/>
    <n v="19.7925"/>
    <n v="188.5"/>
    <n v="5.6"/>
    <x v="3"/>
  </r>
  <r>
    <n v="55.39"/>
    <n v="4"/>
    <n v="232.63800000000001"/>
    <n v="11.077999999999999"/>
    <n v="58.159500000000001"/>
    <n v="221.56"/>
    <n v="8"/>
    <x v="9"/>
  </r>
  <r>
    <n v="77.2"/>
    <n v="10"/>
    <n v="810.6"/>
    <n v="38.6"/>
    <n v="81.06"/>
    <n v="772"/>
    <n v="5.6"/>
    <x v="1"/>
  </r>
  <r>
    <n v="72.13"/>
    <n v="10"/>
    <n v="757.36500000000001"/>
    <n v="36.064999999999998"/>
    <n v="75.736500000000007"/>
    <n v="721.3"/>
    <n v="4.2"/>
    <x v="9"/>
  </r>
  <r>
    <n v="63.88"/>
    <n v="8"/>
    <n v="536.59199999999998"/>
    <n v="25.552"/>
    <n v="67.073999999999998"/>
    <n v="511.04"/>
    <n v="9.9"/>
    <x v="6"/>
  </r>
  <r>
    <n v="10.69"/>
    <n v="5"/>
    <n v="56.122500000000002"/>
    <n v="2.6724999999999999"/>
    <n v="11.224500000000001"/>
    <n v="53.45"/>
    <n v="7.6"/>
    <x v="5"/>
  </r>
  <r>
    <n v="55.5"/>
    <n v="4"/>
    <n v="233.1"/>
    <n v="11.1"/>
    <n v="58.274999999999999"/>
    <n v="222"/>
    <n v="6.6"/>
    <x v="9"/>
  </r>
  <r>
    <n v="95.46"/>
    <n v="8"/>
    <n v="801.86400000000003"/>
    <n v="38.183999999999997"/>
    <n v="100.233"/>
    <n v="763.68"/>
    <n v="4.7"/>
    <x v="8"/>
  </r>
  <r>
    <n v="76.06"/>
    <n v="3"/>
    <n v="239.589"/>
    <n v="11.409000000000001"/>
    <n v="79.863"/>
    <n v="228.18"/>
    <n v="9.8000000000000007"/>
    <x v="2"/>
  </r>
  <r>
    <n v="13.69"/>
    <n v="6"/>
    <n v="86.247"/>
    <n v="4.1070000000000002"/>
    <n v="14.374499999999999"/>
    <n v="82.14"/>
    <n v="6.3"/>
    <x v="0"/>
  </r>
  <r>
    <n v="95.64"/>
    <n v="4"/>
    <n v="401.68799999999999"/>
    <n v="19.128"/>
    <n v="100.422"/>
    <n v="382.56"/>
    <n v="7.9"/>
    <x v="3"/>
  </r>
  <r>
    <n v="11.43"/>
    <n v="6"/>
    <n v="72.009"/>
    <n v="3.4289999999999998"/>
    <n v="12.0015"/>
    <n v="68.58"/>
    <n v="7.7"/>
    <x v="6"/>
  </r>
  <r>
    <n v="95.54"/>
    <n v="4"/>
    <n v="401.26799999999997"/>
    <n v="19.108000000000001"/>
    <n v="100.31699999999999"/>
    <n v="382.16"/>
    <n v="4.5"/>
    <x v="5"/>
  </r>
  <r>
    <n v="85.87"/>
    <n v="7"/>
    <n v="631.14449999999999"/>
    <n v="30.054500000000001"/>
    <n v="90.163499999999999"/>
    <n v="601.09"/>
    <n v="8"/>
    <x v="8"/>
  </r>
  <r>
    <n v="67.989999999999995"/>
    <n v="7"/>
    <n v="499.72649999999999"/>
    <n v="23.796500000000002"/>
    <n v="71.389499999999998"/>
    <n v="475.93"/>
    <n v="5.7"/>
    <x v="7"/>
  </r>
  <r>
    <n v="52.42"/>
    <n v="1"/>
    <n v="55.040999999999997"/>
    <n v="2.621"/>
    <n v="55.040999999999997"/>
    <n v="52.42"/>
    <n v="6.3"/>
    <x v="1"/>
  </r>
  <r>
    <n v="65.650000000000006"/>
    <n v="2"/>
    <n v="137.86500000000001"/>
    <n v="6.5650000000000004"/>
    <n v="68.932500000000005"/>
    <n v="131.30000000000001"/>
    <n v="6"/>
    <x v="7"/>
  </r>
  <r>
    <n v="28.86"/>
    <n v="5"/>
    <n v="151.51499999999999"/>
    <n v="7.2149999999999999"/>
    <n v="30.303000000000001"/>
    <n v="144.30000000000001"/>
    <n v="8"/>
    <x v="3"/>
  </r>
  <r>
    <n v="65.31"/>
    <n v="7"/>
    <n v="480.02850000000001"/>
    <n v="22.858499999999999"/>
    <n v="68.575500000000005"/>
    <n v="457.17"/>
    <n v="4.2"/>
    <x v="3"/>
  </r>
  <r>
    <n v="93.38"/>
    <n v="1"/>
    <n v="98.049000000000007"/>
    <n v="4.6689999999999996"/>
    <n v="98.049000000000007"/>
    <n v="93.38"/>
    <n v="9.6"/>
    <x v="0"/>
  </r>
  <r>
    <n v="25.25"/>
    <n v="5"/>
    <n v="132.5625"/>
    <n v="6.3125"/>
    <n v="26.512499999999999"/>
    <n v="126.25"/>
    <n v="6.1"/>
    <x v="6"/>
  </r>
  <r>
    <n v="87.87"/>
    <n v="9"/>
    <n v="830.37149999999997"/>
    <n v="39.541499999999999"/>
    <n v="92.263499999999993"/>
    <n v="790.83"/>
    <n v="5.6"/>
    <x v="2"/>
  </r>
  <r>
    <n v="21.8"/>
    <n v="8"/>
    <n v="183.12"/>
    <n v="8.7200000000000006"/>
    <n v="22.89"/>
    <n v="174.4"/>
    <n v="8.3000000000000007"/>
    <x v="8"/>
  </r>
  <r>
    <n v="94.76"/>
    <n v="4"/>
    <n v="397.99200000000002"/>
    <n v="18.952000000000002"/>
    <n v="99.498000000000005"/>
    <n v="379.04"/>
    <n v="7.8"/>
    <x v="7"/>
  </r>
  <r>
    <n v="30.62"/>
    <n v="1"/>
    <n v="32.151000000000003"/>
    <n v="1.5309999999999999"/>
    <n v="32.151000000000003"/>
    <n v="30.62"/>
    <n v="4.0999999999999996"/>
    <x v="4"/>
  </r>
  <r>
    <n v="44.01"/>
    <n v="8"/>
    <n v="369.68400000000003"/>
    <n v="17.603999999999999"/>
    <n v="46.210500000000003"/>
    <n v="352.08"/>
    <n v="8.8000000000000007"/>
    <x v="6"/>
  </r>
  <r>
    <n v="10.16"/>
    <n v="5"/>
    <n v="53.34"/>
    <n v="2.54"/>
    <n v="10.667999999999999"/>
    <n v="50.8"/>
    <n v="4.0999999999999996"/>
    <x v="0"/>
  </r>
  <r>
    <n v="74.58"/>
    <n v="7"/>
    <n v="548.16300000000001"/>
    <n v="26.103000000000002"/>
    <n v="78.308999999999997"/>
    <n v="522.05999999999995"/>
    <n v="9"/>
    <x v="7"/>
  </r>
  <r>
    <n v="71.89"/>
    <n v="8"/>
    <n v="603.87599999999998"/>
    <n v="28.756"/>
    <n v="75.484499999999997"/>
    <n v="575.12"/>
    <n v="5.5"/>
    <x v="5"/>
  </r>
  <r>
    <n v="10.99"/>
    <n v="5"/>
    <n v="57.697499999999998"/>
    <n v="2.7475000000000001"/>
    <n v="11.5395"/>
    <n v="54.95"/>
    <n v="9.3000000000000007"/>
    <x v="1"/>
  </r>
  <r>
    <n v="60.47"/>
    <n v="3"/>
    <n v="190.48050000000001"/>
    <n v="9.0704999999999991"/>
    <n v="63.493499999999997"/>
    <n v="181.41"/>
    <n v="5.6"/>
    <x v="1"/>
  </r>
  <r>
    <n v="58.91"/>
    <n v="7"/>
    <n v="432.98849999999999"/>
    <n v="20.618500000000001"/>
    <n v="61.855499999999999"/>
    <n v="412.37"/>
    <n v="9.6999999999999993"/>
    <x v="9"/>
  </r>
  <r>
    <n v="46.41"/>
    <n v="1"/>
    <n v="48.730499999999999"/>
    <n v="2.3205"/>
    <n v="48.730499999999999"/>
    <n v="46.41"/>
    <n v="4"/>
    <x v="2"/>
  </r>
  <r>
    <n v="68.55"/>
    <n v="4"/>
    <n v="287.91000000000003"/>
    <n v="13.71"/>
    <n v="71.977500000000006"/>
    <n v="274.2"/>
    <n v="9.1999999999999993"/>
    <x v="2"/>
  </r>
  <r>
    <n v="97.37"/>
    <n v="10"/>
    <n v="1022.385"/>
    <n v="48.685000000000002"/>
    <n v="102.2385"/>
    <n v="973.7"/>
    <n v="4.9000000000000004"/>
    <x v="0"/>
  </r>
  <r>
    <n v="92.6"/>
    <n v="7"/>
    <n v="680.61"/>
    <n v="32.409999999999997"/>
    <n v="97.23"/>
    <n v="648.20000000000005"/>
    <n v="9.3000000000000007"/>
    <x v="10"/>
  </r>
  <r>
    <n v="46.61"/>
    <n v="2"/>
    <n v="97.881"/>
    <n v="4.6609999999999996"/>
    <n v="48.9405"/>
    <n v="93.22"/>
    <n v="6.6"/>
    <x v="10"/>
  </r>
  <r>
    <n v="27.18"/>
    <n v="2"/>
    <n v="57.078000000000003"/>
    <n v="2.718"/>
    <n v="28.539000000000001"/>
    <n v="54.36"/>
    <n v="4.3"/>
    <x v="7"/>
  </r>
  <r>
    <n v="60.87"/>
    <n v="1"/>
    <n v="63.913499999999999"/>
    <n v="3.0434999999999999"/>
    <n v="63.913499999999999"/>
    <n v="60.87"/>
    <n v="5.5"/>
    <x v="0"/>
  </r>
  <r>
    <n v="24.49"/>
    <n v="10"/>
    <n v="257.14499999999998"/>
    <n v="12.244999999999999"/>
    <n v="25.714500000000001"/>
    <n v="244.9"/>
    <n v="8.1"/>
    <x v="9"/>
  </r>
  <r>
    <n v="92.78"/>
    <n v="1"/>
    <n v="97.418999999999997"/>
    <n v="4.6390000000000002"/>
    <n v="97.418999999999997"/>
    <n v="92.78"/>
    <n v="9.8000000000000007"/>
    <x v="1"/>
  </r>
  <r>
    <n v="86.69"/>
    <n v="5"/>
    <n v="455.1225"/>
    <n v="21.672499999999999"/>
    <n v="91.024500000000003"/>
    <n v="433.45"/>
    <n v="9.4"/>
    <x v="3"/>
  </r>
  <r>
    <n v="23.01"/>
    <n v="6"/>
    <n v="144.96299999999999"/>
    <n v="6.9029999999999996"/>
    <n v="24.160499999999999"/>
    <n v="138.06"/>
    <n v="7.9"/>
    <x v="7"/>
  </r>
  <r>
    <n v="30.2"/>
    <n v="8"/>
    <n v="253.68"/>
    <n v="12.08"/>
    <n v="31.71"/>
    <n v="241.6"/>
    <n v="5.0999999999999996"/>
    <x v="8"/>
  </r>
  <r>
    <n v="67.39"/>
    <n v="7"/>
    <n v="495.31650000000002"/>
    <n v="23.586500000000001"/>
    <n v="70.759500000000003"/>
    <n v="471.73"/>
    <n v="6.9"/>
    <x v="0"/>
  </r>
  <r>
    <n v="48.96"/>
    <n v="9"/>
    <n v="462.67200000000003"/>
    <n v="22.032"/>
    <n v="51.408000000000001"/>
    <n v="440.64"/>
    <n v="8"/>
    <x v="5"/>
  </r>
  <r>
    <n v="75.59"/>
    <n v="9"/>
    <n v="714.32550000000003"/>
    <n v="34.015500000000003"/>
    <n v="79.369500000000002"/>
    <n v="680.31"/>
    <n v="8"/>
    <x v="5"/>
  </r>
  <r>
    <n v="77.47"/>
    <n v="4"/>
    <n v="325.37400000000002"/>
    <n v="15.494"/>
    <n v="81.343500000000006"/>
    <n v="309.88"/>
    <n v="4.2"/>
    <x v="7"/>
  </r>
  <r>
    <n v="93.18"/>
    <n v="2"/>
    <n v="195.678"/>
    <n v="9.3179999999999996"/>
    <n v="97.838999999999999"/>
    <n v="186.36"/>
    <n v="8.5"/>
    <x v="3"/>
  </r>
  <r>
    <n v="50.23"/>
    <n v="4"/>
    <n v="210.96600000000001"/>
    <n v="10.045999999999999"/>
    <n v="52.741500000000002"/>
    <n v="200.92"/>
    <n v="9"/>
    <x v="6"/>
  </r>
  <r>
    <n v="17.75"/>
    <n v="1"/>
    <n v="18.637499999999999"/>
    <n v="0.88749999999999996"/>
    <n v="18.637499999999999"/>
    <n v="17.75"/>
    <n v="8.6"/>
    <x v="1"/>
  </r>
  <r>
    <n v="62.18"/>
    <n v="10"/>
    <n v="652.89"/>
    <n v="31.09"/>
    <n v="65.289000000000001"/>
    <n v="621.79999999999995"/>
    <n v="6"/>
    <x v="1"/>
  </r>
  <r>
    <n v="10.75"/>
    <n v="8"/>
    <n v="90.3"/>
    <n v="4.3"/>
    <n v="11.2875"/>
    <n v="86"/>
    <n v="6.2"/>
    <x v="4"/>
  </r>
  <r>
    <n v="40.26"/>
    <n v="10"/>
    <n v="422.73"/>
    <n v="20.13"/>
    <n v="42.273000000000003"/>
    <n v="402.6"/>
    <n v="5"/>
    <x v="3"/>
  </r>
  <r>
    <n v="64.97"/>
    <n v="5"/>
    <n v="341.09249999999997"/>
    <n v="16.2425"/>
    <n v="68.218499999999992"/>
    <n v="324.85000000000002"/>
    <n v="6.5"/>
    <x v="10"/>
  </r>
  <r>
    <n v="95.15"/>
    <n v="1"/>
    <n v="99.907499999999999"/>
    <n v="4.7575000000000003"/>
    <n v="99.907499999999999"/>
    <n v="95.15"/>
    <n v="6"/>
    <x v="4"/>
  </r>
  <r>
    <n v="48.62"/>
    <n v="8"/>
    <n v="408.40800000000002"/>
    <n v="19.448"/>
    <n v="51.051000000000002"/>
    <n v="388.96"/>
    <n v="5"/>
    <x v="1"/>
  </r>
  <r>
    <n v="53.21"/>
    <n v="8"/>
    <n v="446.964"/>
    <n v="21.283999999999999"/>
    <n v="55.8705"/>
    <n v="425.68"/>
    <n v="5"/>
    <x v="7"/>
  </r>
  <r>
    <n v="45.44"/>
    <n v="7"/>
    <n v="333.98399999999998"/>
    <n v="15.904"/>
    <n v="47.712000000000003"/>
    <n v="318.08"/>
    <n v="9.1999999999999993"/>
    <x v="5"/>
  </r>
  <r>
    <n v="33.880000000000003"/>
    <n v="8"/>
    <n v="284.59199999999998"/>
    <n v="13.552"/>
    <n v="35.573999999999998"/>
    <n v="271.04000000000002"/>
    <n v="9.6"/>
    <x v="2"/>
  </r>
  <r>
    <n v="96.16"/>
    <n v="4"/>
    <n v="403.87200000000001"/>
    <n v="19.231999999999999"/>
    <n v="100.968"/>
    <n v="384.64"/>
    <n v="8.4"/>
    <x v="2"/>
  </r>
  <r>
    <n v="47.16"/>
    <n v="5"/>
    <n v="247.59"/>
    <n v="11.79"/>
    <n v="49.518000000000001"/>
    <n v="235.8"/>
    <n v="6"/>
    <x v="4"/>
  </r>
  <r>
    <n v="52.89"/>
    <n v="4"/>
    <n v="222.13800000000001"/>
    <n v="10.577999999999999"/>
    <n v="55.534500000000001"/>
    <n v="211.56"/>
    <n v="6.7"/>
    <x v="7"/>
  </r>
  <r>
    <n v="47.68"/>
    <n v="2"/>
    <n v="100.128"/>
    <n v="4.7679999999999998"/>
    <n v="50.064"/>
    <n v="95.36"/>
    <n v="4.0999999999999996"/>
    <x v="1"/>
  </r>
  <r>
    <n v="10.17"/>
    <n v="1"/>
    <n v="10.6785"/>
    <n v="0.50849999999999995"/>
    <n v="10.6785"/>
    <n v="10.17"/>
    <n v="5.9"/>
    <x v="4"/>
  </r>
  <r>
    <n v="68.709999999999994"/>
    <n v="3"/>
    <n v="216.4365"/>
    <n v="10.3065"/>
    <n v="72.145499999999998"/>
    <n v="206.13"/>
    <n v="8.6999999999999993"/>
    <x v="1"/>
  </r>
  <r>
    <n v="60.08"/>
    <n v="7"/>
    <n v="441.58800000000002"/>
    <n v="21.027999999999999"/>
    <n v="63.084000000000003"/>
    <n v="420.56"/>
    <n v="4.5"/>
    <x v="5"/>
  </r>
  <r>
    <n v="22.01"/>
    <n v="4"/>
    <n v="92.441999999999993"/>
    <n v="4.4020000000000001"/>
    <n v="23.110499999999998"/>
    <n v="88.04"/>
    <n v="6.6"/>
    <x v="3"/>
  </r>
  <r>
    <n v="72.11"/>
    <n v="9"/>
    <n v="681.43949999999995"/>
    <n v="32.4495"/>
    <n v="75.715499999999992"/>
    <n v="648.99"/>
    <n v="7.7"/>
    <x v="0"/>
  </r>
  <r>
    <n v="41.28"/>
    <n v="3"/>
    <n v="130.03200000000001"/>
    <n v="6.1920000000000002"/>
    <n v="43.344000000000001"/>
    <n v="123.84"/>
    <n v="8.5"/>
    <x v="3"/>
  </r>
  <r>
    <n v="64.95"/>
    <n v="10"/>
    <n v="681.97500000000002"/>
    <n v="32.475000000000001"/>
    <n v="68.197500000000005"/>
    <n v="649.5"/>
    <n v="5.2"/>
    <x v="3"/>
  </r>
  <r>
    <n v="74.22"/>
    <n v="10"/>
    <n v="779.31"/>
    <n v="37.11"/>
    <n v="77.930999999999997"/>
    <n v="742.2"/>
    <n v="4.3"/>
    <x v="4"/>
  </r>
  <r>
    <n v="10.56"/>
    <n v="8"/>
    <n v="88.703999999999994"/>
    <n v="4.2240000000000002"/>
    <n v="11.087999999999999"/>
    <n v="84.48"/>
    <n v="7.6"/>
    <x v="6"/>
  </r>
  <r>
    <n v="62.57"/>
    <n v="4"/>
    <n v="262.79399999999998"/>
    <n v="12.513999999999999"/>
    <n v="65.698499999999996"/>
    <n v="250.28"/>
    <n v="9.5"/>
    <x v="3"/>
  </r>
  <r>
    <n v="11.85"/>
    <n v="8"/>
    <n v="99.54"/>
    <n v="4.74"/>
    <n v="12.442500000000001"/>
    <n v="94.8"/>
    <n v="4.0999999999999996"/>
    <x v="7"/>
  </r>
  <r>
    <n v="91.3"/>
    <n v="1"/>
    <n v="95.864999999999995"/>
    <n v="4.5650000000000004"/>
    <n v="95.864999999999995"/>
    <n v="91.3"/>
    <n v="9.1999999999999993"/>
    <x v="4"/>
  </r>
  <r>
    <n v="40.729999999999997"/>
    <n v="7"/>
    <n v="299.3655"/>
    <n v="14.2555"/>
    <n v="42.766500000000001"/>
    <n v="285.11"/>
    <n v="5.4"/>
    <x v="5"/>
  </r>
  <r>
    <n v="52.38"/>
    <n v="1"/>
    <n v="54.999000000000002"/>
    <n v="2.6190000000000002"/>
    <n v="54.999000000000002"/>
    <n v="52.38"/>
    <n v="5.8"/>
    <x v="8"/>
  </r>
  <r>
    <n v="38.54"/>
    <n v="5"/>
    <n v="202.33500000000001"/>
    <n v="9.6349999999999998"/>
    <n v="40.466999999999999"/>
    <n v="192.7"/>
    <n v="5.6"/>
    <x v="0"/>
  </r>
  <r>
    <n v="44.63"/>
    <n v="6"/>
    <n v="281.16899999999998"/>
    <n v="13.388999999999999"/>
    <n v="46.861499999999999"/>
    <n v="267.77999999999997"/>
    <n v="5.0999999999999996"/>
    <x v="2"/>
  </r>
  <r>
    <n v="55.87"/>
    <n v="10"/>
    <n v="586.63499999999999"/>
    <n v="27.934999999999999"/>
    <n v="58.663499999999999"/>
    <n v="558.70000000000005"/>
    <n v="5.8"/>
    <x v="9"/>
  </r>
  <r>
    <n v="29.22"/>
    <n v="6"/>
    <n v="184.08600000000001"/>
    <n v="8.766"/>
    <n v="30.681000000000001"/>
    <n v="175.32"/>
    <n v="5"/>
    <x v="5"/>
  </r>
  <r>
    <n v="51.94"/>
    <n v="3"/>
    <n v="163.61099999999999"/>
    <n v="7.7910000000000004"/>
    <n v="54.536999999999999"/>
    <n v="155.82"/>
    <n v="7.9"/>
    <x v="9"/>
  </r>
  <r>
    <n v="60.3"/>
    <n v="1"/>
    <n v="63.314999999999998"/>
    <n v="3.0150000000000001"/>
    <n v="63.314999999999998"/>
    <n v="60.3"/>
    <n v="6"/>
    <x v="6"/>
  </r>
  <r>
    <n v="39.47"/>
    <n v="2"/>
    <n v="82.887"/>
    <n v="3.9470000000000001"/>
    <n v="41.4435"/>
    <n v="78.94"/>
    <n v="5"/>
    <x v="7"/>
  </r>
  <r>
    <n v="14.87"/>
    <n v="2"/>
    <n v="31.227"/>
    <n v="1.4870000000000001"/>
    <n v="15.6135"/>
    <n v="29.74"/>
    <n v="8.9"/>
    <x v="3"/>
  </r>
  <r>
    <n v="21.32"/>
    <n v="1"/>
    <n v="22.385999999999999"/>
    <n v="1.0660000000000001"/>
    <n v="22.385999999999999"/>
    <n v="21.32"/>
    <n v="5.9"/>
    <x v="10"/>
  </r>
  <r>
    <n v="93.78"/>
    <n v="3"/>
    <n v="295.40699999999998"/>
    <n v="14.067"/>
    <n v="98.468999999999994"/>
    <n v="281.33999999999997"/>
    <n v="5.9"/>
    <x v="5"/>
  </r>
  <r>
    <n v="73.260000000000005"/>
    <n v="1"/>
    <n v="76.923000000000002"/>
    <n v="3.6629999999999998"/>
    <n v="76.923000000000002"/>
    <n v="73.260000000000005"/>
    <n v="9.6999999999999993"/>
    <x v="3"/>
  </r>
  <r>
    <n v="22.38"/>
    <n v="1"/>
    <n v="23.498999999999999"/>
    <n v="1.119"/>
    <n v="23.498999999999999"/>
    <n v="22.38"/>
    <n v="8.6"/>
    <x v="6"/>
  </r>
  <r>
    <n v="72.88"/>
    <n v="9"/>
    <n v="688.71600000000001"/>
    <n v="32.795999999999999"/>
    <n v="76.524000000000001"/>
    <n v="655.92"/>
    <n v="4"/>
    <x v="8"/>
  </r>
  <r>
    <n v="99.1"/>
    <n v="6"/>
    <n v="624.33000000000004"/>
    <n v="29.73"/>
    <n v="104.05500000000001"/>
    <n v="594.6"/>
    <n v="4.2"/>
    <x v="0"/>
  </r>
  <r>
    <n v="74.099999999999994"/>
    <n v="1"/>
    <n v="77.805000000000007"/>
    <n v="3.7050000000000001"/>
    <n v="77.805000000000007"/>
    <n v="74.099999999999994"/>
    <n v="9.1999999999999993"/>
    <x v="5"/>
  </r>
  <r>
    <n v="98.48"/>
    <n v="2"/>
    <n v="206.80799999999999"/>
    <n v="9.8480000000000008"/>
    <n v="103.404"/>
    <n v="196.96"/>
    <n v="9.1999999999999993"/>
    <x v="1"/>
  </r>
  <r>
    <n v="53.19"/>
    <n v="7"/>
    <n v="390.94650000000001"/>
    <n v="18.616499999999998"/>
    <n v="55.849499999999999"/>
    <n v="372.33"/>
    <n v="5"/>
    <x v="9"/>
  </r>
  <r>
    <n v="52.79"/>
    <n v="10"/>
    <n v="554.29499999999996"/>
    <n v="26.395"/>
    <n v="55.429499999999997"/>
    <n v="527.9"/>
    <n v="10"/>
    <x v="5"/>
  </r>
  <r>
    <n v="95.95"/>
    <n v="5"/>
    <n v="503.73750000000001"/>
    <n v="23.987500000000001"/>
    <n v="100.7475"/>
    <n v="479.75"/>
    <n v="8.8000000000000007"/>
    <x v="4"/>
  </r>
  <r>
    <n v="36.51"/>
    <n v="9"/>
    <n v="345.01949999999999"/>
    <n v="16.429500000000001"/>
    <n v="38.335500000000003"/>
    <n v="328.59"/>
    <n v="4.2"/>
    <x v="1"/>
  </r>
  <r>
    <n v="21.12"/>
    <n v="8"/>
    <n v="177.40799999999999"/>
    <n v="8.4480000000000004"/>
    <n v="22.175999999999998"/>
    <n v="168.96"/>
    <n v="6.3"/>
    <x v="8"/>
  </r>
  <r>
    <n v="28.31"/>
    <n v="4"/>
    <n v="118.902"/>
    <n v="5.6619999999999999"/>
    <n v="29.7255"/>
    <n v="113.24"/>
    <n v="8.1999999999999993"/>
    <x v="3"/>
  </r>
  <r>
    <n v="57.59"/>
    <n v="6"/>
    <n v="362.81700000000001"/>
    <n v="17.277000000000001"/>
    <n v="60.469499999999996"/>
    <n v="345.54"/>
    <n v="5.0999999999999996"/>
    <x v="0"/>
  </r>
  <r>
    <n v="47.63"/>
    <n v="9"/>
    <n v="450.1035"/>
    <n v="21.433499999999999"/>
    <n v="50.011499999999998"/>
    <n v="428.67"/>
    <n v="5"/>
    <x v="10"/>
  </r>
  <r>
    <n v="86.27"/>
    <n v="1"/>
    <n v="90.583500000000001"/>
    <n v="4.3135000000000003"/>
    <n v="90.583500000000001"/>
    <n v="86.27"/>
    <n v="7"/>
    <x v="0"/>
  </r>
  <r>
    <n v="12.76"/>
    <n v="2"/>
    <n v="26.795999999999999"/>
    <n v="1.276"/>
    <n v="13.398"/>
    <n v="25.52"/>
    <n v="7.8"/>
    <x v="3"/>
  </r>
  <r>
    <n v="11.28"/>
    <n v="9"/>
    <n v="106.596"/>
    <n v="5.0759999999999996"/>
    <n v="11.843999999999999"/>
    <n v="101.52"/>
    <n v="4.3"/>
    <x v="5"/>
  </r>
  <r>
    <n v="51.07"/>
    <n v="7"/>
    <n v="375.36450000000002"/>
    <n v="17.874500000000001"/>
    <n v="53.6235"/>
    <n v="357.49"/>
    <n v="7"/>
    <x v="5"/>
  </r>
  <r>
    <n v="79.59"/>
    <n v="3"/>
    <n v="250.70849999999999"/>
    <n v="11.938499999999999"/>
    <n v="83.569499999999991"/>
    <n v="238.77"/>
    <n v="6.6"/>
    <x v="4"/>
  </r>
  <r>
    <n v="33.81"/>
    <n v="3"/>
    <n v="106.50149999999999"/>
    <n v="5.0715000000000003"/>
    <n v="35.500500000000002"/>
    <n v="101.43"/>
    <n v="7.3"/>
    <x v="9"/>
  </r>
  <r>
    <n v="90.53"/>
    <n v="8"/>
    <n v="760.452"/>
    <n v="36.212000000000003"/>
    <n v="95.0565"/>
    <n v="724.24"/>
    <n v="6.5"/>
    <x v="4"/>
  </r>
  <r>
    <n v="62.82"/>
    <n v="2"/>
    <n v="131.922"/>
    <n v="6.282"/>
    <n v="65.960999999999999"/>
    <n v="125.64"/>
    <n v="4.9000000000000004"/>
    <x v="10"/>
  </r>
  <r>
    <n v="24.31"/>
    <n v="3"/>
    <n v="76.576499999999996"/>
    <n v="3.6465000000000001"/>
    <n v="25.525500000000001"/>
    <n v="72.930000000000007"/>
    <n v="4.3"/>
    <x v="8"/>
  </r>
  <r>
    <n v="64.59"/>
    <n v="4"/>
    <n v="271.27800000000002"/>
    <n v="12.917999999999999"/>
    <n v="67.819500000000005"/>
    <n v="258.36"/>
    <n v="9.3000000000000007"/>
    <x v="0"/>
  </r>
  <r>
    <n v="24.82"/>
    <n v="7"/>
    <n v="182.42699999999999"/>
    <n v="8.6869999999999994"/>
    <n v="26.061"/>
    <n v="173.74"/>
    <n v="7.1"/>
    <x v="1"/>
  </r>
  <r>
    <n v="56.5"/>
    <n v="1"/>
    <n v="59.325000000000003"/>
    <n v="2.8250000000000002"/>
    <n v="59.325000000000003"/>
    <n v="56.5"/>
    <n v="9.6"/>
    <x v="9"/>
  </r>
  <r>
    <n v="21.43"/>
    <n v="10"/>
    <n v="225.01499999999999"/>
    <n v="10.715"/>
    <n v="22.5015"/>
    <n v="214.3"/>
    <n v="6.2"/>
    <x v="5"/>
  </r>
  <r>
    <n v="89.06"/>
    <n v="6"/>
    <n v="561.07799999999997"/>
    <n v="26.718"/>
    <n v="93.512999999999991"/>
    <n v="534.36"/>
    <n v="9.9"/>
    <x v="6"/>
  </r>
  <r>
    <n v="23.29"/>
    <n v="4"/>
    <n v="97.817999999999998"/>
    <n v="4.6580000000000004"/>
    <n v="24.454499999999999"/>
    <n v="93.16"/>
    <n v="5.9"/>
    <x v="5"/>
  </r>
  <r>
    <n v="65.260000000000005"/>
    <n v="8"/>
    <n v="548.18399999999997"/>
    <n v="26.103999999999999"/>
    <n v="68.522999999999996"/>
    <n v="522.08000000000004"/>
    <n v="6.3"/>
    <x v="4"/>
  </r>
  <r>
    <n v="52.35"/>
    <n v="1"/>
    <n v="54.967500000000001"/>
    <n v="2.6175000000000002"/>
    <n v="54.967500000000001"/>
    <n v="52.35"/>
    <n v="4"/>
    <x v="6"/>
  </r>
  <r>
    <n v="39.75"/>
    <n v="1"/>
    <n v="41.737499999999997"/>
    <n v="1.9875"/>
    <n v="41.737499999999997"/>
    <n v="39.75"/>
    <n v="6.1"/>
    <x v="2"/>
  </r>
  <r>
    <n v="90.02"/>
    <n v="8"/>
    <n v="756.16800000000001"/>
    <n v="36.008000000000003"/>
    <n v="94.521000000000001"/>
    <n v="720.16"/>
    <n v="4.5"/>
    <x v="7"/>
  </r>
  <r>
    <n v="12.1"/>
    <n v="8"/>
    <n v="101.64"/>
    <n v="4.84"/>
    <n v="12.705"/>
    <n v="96.8"/>
    <n v="8.6"/>
    <x v="1"/>
  </r>
  <r>
    <n v="33.21"/>
    <n v="10"/>
    <n v="348.70499999999998"/>
    <n v="16.605"/>
    <n v="34.8705"/>
    <n v="332.1"/>
    <n v="6"/>
    <x v="4"/>
  </r>
  <r>
    <n v="10.18"/>
    <n v="8"/>
    <n v="85.512"/>
    <n v="4.0720000000000001"/>
    <n v="10.689"/>
    <n v="81.44"/>
    <n v="9.5"/>
    <x v="10"/>
  </r>
  <r>
    <n v="31.99"/>
    <n v="10"/>
    <n v="335.89499999999998"/>
    <n v="15.994999999999999"/>
    <n v="33.589500000000001"/>
    <n v="319.89999999999998"/>
    <n v="9.9"/>
    <x v="9"/>
  </r>
  <r>
    <n v="34.42"/>
    <n v="6"/>
    <n v="216.846"/>
    <n v="10.326000000000001"/>
    <n v="36.140999999999998"/>
    <n v="206.52"/>
    <n v="7.5"/>
    <x v="10"/>
  </r>
  <r>
    <n v="83.34"/>
    <n v="2"/>
    <n v="175.01400000000001"/>
    <n v="8.3339999999999996"/>
    <n v="87.507000000000005"/>
    <n v="166.68"/>
    <n v="7.6"/>
    <x v="0"/>
  </r>
  <r>
    <n v="45.58"/>
    <n v="7"/>
    <n v="335.01299999999998"/>
    <n v="15.952999999999999"/>
    <n v="47.858999999999988"/>
    <n v="319.06"/>
    <n v="5"/>
    <x v="1"/>
  </r>
  <r>
    <n v="87.9"/>
    <n v="1"/>
    <n v="92.295000000000002"/>
    <n v="4.3949999999999996"/>
    <n v="92.295000000000002"/>
    <n v="87.9"/>
    <n v="6.7"/>
    <x v="8"/>
  </r>
  <r>
    <n v="73.47"/>
    <n v="10"/>
    <n v="771.43499999999995"/>
    <n v="36.734999999999999"/>
    <n v="77.143499999999989"/>
    <n v="734.7"/>
    <n v="9.5"/>
    <x v="0"/>
  </r>
  <r>
    <n v="12.19"/>
    <n v="8"/>
    <n v="102.396"/>
    <n v="4.8760000000000003"/>
    <n v="12.7995"/>
    <n v="97.52"/>
    <n v="6.8"/>
    <x v="10"/>
  </r>
  <r>
    <n v="76.92"/>
    <n v="10"/>
    <n v="807.66"/>
    <n v="38.46"/>
    <n v="80.765999999999991"/>
    <n v="769.2"/>
    <n v="5.6"/>
    <x v="8"/>
  </r>
  <r>
    <n v="83.66"/>
    <n v="5"/>
    <n v="439.21499999999997"/>
    <n v="20.914999999999999"/>
    <n v="87.842999999999989"/>
    <n v="418.3"/>
    <n v="7.2"/>
    <x v="1"/>
  </r>
  <r>
    <n v="57.91"/>
    <n v="8"/>
    <n v="486.44400000000002"/>
    <n v="23.164000000000001"/>
    <n v="60.805500000000002"/>
    <n v="463.28"/>
    <n v="8.1"/>
    <x v="9"/>
  </r>
  <r>
    <n v="92.49"/>
    <n v="5"/>
    <n v="485.57249999999999"/>
    <n v="23.122499999999999"/>
    <n v="97.114499999999992"/>
    <n v="462.45"/>
    <n v="8.6"/>
    <x v="7"/>
  </r>
  <r>
    <n v="28.38"/>
    <n v="5"/>
    <n v="148.995"/>
    <n v="7.0949999999999998"/>
    <n v="29.798999999999999"/>
    <n v="141.9"/>
    <n v="9.4"/>
    <x v="2"/>
  </r>
  <r>
    <n v="50.45"/>
    <n v="6"/>
    <n v="317.83499999999998"/>
    <n v="15.135"/>
    <n v="52.972499999999997"/>
    <n v="302.7"/>
    <n v="8.9"/>
    <x v="9"/>
  </r>
  <r>
    <n v="99.16"/>
    <n v="8"/>
    <n v="832.94399999999996"/>
    <n v="39.664000000000001"/>
    <n v="104.11799999999999"/>
    <n v="793.28"/>
    <n v="4.2"/>
    <x v="6"/>
  </r>
  <r>
    <n v="60.74"/>
    <n v="7"/>
    <n v="446.43900000000002"/>
    <n v="21.259"/>
    <n v="63.777000000000001"/>
    <n v="425.18"/>
    <n v="5"/>
    <x v="7"/>
  </r>
  <r>
    <n v="47.27"/>
    <n v="6"/>
    <n v="297.80099999999999"/>
    <n v="14.180999999999999"/>
    <n v="49.633499999999998"/>
    <n v="283.62"/>
    <n v="8.8000000000000007"/>
    <x v="1"/>
  </r>
  <r>
    <n v="85.6"/>
    <n v="7"/>
    <n v="629.16"/>
    <n v="29.96"/>
    <n v="89.88"/>
    <n v="599.20000000000005"/>
    <n v="5.3"/>
    <x v="0"/>
  </r>
  <r>
    <n v="35.04"/>
    <n v="9"/>
    <n v="331.12799999999999"/>
    <n v="15.768000000000001"/>
    <n v="36.792000000000002"/>
    <n v="315.36"/>
    <n v="4.5999999999999996"/>
    <x v="8"/>
  </r>
  <r>
    <n v="44.84"/>
    <n v="9"/>
    <n v="423.738"/>
    <n v="20.178000000000001"/>
    <n v="47.082000000000001"/>
    <n v="403.56"/>
    <n v="7.5"/>
    <x v="4"/>
  </r>
  <r>
    <n v="45.97"/>
    <n v="4"/>
    <n v="193.07400000000001"/>
    <n v="9.1940000000000008"/>
    <n v="48.268500000000003"/>
    <n v="183.88"/>
    <n v="5.0999999999999996"/>
    <x v="10"/>
  </r>
  <r>
    <n v="27.73"/>
    <n v="5"/>
    <n v="145.58250000000001"/>
    <n v="6.9325000000000001"/>
    <n v="29.116499999999998"/>
    <n v="138.65"/>
    <n v="4.2"/>
    <x v="2"/>
  </r>
  <r>
    <n v="11.53"/>
    <n v="7"/>
    <n v="84.745500000000007"/>
    <n v="4.0354999999999999"/>
    <n v="12.1065"/>
    <n v="80.709999999999994"/>
    <n v="8.1"/>
    <x v="6"/>
  </r>
  <r>
    <n v="58.32"/>
    <n v="2"/>
    <n v="122.47199999999999"/>
    <n v="5.8319999999999999"/>
    <n v="61.235999999999997"/>
    <n v="116.64"/>
    <n v="6"/>
    <x v="10"/>
  </r>
  <r>
    <n v="78.38"/>
    <n v="4"/>
    <n v="329.19600000000003"/>
    <n v="15.676"/>
    <n v="82.299000000000007"/>
    <n v="313.52"/>
    <n v="7.9"/>
    <x v="6"/>
  </r>
  <r>
    <n v="84.61"/>
    <n v="10"/>
    <n v="888.40499999999997"/>
    <n v="42.305"/>
    <n v="88.840499999999992"/>
    <n v="846.1"/>
    <n v="8.8000000000000007"/>
    <x v="3"/>
  </r>
  <r>
    <n v="82.88"/>
    <n v="5"/>
    <n v="435.12"/>
    <n v="20.72"/>
    <n v="87.024000000000001"/>
    <n v="414.4"/>
    <n v="6.6"/>
    <x v="4"/>
  </r>
  <r>
    <n v="79.540000000000006"/>
    <n v="2"/>
    <n v="167.03399999999999"/>
    <n v="7.9539999999999997"/>
    <n v="83.516999999999996"/>
    <n v="159.08000000000001"/>
    <n v="6.2"/>
    <x v="7"/>
  </r>
  <r>
    <n v="49.01"/>
    <n v="10"/>
    <n v="514.60500000000002"/>
    <n v="24.504999999999999"/>
    <n v="51.460500000000003"/>
    <n v="490.1"/>
    <n v="4.2"/>
    <x v="1"/>
  </r>
  <r>
    <n v="29.15"/>
    <n v="3"/>
    <n v="91.822500000000005"/>
    <n v="4.3724999999999996"/>
    <n v="30.607500000000002"/>
    <n v="87.45"/>
    <n v="7.3"/>
    <x v="2"/>
  </r>
  <r>
    <n v="56.13"/>
    <n v="4"/>
    <n v="235.74600000000001"/>
    <n v="11.226000000000001"/>
    <n v="58.936500000000002"/>
    <n v="224.52"/>
    <n v="8.6"/>
    <x v="5"/>
  </r>
  <r>
    <n v="93.12"/>
    <n v="8"/>
    <n v="782.20799999999997"/>
    <n v="37.247999999999998"/>
    <n v="97.775999999999996"/>
    <n v="744.96"/>
    <n v="6.8"/>
    <x v="1"/>
  </r>
  <r>
    <n v="51.34"/>
    <n v="8"/>
    <n v="431.25599999999997"/>
    <n v="20.536000000000001"/>
    <n v="53.906999999999996"/>
    <n v="410.72"/>
    <n v="7.6"/>
    <x v="1"/>
  </r>
  <r>
    <n v="99.6"/>
    <n v="3"/>
    <n v="313.74"/>
    <n v="14.94"/>
    <n v="104.58"/>
    <n v="298.8"/>
    <n v="5.8"/>
    <x v="3"/>
  </r>
  <r>
    <n v="35.49"/>
    <n v="6"/>
    <n v="223.58699999999999"/>
    <n v="10.647"/>
    <n v="37.264499999999998"/>
    <n v="212.94"/>
    <n v="4.0999999999999996"/>
    <x v="10"/>
  </r>
  <r>
    <n v="42.85"/>
    <n v="1"/>
    <n v="44.9925"/>
    <n v="2.1425000000000001"/>
    <n v="44.9925"/>
    <n v="42.85"/>
    <n v="9.3000000000000007"/>
    <x v="9"/>
  </r>
  <r>
    <n v="94.67"/>
    <n v="4"/>
    <n v="397.61399999999998"/>
    <n v="18.934000000000001"/>
    <n v="99.403499999999994"/>
    <n v="378.68"/>
    <n v="6.8"/>
    <x v="10"/>
  </r>
  <r>
    <n v="68.97"/>
    <n v="3"/>
    <n v="217.25550000000001"/>
    <n v="10.345499999999999"/>
    <n v="72.418500000000009"/>
    <n v="206.91"/>
    <n v="8.6999999999999993"/>
    <x v="5"/>
  </r>
  <r>
    <n v="26.26"/>
    <n v="3"/>
    <n v="82.718999999999994"/>
    <n v="3.9390000000000001"/>
    <n v="27.573"/>
    <n v="78.78"/>
    <n v="6.3"/>
    <x v="10"/>
  </r>
  <r>
    <n v="35.79"/>
    <n v="9"/>
    <n v="338.21550000000002"/>
    <n v="16.105499999999999"/>
    <n v="37.579500000000003"/>
    <n v="322.11"/>
    <n v="5.0999999999999996"/>
    <x v="9"/>
  </r>
  <r>
    <n v="16.37"/>
    <n v="6"/>
    <n v="103.131"/>
    <n v="4.9109999999999996"/>
    <n v="17.188500000000001"/>
    <n v="98.22"/>
    <n v="7"/>
    <x v="1"/>
  </r>
  <r>
    <n v="12.73"/>
    <n v="2"/>
    <n v="26.733000000000001"/>
    <n v="1.2729999999999999"/>
    <n v="13.3665"/>
    <n v="25.46"/>
    <n v="5.2"/>
    <x v="10"/>
  </r>
  <r>
    <n v="83.14"/>
    <n v="7"/>
    <n v="611.07899999999995"/>
    <n v="29.099"/>
    <n v="87.296999999999997"/>
    <n v="581.98"/>
    <n v="6.6"/>
    <x v="1"/>
  </r>
  <r>
    <n v="35.22"/>
    <n v="6"/>
    <n v="221.886"/>
    <n v="10.566000000000001"/>
    <n v="36.981000000000002"/>
    <n v="211.32"/>
    <n v="6.5"/>
    <x v="0"/>
  </r>
  <r>
    <n v="13.78"/>
    <n v="4"/>
    <n v="57.875999999999998"/>
    <n v="2.7559999999999998"/>
    <n v="14.468999999999999"/>
    <n v="55.12"/>
    <n v="9"/>
    <x v="5"/>
  </r>
  <r>
    <n v="88.31"/>
    <n v="1"/>
    <n v="92.725499999999997"/>
    <n v="4.4154999999999998"/>
    <n v="92.725499999999997"/>
    <n v="88.31"/>
    <n v="5.2"/>
    <x v="6"/>
  </r>
  <r>
    <n v="39.619999999999997"/>
    <n v="9"/>
    <n v="374.40899999999999"/>
    <n v="17.829000000000001"/>
    <n v="41.600999999999999"/>
    <n v="356.58"/>
    <n v="6.8"/>
    <x v="6"/>
  </r>
  <r>
    <n v="88.25"/>
    <n v="9"/>
    <n v="833.96249999999998"/>
    <n v="39.712499999999999"/>
    <n v="92.662499999999994"/>
    <n v="794.25"/>
    <n v="7.6"/>
    <x v="2"/>
  </r>
  <r>
    <n v="25.31"/>
    <n v="2"/>
    <n v="53.151000000000003"/>
    <n v="2.5310000000000001"/>
    <n v="26.575500000000002"/>
    <n v="50.62"/>
    <n v="7.2"/>
    <x v="8"/>
  </r>
  <r>
    <n v="99.92"/>
    <n v="6"/>
    <n v="629.49599999999998"/>
    <n v="29.975999999999999"/>
    <n v="104.916"/>
    <n v="599.52"/>
    <n v="7.1"/>
    <x v="0"/>
  </r>
  <r>
    <n v="83.35"/>
    <n v="2"/>
    <n v="175.035"/>
    <n v="8.3350000000000009"/>
    <n v="87.517499999999998"/>
    <n v="166.7"/>
    <n v="9.5"/>
    <x v="4"/>
  </r>
  <r>
    <n v="74.44"/>
    <n v="10"/>
    <n v="781.62"/>
    <n v="37.22"/>
    <n v="78.162000000000006"/>
    <n v="744.4"/>
    <n v="5.0999999999999996"/>
    <x v="5"/>
  </r>
  <r>
    <n v="64.08"/>
    <n v="7"/>
    <n v="470.988"/>
    <n v="22.428000000000001"/>
    <n v="67.284000000000006"/>
    <n v="448.56"/>
    <n v="7.6"/>
    <x v="10"/>
  </r>
  <r>
    <n v="63.15"/>
    <n v="6"/>
    <n v="397.84500000000003"/>
    <n v="18.945"/>
    <n v="66.307500000000005"/>
    <n v="378.9"/>
    <n v="9.8000000000000007"/>
    <x v="2"/>
  </r>
  <r>
    <n v="85.72"/>
    <n v="3"/>
    <n v="270.01799999999997"/>
    <n v="12.858000000000001"/>
    <n v="90.005999999999986"/>
    <n v="257.16000000000003"/>
    <n v="5.0999999999999996"/>
    <x v="2"/>
  </r>
  <r>
    <n v="78.89"/>
    <n v="7"/>
    <n v="579.8415"/>
    <n v="27.611499999999999"/>
    <n v="82.834500000000006"/>
    <n v="552.23"/>
    <n v="7.5"/>
    <x v="8"/>
  </r>
  <r>
    <n v="89.48"/>
    <n v="5"/>
    <n v="469.77"/>
    <n v="22.37"/>
    <n v="93.953999999999994"/>
    <n v="447.4"/>
    <n v="7.4"/>
    <x v="1"/>
  </r>
  <r>
    <n v="92.09"/>
    <n v="3"/>
    <n v="290.08350000000002"/>
    <n v="13.813499999999999"/>
    <n v="96.694500000000005"/>
    <n v="276.27"/>
    <n v="4.2"/>
    <x v="7"/>
  </r>
  <r>
    <n v="57.29"/>
    <n v="6"/>
    <n v="360.92700000000002"/>
    <n v="17.187000000000001"/>
    <n v="60.154500000000013"/>
    <n v="343.74"/>
    <n v="5.9"/>
    <x v="6"/>
  </r>
  <r>
    <n v="66.52"/>
    <n v="4"/>
    <n v="279.38400000000001"/>
    <n v="13.304"/>
    <n v="69.846000000000004"/>
    <n v="266.08"/>
    <n v="6.9"/>
    <x v="3"/>
  </r>
  <r>
    <n v="99.82"/>
    <n v="9"/>
    <n v="943.29899999999998"/>
    <n v="44.918999999999997"/>
    <n v="104.81100000000001"/>
    <n v="898.38"/>
    <n v="6.6"/>
    <x v="1"/>
  </r>
  <r>
    <n v="45.68"/>
    <n v="10"/>
    <n v="479.64"/>
    <n v="22.84"/>
    <n v="47.963999999999999"/>
    <n v="456.8"/>
    <n v="5.7"/>
    <x v="8"/>
  </r>
  <r>
    <n v="50.79"/>
    <n v="5"/>
    <n v="266.64749999999998"/>
    <n v="12.6975"/>
    <n v="53.329500000000003"/>
    <n v="253.95"/>
    <n v="5.3"/>
    <x v="4"/>
  </r>
  <r>
    <n v="10.08"/>
    <n v="7"/>
    <n v="74.087999999999994"/>
    <n v="3.528"/>
    <n v="10.584"/>
    <n v="70.56"/>
    <n v="4.2"/>
    <x v="2"/>
  </r>
  <r>
    <n v="93.88"/>
    <n v="7"/>
    <n v="690.01800000000003"/>
    <n v="32.857999999999997"/>
    <n v="98.573999999999998"/>
    <n v="657.16"/>
    <n v="7.3"/>
    <x v="5"/>
  </r>
  <r>
    <n v="84.25"/>
    <n v="2"/>
    <n v="176.92500000000001"/>
    <n v="8.4250000000000007"/>
    <n v="88.462500000000006"/>
    <n v="168.5"/>
    <n v="5.3"/>
    <x v="4"/>
  </r>
  <r>
    <n v="53.78"/>
    <n v="1"/>
    <n v="56.469000000000001"/>
    <n v="2.6890000000000001"/>
    <n v="56.469000000000001"/>
    <n v="53.78"/>
    <n v="4.7"/>
    <x v="2"/>
  </r>
  <r>
    <n v="35.81"/>
    <n v="5"/>
    <n v="188.0025"/>
    <n v="8.9525000000000006"/>
    <n v="37.600499999999997"/>
    <n v="179.05"/>
    <n v="7.9"/>
    <x v="3"/>
  </r>
  <r>
    <n v="26.43"/>
    <n v="8"/>
    <n v="222.012"/>
    <n v="10.571999999999999"/>
    <n v="27.7515"/>
    <n v="211.44"/>
    <n v="8.9"/>
    <x v="4"/>
  </r>
  <r>
    <n v="39.909999999999997"/>
    <n v="3"/>
    <n v="125.7165"/>
    <n v="5.9865000000000004"/>
    <n v="41.905500000000004"/>
    <n v="119.73"/>
    <n v="9.3000000000000007"/>
    <x v="10"/>
  </r>
  <r>
    <n v="21.9"/>
    <n v="3"/>
    <n v="68.984999999999999"/>
    <n v="3.2850000000000001"/>
    <n v="22.995000000000001"/>
    <n v="65.7"/>
    <n v="4.7"/>
    <x v="3"/>
  </r>
  <r>
    <n v="62.85"/>
    <n v="4"/>
    <n v="263.97000000000003"/>
    <n v="12.57"/>
    <n v="65.992500000000007"/>
    <n v="251.4"/>
    <n v="8.6999999999999993"/>
    <x v="0"/>
  </r>
  <r>
    <n v="21.04"/>
    <n v="4"/>
    <n v="88.367999999999995"/>
    <n v="4.2080000000000002"/>
    <n v="22.091999999999999"/>
    <n v="84.16"/>
    <n v="7.6"/>
    <x v="0"/>
  </r>
  <r>
    <n v="65.91"/>
    <n v="6"/>
    <n v="415.233"/>
    <n v="19.773"/>
    <n v="69.205500000000001"/>
    <n v="395.46"/>
    <n v="5.7"/>
    <x v="5"/>
  </r>
  <r>
    <n v="42.57"/>
    <n v="7"/>
    <n v="312.8895"/>
    <n v="14.8995"/>
    <n v="44.698500000000003"/>
    <n v="297.99"/>
    <n v="6.8"/>
    <x v="5"/>
  </r>
  <r>
    <n v="50.49"/>
    <n v="9"/>
    <n v="477.13049999999998"/>
    <n v="22.720500000000001"/>
    <n v="53.014499999999998"/>
    <n v="454.41"/>
    <n v="5.4"/>
    <x v="6"/>
  </r>
  <r>
    <n v="46.02"/>
    <n v="6"/>
    <n v="289.92599999999999"/>
    <n v="13.805999999999999"/>
    <n v="48.320999999999998"/>
    <n v="276.12"/>
    <n v="7.1"/>
    <x v="9"/>
  </r>
  <r>
    <n v="15.8"/>
    <n v="10"/>
    <n v="165.9"/>
    <n v="7.9"/>
    <n v="16.59"/>
    <n v="158"/>
    <n v="7.8"/>
    <x v="10"/>
  </r>
  <r>
    <n v="98.66"/>
    <n v="9"/>
    <n v="932.33699999999999"/>
    <n v="44.396999999999998"/>
    <n v="103.593"/>
    <n v="887.94"/>
    <n v="8.4"/>
    <x v="9"/>
  </r>
  <r>
    <n v="91.98"/>
    <n v="1"/>
    <n v="96.578999999999994"/>
    <n v="4.5990000000000002"/>
    <n v="96.578999999999994"/>
    <n v="91.98"/>
    <n v="9.8000000000000007"/>
    <x v="9"/>
  </r>
  <r>
    <n v="20.89"/>
    <n v="2"/>
    <n v="43.869"/>
    <n v="2.089"/>
    <n v="21.9345"/>
    <n v="41.78"/>
    <n v="9.8000000000000007"/>
    <x v="3"/>
  </r>
  <r>
    <n v="15.5"/>
    <n v="1"/>
    <n v="16.274999999999999"/>
    <n v="0.77500000000000002"/>
    <n v="16.274999999999999"/>
    <n v="15.5"/>
    <n v="7.4"/>
    <x v="9"/>
  </r>
  <r>
    <n v="96.82"/>
    <n v="3"/>
    <n v="304.983"/>
    <n v="14.523"/>
    <n v="101.661"/>
    <n v="290.45999999999998"/>
    <n v="6.7"/>
    <x v="2"/>
  </r>
  <r>
    <n v="33.33"/>
    <n v="2"/>
    <n v="69.992999999999995"/>
    <n v="3.3330000000000002"/>
    <n v="34.996499999999997"/>
    <n v="66.66"/>
    <n v="6.4"/>
    <x v="4"/>
  </r>
  <r>
    <n v="38.270000000000003"/>
    <n v="2"/>
    <n v="80.367000000000004"/>
    <n v="3.827"/>
    <n v="40.183500000000002"/>
    <n v="76.540000000000006"/>
    <n v="5.8"/>
    <x v="3"/>
  </r>
  <r>
    <n v="33.299999999999997"/>
    <n v="9"/>
    <n v="314.685"/>
    <n v="14.984999999999999"/>
    <n v="34.965000000000003"/>
    <n v="299.7"/>
    <n v="7.2"/>
    <x v="9"/>
  </r>
  <r>
    <n v="81.010000000000005"/>
    <n v="3"/>
    <n v="255.1815"/>
    <n v="12.1515"/>
    <n v="85.060500000000005"/>
    <n v="243.03"/>
    <n v="9.3000000000000007"/>
    <x v="10"/>
  </r>
  <r>
    <n v="15.8"/>
    <n v="3"/>
    <n v="49.77"/>
    <n v="2.37"/>
    <n v="16.59"/>
    <n v="47.4"/>
    <n v="9.5"/>
    <x v="3"/>
  </r>
  <r>
    <n v="34.49"/>
    <n v="5"/>
    <n v="181.07249999999999"/>
    <n v="8.6225000000000005"/>
    <n v="36.214500000000001"/>
    <n v="172.45"/>
    <n v="9"/>
    <x v="8"/>
  </r>
  <r>
    <n v="84.63"/>
    <n v="10"/>
    <n v="888.61500000000001"/>
    <n v="42.314999999999998"/>
    <n v="88.861500000000007"/>
    <n v="846.3"/>
    <n v="9"/>
    <x v="5"/>
  </r>
  <r>
    <n v="36.909999999999997"/>
    <n v="7"/>
    <n v="271.2885"/>
    <n v="12.9185"/>
    <n v="38.755499999999998"/>
    <n v="258.37"/>
    <n v="6.7"/>
    <x v="0"/>
  </r>
  <r>
    <n v="87.08"/>
    <n v="7"/>
    <n v="640.03800000000001"/>
    <n v="30.478000000000002"/>
    <n v="91.433999999999997"/>
    <n v="609.55999999999995"/>
    <n v="5.5"/>
    <x v="9"/>
  </r>
  <r>
    <n v="80.08"/>
    <n v="3"/>
    <n v="252.25200000000001"/>
    <n v="12.012"/>
    <n v="84.084000000000003"/>
    <n v="240.24"/>
    <n v="5.4"/>
    <x v="9"/>
  </r>
  <r>
    <n v="86.13"/>
    <n v="2"/>
    <n v="180.87299999999999"/>
    <n v="8.6129999999999995"/>
    <n v="90.436499999999995"/>
    <n v="172.26"/>
    <n v="8.1999999999999993"/>
    <x v="6"/>
  </r>
  <r>
    <n v="49.92"/>
    <n v="2"/>
    <n v="104.83199999999999"/>
    <n v="4.992"/>
    <n v="52.415999999999997"/>
    <n v="99.84"/>
    <n v="7"/>
    <x v="5"/>
  </r>
  <r>
    <n v="74.66"/>
    <n v="4"/>
    <n v="313.572"/>
    <n v="14.932"/>
    <n v="78.393000000000001"/>
    <n v="298.64"/>
    <n v="8.5"/>
    <x v="1"/>
  </r>
  <r>
    <n v="26.6"/>
    <n v="6"/>
    <n v="167.58"/>
    <n v="7.98"/>
    <n v="27.93"/>
    <n v="159.6"/>
    <n v="4.9000000000000004"/>
    <x v="9"/>
  </r>
  <r>
    <n v="25.45"/>
    <n v="1"/>
    <n v="26.7225"/>
    <n v="1.2725"/>
    <n v="26.7225"/>
    <n v="25.45"/>
    <n v="5.0999999999999996"/>
    <x v="3"/>
  </r>
  <r>
    <n v="67.77"/>
    <n v="1"/>
    <n v="71.158500000000004"/>
    <n v="3.3885000000000001"/>
    <n v="71.158500000000004"/>
    <n v="67.77"/>
    <n v="6.5"/>
    <x v="2"/>
  </r>
  <r>
    <n v="59.59"/>
    <n v="4"/>
    <n v="250.27799999999999"/>
    <n v="11.917999999999999"/>
    <n v="62.569499999999998"/>
    <n v="238.36"/>
    <n v="9.8000000000000007"/>
    <x v="10"/>
  </r>
  <r>
    <n v="58.15"/>
    <n v="4"/>
    <n v="244.23"/>
    <n v="11.63"/>
    <n v="61.057499999999997"/>
    <n v="232.6"/>
    <n v="8.4"/>
    <x v="6"/>
  </r>
  <r>
    <n v="97.48"/>
    <n v="9"/>
    <n v="921.18600000000004"/>
    <n v="43.866"/>
    <n v="102.354"/>
    <n v="877.32"/>
    <n v="7.4"/>
    <x v="4"/>
  </r>
  <r>
    <n v="99.96"/>
    <n v="7"/>
    <n v="734.70600000000002"/>
    <n v="34.985999999999997"/>
    <n v="104.958"/>
    <n v="699.72"/>
    <n v="6.1"/>
    <x v="1"/>
  </r>
  <r>
    <n v="96.37"/>
    <n v="7"/>
    <n v="708.31949999999995"/>
    <n v="33.729500000000002"/>
    <n v="101.1885"/>
    <n v="674.59"/>
    <n v="6"/>
    <x v="5"/>
  </r>
  <r>
    <n v="63.71"/>
    <n v="5"/>
    <n v="334.47750000000002"/>
    <n v="15.9275"/>
    <n v="66.895499999999998"/>
    <n v="318.55"/>
    <n v="8.5"/>
    <x v="8"/>
  </r>
  <r>
    <n v="14.76"/>
    <n v="2"/>
    <n v="30.995999999999999"/>
    <n v="1.476"/>
    <n v="15.497999999999999"/>
    <n v="29.52"/>
    <n v="4.3"/>
    <x v="4"/>
  </r>
  <r>
    <n v="62"/>
    <n v="8"/>
    <n v="520.79999999999995"/>
    <n v="24.8"/>
    <n v="65.099999999999994"/>
    <n v="496"/>
    <n v="6.2"/>
    <x v="8"/>
  </r>
  <r>
    <n v="82.34"/>
    <n v="10"/>
    <n v="864.57"/>
    <n v="41.17"/>
    <n v="86.457000000000008"/>
    <n v="823.4"/>
    <n v="4.3"/>
    <x v="8"/>
  </r>
  <r>
    <n v="75.37"/>
    <n v="8"/>
    <n v="633.10799999999995"/>
    <n v="30.148"/>
    <n v="79.138499999999993"/>
    <n v="602.96"/>
    <n v="8.4"/>
    <x v="9"/>
  </r>
  <r>
    <n v="56.56"/>
    <n v="5"/>
    <n v="296.94"/>
    <n v="14.14"/>
    <n v="59.387999999999998"/>
    <n v="282.8"/>
    <n v="4.5"/>
    <x v="8"/>
  </r>
  <r>
    <n v="76.599999999999994"/>
    <n v="10"/>
    <n v="804.3"/>
    <n v="38.299999999999997"/>
    <n v="80.429999999999993"/>
    <n v="766"/>
    <n v="6"/>
    <x v="3"/>
  </r>
  <r>
    <n v="58.03"/>
    <n v="2"/>
    <n v="121.863"/>
    <n v="5.8029999999999999"/>
    <n v="60.9315"/>
    <n v="116.06"/>
    <n v="8.8000000000000007"/>
    <x v="2"/>
  </r>
  <r>
    <n v="17.489999999999998"/>
    <n v="10"/>
    <n v="183.64500000000001"/>
    <n v="8.7449999999999992"/>
    <n v="18.3645"/>
    <n v="174.9"/>
    <n v="6.6"/>
    <x v="3"/>
  </r>
  <r>
    <n v="60.95"/>
    <n v="1"/>
    <n v="63.997500000000002"/>
    <n v="3.0474999999999999"/>
    <n v="63.997500000000002"/>
    <n v="60.95"/>
    <n v="5.9"/>
    <x v="5"/>
  </r>
  <r>
    <n v="40.35"/>
    <n v="1"/>
    <n v="42.3675"/>
    <n v="2.0175000000000001"/>
    <n v="42.3675"/>
    <n v="40.35"/>
    <n v="6.2"/>
    <x v="0"/>
  </r>
  <r>
    <n v="97.38"/>
    <n v="10"/>
    <n v="1022.49"/>
    <n v="48.69"/>
    <n v="102.249"/>
    <n v="973.8"/>
    <n v="4.4000000000000004"/>
    <x v="6"/>
  </r>
  <r>
    <n v="31.84"/>
    <n v="1"/>
    <n v="33.432000000000002"/>
    <n v="1.5920000000000001"/>
    <n v="33.432000000000002"/>
    <n v="31.84"/>
    <n v="7.7"/>
    <x v="0"/>
  </r>
  <r>
    <n v="65.819999999999993"/>
    <n v="1"/>
    <n v="69.111000000000004"/>
    <n v="3.2909999999999999"/>
    <n v="69.111000000000004"/>
    <n v="65.819999999999993"/>
    <n v="4.0999999999999996"/>
    <x v="9"/>
  </r>
  <r>
    <n v="88.34"/>
    <n v="7"/>
    <n v="649.29899999999998"/>
    <n v="30.919"/>
    <n v="92.756999999999991"/>
    <n v="618.38"/>
    <n v="6.6"/>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5-01T00:00:00"/>
    <s v="13:08:00"/>
    <x v="0"/>
    <n v="522.83000000000004"/>
    <n v="4.7619047620000003"/>
    <x v="0"/>
    <n v="9.1"/>
    <n v="13"/>
    <x v="0"/>
    <n v="0"/>
    <n v="78.424499999999995"/>
  </r>
  <r>
    <s v="226-31-3081"/>
    <x v="1"/>
    <x v="1"/>
    <x v="1"/>
    <x v="0"/>
    <x v="1"/>
    <n v="15.28"/>
    <n v="5"/>
    <n v="3.82"/>
    <n v="80.22"/>
    <d v="2019-08-03T00:00:00"/>
    <s v="10:29:00"/>
    <x v="1"/>
    <n v="76.400000000000006"/>
    <n v="4.7619047620000003"/>
    <x v="1"/>
    <n v="9.6"/>
    <n v="10"/>
    <x v="1"/>
    <n v="0"/>
    <n v="16.044"/>
  </r>
  <r>
    <s v="631-41-3108"/>
    <x v="0"/>
    <x v="0"/>
    <x v="1"/>
    <x v="0"/>
    <x v="2"/>
    <n v="46.33"/>
    <n v="7"/>
    <n v="16.215499999999999"/>
    <n v="340.52550000000002"/>
    <d v="2019-03-03T00:00:00"/>
    <s v="13:23:00"/>
    <x v="2"/>
    <n v="324.31"/>
    <n v="4.7619047620000003"/>
    <x v="2"/>
    <n v="7.4"/>
    <n v="13"/>
    <x v="0"/>
    <n v="0"/>
    <n v="48.646500000000003"/>
  </r>
  <r>
    <s v="123-19-1176"/>
    <x v="0"/>
    <x v="0"/>
    <x v="0"/>
    <x v="0"/>
    <x v="0"/>
    <n v="58.22"/>
    <n v="8"/>
    <n v="23.288"/>
    <n v="489.048"/>
    <d v="2019-01-27T00:00:00"/>
    <s v="20:33:00"/>
    <x v="0"/>
    <n v="465.76"/>
    <n v="4.7619047620000003"/>
    <x v="3"/>
    <n v="8.4"/>
    <n v="20"/>
    <x v="2"/>
    <n v="0"/>
    <n v="61.131"/>
  </r>
  <r>
    <s v="373-73-7910"/>
    <x v="0"/>
    <x v="0"/>
    <x v="0"/>
    <x v="0"/>
    <x v="3"/>
    <n v="86.31"/>
    <n v="7"/>
    <n v="30.208500000000001"/>
    <n v="634.37850000000003"/>
    <d v="2019-08-02T00:00:00"/>
    <s v="10:37:00"/>
    <x v="0"/>
    <n v="604.16999999999996"/>
    <n v="4.7619047620000003"/>
    <x v="4"/>
    <n v="5.3"/>
    <n v="10"/>
    <x v="1"/>
    <n v="0"/>
    <n v="90.625500000000002"/>
  </r>
  <r>
    <s v="699-14-3026"/>
    <x v="1"/>
    <x v="1"/>
    <x v="0"/>
    <x v="0"/>
    <x v="1"/>
    <n v="85.39"/>
    <n v="7"/>
    <n v="29.886500000000002"/>
    <n v="627.61649999999997"/>
    <d v="2019-03-25T00:00:00"/>
    <s v="18:30:00"/>
    <x v="0"/>
    <n v="597.73"/>
    <n v="4.7619047620000003"/>
    <x v="5"/>
    <n v="4.0999999999999996"/>
    <n v="18"/>
    <x v="2"/>
    <n v="0"/>
    <n v="89.659499999999994"/>
  </r>
  <r>
    <s v="355-53-5943"/>
    <x v="0"/>
    <x v="0"/>
    <x v="0"/>
    <x v="0"/>
    <x v="1"/>
    <n v="68.84"/>
    <n v="6"/>
    <n v="20.652000000000001"/>
    <n v="433.69200000000001"/>
    <d v="2019-02-25T00:00:00"/>
    <s v="14:36:00"/>
    <x v="0"/>
    <n v="413.04"/>
    <n v="4.7619047620000003"/>
    <x v="6"/>
    <n v="5.8"/>
    <n v="14"/>
    <x v="0"/>
    <n v="0"/>
    <n v="72.281999999999996"/>
  </r>
  <r>
    <s v="315-22-5665"/>
    <x v="1"/>
    <x v="1"/>
    <x v="0"/>
    <x v="0"/>
    <x v="2"/>
    <n v="73.56"/>
    <n v="10"/>
    <n v="36.78"/>
    <n v="772.38"/>
    <d v="2019-02-24T00:00:00"/>
    <s v="11:38:00"/>
    <x v="0"/>
    <n v="735.6"/>
    <n v="4.7619047620000003"/>
    <x v="7"/>
    <n v="8"/>
    <n v="11"/>
    <x v="1"/>
    <n v="1"/>
    <n v="77.238"/>
  </r>
  <r>
    <s v="665-32-9167"/>
    <x v="0"/>
    <x v="0"/>
    <x v="0"/>
    <x v="0"/>
    <x v="0"/>
    <n v="36.26"/>
    <n v="2"/>
    <n v="3.6259999999999999"/>
    <n v="76.146000000000001"/>
    <d v="2019-10-01T00:00:00"/>
    <s v="17:15:00"/>
    <x v="2"/>
    <n v="72.52"/>
    <n v="4.7619047620000003"/>
    <x v="8"/>
    <n v="7.2"/>
    <n v="17"/>
    <x v="2"/>
    <n v="0"/>
    <n v="38.073"/>
  </r>
  <r>
    <s v="692-92-5582"/>
    <x v="2"/>
    <x v="2"/>
    <x v="0"/>
    <x v="0"/>
    <x v="4"/>
    <n v="54.84"/>
    <n v="3"/>
    <n v="8.2260000000000009"/>
    <n v="172.74600000000001"/>
    <d v="2019-02-20T00:00:00"/>
    <s v="13:27:00"/>
    <x v="2"/>
    <n v="164.52"/>
    <n v="4.7619047620000003"/>
    <x v="9"/>
    <n v="5.9"/>
    <n v="13"/>
    <x v="0"/>
    <n v="0"/>
    <n v="57.582000000000001"/>
  </r>
  <r>
    <s v="351-62-0822"/>
    <x v="2"/>
    <x v="2"/>
    <x v="0"/>
    <x v="0"/>
    <x v="5"/>
    <n v="14.48"/>
    <n v="4"/>
    <n v="2.8959999999999999"/>
    <n v="60.816000000000003"/>
    <d v="2019-06-02T00:00:00"/>
    <s v="18:07:00"/>
    <x v="0"/>
    <n v="57.92"/>
    <n v="4.7619047620000003"/>
    <x v="10"/>
    <n v="4.5"/>
    <n v="18"/>
    <x v="2"/>
    <n v="0"/>
    <n v="15.204000000000001"/>
  </r>
  <r>
    <s v="529-56-3974"/>
    <x v="2"/>
    <x v="2"/>
    <x v="0"/>
    <x v="0"/>
    <x v="1"/>
    <n v="25.51"/>
    <n v="4"/>
    <n v="5.1020000000000003"/>
    <n v="107.142"/>
    <d v="2019-09-03T00:00:00"/>
    <s v="17:03:00"/>
    <x v="1"/>
    <n v="102.04"/>
    <n v="4.7619047620000003"/>
    <x v="11"/>
    <n v="6.8"/>
    <n v="17"/>
    <x v="2"/>
    <n v="0"/>
    <n v="26.785499999999999"/>
  </r>
  <r>
    <s v="365-64-0515"/>
    <x v="0"/>
    <x v="0"/>
    <x v="0"/>
    <x v="0"/>
    <x v="1"/>
    <n v="46.95"/>
    <n v="5"/>
    <n v="11.737500000000001"/>
    <n v="246.48750000000001"/>
    <d v="2019-12-02T00:00:00"/>
    <s v="10:25:00"/>
    <x v="0"/>
    <n v="234.75"/>
    <n v="4.7619047620000003"/>
    <x v="12"/>
    <n v="7.1"/>
    <n v="10"/>
    <x v="1"/>
    <n v="0"/>
    <n v="49.297499999999999"/>
  </r>
  <r>
    <s v="252-56-2699"/>
    <x v="0"/>
    <x v="0"/>
    <x v="0"/>
    <x v="0"/>
    <x v="4"/>
    <n v="43.19"/>
    <n v="10"/>
    <n v="21.594999999999999"/>
    <n v="453.495"/>
    <d v="2019-07-02T00:00:00"/>
    <s v="16:48:00"/>
    <x v="0"/>
    <n v="431.9"/>
    <n v="4.7619047620000003"/>
    <x v="13"/>
    <n v="8.1999999999999993"/>
    <n v="16"/>
    <x v="0"/>
    <n v="0"/>
    <n v="45.349499999999999"/>
  </r>
  <r>
    <s v="829-34-3910"/>
    <x v="0"/>
    <x v="0"/>
    <x v="0"/>
    <x v="0"/>
    <x v="0"/>
    <n v="71.38"/>
    <n v="10"/>
    <n v="35.69"/>
    <n v="749.49"/>
    <d v="2019-03-29T00:00:00"/>
    <s v="19:21:00"/>
    <x v="1"/>
    <n v="713.8"/>
    <n v="4.7619047620000003"/>
    <x v="14"/>
    <n v="5.7"/>
    <n v="19"/>
    <x v="2"/>
    <n v="1"/>
    <n v="74.948999999999998"/>
  </r>
  <r>
    <s v="299-46-1805"/>
    <x v="2"/>
    <x v="2"/>
    <x v="0"/>
    <x v="0"/>
    <x v="3"/>
    <n v="93.72"/>
    <n v="6"/>
    <n v="28.116"/>
    <n v="590.43600000000004"/>
    <d v="2019-01-15T00:00:00"/>
    <s v="16:19:00"/>
    <x v="1"/>
    <n v="562.32000000000005"/>
    <n v="4.7619047620000003"/>
    <x v="15"/>
    <n v="4.5"/>
    <n v="16"/>
    <x v="0"/>
    <n v="0"/>
    <n v="98.406000000000006"/>
  </r>
  <r>
    <s v="656-95-9349"/>
    <x v="0"/>
    <x v="0"/>
    <x v="0"/>
    <x v="0"/>
    <x v="0"/>
    <n v="68.930000000000007"/>
    <n v="7"/>
    <n v="24.125499999999999"/>
    <n v="506.63549999999998"/>
    <d v="2019-11-03T00:00:00"/>
    <s v="11:03:00"/>
    <x v="2"/>
    <n v="482.51"/>
    <n v="4.7619047620000003"/>
    <x v="16"/>
    <n v="4.5999999999999996"/>
    <n v="11"/>
    <x v="1"/>
    <n v="0"/>
    <n v="72.376499999999993"/>
  </r>
  <r>
    <s v="765-26-6951"/>
    <x v="0"/>
    <x v="0"/>
    <x v="0"/>
    <x v="0"/>
    <x v="3"/>
    <n v="72.61"/>
    <n v="6"/>
    <n v="21.783000000000001"/>
    <n v="457.44299999999998"/>
    <d v="2019-01-01T00:00:00"/>
    <s v="10:39:00"/>
    <x v="2"/>
    <n v="435.66"/>
    <n v="4.7619047620000003"/>
    <x v="17"/>
    <n v="6.9"/>
    <n v="10"/>
    <x v="1"/>
    <n v="0"/>
    <n v="76.240499999999997"/>
  </r>
  <r>
    <s v="329-62-1586"/>
    <x v="0"/>
    <x v="0"/>
    <x v="0"/>
    <x v="0"/>
    <x v="4"/>
    <n v="54.67"/>
    <n v="3"/>
    <n v="8.2004999999999999"/>
    <n v="172.2105"/>
    <d v="2019-01-21T00:00:00"/>
    <s v="18:00:00"/>
    <x v="2"/>
    <n v="164.01"/>
    <n v="4.7619047620000003"/>
    <x v="18"/>
    <n v="8.6"/>
    <n v="18"/>
    <x v="2"/>
    <n v="0"/>
    <n v="57.403500000000001"/>
  </r>
  <r>
    <s v="319-50-3348"/>
    <x v="2"/>
    <x v="2"/>
    <x v="0"/>
    <x v="0"/>
    <x v="2"/>
    <n v="40.299999999999997"/>
    <n v="2"/>
    <n v="4.03"/>
    <n v="84.63"/>
    <d v="2019-11-03T00:00:00"/>
    <s v="15:30:00"/>
    <x v="0"/>
    <n v="80.599999999999994"/>
    <n v="4.7619047620000003"/>
    <x v="19"/>
    <n v="4.4000000000000004"/>
    <n v="15"/>
    <x v="0"/>
    <n v="0"/>
    <n v="42.314999999999998"/>
  </r>
  <r>
    <s v="300-71-4605"/>
    <x v="1"/>
    <x v="1"/>
    <x v="0"/>
    <x v="0"/>
    <x v="1"/>
    <n v="86.04"/>
    <n v="5"/>
    <n v="21.51"/>
    <n v="451.71"/>
    <d v="2019-02-25T00:00:00"/>
    <s v="11:24:00"/>
    <x v="0"/>
    <n v="430.2"/>
    <n v="4.7619047620000003"/>
    <x v="20"/>
    <n v="4.8"/>
    <n v="11"/>
    <x v="1"/>
    <n v="0"/>
    <n v="90.341999999999999"/>
  </r>
  <r>
    <s v="371-85-5789"/>
    <x v="2"/>
    <x v="2"/>
    <x v="0"/>
    <x v="0"/>
    <x v="0"/>
    <n v="87.98"/>
    <n v="3"/>
    <n v="13.196999999999999"/>
    <n v="277.137"/>
    <d v="2019-05-03T00:00:00"/>
    <s v="10:40:00"/>
    <x v="0"/>
    <n v="263.94"/>
    <n v="4.7619047620000003"/>
    <x v="21"/>
    <n v="5.0999999999999996"/>
    <n v="10"/>
    <x v="1"/>
    <n v="0"/>
    <n v="92.379000000000005"/>
  </r>
  <r>
    <s v="273-16-6619"/>
    <x v="2"/>
    <x v="2"/>
    <x v="0"/>
    <x v="0"/>
    <x v="2"/>
    <n v="33.200000000000003"/>
    <n v="2"/>
    <n v="3.32"/>
    <n v="69.72"/>
    <d v="2019-03-15T00:00:00"/>
    <s v="12:20:00"/>
    <x v="2"/>
    <n v="66.400000000000006"/>
    <n v="4.7619047620000003"/>
    <x v="22"/>
    <n v="4.4000000000000004"/>
    <n v="12"/>
    <x v="0"/>
    <n v="0"/>
    <n v="34.86"/>
  </r>
  <r>
    <s v="636-48-8204"/>
    <x v="0"/>
    <x v="0"/>
    <x v="0"/>
    <x v="0"/>
    <x v="1"/>
    <n v="34.56"/>
    <n v="5"/>
    <n v="8.64"/>
    <n v="181.44"/>
    <d v="2019-02-17T00:00:00"/>
    <s v="11:15:00"/>
    <x v="0"/>
    <n v="172.8"/>
    <n v="4.7619047620000003"/>
    <x v="23"/>
    <n v="9.9"/>
    <n v="11"/>
    <x v="1"/>
    <n v="0"/>
    <n v="36.287999999999997"/>
  </r>
  <r>
    <s v="549-59-1358"/>
    <x v="0"/>
    <x v="0"/>
    <x v="0"/>
    <x v="0"/>
    <x v="3"/>
    <n v="88.63"/>
    <n v="3"/>
    <n v="13.294499999999999"/>
    <n v="279.18450000000001"/>
    <d v="2019-02-03T00:00:00"/>
    <s v="17:36:00"/>
    <x v="0"/>
    <n v="265.89"/>
    <n v="4.7619047620000003"/>
    <x v="24"/>
    <n v="6"/>
    <n v="17"/>
    <x v="2"/>
    <n v="0"/>
    <n v="93.061500000000009"/>
  </r>
  <r>
    <s v="227-03-5010"/>
    <x v="0"/>
    <x v="0"/>
    <x v="0"/>
    <x v="0"/>
    <x v="2"/>
    <n v="52.59"/>
    <n v="8"/>
    <n v="21.036000000000001"/>
    <n v="441.75599999999997"/>
    <d v="2019-03-22T00:00:00"/>
    <s v="19:20:00"/>
    <x v="2"/>
    <n v="420.72"/>
    <n v="4.7619047620000003"/>
    <x v="25"/>
    <n v="8.5"/>
    <n v="19"/>
    <x v="2"/>
    <n v="0"/>
    <n v="55.219499999999996"/>
  </r>
  <r>
    <s v="649-29-6775"/>
    <x v="2"/>
    <x v="2"/>
    <x v="0"/>
    <x v="0"/>
    <x v="5"/>
    <n v="33.520000000000003"/>
    <n v="1"/>
    <n v="1.6759999999999999"/>
    <n v="35.195999999999998"/>
    <d v="2019-08-02T00:00:00"/>
    <s v="15:31:00"/>
    <x v="1"/>
    <n v="33.520000000000003"/>
    <n v="4.7619047620000003"/>
    <x v="26"/>
    <n v="6.7"/>
    <n v="15"/>
    <x v="0"/>
    <n v="0"/>
    <n v="35.195999999999998"/>
  </r>
  <r>
    <s v="189-17-4241"/>
    <x v="0"/>
    <x v="0"/>
    <x v="0"/>
    <x v="0"/>
    <x v="5"/>
    <n v="87.67"/>
    <n v="2"/>
    <n v="8.7669999999999995"/>
    <n v="184.107"/>
    <d v="2019-10-03T00:00:00"/>
    <s v="12:17:00"/>
    <x v="2"/>
    <n v="175.34"/>
    <n v="4.7619047620000003"/>
    <x v="27"/>
    <n v="7.7"/>
    <n v="12"/>
    <x v="0"/>
    <n v="0"/>
    <n v="92.0535"/>
  </r>
  <r>
    <s v="145-94-9061"/>
    <x v="2"/>
    <x v="2"/>
    <x v="0"/>
    <x v="0"/>
    <x v="4"/>
    <n v="88.36"/>
    <n v="5"/>
    <n v="22.09"/>
    <n v="463.89"/>
    <d v="2019-01-25T00:00:00"/>
    <s v="19:48:00"/>
    <x v="1"/>
    <n v="441.8"/>
    <n v="4.7619047620000003"/>
    <x v="28"/>
    <n v="9.6"/>
    <n v="19"/>
    <x v="2"/>
    <n v="0"/>
    <n v="92.777999999999992"/>
  </r>
  <r>
    <s v="848-62-7243"/>
    <x v="0"/>
    <x v="0"/>
    <x v="0"/>
    <x v="0"/>
    <x v="0"/>
    <n v="24.89"/>
    <n v="9"/>
    <n v="11.2005"/>
    <n v="235.2105"/>
    <d v="2019-03-15T00:00:00"/>
    <s v="15:36:00"/>
    <x v="1"/>
    <n v="224.01"/>
    <n v="4.7619047620000003"/>
    <x v="29"/>
    <n v="7.4"/>
    <n v="15"/>
    <x v="0"/>
    <n v="0"/>
    <n v="26.134499999999999"/>
  </r>
  <r>
    <s v="871-79-8483"/>
    <x v="2"/>
    <x v="2"/>
    <x v="0"/>
    <x v="0"/>
    <x v="5"/>
    <n v="94.13"/>
    <n v="5"/>
    <n v="23.532499999999999"/>
    <n v="494.1825"/>
    <d v="2019-02-25T00:00:00"/>
    <s v="19:39:00"/>
    <x v="2"/>
    <n v="470.65"/>
    <n v="4.7619047620000003"/>
    <x v="30"/>
    <n v="4.8"/>
    <n v="19"/>
    <x v="2"/>
    <n v="0"/>
    <n v="98.836500000000001"/>
  </r>
  <r>
    <s v="149-71-6266"/>
    <x v="2"/>
    <x v="2"/>
    <x v="0"/>
    <x v="0"/>
    <x v="3"/>
    <n v="78.069999999999993"/>
    <n v="9"/>
    <n v="35.131500000000003"/>
    <n v="737.76149999999996"/>
    <d v="2019-01-28T00:00:00"/>
    <s v="12:43:00"/>
    <x v="1"/>
    <n v="702.63"/>
    <n v="4.7619047620000003"/>
    <x v="31"/>
    <n v="4.5"/>
    <n v="12"/>
    <x v="0"/>
    <n v="1"/>
    <n v="81.973500000000001"/>
  </r>
  <r>
    <s v="640-49-2076"/>
    <x v="2"/>
    <x v="2"/>
    <x v="0"/>
    <x v="0"/>
    <x v="3"/>
    <n v="83.78"/>
    <n v="8"/>
    <n v="33.512"/>
    <n v="703.75199999999995"/>
    <d v="2019-10-01T00:00:00"/>
    <s v="14:49:00"/>
    <x v="1"/>
    <n v="670.24"/>
    <n v="4.7619047620000003"/>
    <x v="32"/>
    <n v="5.0999999999999996"/>
    <n v="14"/>
    <x v="0"/>
    <n v="0"/>
    <n v="87.968999999999994"/>
  </r>
  <r>
    <s v="595-11-5460"/>
    <x v="0"/>
    <x v="0"/>
    <x v="0"/>
    <x v="0"/>
    <x v="0"/>
    <n v="96.58"/>
    <n v="2"/>
    <n v="9.6579999999999995"/>
    <n v="202.81800000000001"/>
    <d v="2019-03-15T00:00:00"/>
    <s v="10:12:00"/>
    <x v="2"/>
    <n v="193.16"/>
    <n v="4.7619047620000003"/>
    <x v="33"/>
    <n v="5.0999999999999996"/>
    <n v="10"/>
    <x v="1"/>
    <n v="0"/>
    <n v="101.40900000000001"/>
  </r>
  <r>
    <s v="183-56-6882"/>
    <x v="1"/>
    <x v="1"/>
    <x v="0"/>
    <x v="0"/>
    <x v="4"/>
    <n v="99.42"/>
    <n v="4"/>
    <n v="19.884"/>
    <n v="417.56400000000002"/>
    <d v="2019-06-02T00:00:00"/>
    <s v="10:42:00"/>
    <x v="0"/>
    <n v="397.68"/>
    <n v="4.7619047620000003"/>
    <x v="34"/>
    <n v="7.5"/>
    <n v="10"/>
    <x v="1"/>
    <n v="0"/>
    <n v="104.39100000000001"/>
  </r>
  <r>
    <s v="232-16-2483"/>
    <x v="1"/>
    <x v="1"/>
    <x v="0"/>
    <x v="0"/>
    <x v="3"/>
    <n v="68.12"/>
    <n v="1"/>
    <n v="3.4060000000000001"/>
    <n v="71.525999999999996"/>
    <d v="2019-07-01T00:00:00"/>
    <s v="12:28:00"/>
    <x v="0"/>
    <n v="68.12"/>
    <n v="4.7619047620000003"/>
    <x v="35"/>
    <n v="6.8"/>
    <n v="12"/>
    <x v="0"/>
    <n v="0"/>
    <n v="71.525999999999996"/>
  </r>
  <r>
    <s v="129-29-8530"/>
    <x v="0"/>
    <x v="0"/>
    <x v="0"/>
    <x v="0"/>
    <x v="3"/>
    <n v="62.62"/>
    <n v="5"/>
    <n v="15.654999999999999"/>
    <n v="328.755"/>
    <d v="2019-10-03T00:00:00"/>
    <s v="19:15:00"/>
    <x v="0"/>
    <n v="313.10000000000002"/>
    <n v="4.7619047620000003"/>
    <x v="36"/>
    <n v="7"/>
    <n v="19"/>
    <x v="2"/>
    <n v="0"/>
    <n v="65.751000000000005"/>
  </r>
  <r>
    <s v="272-65-1806"/>
    <x v="0"/>
    <x v="0"/>
    <x v="0"/>
    <x v="0"/>
    <x v="1"/>
    <n v="60.88"/>
    <n v="9"/>
    <n v="27.396000000000001"/>
    <n v="575.31600000000003"/>
    <d v="2019-01-15T00:00:00"/>
    <s v="17:17:00"/>
    <x v="0"/>
    <n v="547.91999999999996"/>
    <n v="4.7619047620000003"/>
    <x v="37"/>
    <n v="4.7"/>
    <n v="17"/>
    <x v="2"/>
    <n v="0"/>
    <n v="63.924000000000007"/>
  </r>
  <r>
    <s v="333-73-7901"/>
    <x v="1"/>
    <x v="1"/>
    <x v="0"/>
    <x v="0"/>
    <x v="0"/>
    <n v="54.92"/>
    <n v="8"/>
    <n v="21.968"/>
    <n v="461.32799999999997"/>
    <d v="2019-03-23T00:00:00"/>
    <s v="13:24:00"/>
    <x v="0"/>
    <n v="439.36"/>
    <n v="4.7619047620000003"/>
    <x v="38"/>
    <n v="7.6"/>
    <n v="13"/>
    <x v="0"/>
    <n v="0"/>
    <n v="57.665999999999997"/>
  </r>
  <r>
    <s v="777-82-7220"/>
    <x v="2"/>
    <x v="2"/>
    <x v="0"/>
    <x v="0"/>
    <x v="2"/>
    <n v="30.12"/>
    <n v="8"/>
    <n v="12.048"/>
    <n v="253.00800000000001"/>
    <d v="2019-03-03T00:00:00"/>
    <s v="13:01:00"/>
    <x v="1"/>
    <n v="240.96"/>
    <n v="4.7619047620000003"/>
    <x v="39"/>
    <n v="7.7"/>
    <n v="13"/>
    <x v="0"/>
    <n v="0"/>
    <n v="31.626000000000001"/>
  </r>
  <r>
    <s v="280-35-5823"/>
    <x v="2"/>
    <x v="2"/>
    <x v="0"/>
    <x v="0"/>
    <x v="2"/>
    <n v="86.72"/>
    <n v="1"/>
    <n v="4.3360000000000003"/>
    <n v="91.055999999999997"/>
    <d v="2019-01-17T00:00:00"/>
    <s v="18:45:00"/>
    <x v="0"/>
    <n v="86.72"/>
    <n v="4.7619047620000003"/>
    <x v="40"/>
    <n v="7.9"/>
    <n v="18"/>
    <x v="2"/>
    <n v="0"/>
    <n v="91.055999999999997"/>
  </r>
  <r>
    <s v="554-53-8700"/>
    <x v="1"/>
    <x v="1"/>
    <x v="0"/>
    <x v="0"/>
    <x v="2"/>
    <n v="56.11"/>
    <n v="2"/>
    <n v="5.6109999999999998"/>
    <n v="117.831"/>
    <d v="2019-02-02T00:00:00"/>
    <s v="10:11:00"/>
    <x v="1"/>
    <n v="112.22"/>
    <n v="4.7619047620000003"/>
    <x v="41"/>
    <n v="6.3"/>
    <n v="10"/>
    <x v="1"/>
    <n v="0"/>
    <n v="58.915500000000002"/>
  </r>
  <r>
    <s v="354-25-5821"/>
    <x v="2"/>
    <x v="2"/>
    <x v="0"/>
    <x v="0"/>
    <x v="3"/>
    <n v="69.12"/>
    <n v="6"/>
    <n v="20.736000000000001"/>
    <n v="435.45600000000002"/>
    <d v="2019-08-02T00:00:00"/>
    <s v="13:03:00"/>
    <x v="1"/>
    <n v="414.72"/>
    <n v="4.7619047620000003"/>
    <x v="42"/>
    <n v="5.6"/>
    <n v="13"/>
    <x v="0"/>
    <n v="0"/>
    <n v="72.576000000000008"/>
  </r>
  <r>
    <s v="228-96-1411"/>
    <x v="1"/>
    <x v="1"/>
    <x v="0"/>
    <x v="0"/>
    <x v="4"/>
    <n v="98.7"/>
    <n v="8"/>
    <n v="39.479999999999997"/>
    <n v="829.08"/>
    <d v="2019-04-03T00:00:00"/>
    <s v="20:39:00"/>
    <x v="1"/>
    <n v="789.6"/>
    <n v="4.7619047620000003"/>
    <x v="43"/>
    <n v="7.6"/>
    <n v="20"/>
    <x v="2"/>
    <n v="1"/>
    <n v="103.63500000000001"/>
  </r>
  <r>
    <s v="617-15-4209"/>
    <x v="1"/>
    <x v="1"/>
    <x v="0"/>
    <x v="0"/>
    <x v="0"/>
    <n v="15.37"/>
    <n v="2"/>
    <n v="1.5369999999999999"/>
    <n v="32.277000000000001"/>
    <d v="2019-03-16T00:00:00"/>
    <s v="19:47:00"/>
    <x v="1"/>
    <n v="30.74"/>
    <n v="4.7619047620000003"/>
    <x v="44"/>
    <n v="7.2"/>
    <n v="19"/>
    <x v="2"/>
    <n v="0"/>
    <n v="16.138500000000001"/>
  </r>
  <r>
    <s v="132-32-9879"/>
    <x v="2"/>
    <x v="2"/>
    <x v="0"/>
    <x v="0"/>
    <x v="1"/>
    <n v="93.96"/>
    <n v="4"/>
    <n v="18.792000000000002"/>
    <n v="394.63200000000001"/>
    <d v="2019-09-03T00:00:00"/>
    <s v="18:00:00"/>
    <x v="1"/>
    <n v="375.84"/>
    <n v="4.7619047620000003"/>
    <x v="45"/>
    <n v="9.5"/>
    <n v="18"/>
    <x v="2"/>
    <n v="0"/>
    <n v="98.658000000000001"/>
  </r>
  <r>
    <s v="370-41-7321"/>
    <x v="2"/>
    <x v="2"/>
    <x v="0"/>
    <x v="0"/>
    <x v="0"/>
    <n v="56.69"/>
    <n v="9"/>
    <n v="25.5105"/>
    <n v="535.72050000000002"/>
    <d v="2019-02-27T00:00:00"/>
    <s v="17:24:00"/>
    <x v="2"/>
    <n v="510.21"/>
    <n v="4.7619047620000003"/>
    <x v="46"/>
    <n v="8.4"/>
    <n v="17"/>
    <x v="2"/>
    <n v="0"/>
    <n v="59.524500000000003"/>
  </r>
  <r>
    <s v="727-46-3608"/>
    <x v="2"/>
    <x v="2"/>
    <x v="0"/>
    <x v="0"/>
    <x v="4"/>
    <n v="20.010000000000002"/>
    <n v="9"/>
    <n v="9.0045000000000002"/>
    <n v="189.09450000000001"/>
    <d v="2019-06-02T00:00:00"/>
    <s v="15:47:00"/>
    <x v="0"/>
    <n v="180.09"/>
    <n v="4.7619047620000003"/>
    <x v="47"/>
    <n v="4.0999999999999996"/>
    <n v="15"/>
    <x v="0"/>
    <n v="0"/>
    <n v="21.0105"/>
  </r>
  <r>
    <s v="669-54-1719"/>
    <x v="2"/>
    <x v="2"/>
    <x v="0"/>
    <x v="0"/>
    <x v="1"/>
    <n v="18.93"/>
    <n v="6"/>
    <n v="5.6790000000000003"/>
    <n v="119.259"/>
    <d v="2019-10-02T00:00:00"/>
    <s v="12:45:00"/>
    <x v="2"/>
    <n v="113.58"/>
    <n v="4.7619047620000003"/>
    <x v="48"/>
    <n v="8.1"/>
    <n v="12"/>
    <x v="0"/>
    <n v="0"/>
    <n v="19.8765"/>
  </r>
  <r>
    <s v="574-22-5561"/>
    <x v="1"/>
    <x v="1"/>
    <x v="0"/>
    <x v="0"/>
    <x v="5"/>
    <n v="82.63"/>
    <n v="10"/>
    <n v="41.314999999999998"/>
    <n v="867.61500000000001"/>
    <d v="2019-03-19T00:00:00"/>
    <s v="17:08:00"/>
    <x v="0"/>
    <n v="826.3"/>
    <n v="4.7619047620000003"/>
    <x v="49"/>
    <n v="7.9"/>
    <n v="17"/>
    <x v="2"/>
    <n v="1"/>
    <n v="86.761499999999998"/>
  </r>
  <r>
    <s v="326-78-5178"/>
    <x v="1"/>
    <x v="1"/>
    <x v="0"/>
    <x v="0"/>
    <x v="4"/>
    <n v="91.4"/>
    <n v="7"/>
    <n v="31.99"/>
    <n v="671.79"/>
    <d v="2019-03-02T00:00:00"/>
    <s v="10:19:00"/>
    <x v="1"/>
    <n v="639.79999999999995"/>
    <n v="4.7619047620000003"/>
    <x v="50"/>
    <n v="9.5"/>
    <n v="10"/>
    <x v="1"/>
    <n v="0"/>
    <n v="95.97"/>
  </r>
  <r>
    <s v="162-48-8011"/>
    <x v="0"/>
    <x v="0"/>
    <x v="0"/>
    <x v="0"/>
    <x v="4"/>
    <n v="44.59"/>
    <n v="5"/>
    <n v="11.147500000000001"/>
    <n v="234.0975"/>
    <d v="2019-10-02T00:00:00"/>
    <s v="15:10:00"/>
    <x v="1"/>
    <n v="222.95"/>
    <n v="4.7619047620000003"/>
    <x v="51"/>
    <n v="8.5"/>
    <n v="15"/>
    <x v="0"/>
    <n v="0"/>
    <n v="46.819499999999998"/>
  </r>
  <r>
    <s v="616-24-2851"/>
    <x v="2"/>
    <x v="2"/>
    <x v="0"/>
    <x v="0"/>
    <x v="5"/>
    <n v="17.87"/>
    <n v="4"/>
    <n v="3.5739999999999998"/>
    <n v="75.054000000000002"/>
    <d v="2019-03-22T00:00:00"/>
    <s v="14:42:00"/>
    <x v="0"/>
    <n v="71.48"/>
    <n v="4.7619047620000003"/>
    <x v="52"/>
    <n v="6.5"/>
    <n v="14"/>
    <x v="0"/>
    <n v="0"/>
    <n v="18.763500000000001"/>
  </r>
  <r>
    <s v="778-71-5554"/>
    <x v="1"/>
    <x v="1"/>
    <x v="0"/>
    <x v="0"/>
    <x v="5"/>
    <n v="15.43"/>
    <n v="1"/>
    <n v="0.77149999999999996"/>
    <n v="16.201499999999999"/>
    <d v="2019-01-25T00:00:00"/>
    <s v="15:46:00"/>
    <x v="2"/>
    <n v="15.43"/>
    <n v="4.7619047620000003"/>
    <x v="53"/>
    <n v="6.1"/>
    <n v="15"/>
    <x v="0"/>
    <n v="0"/>
    <n v="16.201499999999999"/>
  </r>
  <r>
    <s v="242-55-6721"/>
    <x v="2"/>
    <x v="2"/>
    <x v="0"/>
    <x v="0"/>
    <x v="2"/>
    <n v="16.16"/>
    <n v="2"/>
    <n v="1.6160000000000001"/>
    <n v="33.936"/>
    <d v="2019-07-03T00:00:00"/>
    <s v="11:49:00"/>
    <x v="0"/>
    <n v="32.32"/>
    <n v="4.7619047620000003"/>
    <x v="54"/>
    <n v="6.5"/>
    <n v="11"/>
    <x v="1"/>
    <n v="0"/>
    <n v="16.968"/>
  </r>
  <r>
    <s v="399-46-5918"/>
    <x v="1"/>
    <x v="1"/>
    <x v="0"/>
    <x v="0"/>
    <x v="1"/>
    <n v="85.98"/>
    <n v="8"/>
    <n v="34.392000000000003"/>
    <n v="722.23199999999997"/>
    <d v="2019-02-28T00:00:00"/>
    <s v="19:01:00"/>
    <x v="1"/>
    <n v="687.84"/>
    <n v="4.7619047620000003"/>
    <x v="55"/>
    <n v="8.1999999999999993"/>
    <n v="19"/>
    <x v="2"/>
    <n v="1"/>
    <n v="90.278999999999996"/>
  </r>
  <r>
    <s v="106-35-6779"/>
    <x v="0"/>
    <x v="0"/>
    <x v="0"/>
    <x v="0"/>
    <x v="2"/>
    <n v="44.34"/>
    <n v="2"/>
    <n v="4.4340000000000002"/>
    <n v="93.114000000000004"/>
    <d v="2019-03-27T00:00:00"/>
    <s v="11:26:00"/>
    <x v="1"/>
    <n v="88.68"/>
    <n v="4.7619047620000003"/>
    <x v="56"/>
    <n v="5.8"/>
    <n v="11"/>
    <x v="1"/>
    <n v="0"/>
    <n v="46.557000000000002"/>
  </r>
  <r>
    <s v="635-40-6220"/>
    <x v="0"/>
    <x v="0"/>
    <x v="0"/>
    <x v="0"/>
    <x v="0"/>
    <n v="89.6"/>
    <n v="8"/>
    <n v="35.840000000000003"/>
    <n v="752.64"/>
    <d v="2019-07-02T00:00:00"/>
    <s v="11:28:00"/>
    <x v="0"/>
    <n v="716.8"/>
    <n v="4.7619047620000003"/>
    <x v="57"/>
    <n v="6.6"/>
    <n v="11"/>
    <x v="1"/>
    <n v="1"/>
    <n v="94.08"/>
  </r>
  <r>
    <s v="817-48-8732"/>
    <x v="0"/>
    <x v="0"/>
    <x v="0"/>
    <x v="0"/>
    <x v="2"/>
    <n v="72.349999999999994"/>
    <n v="10"/>
    <n v="36.174999999999997"/>
    <n v="759.67499999999995"/>
    <d v="2019-01-20T00:00:00"/>
    <s v="15:55:00"/>
    <x v="1"/>
    <n v="723.5"/>
    <n v="4.7619047620000003"/>
    <x v="58"/>
    <n v="5.4"/>
    <n v="15"/>
    <x v="0"/>
    <n v="1"/>
    <n v="75.967500000000001"/>
  </r>
  <r>
    <s v="120-06-4233"/>
    <x v="1"/>
    <x v="1"/>
    <x v="0"/>
    <x v="0"/>
    <x v="1"/>
    <n v="30.61"/>
    <n v="6"/>
    <n v="9.1829999999999998"/>
    <n v="192.84299999999999"/>
    <d v="2019-12-03T00:00:00"/>
    <s v="20:36:00"/>
    <x v="1"/>
    <n v="183.66"/>
    <n v="4.7619047620000003"/>
    <x v="59"/>
    <n v="9.3000000000000007"/>
    <n v="20"/>
    <x v="2"/>
    <n v="0"/>
    <n v="32.140500000000003"/>
  </r>
  <r>
    <s v="285-68-5083"/>
    <x v="1"/>
    <x v="1"/>
    <x v="0"/>
    <x v="0"/>
    <x v="3"/>
    <n v="24.74"/>
    <n v="3"/>
    <n v="3.7109999999999999"/>
    <n v="77.930999999999997"/>
    <d v="2019-02-15T00:00:00"/>
    <s v="17:47:00"/>
    <x v="2"/>
    <n v="74.22"/>
    <n v="4.7619047620000003"/>
    <x v="60"/>
    <n v="10"/>
    <n v="17"/>
    <x v="2"/>
    <n v="0"/>
    <n v="25.977"/>
  </r>
  <r>
    <s v="803-83-5989"/>
    <x v="1"/>
    <x v="1"/>
    <x v="0"/>
    <x v="0"/>
    <x v="2"/>
    <n v="55.73"/>
    <n v="6"/>
    <n v="16.719000000000001"/>
    <n v="351.09899999999999"/>
    <d v="2019-02-24T00:00:00"/>
    <s v="10:55:00"/>
    <x v="0"/>
    <n v="334.38"/>
    <n v="4.7619047620000003"/>
    <x v="61"/>
    <n v="7"/>
    <n v="10"/>
    <x v="1"/>
    <n v="0"/>
    <n v="58.516500000000001"/>
  </r>
  <r>
    <s v="347-34-2234"/>
    <x v="2"/>
    <x v="2"/>
    <x v="0"/>
    <x v="0"/>
    <x v="3"/>
    <n v="55.07"/>
    <n v="9"/>
    <n v="24.781500000000001"/>
    <n v="520.41150000000005"/>
    <d v="2019-03-02T00:00:00"/>
    <s v="13:40:00"/>
    <x v="0"/>
    <n v="495.63"/>
    <n v="4.7619047620000003"/>
    <x v="62"/>
    <n v="10"/>
    <n v="13"/>
    <x v="0"/>
    <n v="0"/>
    <n v="57.823500000000003"/>
  </r>
  <r>
    <s v="199-75-8169"/>
    <x v="0"/>
    <x v="0"/>
    <x v="0"/>
    <x v="0"/>
    <x v="3"/>
    <n v="15.81"/>
    <n v="10"/>
    <n v="7.9050000000000002"/>
    <n v="166.005"/>
    <d v="2019-06-03T00:00:00"/>
    <s v="12:27:00"/>
    <x v="2"/>
    <n v="158.1"/>
    <n v="4.7619047620000003"/>
    <x v="63"/>
    <n v="8.6"/>
    <n v="12"/>
    <x v="0"/>
    <n v="0"/>
    <n v="16.6005"/>
  </r>
  <r>
    <s v="853-23-2453"/>
    <x v="2"/>
    <x v="2"/>
    <x v="0"/>
    <x v="0"/>
    <x v="0"/>
    <n v="75.739999999999995"/>
    <n v="4"/>
    <n v="15.148"/>
    <n v="318.108"/>
    <d v="2019-02-14T00:00:00"/>
    <s v="14:35:00"/>
    <x v="1"/>
    <n v="302.95999999999998"/>
    <n v="4.7619047620000003"/>
    <x v="64"/>
    <n v="7.6"/>
    <n v="14"/>
    <x v="0"/>
    <n v="0"/>
    <n v="79.527000000000001"/>
  </r>
  <r>
    <s v="877-22-3308"/>
    <x v="0"/>
    <x v="0"/>
    <x v="0"/>
    <x v="0"/>
    <x v="0"/>
    <n v="15.87"/>
    <n v="10"/>
    <n v="7.9349999999999996"/>
    <n v="166.63499999999999"/>
    <d v="2019-03-13T00:00:00"/>
    <s v="16:40:00"/>
    <x v="1"/>
    <n v="158.69999999999999"/>
    <n v="4.7619047620000003"/>
    <x v="65"/>
    <n v="5.8"/>
    <n v="16"/>
    <x v="0"/>
    <n v="0"/>
    <n v="16.663499999999999"/>
  </r>
  <r>
    <s v="838-78-4295"/>
    <x v="1"/>
    <x v="1"/>
    <x v="0"/>
    <x v="0"/>
    <x v="0"/>
    <n v="33.47"/>
    <n v="2"/>
    <n v="3.347"/>
    <n v="70.287000000000006"/>
    <d v="2019-10-02T00:00:00"/>
    <s v="15:43:00"/>
    <x v="0"/>
    <n v="66.94"/>
    <n v="4.7619047620000003"/>
    <x v="66"/>
    <n v="6.7"/>
    <n v="15"/>
    <x v="0"/>
    <n v="0"/>
    <n v="35.143500000000003"/>
  </r>
  <r>
    <s v="109-28-2512"/>
    <x v="2"/>
    <x v="2"/>
    <x v="0"/>
    <x v="0"/>
    <x v="5"/>
    <n v="97.61"/>
    <n v="6"/>
    <n v="29.283000000000001"/>
    <n v="614.94299999999998"/>
    <d v="2019-07-01T00:00:00"/>
    <s v="15:01:00"/>
    <x v="0"/>
    <n v="585.66"/>
    <n v="4.7619047620000003"/>
    <x v="67"/>
    <n v="9.9"/>
    <n v="15"/>
    <x v="0"/>
    <n v="0"/>
    <n v="102.4905"/>
  </r>
  <r>
    <s v="232-11-3025"/>
    <x v="0"/>
    <x v="0"/>
    <x v="0"/>
    <x v="0"/>
    <x v="3"/>
    <n v="78.77"/>
    <n v="10"/>
    <n v="39.384999999999998"/>
    <n v="827.08500000000004"/>
    <d v="2019-01-24T00:00:00"/>
    <s v="10:04:00"/>
    <x v="1"/>
    <n v="787.7"/>
    <n v="4.7619047620000003"/>
    <x v="68"/>
    <n v="6.4"/>
    <n v="10"/>
    <x v="1"/>
    <n v="1"/>
    <n v="82.708500000000001"/>
  </r>
  <r>
    <s v="382-03-4532"/>
    <x v="0"/>
    <x v="0"/>
    <x v="0"/>
    <x v="0"/>
    <x v="0"/>
    <n v="18.329999999999998"/>
    <n v="1"/>
    <n v="0.91649999999999998"/>
    <n v="19.246500000000001"/>
    <d v="2019-02-02T00:00:00"/>
    <s v="18:50:00"/>
    <x v="1"/>
    <n v="18.329999999999998"/>
    <n v="4.7619047620000003"/>
    <x v="69"/>
    <n v="4.3"/>
    <n v="18"/>
    <x v="2"/>
    <n v="0"/>
    <n v="19.246500000000001"/>
  </r>
  <r>
    <s v="393-65-2792"/>
    <x v="1"/>
    <x v="1"/>
    <x v="0"/>
    <x v="0"/>
    <x v="4"/>
    <n v="89.48"/>
    <n v="10"/>
    <n v="44.74"/>
    <n v="939.54"/>
    <d v="2019-06-01T00:00:00"/>
    <s v="12:46:00"/>
    <x v="2"/>
    <n v="894.8"/>
    <n v="4.7619047620000003"/>
    <x v="70"/>
    <n v="9.6"/>
    <n v="12"/>
    <x v="0"/>
    <n v="1"/>
    <n v="93.953999999999994"/>
  </r>
  <r>
    <s v="796-12-2025"/>
    <x v="1"/>
    <x v="1"/>
    <x v="0"/>
    <x v="0"/>
    <x v="5"/>
    <n v="62.12"/>
    <n v="10"/>
    <n v="31.06"/>
    <n v="652.26"/>
    <d v="2019-11-02T00:00:00"/>
    <s v="16:19:00"/>
    <x v="1"/>
    <n v="621.20000000000005"/>
    <n v="4.7619047620000003"/>
    <x v="71"/>
    <n v="5.9"/>
    <n v="16"/>
    <x v="0"/>
    <n v="0"/>
    <n v="65.225999999999999"/>
  </r>
  <r>
    <s v="510-95-6347"/>
    <x v="2"/>
    <x v="2"/>
    <x v="0"/>
    <x v="0"/>
    <x v="4"/>
    <n v="48.52"/>
    <n v="3"/>
    <n v="7.2779999999999996"/>
    <n v="152.83799999999999"/>
    <d v="2019-05-03T00:00:00"/>
    <s v="18:17:00"/>
    <x v="0"/>
    <n v="145.56"/>
    <n v="4.7619047620000003"/>
    <x v="72"/>
    <n v="4"/>
    <n v="18"/>
    <x v="2"/>
    <n v="0"/>
    <n v="50.945999999999998"/>
  </r>
  <r>
    <s v="841-35-6630"/>
    <x v="1"/>
    <x v="1"/>
    <x v="0"/>
    <x v="0"/>
    <x v="1"/>
    <n v="75.91"/>
    <n v="6"/>
    <n v="22.773"/>
    <n v="478.233"/>
    <d v="2019-09-03T00:00:00"/>
    <s v="18:21:00"/>
    <x v="1"/>
    <n v="455.46"/>
    <n v="4.7619047620000003"/>
    <x v="73"/>
    <n v="8.6999999999999993"/>
    <n v="18"/>
    <x v="2"/>
    <n v="0"/>
    <n v="79.705500000000001"/>
  </r>
  <r>
    <s v="287-21-9091"/>
    <x v="0"/>
    <x v="0"/>
    <x v="0"/>
    <x v="0"/>
    <x v="2"/>
    <n v="74.67"/>
    <n v="9"/>
    <n v="33.601500000000001"/>
    <n v="705.63149999999996"/>
    <d v="2019-01-22T00:00:00"/>
    <s v="10:55:00"/>
    <x v="0"/>
    <n v="672.03"/>
    <n v="4.7619047620000003"/>
    <x v="74"/>
    <n v="9.4"/>
    <n v="10"/>
    <x v="1"/>
    <n v="0"/>
    <n v="78.403499999999994"/>
  </r>
  <r>
    <s v="732-94-0499"/>
    <x v="1"/>
    <x v="1"/>
    <x v="0"/>
    <x v="0"/>
    <x v="1"/>
    <n v="41.65"/>
    <n v="10"/>
    <n v="20.824999999999999"/>
    <n v="437.32499999999999"/>
    <d v="2019-01-13T00:00:00"/>
    <s v="17:04:00"/>
    <x v="2"/>
    <n v="416.5"/>
    <n v="4.7619047620000003"/>
    <x v="75"/>
    <n v="5.4"/>
    <n v="17"/>
    <x v="2"/>
    <n v="0"/>
    <n v="43.732500000000002"/>
  </r>
  <r>
    <s v="263-10-3913"/>
    <x v="1"/>
    <x v="1"/>
    <x v="0"/>
    <x v="0"/>
    <x v="5"/>
    <n v="49.04"/>
    <n v="9"/>
    <n v="22.068000000000001"/>
    <n v="463.428"/>
    <d v="2019-09-01T00:00:00"/>
    <s v="14:20:00"/>
    <x v="2"/>
    <n v="441.36"/>
    <n v="4.7619047620000003"/>
    <x v="76"/>
    <n v="8.6"/>
    <n v="14"/>
    <x v="0"/>
    <n v="0"/>
    <n v="51.491999999999997"/>
  </r>
  <r>
    <s v="381-20-0914"/>
    <x v="0"/>
    <x v="0"/>
    <x v="0"/>
    <x v="0"/>
    <x v="5"/>
    <n v="20.010000000000002"/>
    <n v="9"/>
    <n v="9.0045000000000002"/>
    <n v="189.09450000000001"/>
    <d v="2019-12-01T00:00:00"/>
    <s v="15:48:00"/>
    <x v="2"/>
    <n v="180.09"/>
    <n v="4.7619047620000003"/>
    <x v="47"/>
    <n v="5.7"/>
    <n v="15"/>
    <x v="0"/>
    <n v="0"/>
    <n v="21.0105"/>
  </r>
  <r>
    <s v="829-49-1914"/>
    <x v="1"/>
    <x v="1"/>
    <x v="0"/>
    <x v="0"/>
    <x v="4"/>
    <n v="78.31"/>
    <n v="10"/>
    <n v="39.155000000000001"/>
    <n v="822.255"/>
    <d v="2019-05-03T00:00:00"/>
    <s v="16:24:00"/>
    <x v="0"/>
    <n v="783.1"/>
    <n v="4.7619047620000003"/>
    <x v="77"/>
    <n v="6.6"/>
    <n v="16"/>
    <x v="0"/>
    <n v="1"/>
    <n v="82.225499999999997"/>
  </r>
  <r>
    <s v="756-01-7507"/>
    <x v="1"/>
    <x v="1"/>
    <x v="0"/>
    <x v="0"/>
    <x v="0"/>
    <n v="20.38"/>
    <n v="5"/>
    <n v="5.0949999999999998"/>
    <n v="106.995"/>
    <d v="2019-01-22T00:00:00"/>
    <s v="18:56:00"/>
    <x v="1"/>
    <n v="101.9"/>
    <n v="4.7619047620000003"/>
    <x v="78"/>
    <n v="6"/>
    <n v="18"/>
    <x v="2"/>
    <n v="0"/>
    <n v="21.399000000000001"/>
  </r>
  <r>
    <s v="870-72-4431"/>
    <x v="1"/>
    <x v="1"/>
    <x v="0"/>
    <x v="0"/>
    <x v="0"/>
    <n v="99.19"/>
    <n v="6"/>
    <n v="29.757000000000001"/>
    <n v="624.89700000000005"/>
    <d v="2019-01-21T00:00:00"/>
    <s v="14:42:00"/>
    <x v="2"/>
    <n v="595.14"/>
    <n v="4.7619047620000003"/>
    <x v="79"/>
    <n v="5.5"/>
    <n v="14"/>
    <x v="0"/>
    <n v="0"/>
    <n v="104.1495"/>
  </r>
  <r>
    <s v="847-38-7188"/>
    <x v="2"/>
    <x v="2"/>
    <x v="0"/>
    <x v="0"/>
    <x v="4"/>
    <n v="96.68"/>
    <n v="3"/>
    <n v="14.502000000000001"/>
    <n v="304.54199999999997"/>
    <d v="2019-01-26T00:00:00"/>
    <s v="19:56:00"/>
    <x v="0"/>
    <n v="290.04000000000002"/>
    <n v="4.7619047620000003"/>
    <x v="80"/>
    <n v="6.4"/>
    <n v="19"/>
    <x v="2"/>
    <n v="0"/>
    <n v="101.514"/>
  </r>
  <r>
    <s v="480-63-2856"/>
    <x v="1"/>
    <x v="1"/>
    <x v="0"/>
    <x v="0"/>
    <x v="4"/>
    <n v="19.25"/>
    <n v="8"/>
    <n v="7.7"/>
    <n v="161.69999999999999"/>
    <d v="2019-01-23T00:00:00"/>
    <s v="18:37:00"/>
    <x v="0"/>
    <n v="154"/>
    <n v="4.7619047620000003"/>
    <x v="81"/>
    <n v="6.6"/>
    <n v="18"/>
    <x v="2"/>
    <n v="0"/>
    <n v="20.212499999999999"/>
  </r>
  <r>
    <s v="787-56-0757"/>
    <x v="1"/>
    <x v="1"/>
    <x v="0"/>
    <x v="0"/>
    <x v="4"/>
    <n v="80.36"/>
    <n v="4"/>
    <n v="16.071999999999999"/>
    <n v="337.512"/>
    <d v="2019-02-23T00:00:00"/>
    <s v="18:45:00"/>
    <x v="2"/>
    <n v="321.44"/>
    <n v="4.7619047620000003"/>
    <x v="82"/>
    <n v="8.3000000000000007"/>
    <n v="18"/>
    <x v="2"/>
    <n v="0"/>
    <n v="84.378"/>
  </r>
  <r>
    <s v="360-39-5055"/>
    <x v="1"/>
    <x v="1"/>
    <x v="0"/>
    <x v="0"/>
    <x v="3"/>
    <n v="48.91"/>
    <n v="5"/>
    <n v="12.227499999999999"/>
    <n v="256.77749999999997"/>
    <d v="2019-09-03T00:00:00"/>
    <s v="10:17:00"/>
    <x v="1"/>
    <n v="244.55"/>
    <n v="4.7619047620000003"/>
    <x v="83"/>
    <n v="6.6"/>
    <n v="10"/>
    <x v="1"/>
    <n v="0"/>
    <n v="51.355499999999992"/>
  </r>
  <r>
    <s v="730-50-9884"/>
    <x v="1"/>
    <x v="1"/>
    <x v="0"/>
    <x v="0"/>
    <x v="3"/>
    <n v="83.06"/>
    <n v="7"/>
    <n v="29.071000000000002"/>
    <n v="610.49099999999999"/>
    <d v="2019-05-03T00:00:00"/>
    <s v="14:31:00"/>
    <x v="0"/>
    <n v="581.41999999999996"/>
    <n v="4.7619047620000003"/>
    <x v="84"/>
    <n v="4"/>
    <n v="14"/>
    <x v="0"/>
    <n v="0"/>
    <n v="87.212999999999994"/>
  </r>
  <r>
    <s v="362-58-8315"/>
    <x v="1"/>
    <x v="1"/>
    <x v="0"/>
    <x v="0"/>
    <x v="5"/>
    <n v="76.52"/>
    <n v="5"/>
    <n v="19.13"/>
    <n v="401.73"/>
    <d v="2019-03-25T00:00:00"/>
    <s v="10:23:00"/>
    <x v="1"/>
    <n v="382.6"/>
    <n v="4.7619047620000003"/>
    <x v="85"/>
    <n v="9.9"/>
    <n v="10"/>
    <x v="1"/>
    <n v="0"/>
    <n v="80.346000000000004"/>
  </r>
  <r>
    <s v="633-44-8566"/>
    <x v="0"/>
    <x v="0"/>
    <x v="0"/>
    <x v="0"/>
    <x v="4"/>
    <n v="49.38"/>
    <n v="7"/>
    <n v="17.283000000000001"/>
    <n v="362.94299999999998"/>
    <d v="2019-03-27T00:00:00"/>
    <s v="20:35:00"/>
    <x v="2"/>
    <n v="345.66"/>
    <n v="4.7619047620000003"/>
    <x v="86"/>
    <n v="7.3"/>
    <n v="20"/>
    <x v="2"/>
    <n v="0"/>
    <n v="51.848999999999997"/>
  </r>
  <r>
    <s v="504-35-8843"/>
    <x v="0"/>
    <x v="0"/>
    <x v="0"/>
    <x v="0"/>
    <x v="3"/>
    <n v="42.47"/>
    <n v="1"/>
    <n v="2.1234999999999999"/>
    <n v="44.593499999999999"/>
    <d v="2019-02-01T00:00:00"/>
    <s v="16:57:00"/>
    <x v="1"/>
    <n v="42.47"/>
    <n v="4.7619047620000003"/>
    <x v="87"/>
    <n v="5.7"/>
    <n v="16"/>
    <x v="0"/>
    <n v="0"/>
    <n v="44.593499999999999"/>
  </r>
  <r>
    <s v="318-68-5053"/>
    <x v="2"/>
    <x v="2"/>
    <x v="0"/>
    <x v="0"/>
    <x v="0"/>
    <n v="76.989999999999995"/>
    <n v="6"/>
    <n v="23.097000000000001"/>
    <n v="485.03699999999998"/>
    <d v="2019-02-27T00:00:00"/>
    <s v="17:55:00"/>
    <x v="1"/>
    <n v="461.94"/>
    <n v="4.7619047620000003"/>
    <x v="88"/>
    <n v="6.1"/>
    <n v="17"/>
    <x v="2"/>
    <n v="0"/>
    <n v="80.839500000000001"/>
  </r>
  <r>
    <s v="565-80-5980"/>
    <x v="1"/>
    <x v="1"/>
    <x v="0"/>
    <x v="0"/>
    <x v="2"/>
    <n v="47.38"/>
    <n v="4"/>
    <n v="9.4760000000000009"/>
    <n v="198.99600000000001"/>
    <d v="2019-01-23T00:00:00"/>
    <s v="10:25:00"/>
    <x v="1"/>
    <n v="189.52"/>
    <n v="4.7619047620000003"/>
    <x v="89"/>
    <n v="7.1"/>
    <n v="10"/>
    <x v="1"/>
    <n v="0"/>
    <n v="49.749000000000002"/>
  </r>
  <r>
    <s v="225-32-0908"/>
    <x v="1"/>
    <x v="1"/>
    <x v="0"/>
    <x v="0"/>
    <x v="3"/>
    <n v="44.86"/>
    <n v="10"/>
    <n v="22.43"/>
    <n v="471.03"/>
    <d v="2019-01-26T00:00:00"/>
    <s v="19:54:00"/>
    <x v="0"/>
    <n v="448.6"/>
    <n v="4.7619047620000003"/>
    <x v="90"/>
    <n v="8.1999999999999993"/>
    <n v="19"/>
    <x v="2"/>
    <n v="0"/>
    <n v="47.102999999999987"/>
  </r>
  <r>
    <s v="873-51-0671"/>
    <x v="0"/>
    <x v="0"/>
    <x v="0"/>
    <x v="0"/>
    <x v="3"/>
    <n v="21.98"/>
    <n v="7"/>
    <n v="7.6929999999999996"/>
    <n v="161.553"/>
    <d v="2019-10-01T00:00:00"/>
    <s v="16:42:00"/>
    <x v="0"/>
    <n v="153.86000000000001"/>
    <n v="4.7619047620000003"/>
    <x v="91"/>
    <n v="5.0999999999999996"/>
    <n v="16"/>
    <x v="0"/>
    <n v="0"/>
    <n v="23.079000000000001"/>
  </r>
  <r>
    <s v="152-08-9985"/>
    <x v="2"/>
    <x v="2"/>
    <x v="0"/>
    <x v="0"/>
    <x v="0"/>
    <n v="64.36"/>
    <n v="9"/>
    <n v="28.962"/>
    <n v="608.202"/>
    <d v="2019-12-03T00:00:00"/>
    <s v="12:09:00"/>
    <x v="2"/>
    <n v="579.24"/>
    <n v="4.7619047620000003"/>
    <x v="92"/>
    <n v="8.6"/>
    <n v="12"/>
    <x v="0"/>
    <n v="0"/>
    <n v="67.578000000000003"/>
  </r>
  <r>
    <s v="512-91-0811"/>
    <x v="1"/>
    <x v="1"/>
    <x v="0"/>
    <x v="0"/>
    <x v="0"/>
    <n v="89.75"/>
    <n v="1"/>
    <n v="4.4874999999999998"/>
    <n v="94.237499999999997"/>
    <d v="2019-06-02T00:00:00"/>
    <s v="20:05:00"/>
    <x v="2"/>
    <n v="89.75"/>
    <n v="4.7619047620000003"/>
    <x v="93"/>
    <n v="6.6"/>
    <n v="20"/>
    <x v="2"/>
    <n v="0"/>
    <n v="94.237499999999997"/>
  </r>
  <r>
    <s v="594-34-4444"/>
    <x v="0"/>
    <x v="0"/>
    <x v="0"/>
    <x v="0"/>
    <x v="1"/>
    <n v="97.16"/>
    <n v="1"/>
    <n v="4.8579999999999997"/>
    <n v="102.018"/>
    <d v="2019-08-03T00:00:00"/>
    <s v="20:38:00"/>
    <x v="0"/>
    <n v="97.16"/>
    <n v="4.7619047620000003"/>
    <x v="94"/>
    <n v="7.2"/>
    <n v="20"/>
    <x v="2"/>
    <n v="0"/>
    <n v="102.018"/>
  </r>
  <r>
    <s v="766-85-7061"/>
    <x v="2"/>
    <x v="2"/>
    <x v="0"/>
    <x v="0"/>
    <x v="0"/>
    <n v="87.87"/>
    <n v="10"/>
    <n v="43.935000000000002"/>
    <n v="922.63499999999999"/>
    <d v="2019-03-29T00:00:00"/>
    <s v="10:25:00"/>
    <x v="0"/>
    <n v="878.7"/>
    <n v="4.7619047620000003"/>
    <x v="95"/>
    <n v="5.0999999999999996"/>
    <n v="10"/>
    <x v="1"/>
    <n v="1"/>
    <n v="92.263499999999993"/>
  </r>
  <r>
    <s v="871-39-9221"/>
    <x v="1"/>
    <x v="1"/>
    <x v="0"/>
    <x v="0"/>
    <x v="1"/>
    <n v="12.45"/>
    <n v="6"/>
    <n v="3.7349999999999999"/>
    <n v="78.435000000000002"/>
    <d v="2019-09-02T00:00:00"/>
    <s v="13:11:00"/>
    <x v="1"/>
    <n v="74.7"/>
    <n v="4.7619047620000003"/>
    <x v="96"/>
    <n v="4.0999999999999996"/>
    <n v="13"/>
    <x v="0"/>
    <n v="0"/>
    <n v="13.0725"/>
  </r>
  <r>
    <s v="865-92-6136"/>
    <x v="0"/>
    <x v="0"/>
    <x v="0"/>
    <x v="0"/>
    <x v="4"/>
    <n v="52.75"/>
    <n v="3"/>
    <n v="7.9124999999999996"/>
    <n v="166.16249999999999"/>
    <d v="2019-03-23T00:00:00"/>
    <s v="10:16:00"/>
    <x v="0"/>
    <n v="158.25"/>
    <n v="4.7619047620000003"/>
    <x v="97"/>
    <n v="9.3000000000000007"/>
    <n v="10"/>
    <x v="1"/>
    <n v="0"/>
    <n v="55.387500000000003"/>
  </r>
  <r>
    <s v="733-01-9107"/>
    <x v="2"/>
    <x v="2"/>
    <x v="0"/>
    <x v="0"/>
    <x v="2"/>
    <n v="82.7"/>
    <n v="6"/>
    <n v="24.81"/>
    <n v="521.01"/>
    <d v="2019-05-03T00:00:00"/>
    <s v="18:14:00"/>
    <x v="1"/>
    <n v="496.2"/>
    <n v="4.7619047620000003"/>
    <x v="98"/>
    <n v="7.4"/>
    <n v="18"/>
    <x v="2"/>
    <n v="0"/>
    <n v="86.834999999999994"/>
  </r>
  <r>
    <s v="163-56-7055"/>
    <x v="1"/>
    <x v="1"/>
    <x v="0"/>
    <x v="0"/>
    <x v="5"/>
    <n v="48.71"/>
    <n v="1"/>
    <n v="2.4355000000000002"/>
    <n v="51.145499999999998"/>
    <d v="2019-03-26T00:00:00"/>
    <s v="19:20:00"/>
    <x v="1"/>
    <n v="48.71"/>
    <n v="4.7619047620000003"/>
    <x v="99"/>
    <n v="4.0999999999999996"/>
    <n v="19"/>
    <x v="2"/>
    <n v="0"/>
    <n v="51.145499999999998"/>
  </r>
  <r>
    <s v="189-98-2939"/>
    <x v="1"/>
    <x v="1"/>
    <x v="0"/>
    <x v="0"/>
    <x v="5"/>
    <n v="78.55"/>
    <n v="9"/>
    <n v="35.347499999999997"/>
    <n v="742.29750000000001"/>
    <d v="2019-01-03T00:00:00"/>
    <s v="13:22:00"/>
    <x v="1"/>
    <n v="706.95"/>
    <n v="4.7619047620000003"/>
    <x v="100"/>
    <n v="7.2"/>
    <n v="13"/>
    <x v="0"/>
    <n v="1"/>
    <n v="82.477500000000006"/>
  </r>
  <r>
    <s v="551-21-3069"/>
    <x v="1"/>
    <x v="1"/>
    <x v="0"/>
    <x v="0"/>
    <x v="1"/>
    <n v="23.07"/>
    <n v="9"/>
    <n v="10.381500000000001"/>
    <n v="218.01150000000001"/>
    <d v="2019-01-02T00:00:00"/>
    <s v="11:27:00"/>
    <x v="1"/>
    <n v="207.63"/>
    <n v="4.7619047620000003"/>
    <x v="101"/>
    <n v="4.9000000000000004"/>
    <n v="11"/>
    <x v="1"/>
    <n v="0"/>
    <n v="24.223500000000001"/>
  </r>
  <r>
    <s v="212-62-1842"/>
    <x v="0"/>
    <x v="0"/>
    <x v="0"/>
    <x v="0"/>
    <x v="4"/>
    <n v="58.26"/>
    <n v="6"/>
    <n v="17.478000000000002"/>
    <n v="367.03800000000001"/>
    <d v="2019-03-28T00:00:00"/>
    <s v="16:44:00"/>
    <x v="1"/>
    <n v="349.56"/>
    <n v="4.7619047620000003"/>
    <x v="102"/>
    <n v="9.9"/>
    <n v="16"/>
    <x v="0"/>
    <n v="0"/>
    <n v="61.173000000000002"/>
  </r>
  <r>
    <s v="716-39-1409"/>
    <x v="2"/>
    <x v="2"/>
    <x v="0"/>
    <x v="0"/>
    <x v="0"/>
    <n v="30.35"/>
    <n v="7"/>
    <n v="10.6225"/>
    <n v="223.07249999999999"/>
    <d v="2019-03-19T00:00:00"/>
    <s v="18:19:00"/>
    <x v="1"/>
    <n v="212.45"/>
    <n v="4.7619047620000003"/>
    <x v="103"/>
    <n v="8"/>
    <n v="18"/>
    <x v="2"/>
    <n v="0"/>
    <n v="31.8675"/>
  </r>
  <r>
    <s v="704-48-3927"/>
    <x v="0"/>
    <x v="0"/>
    <x v="0"/>
    <x v="0"/>
    <x v="1"/>
    <n v="88.67"/>
    <n v="10"/>
    <n v="44.335000000000001"/>
    <n v="931.03499999999997"/>
    <d v="2019-12-01T00:00:00"/>
    <s v="14:50:00"/>
    <x v="0"/>
    <n v="886.7"/>
    <n v="4.7619047620000003"/>
    <x v="104"/>
    <n v="7.3"/>
    <n v="14"/>
    <x v="0"/>
    <n v="1"/>
    <n v="93.103499999999997"/>
  </r>
  <r>
    <s v="628-34-3388"/>
    <x v="1"/>
    <x v="1"/>
    <x v="0"/>
    <x v="0"/>
    <x v="5"/>
    <n v="27.38"/>
    <n v="6"/>
    <n v="8.2140000000000004"/>
    <n v="172.494"/>
    <d v="2019-05-01T00:00:00"/>
    <s v="20:54:00"/>
    <x v="2"/>
    <n v="164.28"/>
    <n v="4.7619047620000003"/>
    <x v="105"/>
    <n v="7.9"/>
    <n v="20"/>
    <x v="2"/>
    <n v="0"/>
    <n v="28.748999999999999"/>
  </r>
  <r>
    <s v="630-74-5166"/>
    <x v="0"/>
    <x v="0"/>
    <x v="0"/>
    <x v="0"/>
    <x v="3"/>
    <n v="62.13"/>
    <n v="6"/>
    <n v="18.638999999999999"/>
    <n v="391.41899999999998"/>
    <d v="2019-03-22T00:00:00"/>
    <s v="20:19:00"/>
    <x v="1"/>
    <n v="372.78"/>
    <n v="4.7619047620000003"/>
    <x v="106"/>
    <n v="7.4"/>
    <n v="20"/>
    <x v="2"/>
    <n v="0"/>
    <n v="65.236499999999992"/>
  </r>
  <r>
    <s v="588-01-7461"/>
    <x v="1"/>
    <x v="1"/>
    <x v="0"/>
    <x v="0"/>
    <x v="4"/>
    <n v="33.979999999999997"/>
    <n v="9"/>
    <n v="15.291"/>
    <n v="321.11099999999999"/>
    <d v="2019-03-24T00:00:00"/>
    <s v="10:43:00"/>
    <x v="1"/>
    <n v="305.82"/>
    <n v="4.7619047620000003"/>
    <x v="107"/>
    <n v="4.2"/>
    <n v="10"/>
    <x v="1"/>
    <n v="0"/>
    <n v="35.679000000000002"/>
  </r>
  <r>
    <s v="861-77-0145"/>
    <x v="1"/>
    <x v="1"/>
    <x v="0"/>
    <x v="0"/>
    <x v="1"/>
    <n v="81.97"/>
    <n v="10"/>
    <n v="40.984999999999999"/>
    <n v="860.68499999999995"/>
    <d v="2019-03-03T00:00:00"/>
    <s v="14:30:00"/>
    <x v="1"/>
    <n v="819.7"/>
    <n v="4.7619047620000003"/>
    <x v="108"/>
    <n v="9.1999999999999993"/>
    <n v="14"/>
    <x v="0"/>
    <n v="1"/>
    <n v="86.0685"/>
  </r>
  <r>
    <s v="479-26-8945"/>
    <x v="2"/>
    <x v="2"/>
    <x v="0"/>
    <x v="0"/>
    <x v="3"/>
    <n v="16.489999999999998"/>
    <n v="2"/>
    <n v="1.649"/>
    <n v="34.628999999999998"/>
    <d v="2019-05-02T00:00:00"/>
    <s v="11:32:00"/>
    <x v="0"/>
    <n v="32.979999999999997"/>
    <n v="4.7619047620000003"/>
    <x v="109"/>
    <n v="4.5999999999999996"/>
    <n v="11"/>
    <x v="1"/>
    <n v="0"/>
    <n v="17.314499999999999"/>
  </r>
  <r>
    <s v="210-67-5886"/>
    <x v="1"/>
    <x v="1"/>
    <x v="0"/>
    <x v="0"/>
    <x v="0"/>
    <n v="98.21"/>
    <n v="3"/>
    <n v="14.7315"/>
    <n v="309.36149999999998"/>
    <d v="2019-05-02T00:00:00"/>
    <s v="10:41:00"/>
    <x v="2"/>
    <n v="294.63"/>
    <n v="4.7619047620000003"/>
    <x v="110"/>
    <n v="7.8"/>
    <n v="10"/>
    <x v="1"/>
    <n v="0"/>
    <n v="103.12050000000001"/>
  </r>
  <r>
    <s v="227-78-1148"/>
    <x v="2"/>
    <x v="2"/>
    <x v="0"/>
    <x v="0"/>
    <x v="5"/>
    <n v="72.84"/>
    <n v="7"/>
    <n v="25.494"/>
    <n v="535.37400000000002"/>
    <d v="2019-02-15T00:00:00"/>
    <s v="12:44:00"/>
    <x v="1"/>
    <n v="509.88"/>
    <n v="4.7619047620000003"/>
    <x v="111"/>
    <n v="8.4"/>
    <n v="12"/>
    <x v="0"/>
    <n v="0"/>
    <n v="76.481999999999999"/>
  </r>
  <r>
    <s v="645-44-1170"/>
    <x v="0"/>
    <x v="0"/>
    <x v="0"/>
    <x v="0"/>
    <x v="2"/>
    <n v="58.07"/>
    <n v="9"/>
    <n v="26.131499999999999"/>
    <n v="548.76149999999996"/>
    <d v="2019-01-19T00:00:00"/>
    <s v="20:07:00"/>
    <x v="0"/>
    <n v="522.63"/>
    <n v="4.7619047620000003"/>
    <x v="112"/>
    <n v="4.3"/>
    <n v="20"/>
    <x v="2"/>
    <n v="0"/>
    <n v="60.973499999999987"/>
  </r>
  <r>
    <s v="237-01-6122"/>
    <x v="1"/>
    <x v="1"/>
    <x v="0"/>
    <x v="0"/>
    <x v="2"/>
    <n v="80.790000000000006"/>
    <n v="9"/>
    <n v="36.355499999999999"/>
    <n v="763.46550000000002"/>
    <d v="2019-01-02T00:00:00"/>
    <s v="20:31:00"/>
    <x v="2"/>
    <n v="727.11"/>
    <n v="4.7619047620000003"/>
    <x v="113"/>
    <n v="9.5"/>
    <n v="20"/>
    <x v="2"/>
    <n v="1"/>
    <n v="84.829499999999996"/>
  </r>
  <r>
    <s v="225-98-1496"/>
    <x v="1"/>
    <x v="1"/>
    <x v="0"/>
    <x v="0"/>
    <x v="5"/>
    <n v="27.02"/>
    <n v="3"/>
    <n v="4.0529999999999999"/>
    <n v="85.113"/>
    <d v="2019-02-03T00:00:00"/>
    <s v="13:01:00"/>
    <x v="2"/>
    <n v="81.06"/>
    <n v="4.7619047620000003"/>
    <x v="114"/>
    <n v="7.1"/>
    <n v="13"/>
    <x v="0"/>
    <n v="0"/>
    <n v="28.370999999999999"/>
  </r>
  <r>
    <s v="291-32-1427"/>
    <x v="2"/>
    <x v="2"/>
    <x v="0"/>
    <x v="0"/>
    <x v="5"/>
    <n v="21.94"/>
    <n v="5"/>
    <n v="5.4850000000000003"/>
    <n v="115.185"/>
    <d v="2019-05-03T00:00:00"/>
    <s v="12:29:00"/>
    <x v="0"/>
    <n v="109.7"/>
    <n v="4.7619047620000003"/>
    <x v="115"/>
    <n v="5.3"/>
    <n v="12"/>
    <x v="0"/>
    <n v="0"/>
    <n v="23.036999999999999"/>
  </r>
  <r>
    <s v="659-65-8956"/>
    <x v="2"/>
    <x v="2"/>
    <x v="0"/>
    <x v="0"/>
    <x v="5"/>
    <n v="51.36"/>
    <n v="1"/>
    <n v="2.5680000000000001"/>
    <n v="53.927999999999997"/>
    <d v="2019-01-16T00:00:00"/>
    <s v="15:26:00"/>
    <x v="0"/>
    <n v="51.36"/>
    <n v="4.7619047620000003"/>
    <x v="116"/>
    <n v="5.2"/>
    <n v="15"/>
    <x v="0"/>
    <n v="0"/>
    <n v="53.927999999999997"/>
  </r>
  <r>
    <s v="642-32-2990"/>
    <x v="0"/>
    <x v="0"/>
    <x v="0"/>
    <x v="0"/>
    <x v="4"/>
    <n v="10.96"/>
    <n v="10"/>
    <n v="5.48"/>
    <n v="115.08"/>
    <d v="2019-02-02T00:00:00"/>
    <s v="20:48:00"/>
    <x v="0"/>
    <n v="109.6"/>
    <n v="4.7619047620000003"/>
    <x v="117"/>
    <n v="6"/>
    <n v="20"/>
    <x v="2"/>
    <n v="0"/>
    <n v="11.507999999999999"/>
  </r>
  <r>
    <s v="378-24-2715"/>
    <x v="2"/>
    <x v="2"/>
    <x v="0"/>
    <x v="0"/>
    <x v="2"/>
    <n v="53.44"/>
    <n v="2"/>
    <n v="5.3440000000000003"/>
    <n v="112.224"/>
    <d v="2019-01-20T00:00:00"/>
    <s v="20:38:00"/>
    <x v="0"/>
    <n v="106.88"/>
    <n v="4.7619047620000003"/>
    <x v="118"/>
    <n v="4.0999999999999996"/>
    <n v="20"/>
    <x v="2"/>
    <n v="0"/>
    <n v="56.112000000000002"/>
  </r>
  <r>
    <s v="638-60-7125"/>
    <x v="0"/>
    <x v="0"/>
    <x v="0"/>
    <x v="0"/>
    <x v="1"/>
    <n v="99.56"/>
    <n v="8"/>
    <n v="39.823999999999998"/>
    <n v="836.30399999999997"/>
    <d v="2019-02-14T00:00:00"/>
    <s v="17:03:00"/>
    <x v="2"/>
    <n v="796.48"/>
    <n v="4.7619047620000003"/>
    <x v="119"/>
    <n v="5.2"/>
    <n v="17"/>
    <x v="2"/>
    <n v="1"/>
    <n v="104.538"/>
  </r>
  <r>
    <s v="659-36-1684"/>
    <x v="1"/>
    <x v="1"/>
    <x v="0"/>
    <x v="0"/>
    <x v="3"/>
    <n v="57.12"/>
    <n v="7"/>
    <n v="19.992000000000001"/>
    <n v="419.83199999999999"/>
    <d v="2019-12-01T00:00:00"/>
    <s v="12:02:00"/>
    <x v="2"/>
    <n v="399.84"/>
    <n v="4.7619047620000003"/>
    <x v="120"/>
    <n v="6.5"/>
    <n v="12"/>
    <x v="0"/>
    <n v="0"/>
    <n v="59.975999999999999"/>
  </r>
  <r>
    <s v="219-22-9386"/>
    <x v="2"/>
    <x v="2"/>
    <x v="0"/>
    <x v="0"/>
    <x v="3"/>
    <n v="99.96"/>
    <n v="9"/>
    <n v="44.981999999999999"/>
    <n v="944.62199999999996"/>
    <d v="2019-09-03T00:00:00"/>
    <s v="17:26:00"/>
    <x v="2"/>
    <n v="899.64"/>
    <n v="4.7619047620000003"/>
    <x v="121"/>
    <n v="4.2"/>
    <n v="17"/>
    <x v="2"/>
    <n v="1"/>
    <n v="104.958"/>
  </r>
  <r>
    <s v="336-78-2147"/>
    <x v="1"/>
    <x v="1"/>
    <x v="0"/>
    <x v="0"/>
    <x v="2"/>
    <n v="63.91"/>
    <n v="8"/>
    <n v="25.564"/>
    <n v="536.84400000000005"/>
    <d v="2019-03-13T00:00:00"/>
    <s v="19:52:00"/>
    <x v="2"/>
    <n v="511.28"/>
    <n v="4.7619047620000003"/>
    <x v="122"/>
    <n v="4.5999999999999996"/>
    <n v="19"/>
    <x v="2"/>
    <n v="0"/>
    <n v="67.105500000000006"/>
  </r>
  <r>
    <s v="268-27-6179"/>
    <x v="2"/>
    <x v="2"/>
    <x v="0"/>
    <x v="0"/>
    <x v="5"/>
    <n v="56.47"/>
    <n v="8"/>
    <n v="22.588000000000001"/>
    <n v="474.34800000000001"/>
    <d v="2019-09-03T00:00:00"/>
    <s v="14:57:00"/>
    <x v="0"/>
    <n v="451.76"/>
    <n v="4.7619047620000003"/>
    <x v="123"/>
    <n v="7.3"/>
    <n v="14"/>
    <x v="0"/>
    <n v="0"/>
    <n v="59.293500000000002"/>
  </r>
  <r>
    <s v="668-90-8900"/>
    <x v="0"/>
    <x v="0"/>
    <x v="0"/>
    <x v="0"/>
    <x v="2"/>
    <n v="93.69"/>
    <n v="7"/>
    <n v="32.791499999999999"/>
    <n v="688.62149999999997"/>
    <d v="2019-10-03T00:00:00"/>
    <s v="18:44:00"/>
    <x v="2"/>
    <n v="655.83"/>
    <n v="4.7619047620000003"/>
    <x v="124"/>
    <n v="4.5"/>
    <n v="18"/>
    <x v="2"/>
    <n v="0"/>
    <n v="98.374499999999998"/>
  </r>
  <r>
    <s v="870-54-3162"/>
    <x v="0"/>
    <x v="0"/>
    <x v="0"/>
    <x v="0"/>
    <x v="3"/>
    <n v="32.25"/>
    <n v="5"/>
    <n v="8.0625"/>
    <n v="169.3125"/>
    <d v="2019-01-27T00:00:00"/>
    <s v="13:26:00"/>
    <x v="1"/>
    <n v="161.25"/>
    <n v="4.7619047620000003"/>
    <x v="125"/>
    <n v="9"/>
    <n v="13"/>
    <x v="0"/>
    <n v="0"/>
    <n v="33.862499999999997"/>
  </r>
  <r>
    <s v="189-08-9157"/>
    <x v="1"/>
    <x v="1"/>
    <x v="0"/>
    <x v="0"/>
    <x v="5"/>
    <n v="31.73"/>
    <n v="9"/>
    <n v="14.278499999999999"/>
    <n v="299.8485"/>
    <d v="2019-08-01T00:00:00"/>
    <s v="16:17:00"/>
    <x v="2"/>
    <n v="285.57"/>
    <n v="4.7619047620000003"/>
    <x v="126"/>
    <n v="5.9"/>
    <n v="16"/>
    <x v="0"/>
    <n v="0"/>
    <n v="33.316499999999998"/>
  </r>
  <r>
    <s v="663-86-9076"/>
    <x v="1"/>
    <x v="1"/>
    <x v="0"/>
    <x v="0"/>
    <x v="4"/>
    <n v="68.540000000000006"/>
    <n v="8"/>
    <n v="27.416"/>
    <n v="575.73599999999999"/>
    <d v="2019-08-01T00:00:00"/>
    <s v="15:57:00"/>
    <x v="0"/>
    <n v="548.32000000000005"/>
    <n v="4.7619047620000003"/>
    <x v="127"/>
    <n v="8.5"/>
    <n v="15"/>
    <x v="0"/>
    <n v="0"/>
    <n v="71.966999999999999"/>
  </r>
  <r>
    <s v="549-84-7482"/>
    <x v="2"/>
    <x v="2"/>
    <x v="0"/>
    <x v="0"/>
    <x v="3"/>
    <n v="90.28"/>
    <n v="9"/>
    <n v="40.625999999999998"/>
    <n v="853.14599999999996"/>
    <d v="2019-08-02T00:00:00"/>
    <s v="11:15:00"/>
    <x v="0"/>
    <n v="812.52"/>
    <n v="4.7619047620000003"/>
    <x v="128"/>
    <n v="7.2"/>
    <n v="11"/>
    <x v="1"/>
    <n v="1"/>
    <n v="94.793999999999997"/>
  </r>
  <r>
    <s v="191-10-6171"/>
    <x v="2"/>
    <x v="2"/>
    <x v="1"/>
    <x v="0"/>
    <x v="5"/>
    <n v="39.619999999999997"/>
    <n v="7"/>
    <n v="13.867000000000001"/>
    <n v="291.20699999999999"/>
    <d v="2019-01-25T00:00:00"/>
    <s v="13:18:00"/>
    <x v="1"/>
    <n v="277.33999999999997"/>
    <n v="4.7619047620000003"/>
    <x v="129"/>
    <n v="7.5"/>
    <n v="13"/>
    <x v="0"/>
    <n v="0"/>
    <n v="41.600999999999999"/>
  </r>
  <r>
    <s v="802-70-5316"/>
    <x v="0"/>
    <x v="0"/>
    <x v="0"/>
    <x v="0"/>
    <x v="3"/>
    <n v="92.13"/>
    <n v="6"/>
    <n v="27.638999999999999"/>
    <n v="580.41899999999998"/>
    <d v="2019-06-03T00:00:00"/>
    <s v="20:34:00"/>
    <x v="1"/>
    <n v="552.78"/>
    <n v="4.7619047620000003"/>
    <x v="130"/>
    <n v="8.3000000000000007"/>
    <n v="20"/>
    <x v="2"/>
    <n v="0"/>
    <n v="96.736499999999992"/>
  </r>
  <r>
    <s v="695-51-0018"/>
    <x v="2"/>
    <x v="2"/>
    <x v="1"/>
    <x v="0"/>
    <x v="3"/>
    <n v="34.840000000000003"/>
    <n v="4"/>
    <n v="6.968"/>
    <n v="146.328"/>
    <d v="2019-10-02T00:00:00"/>
    <s v="18:36:00"/>
    <x v="1"/>
    <n v="139.36000000000001"/>
    <n v="4.7619047620000003"/>
    <x v="131"/>
    <n v="7.4"/>
    <n v="18"/>
    <x v="2"/>
    <n v="0"/>
    <n v="36.582000000000001"/>
  </r>
  <r>
    <s v="590-83-4591"/>
    <x v="2"/>
    <x v="2"/>
    <x v="0"/>
    <x v="0"/>
    <x v="1"/>
    <n v="87.45"/>
    <n v="6"/>
    <n v="26.234999999999999"/>
    <n v="550.93499999999995"/>
    <d v="2019-02-17T00:00:00"/>
    <s v="14:40:00"/>
    <x v="2"/>
    <n v="524.70000000000005"/>
    <n v="4.7619047620000003"/>
    <x v="132"/>
    <n v="8.8000000000000007"/>
    <n v="14"/>
    <x v="0"/>
    <n v="0"/>
    <n v="91.822499999999991"/>
  </r>
  <r>
    <s v="483-71-1164"/>
    <x v="1"/>
    <x v="1"/>
    <x v="1"/>
    <x v="0"/>
    <x v="0"/>
    <n v="81.3"/>
    <n v="6"/>
    <n v="24.39"/>
    <n v="512.19000000000005"/>
    <d v="2019-08-03T00:00:00"/>
    <s v="16:43:00"/>
    <x v="0"/>
    <n v="487.8"/>
    <n v="4.7619047620000003"/>
    <x v="133"/>
    <n v="5.3"/>
    <n v="16"/>
    <x v="0"/>
    <n v="0"/>
    <n v="85.365000000000009"/>
  </r>
  <r>
    <s v="597-78-7908"/>
    <x v="1"/>
    <x v="1"/>
    <x v="1"/>
    <x v="0"/>
    <x v="5"/>
    <n v="90.22"/>
    <n v="3"/>
    <n v="13.532999999999999"/>
    <n v="284.19299999999998"/>
    <d v="2019-02-18T00:00:00"/>
    <s v="19:39:00"/>
    <x v="1"/>
    <n v="270.66000000000003"/>
    <n v="4.7619047620000003"/>
    <x v="134"/>
    <n v="6.2"/>
    <n v="19"/>
    <x v="2"/>
    <n v="0"/>
    <n v="94.730999999999995"/>
  </r>
  <r>
    <s v="700-81-1757"/>
    <x v="0"/>
    <x v="0"/>
    <x v="1"/>
    <x v="0"/>
    <x v="1"/>
    <n v="26.31"/>
    <n v="5"/>
    <n v="6.5774999999999997"/>
    <n v="138.1275"/>
    <d v="2019-01-18T00:00:00"/>
    <s v="20:59:00"/>
    <x v="2"/>
    <n v="131.55000000000001"/>
    <n v="4.7619047620000003"/>
    <x v="135"/>
    <n v="8.8000000000000007"/>
    <n v="20"/>
    <x v="2"/>
    <n v="0"/>
    <n v="27.625499999999999"/>
  </r>
  <r>
    <s v="354-39-5160"/>
    <x v="0"/>
    <x v="0"/>
    <x v="0"/>
    <x v="0"/>
    <x v="2"/>
    <n v="34.42"/>
    <n v="6"/>
    <n v="10.326000000000001"/>
    <n v="216.846"/>
    <d v="2019-02-18T00:00:00"/>
    <s v="15:39:00"/>
    <x v="1"/>
    <n v="206.52"/>
    <n v="4.7619047620000003"/>
    <x v="136"/>
    <n v="9.8000000000000007"/>
    <n v="15"/>
    <x v="0"/>
    <n v="0"/>
    <n v="36.140999999999998"/>
  </r>
  <r>
    <s v="241-72-9525"/>
    <x v="2"/>
    <x v="2"/>
    <x v="1"/>
    <x v="0"/>
    <x v="3"/>
    <n v="51.91"/>
    <n v="10"/>
    <n v="25.954999999999998"/>
    <n v="545.05499999999995"/>
    <d v="2019-02-16T00:00:00"/>
    <s v="12:21:00"/>
    <x v="1"/>
    <n v="519.1"/>
    <n v="4.7619047620000003"/>
    <x v="137"/>
    <n v="8.1999999999999993"/>
    <n v="12"/>
    <x v="0"/>
    <n v="0"/>
    <n v="54.505499999999998"/>
  </r>
  <r>
    <s v="575-30-8091"/>
    <x v="0"/>
    <x v="0"/>
    <x v="1"/>
    <x v="0"/>
    <x v="3"/>
    <n v="72.5"/>
    <n v="8"/>
    <n v="29"/>
    <n v="609"/>
    <d v="2019-03-16T00:00:00"/>
    <s v="19:25:00"/>
    <x v="0"/>
    <n v="580"/>
    <n v="4.7619047620000003"/>
    <x v="138"/>
    <n v="9.1999999999999993"/>
    <n v="19"/>
    <x v="2"/>
    <n v="0"/>
    <n v="76.125"/>
  </r>
  <r>
    <s v="731-81-9469"/>
    <x v="1"/>
    <x v="1"/>
    <x v="0"/>
    <x v="0"/>
    <x v="3"/>
    <n v="89.8"/>
    <n v="10"/>
    <n v="44.9"/>
    <n v="942.9"/>
    <d v="2019-01-23T00:00:00"/>
    <s v="13:00:00"/>
    <x v="2"/>
    <n v="898"/>
    <n v="4.7619047620000003"/>
    <x v="139"/>
    <n v="5.4"/>
    <n v="13"/>
    <x v="0"/>
    <n v="1"/>
    <n v="94.289999999999992"/>
  </r>
  <r>
    <s v="280-17-4359"/>
    <x v="1"/>
    <x v="1"/>
    <x v="0"/>
    <x v="1"/>
    <x v="0"/>
    <n v="90.5"/>
    <n v="10"/>
    <n v="45.25"/>
    <n v="950.25"/>
    <d v="2019-01-25T00:00:00"/>
    <s v="13:48:00"/>
    <x v="1"/>
    <n v="905"/>
    <n v="4.7619047620000003"/>
    <x v="140"/>
    <n v="8.1"/>
    <n v="13"/>
    <x v="0"/>
    <n v="1"/>
    <n v="95.025000000000006"/>
  </r>
  <r>
    <s v="338-65-2210"/>
    <x v="1"/>
    <x v="1"/>
    <x v="0"/>
    <x v="0"/>
    <x v="0"/>
    <n v="68.599999999999994"/>
    <n v="10"/>
    <n v="34.299999999999997"/>
    <n v="720.3"/>
    <d v="2019-05-02T00:00:00"/>
    <s v="19:57:00"/>
    <x v="1"/>
    <n v="686"/>
    <n v="4.7619047620000003"/>
    <x v="141"/>
    <n v="9.1"/>
    <n v="19"/>
    <x v="2"/>
    <n v="1"/>
    <n v="72.03"/>
  </r>
  <r>
    <s v="488-25-4221"/>
    <x v="1"/>
    <x v="1"/>
    <x v="0"/>
    <x v="0"/>
    <x v="4"/>
    <n v="30.41"/>
    <n v="1"/>
    <n v="1.5205"/>
    <n v="31.930499999999999"/>
    <d v="2019-02-22T00:00:00"/>
    <s v="10:36:00"/>
    <x v="2"/>
    <n v="30.41"/>
    <n v="4.7619047620000003"/>
    <x v="142"/>
    <n v="8.4"/>
    <n v="10"/>
    <x v="1"/>
    <n v="0"/>
    <n v="31.930499999999999"/>
  </r>
  <r>
    <s v="239-10-7476"/>
    <x v="0"/>
    <x v="0"/>
    <x v="1"/>
    <x v="0"/>
    <x v="2"/>
    <n v="77.95"/>
    <n v="6"/>
    <n v="23.385000000000002"/>
    <n v="491.08499999999998"/>
    <d v="2019-01-21T00:00:00"/>
    <s v="16:37:00"/>
    <x v="0"/>
    <n v="467.7"/>
    <n v="4.7619047620000003"/>
    <x v="143"/>
    <n v="8"/>
    <n v="16"/>
    <x v="0"/>
    <n v="0"/>
    <n v="81.847499999999997"/>
  </r>
  <r>
    <s v="458-41-1477"/>
    <x v="1"/>
    <x v="1"/>
    <x v="1"/>
    <x v="0"/>
    <x v="0"/>
    <n v="46.26"/>
    <n v="6"/>
    <n v="13.878"/>
    <n v="291.43799999999999"/>
    <d v="2019-08-03T00:00:00"/>
    <s v="17:11:00"/>
    <x v="2"/>
    <n v="277.56"/>
    <n v="4.7619047620000003"/>
    <x v="144"/>
    <n v="9.5"/>
    <n v="17"/>
    <x v="2"/>
    <n v="0"/>
    <n v="48.573"/>
  </r>
  <r>
    <s v="685-64-1609"/>
    <x v="0"/>
    <x v="0"/>
    <x v="0"/>
    <x v="0"/>
    <x v="5"/>
    <n v="30.14"/>
    <n v="10"/>
    <n v="15.07"/>
    <n v="316.47000000000003"/>
    <d v="2019-10-02T00:00:00"/>
    <s v="12:28:00"/>
    <x v="0"/>
    <n v="301.39999999999998"/>
    <n v="4.7619047620000003"/>
    <x v="145"/>
    <n v="9.1999999999999993"/>
    <n v="12"/>
    <x v="0"/>
    <n v="0"/>
    <n v="31.646999999999998"/>
  </r>
  <r>
    <s v="568-90-5112"/>
    <x v="1"/>
    <x v="1"/>
    <x v="1"/>
    <x v="1"/>
    <x v="0"/>
    <n v="66.14"/>
    <n v="4"/>
    <n v="13.228"/>
    <n v="277.78800000000001"/>
    <d v="2019-03-19T00:00:00"/>
    <s v="12:46:00"/>
    <x v="2"/>
    <n v="264.56"/>
    <n v="4.7619047620000003"/>
    <x v="146"/>
    <n v="5.6"/>
    <n v="12"/>
    <x v="0"/>
    <n v="0"/>
    <n v="69.447000000000003"/>
  </r>
  <r>
    <s v="262-47-2794"/>
    <x v="2"/>
    <x v="2"/>
    <x v="0"/>
    <x v="1"/>
    <x v="2"/>
    <n v="71.86"/>
    <n v="8"/>
    <n v="28.744"/>
    <n v="603.62400000000002"/>
    <d v="2019-06-03T00:00:00"/>
    <s v="15:07:00"/>
    <x v="2"/>
    <n v="574.88"/>
    <n v="4.7619047620000003"/>
    <x v="147"/>
    <n v="6.2"/>
    <n v="15"/>
    <x v="0"/>
    <n v="0"/>
    <n v="75.453000000000003"/>
  </r>
  <r>
    <s v="238-49-0436"/>
    <x v="0"/>
    <x v="0"/>
    <x v="1"/>
    <x v="1"/>
    <x v="0"/>
    <n v="32.46"/>
    <n v="8"/>
    <n v="12.984"/>
    <n v="272.66399999999999"/>
    <d v="2019-03-27T00:00:00"/>
    <s v="13:48:00"/>
    <x v="2"/>
    <n v="259.68"/>
    <n v="4.7619047620000003"/>
    <x v="148"/>
    <n v="4.9000000000000004"/>
    <n v="13"/>
    <x v="0"/>
    <n v="0"/>
    <n v="34.082999999999998"/>
  </r>
  <r>
    <s v="608-96-3517"/>
    <x v="2"/>
    <x v="2"/>
    <x v="0"/>
    <x v="0"/>
    <x v="5"/>
    <n v="91.54"/>
    <n v="4"/>
    <n v="18.308"/>
    <n v="384.46800000000002"/>
    <d v="2019-03-23T00:00:00"/>
    <s v="19:20:00"/>
    <x v="2"/>
    <n v="366.16"/>
    <n v="4.7619047620000003"/>
    <x v="149"/>
    <n v="4.8"/>
    <n v="19"/>
    <x v="2"/>
    <n v="0"/>
    <n v="96.117000000000004"/>
  </r>
  <r>
    <s v="584-86-7256"/>
    <x v="1"/>
    <x v="1"/>
    <x v="0"/>
    <x v="1"/>
    <x v="3"/>
    <n v="34.56"/>
    <n v="7"/>
    <n v="12.096"/>
    <n v="254.01599999999999"/>
    <d v="2019-11-03T00:00:00"/>
    <s v="16:07:00"/>
    <x v="2"/>
    <n v="241.92"/>
    <n v="4.7619047620000003"/>
    <x v="150"/>
    <n v="7.3"/>
    <n v="16"/>
    <x v="0"/>
    <n v="0"/>
    <n v="36.287999999999997"/>
  </r>
  <r>
    <s v="746-94-0204"/>
    <x v="0"/>
    <x v="0"/>
    <x v="1"/>
    <x v="1"/>
    <x v="5"/>
    <n v="83.24"/>
    <n v="9"/>
    <n v="37.457999999999998"/>
    <n v="786.61800000000005"/>
    <d v="2019-01-29T00:00:00"/>
    <s v="11:56:00"/>
    <x v="2"/>
    <n v="749.16"/>
    <n v="4.7619047620000003"/>
    <x v="151"/>
    <n v="7.4"/>
    <n v="11"/>
    <x v="1"/>
    <n v="1"/>
    <n v="87.402000000000001"/>
  </r>
  <r>
    <s v="214-17-6927"/>
    <x v="1"/>
    <x v="1"/>
    <x v="1"/>
    <x v="0"/>
    <x v="4"/>
    <n v="16.48"/>
    <n v="6"/>
    <n v="4.944"/>
    <n v="103.824"/>
    <d v="2019-07-02T00:00:00"/>
    <s v="18:23:00"/>
    <x v="0"/>
    <n v="98.88"/>
    <n v="4.7619047620000003"/>
    <x v="152"/>
    <n v="9.9"/>
    <n v="18"/>
    <x v="2"/>
    <n v="0"/>
    <n v="17.303999999999998"/>
  </r>
  <r>
    <s v="400-89-4171"/>
    <x v="1"/>
    <x v="1"/>
    <x v="1"/>
    <x v="0"/>
    <x v="3"/>
    <n v="80.97"/>
    <n v="8"/>
    <n v="32.387999999999998"/>
    <n v="680.14800000000002"/>
    <d v="2019-01-28T00:00:00"/>
    <s v="13:05:00"/>
    <x v="1"/>
    <n v="647.76"/>
    <n v="4.7619047620000003"/>
    <x v="153"/>
    <n v="9.3000000000000007"/>
    <n v="13"/>
    <x v="0"/>
    <n v="0"/>
    <n v="85.018500000000003"/>
  </r>
  <r>
    <s v="782-95-9291"/>
    <x v="0"/>
    <x v="0"/>
    <x v="0"/>
    <x v="1"/>
    <x v="4"/>
    <n v="92.29"/>
    <n v="5"/>
    <n v="23.072500000000002"/>
    <n v="484.52249999999998"/>
    <d v="2019-02-20T00:00:00"/>
    <s v="15:55:00"/>
    <x v="2"/>
    <n v="461.45"/>
    <n v="4.7619047620000003"/>
    <x v="154"/>
    <n v="9"/>
    <n v="15"/>
    <x v="0"/>
    <n v="0"/>
    <n v="96.904499999999999"/>
  </r>
  <r>
    <s v="279-74-2924"/>
    <x v="2"/>
    <x v="2"/>
    <x v="0"/>
    <x v="1"/>
    <x v="1"/>
    <n v="72.17"/>
    <n v="1"/>
    <n v="3.6084999999999998"/>
    <n v="75.778499999999994"/>
    <d v="2019-04-01T00:00:00"/>
    <s v="19:40:00"/>
    <x v="1"/>
    <n v="72.17"/>
    <n v="4.7619047620000003"/>
    <x v="155"/>
    <n v="6.1"/>
    <n v="19"/>
    <x v="2"/>
    <n v="0"/>
    <n v="75.778499999999994"/>
  </r>
  <r>
    <s v="307-85-2293"/>
    <x v="2"/>
    <x v="2"/>
    <x v="1"/>
    <x v="1"/>
    <x v="2"/>
    <n v="50.28"/>
    <n v="5"/>
    <n v="12.57"/>
    <n v="263.97000000000003"/>
    <d v="2019-07-03T00:00:00"/>
    <s v="13:58:00"/>
    <x v="0"/>
    <n v="251.4"/>
    <n v="4.7619047620000003"/>
    <x v="156"/>
    <n v="9.6999999999999993"/>
    <n v="13"/>
    <x v="0"/>
    <n v="0"/>
    <n v="52.793999999999997"/>
  </r>
  <r>
    <s v="743-04-1105"/>
    <x v="2"/>
    <x v="2"/>
    <x v="0"/>
    <x v="1"/>
    <x v="0"/>
    <n v="97.22"/>
    <n v="9"/>
    <n v="43.749000000000002"/>
    <n v="918.72900000000004"/>
    <d v="2019-03-30T00:00:00"/>
    <s v="14:43:00"/>
    <x v="0"/>
    <n v="874.98"/>
    <n v="4.7619047620000003"/>
    <x v="157"/>
    <n v="6"/>
    <n v="14"/>
    <x v="0"/>
    <n v="1"/>
    <n v="102.081"/>
  </r>
  <r>
    <s v="423-57-2993"/>
    <x v="2"/>
    <x v="2"/>
    <x v="1"/>
    <x v="1"/>
    <x v="3"/>
    <n v="93.39"/>
    <n v="6"/>
    <n v="28.016999999999999"/>
    <n v="588.35699999999997"/>
    <d v="2019-03-27T00:00:00"/>
    <s v="19:18:00"/>
    <x v="0"/>
    <n v="560.34"/>
    <n v="4.7619047620000003"/>
    <x v="158"/>
    <n v="10"/>
    <n v="19"/>
    <x v="2"/>
    <n v="0"/>
    <n v="98.0595"/>
  </r>
  <r>
    <s v="894-41-5205"/>
    <x v="1"/>
    <x v="1"/>
    <x v="1"/>
    <x v="0"/>
    <x v="4"/>
    <n v="43.18"/>
    <n v="8"/>
    <n v="17.271999999999998"/>
    <n v="362.71199999999999"/>
    <d v="2019-01-19T00:00:00"/>
    <s v="19:39:00"/>
    <x v="2"/>
    <n v="345.44"/>
    <n v="4.7619047620000003"/>
    <x v="159"/>
    <n v="8.3000000000000007"/>
    <n v="19"/>
    <x v="2"/>
    <n v="0"/>
    <n v="45.338999999999999"/>
  </r>
  <r>
    <s v="275-28-0149"/>
    <x v="0"/>
    <x v="0"/>
    <x v="1"/>
    <x v="1"/>
    <x v="3"/>
    <n v="63.69"/>
    <n v="1"/>
    <n v="3.1844999999999999"/>
    <n v="66.874499999999998"/>
    <d v="2019-02-25T00:00:00"/>
    <s v="16:21:00"/>
    <x v="1"/>
    <n v="63.69"/>
    <n v="4.7619047620000003"/>
    <x v="160"/>
    <n v="6"/>
    <n v="16"/>
    <x v="0"/>
    <n v="0"/>
    <n v="66.874499999999998"/>
  </r>
  <r>
    <s v="101-17-6199"/>
    <x v="0"/>
    <x v="0"/>
    <x v="1"/>
    <x v="1"/>
    <x v="4"/>
    <n v="45.79"/>
    <n v="7"/>
    <n v="16.026499999999999"/>
    <n v="336.55650000000003"/>
    <d v="2019-03-13T00:00:00"/>
    <s v="19:44:00"/>
    <x v="2"/>
    <n v="320.52999999999997"/>
    <n v="4.7619047620000003"/>
    <x v="161"/>
    <n v="7"/>
    <n v="19"/>
    <x v="2"/>
    <n v="0"/>
    <n v="48.079500000000003"/>
  </r>
  <r>
    <s v="423-80-0988"/>
    <x v="1"/>
    <x v="1"/>
    <x v="1"/>
    <x v="1"/>
    <x v="3"/>
    <n v="76.400000000000006"/>
    <n v="2"/>
    <n v="7.64"/>
    <n v="160.44"/>
    <d v="2019-01-30T00:00:00"/>
    <s v="19:42:00"/>
    <x v="0"/>
    <n v="152.80000000000001"/>
    <n v="4.7619047620000003"/>
    <x v="162"/>
    <n v="6.5"/>
    <n v="19"/>
    <x v="2"/>
    <n v="0"/>
    <n v="80.22"/>
  </r>
  <r>
    <s v="548-46-9322"/>
    <x v="2"/>
    <x v="2"/>
    <x v="1"/>
    <x v="1"/>
    <x v="4"/>
    <n v="39.9"/>
    <n v="10"/>
    <n v="19.95"/>
    <n v="418.95"/>
    <d v="2019-02-20T00:00:00"/>
    <s v="15:24:00"/>
    <x v="2"/>
    <n v="399"/>
    <n v="4.7619047620000003"/>
    <x v="163"/>
    <n v="5.9"/>
    <n v="15"/>
    <x v="0"/>
    <n v="0"/>
    <n v="41.895000000000003"/>
  </r>
  <r>
    <s v="505-02-0892"/>
    <x v="2"/>
    <x v="2"/>
    <x v="0"/>
    <x v="1"/>
    <x v="0"/>
    <n v="42.57"/>
    <n v="8"/>
    <n v="17.027999999999999"/>
    <n v="357.58800000000002"/>
    <d v="2019-02-25T00:00:00"/>
    <s v="14:12:00"/>
    <x v="0"/>
    <n v="340.56"/>
    <n v="4.7619047620000003"/>
    <x v="164"/>
    <n v="5.6"/>
    <n v="14"/>
    <x v="0"/>
    <n v="0"/>
    <n v="44.698500000000003"/>
  </r>
  <r>
    <s v="234-65-2137"/>
    <x v="1"/>
    <x v="1"/>
    <x v="1"/>
    <x v="1"/>
    <x v="2"/>
    <n v="95.58"/>
    <n v="10"/>
    <n v="47.79"/>
    <n v="1003.59"/>
    <d v="2019-01-16T00:00:00"/>
    <s v="13:32:00"/>
    <x v="1"/>
    <n v="955.8"/>
    <n v="4.7619047620000003"/>
    <x v="165"/>
    <n v="4.8"/>
    <n v="13"/>
    <x v="0"/>
    <n v="1"/>
    <n v="100.35899999999999"/>
  </r>
  <r>
    <s v="687-47-8271"/>
    <x v="0"/>
    <x v="0"/>
    <x v="1"/>
    <x v="1"/>
    <x v="5"/>
    <n v="98.98"/>
    <n v="10"/>
    <n v="49.49"/>
    <n v="1039.29"/>
    <d v="2019-08-02T00:00:00"/>
    <s v="16:20:00"/>
    <x v="2"/>
    <n v="989.8"/>
    <n v="4.7619047620000003"/>
    <x v="166"/>
    <n v="8.6999999999999993"/>
    <n v="16"/>
    <x v="0"/>
    <n v="1"/>
    <n v="103.929"/>
  </r>
  <r>
    <s v="796-32-9050"/>
    <x v="0"/>
    <x v="0"/>
    <x v="1"/>
    <x v="1"/>
    <x v="4"/>
    <n v="51.28"/>
    <n v="6"/>
    <n v="15.384"/>
    <n v="323.06400000000002"/>
    <d v="2019-01-19T00:00:00"/>
    <s v="16:31:00"/>
    <x v="1"/>
    <n v="307.68"/>
    <n v="4.7619047620000003"/>
    <x v="167"/>
    <n v="6.5"/>
    <n v="16"/>
    <x v="0"/>
    <n v="0"/>
    <n v="53.844000000000001"/>
  </r>
  <r>
    <s v="105-31-1824"/>
    <x v="0"/>
    <x v="0"/>
    <x v="0"/>
    <x v="1"/>
    <x v="3"/>
    <n v="69.52"/>
    <n v="7"/>
    <n v="24.332000000000001"/>
    <n v="510.97199999999998"/>
    <d v="2019-01-02T00:00:00"/>
    <s v="15:10:00"/>
    <x v="2"/>
    <n v="486.64"/>
    <n v="4.7619047620000003"/>
    <x v="168"/>
    <n v="8.5"/>
    <n v="15"/>
    <x v="0"/>
    <n v="0"/>
    <n v="72.995999999999995"/>
  </r>
  <r>
    <s v="249-42-3782"/>
    <x v="0"/>
    <x v="0"/>
    <x v="1"/>
    <x v="1"/>
    <x v="0"/>
    <n v="70.010000000000005"/>
    <n v="5"/>
    <n v="17.502500000000001"/>
    <n v="367.55250000000001"/>
    <d v="2019-03-01T00:00:00"/>
    <s v="11:36:00"/>
    <x v="0"/>
    <n v="350.05"/>
    <n v="4.7619047620000003"/>
    <x v="169"/>
    <n v="5.5"/>
    <n v="11"/>
    <x v="1"/>
    <n v="0"/>
    <n v="73.510500000000008"/>
  </r>
  <r>
    <s v="316-55-4634"/>
    <x v="2"/>
    <x v="2"/>
    <x v="0"/>
    <x v="1"/>
    <x v="4"/>
    <n v="80.05"/>
    <n v="5"/>
    <n v="20.012499999999999"/>
    <n v="420.26249999999999"/>
    <d v="2019-01-26T00:00:00"/>
    <s v="12:45:00"/>
    <x v="2"/>
    <n v="400.25"/>
    <n v="4.7619047620000003"/>
    <x v="170"/>
    <n v="9.4"/>
    <n v="12"/>
    <x v="0"/>
    <n v="0"/>
    <n v="84.052499999999995"/>
  </r>
  <r>
    <s v="733-33-4967"/>
    <x v="1"/>
    <x v="1"/>
    <x v="1"/>
    <x v="1"/>
    <x v="1"/>
    <n v="20.85"/>
    <n v="8"/>
    <n v="8.34"/>
    <n v="175.14"/>
    <d v="2019-03-03T00:00:00"/>
    <s v="19:17:00"/>
    <x v="1"/>
    <n v="166.8"/>
    <n v="4.7619047620000003"/>
    <x v="171"/>
    <n v="6.3"/>
    <n v="19"/>
    <x v="2"/>
    <n v="0"/>
    <n v="21.892499999999998"/>
  </r>
  <r>
    <s v="608-27-6295"/>
    <x v="2"/>
    <x v="2"/>
    <x v="0"/>
    <x v="1"/>
    <x v="1"/>
    <n v="52.89"/>
    <n v="6"/>
    <n v="15.867000000000001"/>
    <n v="333.20699999999999"/>
    <d v="2019-01-19T00:00:00"/>
    <s v="17:34:00"/>
    <x v="2"/>
    <n v="317.33999999999997"/>
    <n v="4.7619047620000003"/>
    <x v="172"/>
    <n v="9.8000000000000007"/>
    <n v="17"/>
    <x v="2"/>
    <n v="0"/>
    <n v="55.534500000000001"/>
  </r>
  <r>
    <s v="414-12-7047"/>
    <x v="2"/>
    <x v="2"/>
    <x v="1"/>
    <x v="1"/>
    <x v="4"/>
    <n v="19.79"/>
    <n v="8"/>
    <n v="7.9160000000000004"/>
    <n v="166.23599999999999"/>
    <d v="2019-01-18T00:00:00"/>
    <s v="12:04:00"/>
    <x v="0"/>
    <n v="158.32"/>
    <n v="4.7619047620000003"/>
    <x v="173"/>
    <n v="8.6999999999999993"/>
    <n v="12"/>
    <x v="0"/>
    <n v="0"/>
    <n v="20.779499999999999"/>
  </r>
  <r>
    <s v="827-26-2100"/>
    <x v="0"/>
    <x v="0"/>
    <x v="0"/>
    <x v="1"/>
    <x v="2"/>
    <n v="33.840000000000003"/>
    <n v="9"/>
    <n v="15.228"/>
    <n v="319.78800000000001"/>
    <d v="2019-03-21T00:00:00"/>
    <s v="16:21:00"/>
    <x v="0"/>
    <n v="304.56"/>
    <n v="4.7619047620000003"/>
    <x v="174"/>
    <n v="8.8000000000000007"/>
    <n v="16"/>
    <x v="0"/>
    <n v="0"/>
    <n v="35.531999999999996"/>
  </r>
  <r>
    <s v="175-54-2529"/>
    <x v="0"/>
    <x v="0"/>
    <x v="0"/>
    <x v="1"/>
    <x v="4"/>
    <n v="22.17"/>
    <n v="8"/>
    <n v="8.8680000000000003"/>
    <n v="186.22800000000001"/>
    <d v="2019-03-03T00:00:00"/>
    <s v="17:01:00"/>
    <x v="2"/>
    <n v="177.36"/>
    <n v="4.7619047620000003"/>
    <x v="175"/>
    <n v="9.6"/>
    <n v="17"/>
    <x v="2"/>
    <n v="0"/>
    <n v="23.278500000000001"/>
  </r>
  <r>
    <s v="139-52-2867"/>
    <x v="1"/>
    <x v="1"/>
    <x v="1"/>
    <x v="0"/>
    <x v="5"/>
    <n v="22.51"/>
    <n v="7"/>
    <n v="7.8784999999999998"/>
    <n v="165.4485"/>
    <d v="2019-02-13T00:00:00"/>
    <s v="10:50:00"/>
    <x v="2"/>
    <n v="157.57"/>
    <n v="4.7619047620000003"/>
    <x v="176"/>
    <n v="4.8"/>
    <n v="10"/>
    <x v="1"/>
    <n v="0"/>
    <n v="23.6355"/>
  </r>
  <r>
    <s v="407-63-8975"/>
    <x v="0"/>
    <x v="0"/>
    <x v="1"/>
    <x v="1"/>
    <x v="4"/>
    <n v="73.88"/>
    <n v="6"/>
    <n v="22.164000000000001"/>
    <n v="465.44400000000002"/>
    <d v="2019-03-23T00:00:00"/>
    <s v="19:16:00"/>
    <x v="0"/>
    <n v="443.28"/>
    <n v="4.7619047620000003"/>
    <x v="177"/>
    <n v="4.4000000000000004"/>
    <n v="19"/>
    <x v="2"/>
    <n v="0"/>
    <n v="77.573999999999998"/>
  </r>
  <r>
    <s v="342-65-4817"/>
    <x v="1"/>
    <x v="1"/>
    <x v="0"/>
    <x v="1"/>
    <x v="0"/>
    <n v="86.8"/>
    <n v="3"/>
    <n v="13.02"/>
    <n v="273.42"/>
    <d v="2019-01-28T00:00:00"/>
    <s v="16:47:00"/>
    <x v="0"/>
    <n v="260.39999999999998"/>
    <n v="4.7619047620000003"/>
    <x v="178"/>
    <n v="9.9"/>
    <n v="16"/>
    <x v="0"/>
    <n v="0"/>
    <n v="91.14"/>
  </r>
  <r>
    <s v="130-98-8941"/>
    <x v="1"/>
    <x v="1"/>
    <x v="1"/>
    <x v="1"/>
    <x v="5"/>
    <n v="64.260000000000005"/>
    <n v="7"/>
    <n v="22.491"/>
    <n v="472.31099999999998"/>
    <d v="2019-09-02T00:00:00"/>
    <s v="10:00:00"/>
    <x v="1"/>
    <n v="449.82"/>
    <n v="4.7619047620000003"/>
    <x v="179"/>
    <n v="5.7"/>
    <n v="10"/>
    <x v="1"/>
    <n v="0"/>
    <n v="67.472999999999999"/>
  </r>
  <r>
    <s v="434-83-9547"/>
    <x v="1"/>
    <x v="1"/>
    <x v="0"/>
    <x v="1"/>
    <x v="4"/>
    <n v="38.47"/>
    <n v="8"/>
    <n v="15.388"/>
    <n v="323.14800000000002"/>
    <d v="2019-01-23T00:00:00"/>
    <s v="11:51:00"/>
    <x v="1"/>
    <n v="307.76"/>
    <n v="4.7619047620000003"/>
    <x v="180"/>
    <n v="7.7"/>
    <n v="11"/>
    <x v="1"/>
    <n v="0"/>
    <n v="40.393500000000003"/>
  </r>
  <r>
    <s v="851-28-6367"/>
    <x v="0"/>
    <x v="0"/>
    <x v="0"/>
    <x v="1"/>
    <x v="3"/>
    <n v="15.5"/>
    <n v="10"/>
    <n v="7.75"/>
    <n v="162.75"/>
    <d v="2019-03-23T00:00:00"/>
    <s v="10:55:00"/>
    <x v="0"/>
    <n v="155"/>
    <n v="4.7619047620000003"/>
    <x v="181"/>
    <n v="8"/>
    <n v="10"/>
    <x v="1"/>
    <n v="0"/>
    <n v="16.274999999999999"/>
  </r>
  <r>
    <s v="824-88-3614"/>
    <x v="1"/>
    <x v="1"/>
    <x v="1"/>
    <x v="1"/>
    <x v="0"/>
    <n v="34.31"/>
    <n v="8"/>
    <n v="13.724"/>
    <n v="288.20400000000001"/>
    <d v="2019-01-25T00:00:00"/>
    <s v="15:00:00"/>
    <x v="0"/>
    <n v="274.48"/>
    <n v="4.7619047620000003"/>
    <x v="182"/>
    <n v="5.7"/>
    <n v="15"/>
    <x v="0"/>
    <n v="0"/>
    <n v="36.025500000000001"/>
  </r>
  <r>
    <s v="586-25-0848"/>
    <x v="0"/>
    <x v="0"/>
    <x v="1"/>
    <x v="0"/>
    <x v="3"/>
    <n v="12.34"/>
    <n v="7"/>
    <n v="4.319"/>
    <n v="90.698999999999998"/>
    <d v="2019-04-03T00:00:00"/>
    <s v="11:19:00"/>
    <x v="2"/>
    <n v="86.38"/>
    <n v="4.7619047620000003"/>
    <x v="183"/>
    <n v="6.7"/>
    <n v="11"/>
    <x v="1"/>
    <n v="0"/>
    <n v="12.957000000000001"/>
  </r>
  <r>
    <s v="895-66-0685"/>
    <x v="2"/>
    <x v="2"/>
    <x v="0"/>
    <x v="1"/>
    <x v="4"/>
    <n v="18.079999999999998"/>
    <n v="3"/>
    <n v="2.7120000000000002"/>
    <n v="56.951999999999998"/>
    <d v="2019-05-03T00:00:00"/>
    <s v="19:46:00"/>
    <x v="0"/>
    <n v="54.24"/>
    <n v="4.7619047620000003"/>
    <x v="184"/>
    <n v="8"/>
    <n v="19"/>
    <x v="2"/>
    <n v="0"/>
    <n v="18.984000000000002"/>
  </r>
  <r>
    <s v="305-14-0245"/>
    <x v="2"/>
    <x v="2"/>
    <x v="0"/>
    <x v="0"/>
    <x v="2"/>
    <n v="94.49"/>
    <n v="8"/>
    <n v="37.795999999999999"/>
    <n v="793.71600000000001"/>
    <d v="2019-03-03T00:00:00"/>
    <s v="19:00:00"/>
    <x v="0"/>
    <n v="755.92"/>
    <n v="4.7619047620000003"/>
    <x v="185"/>
    <n v="7.5"/>
    <n v="19"/>
    <x v="2"/>
    <n v="1"/>
    <n v="99.214500000000001"/>
  </r>
  <r>
    <s v="732-04-5373"/>
    <x v="2"/>
    <x v="2"/>
    <x v="0"/>
    <x v="1"/>
    <x v="2"/>
    <n v="46.47"/>
    <n v="4"/>
    <n v="9.2940000000000005"/>
    <n v="195.17400000000001"/>
    <d v="2019-08-02T00:00:00"/>
    <s v="10:53:00"/>
    <x v="1"/>
    <n v="185.88"/>
    <n v="4.7619047620000003"/>
    <x v="186"/>
    <n v="7"/>
    <n v="10"/>
    <x v="1"/>
    <n v="0"/>
    <n v="48.793500000000002"/>
  </r>
  <r>
    <s v="400-60-7251"/>
    <x v="0"/>
    <x v="0"/>
    <x v="1"/>
    <x v="1"/>
    <x v="2"/>
    <n v="74.069999999999993"/>
    <n v="1"/>
    <n v="3.7035"/>
    <n v="77.773499999999999"/>
    <d v="2019-10-02T00:00:00"/>
    <s v="12:50:00"/>
    <x v="0"/>
    <n v="74.069999999999993"/>
    <n v="4.7619047620000003"/>
    <x v="187"/>
    <n v="9.9"/>
    <n v="12"/>
    <x v="0"/>
    <n v="0"/>
    <n v="77.773499999999999"/>
  </r>
  <r>
    <s v="593-65-1552"/>
    <x v="1"/>
    <x v="1"/>
    <x v="1"/>
    <x v="0"/>
    <x v="2"/>
    <n v="69.81"/>
    <n v="4"/>
    <n v="13.962"/>
    <n v="293.202"/>
    <d v="2019-01-28T00:00:00"/>
    <s v="20:50:00"/>
    <x v="2"/>
    <n v="279.24"/>
    <n v="4.7619047620000003"/>
    <x v="188"/>
    <n v="5.9"/>
    <n v="20"/>
    <x v="2"/>
    <n v="0"/>
    <n v="73.3005"/>
  </r>
  <r>
    <s v="284-34-9626"/>
    <x v="2"/>
    <x v="2"/>
    <x v="1"/>
    <x v="0"/>
    <x v="2"/>
    <n v="77.040000000000006"/>
    <n v="3"/>
    <n v="11.555999999999999"/>
    <n v="242.67599999999999"/>
    <d v="2019-11-02T00:00:00"/>
    <s v="10:39:00"/>
    <x v="2"/>
    <n v="231.12"/>
    <n v="4.7619047620000003"/>
    <x v="189"/>
    <n v="7.2"/>
    <n v="10"/>
    <x v="1"/>
    <n v="0"/>
    <n v="80.891999999999996"/>
  </r>
  <r>
    <s v="437-58-8131"/>
    <x v="2"/>
    <x v="2"/>
    <x v="1"/>
    <x v="0"/>
    <x v="5"/>
    <n v="73.52"/>
    <n v="2"/>
    <n v="7.3520000000000003"/>
    <n v="154.392"/>
    <d v="2019-01-15T00:00:00"/>
    <s v="13:41:00"/>
    <x v="0"/>
    <n v="147.04"/>
    <n v="4.7619047620000003"/>
    <x v="190"/>
    <n v="4.5999999999999996"/>
    <n v="13"/>
    <x v="0"/>
    <n v="0"/>
    <n v="77.195999999999998"/>
  </r>
  <r>
    <s v="286-43-6208"/>
    <x v="1"/>
    <x v="1"/>
    <x v="1"/>
    <x v="0"/>
    <x v="4"/>
    <n v="87.8"/>
    <n v="9"/>
    <n v="39.51"/>
    <n v="829.71"/>
    <d v="2019-03-16T00:00:00"/>
    <s v="19:08:00"/>
    <x v="1"/>
    <n v="790.2"/>
    <n v="4.7619047620000003"/>
    <x v="191"/>
    <n v="9.1999999999999993"/>
    <n v="19"/>
    <x v="2"/>
    <n v="1"/>
    <n v="92.19"/>
  </r>
  <r>
    <s v="641-43-2399"/>
    <x v="2"/>
    <x v="2"/>
    <x v="1"/>
    <x v="1"/>
    <x v="2"/>
    <n v="25.55"/>
    <n v="4"/>
    <n v="5.1100000000000003"/>
    <n v="107.31"/>
    <d v="2019-01-26T00:00:00"/>
    <s v="20:23:00"/>
    <x v="0"/>
    <n v="102.2"/>
    <n v="4.7619047620000003"/>
    <x v="192"/>
    <n v="5.7"/>
    <n v="20"/>
    <x v="2"/>
    <n v="0"/>
    <n v="26.827500000000001"/>
  </r>
  <r>
    <s v="831-07-6050"/>
    <x v="0"/>
    <x v="0"/>
    <x v="1"/>
    <x v="1"/>
    <x v="1"/>
    <n v="32.71"/>
    <n v="5"/>
    <n v="8.1775000000000002"/>
    <n v="171.72749999999999"/>
    <d v="2019-03-19T00:00:00"/>
    <s v="11:30:00"/>
    <x v="2"/>
    <n v="163.55000000000001"/>
    <n v="4.7619047620000003"/>
    <x v="193"/>
    <n v="9.9"/>
    <n v="11"/>
    <x v="1"/>
    <n v="0"/>
    <n v="34.345500000000001"/>
  </r>
  <r>
    <s v="556-86-3144"/>
    <x v="1"/>
    <x v="1"/>
    <x v="0"/>
    <x v="0"/>
    <x v="5"/>
    <n v="74.290000000000006"/>
    <n v="1"/>
    <n v="3.7145000000000001"/>
    <n v="78.004499999999993"/>
    <d v="2019-01-13T00:00:00"/>
    <s v="19:30:00"/>
    <x v="1"/>
    <n v="74.290000000000006"/>
    <n v="4.7619047620000003"/>
    <x v="194"/>
    <n v="5"/>
    <n v="19"/>
    <x v="2"/>
    <n v="0"/>
    <n v="78.004499999999993"/>
  </r>
  <r>
    <s v="848-24-9445"/>
    <x v="1"/>
    <x v="1"/>
    <x v="0"/>
    <x v="1"/>
    <x v="0"/>
    <n v="43.7"/>
    <n v="2"/>
    <n v="4.37"/>
    <n v="91.77"/>
    <d v="2019-03-26T00:00:00"/>
    <s v="18:03:00"/>
    <x v="1"/>
    <n v="87.4"/>
    <n v="4.7619047620000003"/>
    <x v="195"/>
    <n v="4.9000000000000004"/>
    <n v="18"/>
    <x v="2"/>
    <n v="0"/>
    <n v="45.884999999999998"/>
  </r>
  <r>
    <s v="856-22-8149"/>
    <x v="0"/>
    <x v="0"/>
    <x v="1"/>
    <x v="0"/>
    <x v="2"/>
    <n v="25.29"/>
    <n v="1"/>
    <n v="1.2645"/>
    <n v="26.554500000000001"/>
    <d v="2019-03-23T00:00:00"/>
    <s v="10:13:00"/>
    <x v="0"/>
    <n v="25.29"/>
    <n v="4.7619047620000003"/>
    <x v="196"/>
    <n v="6.1"/>
    <n v="10"/>
    <x v="1"/>
    <n v="0"/>
    <n v="26.554500000000001"/>
  </r>
  <r>
    <s v="699-01-4164"/>
    <x v="1"/>
    <x v="1"/>
    <x v="1"/>
    <x v="1"/>
    <x v="0"/>
    <n v="41.5"/>
    <n v="4"/>
    <n v="8.3000000000000007"/>
    <n v="174.3"/>
    <d v="2019-12-03T00:00:00"/>
    <s v="19:58:00"/>
    <x v="2"/>
    <n v="166"/>
    <n v="4.7619047620000003"/>
    <x v="197"/>
    <n v="8.1999999999999993"/>
    <n v="19"/>
    <x v="2"/>
    <n v="0"/>
    <n v="43.575000000000003"/>
  </r>
  <r>
    <s v="420-11-4919"/>
    <x v="1"/>
    <x v="1"/>
    <x v="0"/>
    <x v="0"/>
    <x v="4"/>
    <n v="71.39"/>
    <n v="5"/>
    <n v="17.8475"/>
    <n v="374.79750000000001"/>
    <d v="2019-02-17T00:00:00"/>
    <s v="19:57:00"/>
    <x v="2"/>
    <n v="356.95"/>
    <n v="4.7619047620000003"/>
    <x v="198"/>
    <n v="5.5"/>
    <n v="19"/>
    <x v="2"/>
    <n v="0"/>
    <n v="74.959500000000006"/>
  </r>
  <r>
    <s v="606-80-4905"/>
    <x v="1"/>
    <x v="1"/>
    <x v="0"/>
    <x v="0"/>
    <x v="3"/>
    <n v="19.149999999999999"/>
    <n v="6"/>
    <n v="5.7450000000000001"/>
    <n v="120.645"/>
    <d v="2019-01-29T00:00:00"/>
    <s v="10:01:00"/>
    <x v="2"/>
    <n v="114.9"/>
    <n v="4.7619047620000003"/>
    <x v="199"/>
    <n v="6.8"/>
    <n v="10"/>
    <x v="1"/>
    <n v="0"/>
    <n v="20.107500000000002"/>
  </r>
  <r>
    <s v="542-41-0513"/>
    <x v="2"/>
    <x v="2"/>
    <x v="0"/>
    <x v="0"/>
    <x v="1"/>
    <n v="57.49"/>
    <n v="4"/>
    <n v="11.497999999999999"/>
    <n v="241.458"/>
    <d v="2019-03-15T00:00:00"/>
    <s v="11:57:00"/>
    <x v="1"/>
    <n v="229.96"/>
    <n v="4.7619047620000003"/>
    <x v="200"/>
    <n v="6.6"/>
    <n v="11"/>
    <x v="1"/>
    <n v="0"/>
    <n v="60.3645"/>
  </r>
  <r>
    <s v="426-39-2418"/>
    <x v="1"/>
    <x v="1"/>
    <x v="1"/>
    <x v="1"/>
    <x v="1"/>
    <n v="61.41"/>
    <n v="7"/>
    <n v="21.493500000000001"/>
    <n v="451.36349999999999"/>
    <d v="2019-01-14T00:00:00"/>
    <s v="10:02:00"/>
    <x v="1"/>
    <n v="429.87"/>
    <n v="4.7619047620000003"/>
    <x v="201"/>
    <n v="9.8000000000000007"/>
    <n v="10"/>
    <x v="1"/>
    <n v="0"/>
    <n v="64.480499999999992"/>
  </r>
  <r>
    <s v="875-46-5808"/>
    <x v="2"/>
    <x v="2"/>
    <x v="0"/>
    <x v="1"/>
    <x v="0"/>
    <n v="25.9"/>
    <n v="10"/>
    <n v="12.95"/>
    <n v="271.95"/>
    <d v="2019-06-02T00:00:00"/>
    <s v="14:51:00"/>
    <x v="0"/>
    <n v="259"/>
    <n v="4.7619047620000003"/>
    <x v="202"/>
    <n v="8.6999999999999993"/>
    <n v="14"/>
    <x v="0"/>
    <n v="0"/>
    <n v="27.195"/>
  </r>
  <r>
    <s v="394-43-4238"/>
    <x v="2"/>
    <x v="2"/>
    <x v="0"/>
    <x v="1"/>
    <x v="2"/>
    <n v="17.77"/>
    <n v="5"/>
    <n v="4.4424999999999999"/>
    <n v="93.292500000000004"/>
    <d v="2019-02-15T00:00:00"/>
    <s v="12:42:00"/>
    <x v="2"/>
    <n v="88.85"/>
    <n v="4.7619047620000003"/>
    <x v="203"/>
    <n v="5.4"/>
    <n v="12"/>
    <x v="0"/>
    <n v="0"/>
    <n v="18.6585"/>
  </r>
  <r>
    <s v="749-24-1565"/>
    <x v="0"/>
    <x v="0"/>
    <x v="1"/>
    <x v="0"/>
    <x v="0"/>
    <n v="23.03"/>
    <n v="9"/>
    <n v="10.3635"/>
    <n v="217.6335"/>
    <d v="2019-03-01T00:00:00"/>
    <s v="12:02:00"/>
    <x v="0"/>
    <n v="207.27"/>
    <n v="4.7619047620000003"/>
    <x v="204"/>
    <n v="7.9"/>
    <n v="12"/>
    <x v="0"/>
    <n v="0"/>
    <n v="24.1815"/>
  </r>
  <r>
    <s v="672-51-8681"/>
    <x v="1"/>
    <x v="1"/>
    <x v="0"/>
    <x v="0"/>
    <x v="1"/>
    <n v="66.650000000000006"/>
    <n v="9"/>
    <n v="29.9925"/>
    <n v="629.84249999999997"/>
    <d v="2019-04-01T00:00:00"/>
    <s v="18:19:00"/>
    <x v="2"/>
    <n v="599.85"/>
    <n v="4.7619047620000003"/>
    <x v="205"/>
    <n v="9.6999999999999993"/>
    <n v="18"/>
    <x v="2"/>
    <n v="0"/>
    <n v="69.982500000000002"/>
  </r>
  <r>
    <s v="263-87-5680"/>
    <x v="1"/>
    <x v="1"/>
    <x v="0"/>
    <x v="0"/>
    <x v="2"/>
    <n v="28.53"/>
    <n v="10"/>
    <n v="14.265000000000001"/>
    <n v="299.565"/>
    <d v="2019-03-18T00:00:00"/>
    <s v="17:38:00"/>
    <x v="0"/>
    <n v="285.3"/>
    <n v="4.7619047620000003"/>
    <x v="206"/>
    <n v="7.8"/>
    <n v="17"/>
    <x v="2"/>
    <n v="0"/>
    <n v="29.956499999999998"/>
  </r>
  <r>
    <s v="573-58-9734"/>
    <x v="2"/>
    <x v="2"/>
    <x v="1"/>
    <x v="0"/>
    <x v="5"/>
    <n v="30.37"/>
    <n v="3"/>
    <n v="4.5555000000000003"/>
    <n v="95.665499999999994"/>
    <d v="2019-03-28T00:00:00"/>
    <s v="13:41:00"/>
    <x v="0"/>
    <n v="91.11"/>
    <n v="4.7619047620000003"/>
    <x v="207"/>
    <n v="5.0999999999999996"/>
    <n v="13"/>
    <x v="0"/>
    <n v="0"/>
    <n v="31.888500000000001"/>
  </r>
  <r>
    <s v="817-69-8206"/>
    <x v="2"/>
    <x v="2"/>
    <x v="1"/>
    <x v="0"/>
    <x v="1"/>
    <n v="99.73"/>
    <n v="9"/>
    <n v="44.878500000000003"/>
    <n v="942.44849999999997"/>
    <d v="2019-02-03T00:00:00"/>
    <s v="19:42:00"/>
    <x v="2"/>
    <n v="897.57"/>
    <n v="4.7619047620000003"/>
    <x v="208"/>
    <n v="6.5"/>
    <n v="19"/>
    <x v="2"/>
    <n v="1"/>
    <n v="104.7165"/>
  </r>
  <r>
    <s v="888-02-0338"/>
    <x v="0"/>
    <x v="0"/>
    <x v="1"/>
    <x v="1"/>
    <x v="1"/>
    <n v="26.23"/>
    <n v="9"/>
    <n v="11.8035"/>
    <n v="247.87350000000001"/>
    <d v="2019-01-25T00:00:00"/>
    <s v="20:24:00"/>
    <x v="0"/>
    <n v="236.07"/>
    <n v="4.7619047620000003"/>
    <x v="209"/>
    <n v="5.9"/>
    <n v="20"/>
    <x v="2"/>
    <n v="0"/>
    <n v="27.541499999999999"/>
  </r>
  <r>
    <s v="677-11-0152"/>
    <x v="1"/>
    <x v="1"/>
    <x v="1"/>
    <x v="0"/>
    <x v="4"/>
    <n v="93.26"/>
    <n v="9"/>
    <n v="41.966999999999999"/>
    <n v="881.30700000000002"/>
    <d v="2019-01-16T00:00:00"/>
    <s v="18:08:00"/>
    <x v="1"/>
    <n v="839.34"/>
    <n v="4.7619047620000003"/>
    <x v="210"/>
    <n v="8.8000000000000007"/>
    <n v="18"/>
    <x v="2"/>
    <n v="1"/>
    <n v="97.923000000000002"/>
  </r>
  <r>
    <s v="142-63-6033"/>
    <x v="2"/>
    <x v="2"/>
    <x v="1"/>
    <x v="1"/>
    <x v="2"/>
    <n v="92.36"/>
    <n v="5"/>
    <n v="23.09"/>
    <n v="484.89"/>
    <d v="2019-03-20T00:00:00"/>
    <s v="19:17:00"/>
    <x v="0"/>
    <n v="461.8"/>
    <n v="4.7619047620000003"/>
    <x v="211"/>
    <n v="4.9000000000000004"/>
    <n v="19"/>
    <x v="2"/>
    <n v="0"/>
    <n v="96.977999999999994"/>
  </r>
  <r>
    <s v="656-16-1063"/>
    <x v="2"/>
    <x v="2"/>
    <x v="1"/>
    <x v="1"/>
    <x v="3"/>
    <n v="46.42"/>
    <n v="3"/>
    <n v="6.9630000000000001"/>
    <n v="146.22300000000001"/>
    <d v="2019-04-01T00:00:00"/>
    <s v="13:24:00"/>
    <x v="2"/>
    <n v="139.26"/>
    <n v="4.7619047620000003"/>
    <x v="212"/>
    <n v="4.4000000000000004"/>
    <n v="13"/>
    <x v="0"/>
    <n v="0"/>
    <n v="48.741000000000007"/>
  </r>
  <r>
    <s v="891-58-8335"/>
    <x v="2"/>
    <x v="2"/>
    <x v="0"/>
    <x v="0"/>
    <x v="3"/>
    <n v="29.61"/>
    <n v="7"/>
    <n v="10.3635"/>
    <n v="217.6335"/>
    <d v="2019-11-03T00:00:00"/>
    <s v="15:53:00"/>
    <x v="1"/>
    <n v="207.27"/>
    <n v="4.7619047620000003"/>
    <x v="204"/>
    <n v="6.5"/>
    <n v="15"/>
    <x v="0"/>
    <n v="0"/>
    <n v="31.090499999999999"/>
  </r>
  <r>
    <s v="802-43-8934"/>
    <x v="0"/>
    <x v="0"/>
    <x v="1"/>
    <x v="1"/>
    <x v="2"/>
    <n v="18.28"/>
    <n v="1"/>
    <n v="0.91400000000000003"/>
    <n v="19.193999999999999"/>
    <d v="2019-03-22T00:00:00"/>
    <s v="15:05:00"/>
    <x v="2"/>
    <n v="18.28"/>
    <n v="4.7619047620000003"/>
    <x v="213"/>
    <n v="8.3000000000000007"/>
    <n v="15"/>
    <x v="0"/>
    <n v="0"/>
    <n v="19.193999999999999"/>
  </r>
  <r>
    <s v="560-30-5617"/>
    <x v="2"/>
    <x v="2"/>
    <x v="1"/>
    <x v="0"/>
    <x v="3"/>
    <n v="24.77"/>
    <n v="5"/>
    <n v="6.1924999999999999"/>
    <n v="130.04249999999999"/>
    <d v="2019-03-24T00:00:00"/>
    <s v="18:27:00"/>
    <x v="1"/>
    <n v="123.85"/>
    <n v="4.7619047620000003"/>
    <x v="214"/>
    <n v="8.5"/>
    <n v="18"/>
    <x v="2"/>
    <n v="0"/>
    <n v="26.008500000000002"/>
  </r>
  <r>
    <s v="319-74-2561"/>
    <x v="0"/>
    <x v="0"/>
    <x v="0"/>
    <x v="0"/>
    <x v="1"/>
    <n v="94.64"/>
    <n v="3"/>
    <n v="14.196"/>
    <n v="298.11599999999999"/>
    <d v="2019-02-21T00:00:00"/>
    <s v="16:55:00"/>
    <x v="1"/>
    <n v="283.92"/>
    <n v="4.7619047620000003"/>
    <x v="215"/>
    <n v="5.5"/>
    <n v="16"/>
    <x v="0"/>
    <n v="0"/>
    <n v="99.372"/>
  </r>
  <r>
    <s v="549-03-9315"/>
    <x v="2"/>
    <x v="2"/>
    <x v="1"/>
    <x v="1"/>
    <x v="5"/>
    <n v="94.87"/>
    <n v="8"/>
    <n v="37.948"/>
    <n v="796.90800000000002"/>
    <d v="2019-12-02T00:00:00"/>
    <s v="12:58:00"/>
    <x v="0"/>
    <n v="758.96"/>
    <n v="4.7619047620000003"/>
    <x v="216"/>
    <n v="8.6999999999999993"/>
    <n v="12"/>
    <x v="0"/>
    <n v="1"/>
    <n v="99.613500000000002"/>
  </r>
  <r>
    <s v="790-29-1172"/>
    <x v="2"/>
    <x v="2"/>
    <x v="1"/>
    <x v="0"/>
    <x v="4"/>
    <n v="57.34"/>
    <n v="3"/>
    <n v="8.6010000000000009"/>
    <n v="180.62100000000001"/>
    <d v="2019-10-03T00:00:00"/>
    <s v="18:59:00"/>
    <x v="2"/>
    <n v="172.02"/>
    <n v="4.7619047620000003"/>
    <x v="217"/>
    <n v="7.9"/>
    <n v="18"/>
    <x v="2"/>
    <n v="0"/>
    <n v="60.207000000000001"/>
  </r>
  <r>
    <s v="239-36-3640"/>
    <x v="2"/>
    <x v="2"/>
    <x v="1"/>
    <x v="1"/>
    <x v="1"/>
    <n v="45.35"/>
    <n v="6"/>
    <n v="13.605"/>
    <n v="285.70499999999998"/>
    <d v="2019-01-31T00:00:00"/>
    <s v="13:44:00"/>
    <x v="0"/>
    <n v="272.10000000000002"/>
    <n v="4.7619047620000003"/>
    <x v="218"/>
    <n v="6.1"/>
    <n v="13"/>
    <x v="0"/>
    <n v="0"/>
    <n v="47.6175"/>
  </r>
  <r>
    <s v="468-01-2051"/>
    <x v="2"/>
    <x v="2"/>
    <x v="1"/>
    <x v="1"/>
    <x v="4"/>
    <n v="62.08"/>
    <n v="7"/>
    <n v="21.728000000000002"/>
    <n v="456.28800000000001"/>
    <d v="2019-06-03T00:00:00"/>
    <s v="13:46:00"/>
    <x v="0"/>
    <n v="434.56"/>
    <n v="4.7619047620000003"/>
    <x v="219"/>
    <n v="5.4"/>
    <n v="13"/>
    <x v="0"/>
    <n v="0"/>
    <n v="65.183999999999997"/>
  </r>
  <r>
    <s v="389-25-3394"/>
    <x v="1"/>
    <x v="1"/>
    <x v="1"/>
    <x v="1"/>
    <x v="1"/>
    <n v="11.81"/>
    <n v="5"/>
    <n v="2.9525000000000001"/>
    <n v="62.002499999999998"/>
    <d v="2019-02-17T00:00:00"/>
    <s v="18:06:00"/>
    <x v="1"/>
    <n v="59.05"/>
    <n v="4.7619047620000003"/>
    <x v="220"/>
    <n v="9.4"/>
    <n v="18"/>
    <x v="2"/>
    <n v="0"/>
    <n v="12.400499999999999"/>
  </r>
  <r>
    <s v="279-62-1445"/>
    <x v="1"/>
    <x v="1"/>
    <x v="0"/>
    <x v="0"/>
    <x v="5"/>
    <n v="12.54"/>
    <n v="1"/>
    <n v="0.627"/>
    <n v="13.167"/>
    <d v="2019-02-21T00:00:00"/>
    <s v="12:38:00"/>
    <x v="1"/>
    <n v="12.54"/>
    <n v="4.7619047620000003"/>
    <x v="221"/>
    <n v="8.1999999999999993"/>
    <n v="12"/>
    <x v="0"/>
    <n v="0"/>
    <n v="13.167"/>
  </r>
  <r>
    <s v="213-72-6612"/>
    <x v="0"/>
    <x v="0"/>
    <x v="1"/>
    <x v="1"/>
    <x v="4"/>
    <n v="43.25"/>
    <n v="2"/>
    <n v="4.3250000000000002"/>
    <n v="90.825000000000003"/>
    <d v="2019-03-20T00:00:00"/>
    <s v="15:56:00"/>
    <x v="1"/>
    <n v="86.5"/>
    <n v="4.7619047620000003"/>
    <x v="222"/>
    <n v="6.2"/>
    <n v="15"/>
    <x v="0"/>
    <n v="0"/>
    <n v="45.412500000000001"/>
  </r>
  <r>
    <s v="746-68-6593"/>
    <x v="1"/>
    <x v="1"/>
    <x v="0"/>
    <x v="0"/>
    <x v="3"/>
    <n v="87.16"/>
    <n v="2"/>
    <n v="8.7159999999999993"/>
    <n v="183.036"/>
    <d v="2019-11-01T00:00:00"/>
    <s v="14:29:00"/>
    <x v="2"/>
    <n v="174.32"/>
    <n v="4.7619047620000003"/>
    <x v="223"/>
    <n v="9.6999999999999993"/>
    <n v="14"/>
    <x v="0"/>
    <n v="0"/>
    <n v="91.518000000000001"/>
  </r>
  <r>
    <s v="836-82-5858"/>
    <x v="2"/>
    <x v="2"/>
    <x v="0"/>
    <x v="1"/>
    <x v="0"/>
    <n v="69.37"/>
    <n v="9"/>
    <n v="31.2165"/>
    <n v="655.54650000000004"/>
    <d v="2019-01-26T00:00:00"/>
    <s v="19:14:00"/>
    <x v="0"/>
    <n v="624.33000000000004"/>
    <n v="4.7619047620000003"/>
    <x v="224"/>
    <n v="4"/>
    <n v="19"/>
    <x v="2"/>
    <n v="0"/>
    <n v="72.83850000000001"/>
  </r>
  <r>
    <s v="583-72-1480"/>
    <x v="1"/>
    <x v="1"/>
    <x v="0"/>
    <x v="1"/>
    <x v="1"/>
    <n v="37.06"/>
    <n v="4"/>
    <n v="7.4119999999999999"/>
    <n v="155.65199999999999"/>
    <d v="2019-01-31T00:00:00"/>
    <s v="16:24:00"/>
    <x v="0"/>
    <n v="148.24"/>
    <n v="4.7619047620000003"/>
    <x v="225"/>
    <n v="9.6999999999999993"/>
    <n v="16"/>
    <x v="0"/>
    <n v="0"/>
    <n v="38.912999999999997"/>
  </r>
  <r>
    <s v="466-61-5506"/>
    <x v="2"/>
    <x v="2"/>
    <x v="0"/>
    <x v="0"/>
    <x v="1"/>
    <n v="90.7"/>
    <n v="6"/>
    <n v="27.21"/>
    <n v="571.41"/>
    <d v="2019-02-26T00:00:00"/>
    <s v="10:52:00"/>
    <x v="1"/>
    <n v="544.20000000000005"/>
    <n v="4.7619047620000003"/>
    <x v="226"/>
    <n v="5.3"/>
    <n v="10"/>
    <x v="1"/>
    <n v="0"/>
    <n v="95.234999999999999"/>
  </r>
  <r>
    <s v="721-86-6247"/>
    <x v="0"/>
    <x v="0"/>
    <x v="1"/>
    <x v="0"/>
    <x v="2"/>
    <n v="63.42"/>
    <n v="8"/>
    <n v="25.367999999999999"/>
    <n v="532.72799999999995"/>
    <d v="2019-11-03T00:00:00"/>
    <s v="12:55:00"/>
    <x v="0"/>
    <n v="507.36"/>
    <n v="4.7619047620000003"/>
    <x v="227"/>
    <n v="7.4"/>
    <n v="12"/>
    <x v="0"/>
    <n v="0"/>
    <n v="66.590999999999994"/>
  </r>
  <r>
    <s v="289-65-5721"/>
    <x v="2"/>
    <x v="2"/>
    <x v="1"/>
    <x v="0"/>
    <x v="5"/>
    <n v="81.37"/>
    <n v="2"/>
    <n v="8.1370000000000005"/>
    <n v="170.87700000000001"/>
    <d v="2019-01-26T00:00:00"/>
    <s v="19:28:00"/>
    <x v="1"/>
    <n v="162.74"/>
    <n v="4.7619047620000003"/>
    <x v="228"/>
    <n v="6.5"/>
    <n v="19"/>
    <x v="2"/>
    <n v="0"/>
    <n v="85.438500000000005"/>
  </r>
  <r>
    <s v="545-46-3100"/>
    <x v="2"/>
    <x v="2"/>
    <x v="0"/>
    <x v="0"/>
    <x v="1"/>
    <n v="10.59"/>
    <n v="3"/>
    <n v="1.5885"/>
    <n v="33.358499999999999"/>
    <d v="2019-12-03T00:00:00"/>
    <s v="13:52:00"/>
    <x v="2"/>
    <n v="31.77"/>
    <n v="4.7619047620000003"/>
    <x v="229"/>
    <n v="8.6999999999999993"/>
    <n v="13"/>
    <x v="0"/>
    <n v="0"/>
    <n v="11.1195"/>
  </r>
  <r>
    <s v="418-02-5978"/>
    <x v="2"/>
    <x v="2"/>
    <x v="1"/>
    <x v="0"/>
    <x v="0"/>
    <n v="84.09"/>
    <n v="9"/>
    <n v="37.840499999999999"/>
    <n v="794.65049999999997"/>
    <d v="2019-11-02T00:00:00"/>
    <s v="10:54:00"/>
    <x v="1"/>
    <n v="756.81"/>
    <n v="4.7619047620000003"/>
    <x v="230"/>
    <n v="8"/>
    <n v="10"/>
    <x v="1"/>
    <n v="1"/>
    <n v="88.294499999999999"/>
  </r>
  <r>
    <s v="269-04-5750"/>
    <x v="2"/>
    <x v="2"/>
    <x v="0"/>
    <x v="1"/>
    <x v="5"/>
    <n v="73.819999999999993"/>
    <n v="4"/>
    <n v="14.763999999999999"/>
    <n v="310.04399999999998"/>
    <d v="2019-02-21T00:00:00"/>
    <s v="18:31:00"/>
    <x v="1"/>
    <n v="295.27999999999997"/>
    <n v="4.7619047620000003"/>
    <x v="231"/>
    <n v="6.7"/>
    <n v="18"/>
    <x v="2"/>
    <n v="0"/>
    <n v="77.510999999999996"/>
  </r>
  <r>
    <s v="157-13-5295"/>
    <x v="0"/>
    <x v="0"/>
    <x v="0"/>
    <x v="1"/>
    <x v="0"/>
    <n v="51.94"/>
    <n v="10"/>
    <n v="25.97"/>
    <n v="545.37"/>
    <d v="2019-09-03T00:00:00"/>
    <s v="18:24:00"/>
    <x v="0"/>
    <n v="519.4"/>
    <n v="4.7619047620000003"/>
    <x v="232"/>
    <n v="6.5"/>
    <n v="18"/>
    <x v="2"/>
    <n v="0"/>
    <n v="54.536999999999999"/>
  </r>
  <r>
    <s v="645-78-8093"/>
    <x v="0"/>
    <x v="0"/>
    <x v="1"/>
    <x v="0"/>
    <x v="3"/>
    <n v="93.14"/>
    <n v="2"/>
    <n v="9.3140000000000001"/>
    <n v="195.59399999999999"/>
    <d v="2019-01-20T00:00:00"/>
    <s v="18:09:00"/>
    <x v="0"/>
    <n v="186.28"/>
    <n v="4.7619047620000003"/>
    <x v="233"/>
    <n v="4.0999999999999996"/>
    <n v="18"/>
    <x v="2"/>
    <n v="0"/>
    <n v="97.796999999999997"/>
  </r>
  <r>
    <s v="211-30-9270"/>
    <x v="1"/>
    <x v="1"/>
    <x v="1"/>
    <x v="1"/>
    <x v="0"/>
    <n v="17.41"/>
    <n v="5"/>
    <n v="4.3525"/>
    <n v="91.402500000000003"/>
    <d v="2019-01-28T00:00:00"/>
    <s v="15:16:00"/>
    <x v="2"/>
    <n v="87.05"/>
    <n v="4.7619047620000003"/>
    <x v="234"/>
    <n v="4.9000000000000004"/>
    <n v="15"/>
    <x v="0"/>
    <n v="0"/>
    <n v="18.2805"/>
  </r>
  <r>
    <s v="755-12-3214"/>
    <x v="1"/>
    <x v="1"/>
    <x v="0"/>
    <x v="0"/>
    <x v="5"/>
    <n v="44.22"/>
    <n v="5"/>
    <n v="11.055"/>
    <n v="232.155"/>
    <d v="2019-05-03T00:00:00"/>
    <s v="17:07:00"/>
    <x v="2"/>
    <n v="221.1"/>
    <n v="4.7619047620000003"/>
    <x v="235"/>
    <n v="8.6"/>
    <n v="17"/>
    <x v="2"/>
    <n v="0"/>
    <n v="46.430999999999997"/>
  </r>
  <r>
    <s v="346-84-3103"/>
    <x v="2"/>
    <x v="2"/>
    <x v="0"/>
    <x v="0"/>
    <x v="1"/>
    <n v="13.22"/>
    <n v="5"/>
    <n v="3.3050000000000002"/>
    <n v="69.405000000000001"/>
    <d v="2019-02-03T00:00:00"/>
    <s v="19:26:00"/>
    <x v="1"/>
    <n v="66.099999999999994"/>
    <n v="4.7619047620000003"/>
    <x v="236"/>
    <n v="4.3"/>
    <n v="19"/>
    <x v="2"/>
    <n v="0"/>
    <n v="13.881"/>
  </r>
  <r>
    <s v="478-06-7835"/>
    <x v="0"/>
    <x v="0"/>
    <x v="1"/>
    <x v="1"/>
    <x v="5"/>
    <n v="89.69"/>
    <n v="1"/>
    <n v="4.4844999999999997"/>
    <n v="94.174499999999995"/>
    <d v="2019-11-01T00:00:00"/>
    <s v="11:20:00"/>
    <x v="0"/>
    <n v="89.69"/>
    <n v="4.7619047620000003"/>
    <x v="237"/>
    <n v="4.9000000000000004"/>
    <n v="11"/>
    <x v="1"/>
    <n v="0"/>
    <n v="94.174499999999995"/>
  </r>
  <r>
    <s v="540-11-4336"/>
    <x v="0"/>
    <x v="0"/>
    <x v="1"/>
    <x v="1"/>
    <x v="4"/>
    <n v="24.94"/>
    <n v="9"/>
    <n v="11.223000000000001"/>
    <n v="235.68299999999999"/>
    <d v="2019-11-01T00:00:00"/>
    <s v="16:49:00"/>
    <x v="2"/>
    <n v="224.46"/>
    <n v="4.7619047620000003"/>
    <x v="238"/>
    <n v="5.6"/>
    <n v="16"/>
    <x v="0"/>
    <n v="0"/>
    <n v="26.187000000000001"/>
  </r>
  <r>
    <s v="448-81-5016"/>
    <x v="0"/>
    <x v="0"/>
    <x v="1"/>
    <x v="1"/>
    <x v="0"/>
    <n v="59.77"/>
    <n v="2"/>
    <n v="5.9770000000000003"/>
    <n v="125.517"/>
    <d v="2019-11-03T00:00:00"/>
    <s v="12:01:00"/>
    <x v="2"/>
    <n v="119.54"/>
    <n v="4.7619047620000003"/>
    <x v="239"/>
    <n v="5.8"/>
    <n v="12"/>
    <x v="0"/>
    <n v="0"/>
    <n v="62.758499999999998"/>
  </r>
  <r>
    <s v="142-72-4741"/>
    <x v="1"/>
    <x v="1"/>
    <x v="0"/>
    <x v="1"/>
    <x v="5"/>
    <n v="93.2"/>
    <n v="2"/>
    <n v="9.32"/>
    <n v="195.72"/>
    <d v="2019-02-28T00:00:00"/>
    <s v="18:37:00"/>
    <x v="2"/>
    <n v="186.4"/>
    <n v="4.7619047620000003"/>
    <x v="240"/>
    <n v="6"/>
    <n v="18"/>
    <x v="2"/>
    <n v="0"/>
    <n v="97.86"/>
  </r>
  <r>
    <s v="217-58-1179"/>
    <x v="0"/>
    <x v="0"/>
    <x v="0"/>
    <x v="1"/>
    <x v="2"/>
    <n v="62.65"/>
    <n v="4"/>
    <n v="12.53"/>
    <n v="263.13"/>
    <d v="2019-05-01T00:00:00"/>
    <s v="11:25:00"/>
    <x v="1"/>
    <n v="250.6"/>
    <n v="4.7619047620000003"/>
    <x v="241"/>
    <n v="4.2"/>
    <n v="11"/>
    <x v="1"/>
    <n v="0"/>
    <n v="65.782499999999999"/>
  </r>
  <r>
    <s v="376-02-8238"/>
    <x v="2"/>
    <x v="2"/>
    <x v="1"/>
    <x v="1"/>
    <x v="2"/>
    <n v="93.87"/>
    <n v="8"/>
    <n v="37.548000000000002"/>
    <n v="788.50800000000004"/>
    <d v="2019-02-02T00:00:00"/>
    <s v="18:42:00"/>
    <x v="2"/>
    <n v="750.96"/>
    <n v="4.7619047620000003"/>
    <x v="242"/>
    <n v="8.3000000000000007"/>
    <n v="18"/>
    <x v="2"/>
    <n v="1"/>
    <n v="98.563500000000005"/>
  </r>
  <r>
    <s v="530-90-9855"/>
    <x v="0"/>
    <x v="0"/>
    <x v="0"/>
    <x v="1"/>
    <x v="2"/>
    <n v="47.59"/>
    <n v="8"/>
    <n v="19.036000000000001"/>
    <n v="399.75599999999997"/>
    <d v="2019-01-01T00:00:00"/>
    <s v="14:47:00"/>
    <x v="1"/>
    <n v="380.72"/>
    <n v="4.7619047620000003"/>
    <x v="243"/>
    <n v="5.7"/>
    <n v="14"/>
    <x v="0"/>
    <n v="0"/>
    <n v="49.969499999999996"/>
  </r>
  <r>
    <s v="866-05-7563"/>
    <x v="2"/>
    <x v="2"/>
    <x v="0"/>
    <x v="0"/>
    <x v="1"/>
    <n v="81.400000000000006"/>
    <n v="3"/>
    <n v="12.21"/>
    <n v="256.41000000000003"/>
    <d v="2019-09-02T00:00:00"/>
    <s v="19:43:00"/>
    <x v="1"/>
    <n v="244.2"/>
    <n v="4.7619047620000003"/>
    <x v="244"/>
    <n v="4.8"/>
    <n v="19"/>
    <x v="2"/>
    <n v="0"/>
    <n v="85.470000000000013"/>
  </r>
  <r>
    <s v="604-70-6476"/>
    <x v="0"/>
    <x v="0"/>
    <x v="0"/>
    <x v="1"/>
    <x v="5"/>
    <n v="17.940000000000001"/>
    <n v="5"/>
    <n v="4.4850000000000003"/>
    <n v="94.185000000000002"/>
    <d v="2019-01-23T00:00:00"/>
    <s v="14:04:00"/>
    <x v="0"/>
    <n v="89.7"/>
    <n v="4.7619047620000003"/>
    <x v="245"/>
    <n v="6.8"/>
    <n v="14"/>
    <x v="0"/>
    <n v="0"/>
    <n v="18.837"/>
  </r>
  <r>
    <s v="799-71-1548"/>
    <x v="0"/>
    <x v="0"/>
    <x v="0"/>
    <x v="1"/>
    <x v="1"/>
    <n v="77.72"/>
    <n v="4"/>
    <n v="15.544"/>
    <n v="326.42399999999998"/>
    <d v="2019-07-01T00:00:00"/>
    <s v="16:11:00"/>
    <x v="2"/>
    <n v="310.88"/>
    <n v="4.7619047620000003"/>
    <x v="246"/>
    <n v="8.8000000000000007"/>
    <n v="16"/>
    <x v="0"/>
    <n v="0"/>
    <n v="81.605999999999995"/>
  </r>
  <r>
    <s v="785-13-7708"/>
    <x v="2"/>
    <x v="2"/>
    <x v="1"/>
    <x v="1"/>
    <x v="4"/>
    <n v="73.06"/>
    <n v="7"/>
    <n v="25.571000000000002"/>
    <n v="536.99099999999999"/>
    <d v="2019-01-14T00:00:00"/>
    <s v="19:06:00"/>
    <x v="2"/>
    <n v="511.42"/>
    <n v="4.7619047620000003"/>
    <x v="247"/>
    <n v="4.2"/>
    <n v="19"/>
    <x v="2"/>
    <n v="0"/>
    <n v="76.712999999999994"/>
  </r>
  <r>
    <s v="845-51-0542"/>
    <x v="2"/>
    <x v="2"/>
    <x v="0"/>
    <x v="1"/>
    <x v="4"/>
    <n v="46.55"/>
    <n v="9"/>
    <n v="20.947500000000002"/>
    <n v="439.89749999999998"/>
    <d v="2019-02-02T00:00:00"/>
    <s v="15:34:00"/>
    <x v="0"/>
    <n v="418.95"/>
    <n v="4.7619047620000003"/>
    <x v="248"/>
    <n v="6.4"/>
    <n v="15"/>
    <x v="0"/>
    <n v="0"/>
    <n v="48.877499999999998"/>
  </r>
  <r>
    <s v="662-47-5456"/>
    <x v="1"/>
    <x v="1"/>
    <x v="0"/>
    <x v="1"/>
    <x v="5"/>
    <n v="35.19"/>
    <n v="10"/>
    <n v="17.594999999999999"/>
    <n v="369.495"/>
    <d v="2019-03-17T00:00:00"/>
    <s v="19:06:00"/>
    <x v="2"/>
    <n v="351.9"/>
    <n v="4.7619047620000003"/>
    <x v="249"/>
    <n v="8.4"/>
    <n v="19"/>
    <x v="2"/>
    <n v="0"/>
    <n v="36.9495"/>
  </r>
  <r>
    <s v="883-17-4236"/>
    <x v="1"/>
    <x v="1"/>
    <x v="1"/>
    <x v="0"/>
    <x v="3"/>
    <n v="14.39"/>
    <n v="2"/>
    <n v="1.4390000000000001"/>
    <n v="30.219000000000001"/>
    <d v="2019-02-03T00:00:00"/>
    <s v="19:44:00"/>
    <x v="2"/>
    <n v="28.78"/>
    <n v="4.7619047620000003"/>
    <x v="250"/>
    <n v="7.2"/>
    <n v="19"/>
    <x v="2"/>
    <n v="0"/>
    <n v="15.109500000000001"/>
  </r>
  <r>
    <s v="290-68-2984"/>
    <x v="0"/>
    <x v="0"/>
    <x v="1"/>
    <x v="1"/>
    <x v="2"/>
    <n v="23.75"/>
    <n v="4"/>
    <n v="4.75"/>
    <n v="99.75"/>
    <d v="2019-03-16T00:00:00"/>
    <s v="11:22:00"/>
    <x v="1"/>
    <n v="95"/>
    <n v="4.7619047620000003"/>
    <x v="251"/>
    <n v="5.2"/>
    <n v="11"/>
    <x v="1"/>
    <n v="0"/>
    <n v="24.9375"/>
  </r>
  <r>
    <s v="704-11-6354"/>
    <x v="0"/>
    <x v="0"/>
    <x v="0"/>
    <x v="1"/>
    <x v="2"/>
    <n v="58.9"/>
    <n v="8"/>
    <n v="23.56"/>
    <n v="494.76"/>
    <d v="2019-06-01T00:00:00"/>
    <s v="11:23:00"/>
    <x v="1"/>
    <n v="471.2"/>
    <n v="4.7619047620000003"/>
    <x v="252"/>
    <n v="8.9"/>
    <n v="11"/>
    <x v="1"/>
    <n v="0"/>
    <n v="61.844999999999999"/>
  </r>
  <r>
    <s v="110-48-7033"/>
    <x v="2"/>
    <x v="2"/>
    <x v="0"/>
    <x v="1"/>
    <x v="5"/>
    <n v="32.619999999999997"/>
    <n v="4"/>
    <n v="6.524"/>
    <n v="137.00399999999999"/>
    <d v="2019-01-29T00:00:00"/>
    <s v="14:12:00"/>
    <x v="1"/>
    <n v="130.47999999999999"/>
    <n v="4.7619047620000003"/>
    <x v="253"/>
    <n v="9"/>
    <n v="14"/>
    <x v="0"/>
    <n v="0"/>
    <n v="34.250999999999998"/>
  </r>
  <r>
    <s v="366-93-0948"/>
    <x v="0"/>
    <x v="0"/>
    <x v="0"/>
    <x v="1"/>
    <x v="1"/>
    <n v="66.349999999999994"/>
    <n v="1"/>
    <n v="3.3174999999999999"/>
    <n v="69.667500000000004"/>
    <d v="2019-01-31T00:00:00"/>
    <s v="10:46:00"/>
    <x v="2"/>
    <n v="66.349999999999994"/>
    <n v="4.7619047620000003"/>
    <x v="254"/>
    <n v="9.6999999999999993"/>
    <n v="10"/>
    <x v="1"/>
    <n v="0"/>
    <n v="69.667500000000004"/>
  </r>
  <r>
    <s v="729-09-9681"/>
    <x v="0"/>
    <x v="0"/>
    <x v="0"/>
    <x v="1"/>
    <x v="2"/>
    <n v="25.91"/>
    <n v="6"/>
    <n v="7.7729999999999997"/>
    <n v="163.233"/>
    <d v="2019-05-02T00:00:00"/>
    <s v="10:16:00"/>
    <x v="0"/>
    <n v="155.46"/>
    <n v="4.7619047620000003"/>
    <x v="255"/>
    <n v="8.6999999999999993"/>
    <n v="10"/>
    <x v="1"/>
    <n v="0"/>
    <n v="27.205500000000001"/>
  </r>
  <r>
    <s v="151-16-1484"/>
    <x v="0"/>
    <x v="0"/>
    <x v="0"/>
    <x v="1"/>
    <x v="1"/>
    <n v="32.25"/>
    <n v="4"/>
    <n v="6.45"/>
    <n v="135.44999999999999"/>
    <d v="2019-02-13T00:00:00"/>
    <s v="12:38:00"/>
    <x v="0"/>
    <n v="129"/>
    <n v="4.7619047620000003"/>
    <x v="256"/>
    <n v="6.5"/>
    <n v="12"/>
    <x v="0"/>
    <n v="0"/>
    <n v="33.862499999999997"/>
  </r>
  <r>
    <s v="380-94-4661"/>
    <x v="1"/>
    <x v="1"/>
    <x v="0"/>
    <x v="1"/>
    <x v="1"/>
    <n v="65.94"/>
    <n v="4"/>
    <n v="13.188000000000001"/>
    <n v="276.94799999999998"/>
    <d v="2019-07-02T00:00:00"/>
    <s v="13:05:00"/>
    <x v="2"/>
    <n v="263.76"/>
    <n v="4.7619047620000003"/>
    <x v="257"/>
    <n v="6.9"/>
    <n v="13"/>
    <x v="0"/>
    <n v="0"/>
    <n v="69.236999999999995"/>
  </r>
  <r>
    <s v="850-41-9669"/>
    <x v="0"/>
    <x v="0"/>
    <x v="1"/>
    <x v="0"/>
    <x v="1"/>
    <n v="75.06"/>
    <n v="9"/>
    <n v="33.777000000000001"/>
    <n v="709.31700000000001"/>
    <d v="2019-03-19T00:00:00"/>
    <s v="13:25:00"/>
    <x v="0"/>
    <n v="675.54"/>
    <n v="4.7619047620000003"/>
    <x v="258"/>
    <n v="6.2"/>
    <n v="13"/>
    <x v="0"/>
    <n v="0"/>
    <n v="78.813000000000002"/>
  </r>
  <r>
    <s v="821-07-3596"/>
    <x v="1"/>
    <x v="1"/>
    <x v="1"/>
    <x v="0"/>
    <x v="5"/>
    <n v="16.45"/>
    <n v="4"/>
    <n v="3.29"/>
    <n v="69.09"/>
    <d v="2019-07-03T00:00:00"/>
    <s v="14:53:00"/>
    <x v="0"/>
    <n v="65.8"/>
    <n v="4.7619047620000003"/>
    <x v="259"/>
    <n v="5.6"/>
    <n v="14"/>
    <x v="0"/>
    <n v="0"/>
    <n v="17.272500000000001"/>
  </r>
  <r>
    <s v="655-85-5130"/>
    <x v="2"/>
    <x v="2"/>
    <x v="0"/>
    <x v="0"/>
    <x v="5"/>
    <n v="38.299999999999997"/>
    <n v="4"/>
    <n v="7.66"/>
    <n v="160.86000000000001"/>
    <d v="2019-03-13T00:00:00"/>
    <s v="19:22:00"/>
    <x v="1"/>
    <n v="153.19999999999999"/>
    <n v="4.7619047620000003"/>
    <x v="260"/>
    <n v="5.7"/>
    <n v="19"/>
    <x v="2"/>
    <n v="0"/>
    <n v="40.215000000000003"/>
  </r>
  <r>
    <s v="447-15-7839"/>
    <x v="0"/>
    <x v="0"/>
    <x v="0"/>
    <x v="0"/>
    <x v="3"/>
    <n v="22.24"/>
    <n v="10"/>
    <n v="11.12"/>
    <n v="233.52"/>
    <d v="2019-09-02T00:00:00"/>
    <s v="11:00:00"/>
    <x v="1"/>
    <n v="222.4"/>
    <n v="4.7619047620000003"/>
    <x v="261"/>
    <n v="4.2"/>
    <n v="11"/>
    <x v="1"/>
    <n v="0"/>
    <n v="23.352"/>
  </r>
  <r>
    <s v="154-74-7179"/>
    <x v="2"/>
    <x v="2"/>
    <x v="1"/>
    <x v="1"/>
    <x v="3"/>
    <n v="54.45"/>
    <n v="1"/>
    <n v="2.7225000000000001"/>
    <n v="57.172499999999999"/>
    <d v="2019-02-26T00:00:00"/>
    <s v="19:24:00"/>
    <x v="0"/>
    <n v="54.45"/>
    <n v="4.7619047620000003"/>
    <x v="262"/>
    <n v="7.9"/>
    <n v="19"/>
    <x v="2"/>
    <n v="0"/>
    <n v="57.172499999999999"/>
  </r>
  <r>
    <s v="253-12-6086"/>
    <x v="0"/>
    <x v="0"/>
    <x v="0"/>
    <x v="0"/>
    <x v="3"/>
    <n v="98.4"/>
    <n v="7"/>
    <n v="34.44"/>
    <n v="723.24"/>
    <d v="2019-12-03T00:00:00"/>
    <s v="12:43:00"/>
    <x v="2"/>
    <n v="688.8"/>
    <n v="4.7619047620000003"/>
    <x v="263"/>
    <n v="8.6999999999999993"/>
    <n v="12"/>
    <x v="0"/>
    <n v="1"/>
    <n v="103.32"/>
  </r>
  <r>
    <s v="808-65-0703"/>
    <x v="1"/>
    <x v="1"/>
    <x v="1"/>
    <x v="1"/>
    <x v="2"/>
    <n v="35.47"/>
    <n v="4"/>
    <n v="7.0940000000000003"/>
    <n v="148.97399999999999"/>
    <d v="2019-03-14T00:00:00"/>
    <s v="17:22:00"/>
    <x v="2"/>
    <n v="141.88"/>
    <n v="4.7619047620000003"/>
    <x v="264"/>
    <n v="6.9"/>
    <n v="17"/>
    <x v="2"/>
    <n v="0"/>
    <n v="37.243499999999997"/>
  </r>
  <r>
    <s v="571-94-0759"/>
    <x v="2"/>
    <x v="2"/>
    <x v="0"/>
    <x v="0"/>
    <x v="4"/>
    <n v="74.599999999999994"/>
    <n v="10"/>
    <n v="37.299999999999997"/>
    <n v="783.3"/>
    <d v="2019-08-01T00:00:00"/>
    <s v="20:55:00"/>
    <x v="1"/>
    <n v="746"/>
    <n v="4.7619047620000003"/>
    <x v="265"/>
    <n v="9.5"/>
    <n v="20"/>
    <x v="2"/>
    <n v="1"/>
    <n v="78.33"/>
  </r>
  <r>
    <s v="144-51-6085"/>
    <x v="0"/>
    <x v="0"/>
    <x v="0"/>
    <x v="1"/>
    <x v="2"/>
    <n v="70.739999999999995"/>
    <n v="4"/>
    <n v="14.148"/>
    <n v="297.108"/>
    <d v="2019-05-01T00:00:00"/>
    <s v="16:05:00"/>
    <x v="2"/>
    <n v="282.95999999999998"/>
    <n v="4.7619047620000003"/>
    <x v="266"/>
    <n v="4.4000000000000004"/>
    <n v="16"/>
    <x v="0"/>
    <n v="0"/>
    <n v="74.277000000000001"/>
  </r>
  <r>
    <s v="731-14-2199"/>
    <x v="0"/>
    <x v="0"/>
    <x v="0"/>
    <x v="0"/>
    <x v="2"/>
    <n v="35.54"/>
    <n v="10"/>
    <n v="17.77"/>
    <n v="373.17"/>
    <d v="2019-04-01T00:00:00"/>
    <s v="13:34:00"/>
    <x v="0"/>
    <n v="355.4"/>
    <n v="4.7619047620000003"/>
    <x v="267"/>
    <n v="7"/>
    <n v="13"/>
    <x v="0"/>
    <n v="0"/>
    <n v="37.317"/>
  </r>
  <r>
    <s v="783-09-1637"/>
    <x v="2"/>
    <x v="2"/>
    <x v="1"/>
    <x v="0"/>
    <x v="3"/>
    <n v="67.430000000000007"/>
    <n v="5"/>
    <n v="16.857500000000002"/>
    <n v="354.00749999999999"/>
    <d v="2019-06-03T00:00:00"/>
    <s v="18:13:00"/>
    <x v="0"/>
    <n v="337.15"/>
    <n v="4.7619047620000003"/>
    <x v="268"/>
    <n v="6.3"/>
    <n v="18"/>
    <x v="2"/>
    <n v="0"/>
    <n v="70.801500000000004"/>
  </r>
  <r>
    <s v="687-15-1097"/>
    <x v="1"/>
    <x v="1"/>
    <x v="0"/>
    <x v="0"/>
    <x v="0"/>
    <n v="21.12"/>
    <n v="2"/>
    <n v="2.1120000000000001"/>
    <n v="44.351999999999997"/>
    <d v="2019-03-01T00:00:00"/>
    <s v="19:17:00"/>
    <x v="1"/>
    <n v="42.24"/>
    <n v="4.7619047620000003"/>
    <x v="269"/>
    <n v="9.6999999999999993"/>
    <n v="19"/>
    <x v="2"/>
    <n v="0"/>
    <n v="22.175999999999998"/>
  </r>
  <r>
    <s v="126-54-1082"/>
    <x v="0"/>
    <x v="0"/>
    <x v="0"/>
    <x v="0"/>
    <x v="2"/>
    <n v="21.54"/>
    <n v="9"/>
    <n v="9.6929999999999996"/>
    <n v="203.553"/>
    <d v="2019-07-01T00:00:00"/>
    <s v="11:44:00"/>
    <x v="2"/>
    <n v="193.86"/>
    <n v="4.7619047620000003"/>
    <x v="270"/>
    <n v="8.8000000000000007"/>
    <n v="11"/>
    <x v="1"/>
    <n v="0"/>
    <n v="22.617000000000001"/>
  </r>
  <r>
    <s v="633-91-1052"/>
    <x v="0"/>
    <x v="0"/>
    <x v="1"/>
    <x v="0"/>
    <x v="2"/>
    <n v="12.03"/>
    <n v="2"/>
    <n v="1.2030000000000001"/>
    <n v="25.263000000000002"/>
    <d v="2019-01-27T00:00:00"/>
    <s v="15:51:00"/>
    <x v="1"/>
    <n v="24.06"/>
    <n v="4.7619047620000003"/>
    <x v="271"/>
    <n v="5.0999999999999996"/>
    <n v="15"/>
    <x v="0"/>
    <n v="0"/>
    <n v="12.631500000000001"/>
  </r>
  <r>
    <s v="477-24-6490"/>
    <x v="2"/>
    <x v="2"/>
    <x v="1"/>
    <x v="0"/>
    <x v="0"/>
    <n v="99.71"/>
    <n v="6"/>
    <n v="29.913"/>
    <n v="628.173"/>
    <d v="2019-02-26T00:00:00"/>
    <s v="16:52:00"/>
    <x v="0"/>
    <n v="598.26"/>
    <n v="4.7619047620000003"/>
    <x v="272"/>
    <n v="7.9"/>
    <n v="16"/>
    <x v="0"/>
    <n v="0"/>
    <n v="104.6955"/>
  </r>
  <r>
    <s v="566-19-5475"/>
    <x v="2"/>
    <x v="2"/>
    <x v="1"/>
    <x v="1"/>
    <x v="5"/>
    <n v="47.97"/>
    <n v="7"/>
    <n v="16.7895"/>
    <n v="352.5795"/>
    <d v="2019-07-01T00:00:00"/>
    <s v="20:52:00"/>
    <x v="1"/>
    <n v="335.79"/>
    <n v="4.7619047620000003"/>
    <x v="273"/>
    <n v="6.2"/>
    <n v="20"/>
    <x v="2"/>
    <n v="0"/>
    <n v="50.368499999999997"/>
  </r>
  <r>
    <s v="526-86-8552"/>
    <x v="1"/>
    <x v="1"/>
    <x v="0"/>
    <x v="0"/>
    <x v="2"/>
    <n v="21.82"/>
    <n v="10"/>
    <n v="10.91"/>
    <n v="229.11"/>
    <d v="2019-07-01T00:00:00"/>
    <s v="17:36:00"/>
    <x v="1"/>
    <n v="218.2"/>
    <n v="4.7619047620000003"/>
    <x v="274"/>
    <n v="7.1"/>
    <n v="17"/>
    <x v="2"/>
    <n v="0"/>
    <n v="22.911000000000001"/>
  </r>
  <r>
    <s v="376-56-3573"/>
    <x v="1"/>
    <x v="1"/>
    <x v="1"/>
    <x v="0"/>
    <x v="5"/>
    <n v="95.42"/>
    <n v="4"/>
    <n v="19.084"/>
    <n v="400.76400000000001"/>
    <d v="2019-02-02T00:00:00"/>
    <s v="13:23:00"/>
    <x v="0"/>
    <n v="381.68"/>
    <n v="4.7619047620000003"/>
    <x v="275"/>
    <n v="6.4"/>
    <n v="13"/>
    <x v="0"/>
    <n v="0"/>
    <n v="100.191"/>
  </r>
  <r>
    <s v="537-72-0426"/>
    <x v="1"/>
    <x v="1"/>
    <x v="0"/>
    <x v="1"/>
    <x v="5"/>
    <n v="70.989999999999995"/>
    <n v="10"/>
    <n v="35.494999999999997"/>
    <n v="745.39499999999998"/>
    <d v="2019-03-20T00:00:00"/>
    <s v="16:28:00"/>
    <x v="1"/>
    <n v="709.9"/>
    <n v="4.7619047620000003"/>
    <x v="276"/>
    <n v="5.7"/>
    <n v="16"/>
    <x v="0"/>
    <n v="1"/>
    <n v="74.539500000000004"/>
  </r>
  <r>
    <s v="828-61-5674"/>
    <x v="0"/>
    <x v="0"/>
    <x v="0"/>
    <x v="1"/>
    <x v="3"/>
    <n v="44.02"/>
    <n v="10"/>
    <n v="22.01"/>
    <n v="462.21"/>
    <d v="2019-03-20T00:00:00"/>
    <s v="19:57:00"/>
    <x v="2"/>
    <n v="440.2"/>
    <n v="4.7619047620000003"/>
    <x v="277"/>
    <n v="9.6"/>
    <n v="19"/>
    <x v="2"/>
    <n v="0"/>
    <n v="46.220999999999997"/>
  </r>
  <r>
    <s v="136-08-6195"/>
    <x v="0"/>
    <x v="0"/>
    <x v="1"/>
    <x v="0"/>
    <x v="2"/>
    <n v="69.959999999999994"/>
    <n v="8"/>
    <n v="27.984000000000002"/>
    <n v="587.66399999999999"/>
    <d v="2019-02-15T00:00:00"/>
    <s v="17:01:00"/>
    <x v="2"/>
    <n v="559.67999999999995"/>
    <n v="4.7619047620000003"/>
    <x v="278"/>
    <n v="6.4"/>
    <n v="17"/>
    <x v="2"/>
    <n v="0"/>
    <n v="73.457999999999998"/>
  </r>
  <r>
    <s v="523-38-0215"/>
    <x v="1"/>
    <x v="1"/>
    <x v="1"/>
    <x v="1"/>
    <x v="2"/>
    <n v="37"/>
    <n v="1"/>
    <n v="1.85"/>
    <n v="38.85"/>
    <d v="2019-06-03T00:00:00"/>
    <s v="13:29:00"/>
    <x v="2"/>
    <n v="37"/>
    <n v="4.7619047620000003"/>
    <x v="279"/>
    <n v="7.9"/>
    <n v="13"/>
    <x v="0"/>
    <n v="0"/>
    <n v="38.85"/>
  </r>
  <r>
    <s v="490-29-1201"/>
    <x v="0"/>
    <x v="0"/>
    <x v="1"/>
    <x v="0"/>
    <x v="3"/>
    <n v="15.34"/>
    <n v="1"/>
    <n v="0.76700000000000002"/>
    <n v="16.106999999999999"/>
    <d v="2019-06-01T00:00:00"/>
    <s v="11:09:00"/>
    <x v="1"/>
    <n v="15.34"/>
    <n v="4.7619047620000003"/>
    <x v="280"/>
    <n v="6.5"/>
    <n v="11"/>
    <x v="1"/>
    <n v="0"/>
    <n v="16.106999999999999"/>
  </r>
  <r>
    <s v="667-92-0055"/>
    <x v="0"/>
    <x v="0"/>
    <x v="0"/>
    <x v="1"/>
    <x v="0"/>
    <n v="99.83"/>
    <n v="6"/>
    <n v="29.949000000000002"/>
    <n v="628.92899999999997"/>
    <d v="2019-04-03T00:00:00"/>
    <s v="15:02:00"/>
    <x v="0"/>
    <n v="598.98"/>
    <n v="4.7619047620000003"/>
    <x v="281"/>
    <n v="8.5"/>
    <n v="15"/>
    <x v="0"/>
    <n v="0"/>
    <n v="104.8215"/>
  </r>
  <r>
    <s v="565-17-3836"/>
    <x v="0"/>
    <x v="0"/>
    <x v="0"/>
    <x v="0"/>
    <x v="0"/>
    <n v="47.67"/>
    <n v="4"/>
    <n v="9.5340000000000007"/>
    <n v="200.214"/>
    <d v="2019-12-03T00:00:00"/>
    <s v="14:21:00"/>
    <x v="1"/>
    <n v="190.68"/>
    <n v="4.7619047620000003"/>
    <x v="282"/>
    <n v="9.1"/>
    <n v="14"/>
    <x v="0"/>
    <n v="0"/>
    <n v="50.0535"/>
  </r>
  <r>
    <s v="498-41-1961"/>
    <x v="2"/>
    <x v="2"/>
    <x v="1"/>
    <x v="1"/>
    <x v="0"/>
    <n v="66.680000000000007"/>
    <n v="5"/>
    <n v="16.670000000000002"/>
    <n v="350.07"/>
    <d v="2019-02-20T00:00:00"/>
    <s v="18:01:00"/>
    <x v="1"/>
    <n v="333.4"/>
    <n v="4.7619047620000003"/>
    <x v="283"/>
    <n v="7.6"/>
    <n v="18"/>
    <x v="2"/>
    <n v="0"/>
    <n v="70.013999999999996"/>
  </r>
  <r>
    <s v="593-95-4461"/>
    <x v="1"/>
    <x v="1"/>
    <x v="0"/>
    <x v="1"/>
    <x v="2"/>
    <n v="74.86"/>
    <n v="1"/>
    <n v="3.7429999999999999"/>
    <n v="78.602999999999994"/>
    <d v="2019-03-24T00:00:00"/>
    <s v="14:49:00"/>
    <x v="1"/>
    <n v="74.86"/>
    <n v="4.7619047620000003"/>
    <x v="284"/>
    <n v="6.9"/>
    <n v="14"/>
    <x v="0"/>
    <n v="0"/>
    <n v="78.602999999999994"/>
  </r>
  <r>
    <s v="226-71-3580"/>
    <x v="1"/>
    <x v="1"/>
    <x v="1"/>
    <x v="0"/>
    <x v="3"/>
    <n v="23.75"/>
    <n v="9"/>
    <n v="10.6875"/>
    <n v="224.4375"/>
    <d v="2019-01-31T00:00:00"/>
    <s v="12:02:00"/>
    <x v="1"/>
    <n v="213.75"/>
    <n v="4.7619047620000003"/>
    <x v="285"/>
    <n v="9.5"/>
    <n v="12"/>
    <x v="0"/>
    <n v="0"/>
    <n v="24.9375"/>
  </r>
  <r>
    <s v="283-79-9594"/>
    <x v="2"/>
    <x v="2"/>
    <x v="1"/>
    <x v="0"/>
    <x v="4"/>
    <n v="48.51"/>
    <n v="7"/>
    <n v="16.9785"/>
    <n v="356.54849999999999"/>
    <d v="2019-01-25T00:00:00"/>
    <s v="13:30:00"/>
    <x v="2"/>
    <n v="339.57"/>
    <n v="4.7619047620000003"/>
    <x v="286"/>
    <n v="5.2"/>
    <n v="13"/>
    <x v="0"/>
    <n v="0"/>
    <n v="50.935499999999998"/>
  </r>
  <r>
    <s v="430-60-3493"/>
    <x v="0"/>
    <x v="0"/>
    <x v="0"/>
    <x v="0"/>
    <x v="2"/>
    <n v="94.88"/>
    <n v="7"/>
    <n v="33.207999999999998"/>
    <n v="697.36800000000005"/>
    <d v="2019-03-02T00:00:00"/>
    <s v="14:38:00"/>
    <x v="1"/>
    <n v="664.16"/>
    <n v="4.7619047620000003"/>
    <x v="287"/>
    <n v="4.2"/>
    <n v="14"/>
    <x v="0"/>
    <n v="0"/>
    <n v="99.624000000000009"/>
  </r>
  <r>
    <s v="139-20-0155"/>
    <x v="2"/>
    <x v="2"/>
    <x v="0"/>
    <x v="1"/>
    <x v="1"/>
    <n v="40.299999999999997"/>
    <n v="10"/>
    <n v="20.149999999999999"/>
    <n v="423.15"/>
    <d v="2019-01-24T00:00:00"/>
    <s v="17:37:00"/>
    <x v="2"/>
    <n v="403"/>
    <n v="4.7619047620000003"/>
    <x v="288"/>
    <n v="7"/>
    <n v="17"/>
    <x v="2"/>
    <n v="0"/>
    <n v="42.314999999999998"/>
  </r>
  <r>
    <s v="558-80-4082"/>
    <x v="1"/>
    <x v="1"/>
    <x v="1"/>
    <x v="1"/>
    <x v="1"/>
    <n v="27.85"/>
    <n v="7"/>
    <n v="9.7475000000000005"/>
    <n v="204.69749999999999"/>
    <d v="2019-03-14T00:00:00"/>
    <s v="17:20:00"/>
    <x v="0"/>
    <n v="194.95"/>
    <n v="4.7619047620000003"/>
    <x v="289"/>
    <n v="6"/>
    <n v="17"/>
    <x v="2"/>
    <n v="0"/>
    <n v="29.2425"/>
  </r>
  <r>
    <s v="278-97-7759"/>
    <x v="0"/>
    <x v="0"/>
    <x v="0"/>
    <x v="0"/>
    <x v="1"/>
    <n v="62.48"/>
    <n v="1"/>
    <n v="3.1240000000000001"/>
    <n v="65.603999999999999"/>
    <d v="2019-02-18T00:00:00"/>
    <s v="20:29:00"/>
    <x v="1"/>
    <n v="62.48"/>
    <n v="4.7619047620000003"/>
    <x v="290"/>
    <n v="4.7"/>
    <n v="20"/>
    <x v="2"/>
    <n v="0"/>
    <n v="65.603999999999999"/>
  </r>
  <r>
    <s v="316-68-6352"/>
    <x v="0"/>
    <x v="0"/>
    <x v="0"/>
    <x v="0"/>
    <x v="4"/>
    <n v="36.36"/>
    <n v="2"/>
    <n v="3.6360000000000001"/>
    <n v="76.355999999999995"/>
    <d v="2019-01-21T00:00:00"/>
    <s v="10:00:00"/>
    <x v="1"/>
    <n v="72.72"/>
    <n v="4.7619047620000003"/>
    <x v="291"/>
    <n v="7.1"/>
    <n v="10"/>
    <x v="1"/>
    <n v="0"/>
    <n v="38.177999999999997"/>
  </r>
  <r>
    <s v="585-03-5943"/>
    <x v="2"/>
    <x v="2"/>
    <x v="1"/>
    <x v="1"/>
    <x v="0"/>
    <n v="18.11"/>
    <n v="10"/>
    <n v="9.0549999999999997"/>
    <n v="190.155"/>
    <d v="2019-03-13T00:00:00"/>
    <s v="11:46:00"/>
    <x v="0"/>
    <n v="181.1"/>
    <n v="4.7619047620000003"/>
    <x v="292"/>
    <n v="5.9"/>
    <n v="11"/>
    <x v="1"/>
    <n v="0"/>
    <n v="19.015499999999999"/>
  </r>
  <r>
    <s v="211-05-0490"/>
    <x v="1"/>
    <x v="1"/>
    <x v="0"/>
    <x v="0"/>
    <x v="1"/>
    <n v="51.92"/>
    <n v="5"/>
    <n v="12.98"/>
    <n v="272.58"/>
    <d v="2019-03-03T00:00:00"/>
    <s v="13:42:00"/>
    <x v="1"/>
    <n v="259.60000000000002"/>
    <n v="4.7619047620000003"/>
    <x v="293"/>
    <n v="7.5"/>
    <n v="13"/>
    <x v="0"/>
    <n v="0"/>
    <n v="54.515999999999998"/>
  </r>
  <r>
    <s v="727-75-6477"/>
    <x v="1"/>
    <x v="1"/>
    <x v="1"/>
    <x v="1"/>
    <x v="1"/>
    <n v="28.84"/>
    <n v="4"/>
    <n v="5.7679999999999998"/>
    <n v="121.128"/>
    <d v="2019-03-29T00:00:00"/>
    <s v="14:44:00"/>
    <x v="1"/>
    <n v="115.36"/>
    <n v="4.7619047620000003"/>
    <x v="294"/>
    <n v="6.4"/>
    <n v="14"/>
    <x v="0"/>
    <n v="0"/>
    <n v="30.282"/>
  </r>
  <r>
    <s v="744-02-5987"/>
    <x v="0"/>
    <x v="0"/>
    <x v="0"/>
    <x v="1"/>
    <x v="2"/>
    <n v="78.38"/>
    <n v="6"/>
    <n v="23.513999999999999"/>
    <n v="493.79399999999998"/>
    <d v="2019-10-01T00:00:00"/>
    <s v="14:16:00"/>
    <x v="0"/>
    <n v="470.28"/>
    <n v="4.7619047620000003"/>
    <x v="295"/>
    <n v="5.8"/>
    <n v="14"/>
    <x v="0"/>
    <n v="0"/>
    <n v="82.298999999999992"/>
  </r>
  <r>
    <s v="307-83-9164"/>
    <x v="0"/>
    <x v="0"/>
    <x v="0"/>
    <x v="1"/>
    <x v="2"/>
    <n v="60.01"/>
    <n v="4"/>
    <n v="12.002000000000001"/>
    <n v="252.042"/>
    <d v="2019-01-25T00:00:00"/>
    <s v="15:54:00"/>
    <x v="1"/>
    <n v="240.04"/>
    <n v="4.7619047620000003"/>
    <x v="296"/>
    <n v="4.5"/>
    <n v="15"/>
    <x v="0"/>
    <n v="0"/>
    <n v="63.0105"/>
  </r>
  <r>
    <s v="779-06-0012"/>
    <x v="1"/>
    <x v="1"/>
    <x v="0"/>
    <x v="0"/>
    <x v="2"/>
    <n v="88.61"/>
    <n v="1"/>
    <n v="4.4305000000000003"/>
    <n v="93.040499999999994"/>
    <d v="2019-01-19T00:00:00"/>
    <s v="10:21:00"/>
    <x v="1"/>
    <n v="88.61"/>
    <n v="4.7619047620000003"/>
    <x v="297"/>
    <n v="7.7"/>
    <n v="10"/>
    <x v="1"/>
    <n v="0"/>
    <n v="93.040499999999994"/>
  </r>
  <r>
    <s v="446-47-6729"/>
    <x v="1"/>
    <x v="1"/>
    <x v="1"/>
    <x v="1"/>
    <x v="5"/>
    <n v="99.82"/>
    <n v="2"/>
    <n v="9.9819999999999993"/>
    <n v="209.62200000000001"/>
    <d v="2019-02-01T00:00:00"/>
    <s v="18:09:00"/>
    <x v="2"/>
    <n v="199.64"/>
    <n v="4.7619047620000003"/>
    <x v="298"/>
    <n v="6.7"/>
    <n v="18"/>
    <x v="2"/>
    <n v="0"/>
    <n v="104.81100000000001"/>
  </r>
  <r>
    <s v="573-10-3877"/>
    <x v="2"/>
    <x v="2"/>
    <x v="0"/>
    <x v="1"/>
    <x v="0"/>
    <n v="39.01"/>
    <n v="1"/>
    <n v="1.9504999999999999"/>
    <n v="40.960500000000003"/>
    <d v="2019-12-03T00:00:00"/>
    <s v="16:46:00"/>
    <x v="2"/>
    <n v="39.01"/>
    <n v="4.7619047620000003"/>
    <x v="299"/>
    <n v="4.7"/>
    <n v="16"/>
    <x v="0"/>
    <n v="0"/>
    <n v="40.960500000000003"/>
  </r>
  <r>
    <s v="735-06-4124"/>
    <x v="1"/>
    <x v="1"/>
    <x v="1"/>
    <x v="1"/>
    <x v="4"/>
    <n v="48.61"/>
    <n v="1"/>
    <n v="2.4304999999999999"/>
    <n v="51.040500000000002"/>
    <d v="2019-02-25T00:00:00"/>
    <s v="15:31:00"/>
    <x v="1"/>
    <n v="48.61"/>
    <n v="4.7619047620000003"/>
    <x v="300"/>
    <n v="4.4000000000000004"/>
    <n v="15"/>
    <x v="0"/>
    <n v="0"/>
    <n v="51.040500000000002"/>
  </r>
  <r>
    <s v="439-54-7422"/>
    <x v="0"/>
    <x v="0"/>
    <x v="1"/>
    <x v="0"/>
    <x v="1"/>
    <n v="51.19"/>
    <n v="4"/>
    <n v="10.238"/>
    <n v="214.99799999999999"/>
    <d v="2019-03-18T00:00:00"/>
    <s v="17:15:00"/>
    <x v="2"/>
    <n v="204.76"/>
    <n v="4.7619047620000003"/>
    <x v="301"/>
    <n v="4.7"/>
    <n v="17"/>
    <x v="2"/>
    <n v="0"/>
    <n v="53.749499999999998"/>
  </r>
  <r>
    <s v="396-90-2219"/>
    <x v="2"/>
    <x v="2"/>
    <x v="1"/>
    <x v="0"/>
    <x v="1"/>
    <n v="14.96"/>
    <n v="8"/>
    <n v="5.984"/>
    <n v="125.664"/>
    <d v="2019-02-23T00:00:00"/>
    <s v="12:29:00"/>
    <x v="1"/>
    <n v="119.68"/>
    <n v="4.7619047620000003"/>
    <x v="302"/>
    <n v="8.6"/>
    <n v="12"/>
    <x v="0"/>
    <n v="0"/>
    <n v="15.708"/>
  </r>
  <r>
    <s v="411-77-0180"/>
    <x v="0"/>
    <x v="0"/>
    <x v="0"/>
    <x v="1"/>
    <x v="1"/>
    <n v="72.2"/>
    <n v="7"/>
    <n v="25.27"/>
    <n v="530.66999999999996"/>
    <d v="2019-03-26T00:00:00"/>
    <s v="20:14:00"/>
    <x v="0"/>
    <n v="505.4"/>
    <n v="4.7619047620000003"/>
    <x v="303"/>
    <n v="4.3"/>
    <n v="20"/>
    <x v="2"/>
    <n v="0"/>
    <n v="75.809999999999988"/>
  </r>
  <r>
    <s v="286-01-5402"/>
    <x v="0"/>
    <x v="0"/>
    <x v="1"/>
    <x v="0"/>
    <x v="3"/>
    <n v="40.229999999999997"/>
    <n v="7"/>
    <n v="14.080500000000001"/>
    <n v="295.69049999999999"/>
    <d v="2019-03-30T00:00:00"/>
    <s v="13:22:00"/>
    <x v="1"/>
    <n v="281.61"/>
    <n v="4.7619047620000003"/>
    <x v="304"/>
    <n v="9.6"/>
    <n v="13"/>
    <x v="0"/>
    <n v="0"/>
    <n v="42.241499999999988"/>
  </r>
  <r>
    <s v="803-17-8013"/>
    <x v="0"/>
    <x v="0"/>
    <x v="0"/>
    <x v="0"/>
    <x v="2"/>
    <n v="88.79"/>
    <n v="8"/>
    <n v="35.515999999999998"/>
    <n v="745.83600000000001"/>
    <d v="2019-02-17T00:00:00"/>
    <s v="17:09:00"/>
    <x v="1"/>
    <n v="710.32"/>
    <n v="4.7619047620000003"/>
    <x v="305"/>
    <n v="4.0999999999999996"/>
    <n v="17"/>
    <x v="2"/>
    <n v="1"/>
    <n v="93.229500000000002"/>
  </r>
  <r>
    <s v="512-98-1403"/>
    <x v="0"/>
    <x v="0"/>
    <x v="0"/>
    <x v="0"/>
    <x v="1"/>
    <n v="26.48"/>
    <n v="3"/>
    <n v="3.972"/>
    <n v="83.412000000000006"/>
    <d v="2019-03-21T00:00:00"/>
    <s v="10:40:00"/>
    <x v="0"/>
    <n v="79.44"/>
    <n v="4.7619047620000003"/>
    <x v="306"/>
    <n v="4.7"/>
    <n v="10"/>
    <x v="1"/>
    <n v="0"/>
    <n v="27.803999999999998"/>
  </r>
  <r>
    <s v="848-42-2560"/>
    <x v="0"/>
    <x v="0"/>
    <x v="1"/>
    <x v="0"/>
    <x v="5"/>
    <n v="81.91"/>
    <n v="2"/>
    <n v="8.1910000000000007"/>
    <n v="172.011"/>
    <d v="2019-05-03T00:00:00"/>
    <s v="17:43:00"/>
    <x v="1"/>
    <n v="163.82"/>
    <n v="4.7619047620000003"/>
    <x v="307"/>
    <n v="7.8"/>
    <n v="17"/>
    <x v="2"/>
    <n v="0"/>
    <n v="86.005499999999998"/>
  </r>
  <r>
    <s v="532-59-7201"/>
    <x v="2"/>
    <x v="2"/>
    <x v="0"/>
    <x v="1"/>
    <x v="3"/>
    <n v="79.930000000000007"/>
    <n v="6"/>
    <n v="23.978999999999999"/>
    <n v="503.55900000000003"/>
    <d v="2019-01-31T00:00:00"/>
    <s v="14:04:00"/>
    <x v="1"/>
    <n v="479.58"/>
    <n v="4.7619047620000003"/>
    <x v="308"/>
    <n v="5.5"/>
    <n v="14"/>
    <x v="0"/>
    <n v="0"/>
    <n v="83.926500000000004"/>
  </r>
  <r>
    <s v="181-94-6432"/>
    <x v="1"/>
    <x v="1"/>
    <x v="0"/>
    <x v="1"/>
    <x v="5"/>
    <n v="69.33"/>
    <n v="2"/>
    <n v="6.9329999999999998"/>
    <n v="145.59299999999999"/>
    <d v="2019-05-02T00:00:00"/>
    <s v="19:05:00"/>
    <x v="0"/>
    <n v="138.66"/>
    <n v="4.7619047620000003"/>
    <x v="309"/>
    <n v="9.6999999999999993"/>
    <n v="19"/>
    <x v="2"/>
    <n v="0"/>
    <n v="72.796499999999995"/>
  </r>
  <r>
    <s v="870-76-1733"/>
    <x v="0"/>
    <x v="0"/>
    <x v="0"/>
    <x v="0"/>
    <x v="4"/>
    <n v="14.23"/>
    <n v="5"/>
    <n v="3.5575000000000001"/>
    <n v="74.707499999999996"/>
    <d v="2019-01-02T00:00:00"/>
    <s v="10:08:00"/>
    <x v="2"/>
    <n v="71.150000000000006"/>
    <n v="4.7619047620000003"/>
    <x v="310"/>
    <n v="4.4000000000000004"/>
    <n v="10"/>
    <x v="1"/>
    <n v="0"/>
    <n v="14.9415"/>
  </r>
  <r>
    <s v="423-64-4619"/>
    <x v="0"/>
    <x v="0"/>
    <x v="0"/>
    <x v="0"/>
    <x v="0"/>
    <n v="15.55"/>
    <n v="9"/>
    <n v="6.9974999999999996"/>
    <n v="146.94749999999999"/>
    <d v="2019-07-03T00:00:00"/>
    <s v="13:12:00"/>
    <x v="1"/>
    <n v="139.94999999999999"/>
    <n v="4.7619047620000003"/>
    <x v="311"/>
    <n v="5"/>
    <n v="13"/>
    <x v="0"/>
    <n v="0"/>
    <n v="16.327500000000001"/>
  </r>
  <r>
    <s v="227-07-4446"/>
    <x v="1"/>
    <x v="1"/>
    <x v="0"/>
    <x v="0"/>
    <x v="1"/>
    <n v="78.13"/>
    <n v="10"/>
    <n v="39.064999999999998"/>
    <n v="820.36500000000001"/>
    <d v="2019-10-02T00:00:00"/>
    <s v="20:51:00"/>
    <x v="1"/>
    <n v="781.3"/>
    <n v="4.7619047620000003"/>
    <x v="312"/>
    <n v="4.4000000000000004"/>
    <n v="20"/>
    <x v="2"/>
    <n v="1"/>
    <n v="82.036500000000004"/>
  </r>
  <r>
    <s v="174-36-3675"/>
    <x v="1"/>
    <x v="1"/>
    <x v="0"/>
    <x v="1"/>
    <x v="4"/>
    <n v="99.37"/>
    <n v="2"/>
    <n v="9.9369999999999994"/>
    <n v="208.67699999999999"/>
    <d v="2019-02-14T00:00:00"/>
    <s v="17:29:00"/>
    <x v="1"/>
    <n v="198.74"/>
    <n v="4.7619047620000003"/>
    <x v="313"/>
    <n v="5.2"/>
    <n v="17"/>
    <x v="2"/>
    <n v="0"/>
    <n v="104.3385"/>
  </r>
  <r>
    <s v="428-83-5800"/>
    <x v="1"/>
    <x v="1"/>
    <x v="0"/>
    <x v="0"/>
    <x v="4"/>
    <n v="21.08"/>
    <n v="3"/>
    <n v="3.1619999999999999"/>
    <n v="66.402000000000001"/>
    <d v="2019-09-02T00:00:00"/>
    <s v="10:25:00"/>
    <x v="1"/>
    <n v="63.24"/>
    <n v="4.7619047620000003"/>
    <x v="314"/>
    <n v="7.3"/>
    <n v="10"/>
    <x v="1"/>
    <n v="0"/>
    <n v="22.134"/>
  </r>
  <r>
    <s v="603-07-0961"/>
    <x v="1"/>
    <x v="1"/>
    <x v="0"/>
    <x v="1"/>
    <x v="1"/>
    <n v="74.790000000000006"/>
    <n v="5"/>
    <n v="18.697500000000002"/>
    <n v="392.64749999999998"/>
    <d v="2019-10-01T00:00:00"/>
    <s v="11:34:00"/>
    <x v="1"/>
    <n v="373.95"/>
    <n v="4.7619047620000003"/>
    <x v="315"/>
    <n v="4.9000000000000004"/>
    <n v="11"/>
    <x v="1"/>
    <n v="0"/>
    <n v="78.529499999999999"/>
  </r>
  <r>
    <s v="704-20-4138"/>
    <x v="1"/>
    <x v="1"/>
    <x v="0"/>
    <x v="0"/>
    <x v="0"/>
    <n v="29.67"/>
    <n v="7"/>
    <n v="10.384499999999999"/>
    <n v="218.0745"/>
    <d v="2019-11-03T00:00:00"/>
    <s v="18:58:00"/>
    <x v="2"/>
    <n v="207.69"/>
    <n v="4.7619047620000003"/>
    <x v="316"/>
    <n v="8.1"/>
    <n v="18"/>
    <x v="2"/>
    <n v="0"/>
    <n v="31.153500000000001"/>
  </r>
  <r>
    <s v="787-15-1757"/>
    <x v="1"/>
    <x v="1"/>
    <x v="0"/>
    <x v="1"/>
    <x v="0"/>
    <n v="44.07"/>
    <n v="4"/>
    <n v="8.8140000000000001"/>
    <n v="185.09399999999999"/>
    <d v="2019-02-18T00:00:00"/>
    <s v="16:28:00"/>
    <x v="0"/>
    <n v="176.28"/>
    <n v="4.7619047620000003"/>
    <x v="317"/>
    <n v="8.4"/>
    <n v="16"/>
    <x v="0"/>
    <n v="0"/>
    <n v="46.273499999999999"/>
  </r>
  <r>
    <s v="649-11-3678"/>
    <x v="1"/>
    <x v="1"/>
    <x v="1"/>
    <x v="0"/>
    <x v="4"/>
    <n v="22.93"/>
    <n v="9"/>
    <n v="10.3185"/>
    <n v="216.6885"/>
    <d v="2019-02-26T00:00:00"/>
    <s v="20:26:00"/>
    <x v="1"/>
    <n v="206.37"/>
    <n v="4.7619047620000003"/>
    <x v="318"/>
    <n v="5.5"/>
    <n v="20"/>
    <x v="2"/>
    <n v="0"/>
    <n v="24.076499999999999"/>
  </r>
  <r>
    <s v="622-20-1945"/>
    <x v="1"/>
    <x v="1"/>
    <x v="1"/>
    <x v="0"/>
    <x v="0"/>
    <n v="39.42"/>
    <n v="1"/>
    <n v="1.9710000000000001"/>
    <n v="41.390999999999998"/>
    <d v="2019-01-18T00:00:00"/>
    <s v="15:08:00"/>
    <x v="1"/>
    <n v="39.42"/>
    <n v="4.7619047620000003"/>
    <x v="319"/>
    <n v="8.4"/>
    <n v="15"/>
    <x v="0"/>
    <n v="0"/>
    <n v="41.390999999999998"/>
  </r>
  <r>
    <s v="372-94-8041"/>
    <x v="0"/>
    <x v="0"/>
    <x v="1"/>
    <x v="1"/>
    <x v="0"/>
    <n v="15.26"/>
    <n v="6"/>
    <n v="4.5780000000000003"/>
    <n v="96.138000000000005"/>
    <d v="2019-02-15T00:00:00"/>
    <s v="18:03:00"/>
    <x v="0"/>
    <n v="91.56"/>
    <n v="4.7619047620000003"/>
    <x v="320"/>
    <n v="9.8000000000000007"/>
    <n v="18"/>
    <x v="2"/>
    <n v="0"/>
    <n v="16.023"/>
  </r>
  <r>
    <s v="563-91-7120"/>
    <x v="0"/>
    <x v="0"/>
    <x v="1"/>
    <x v="0"/>
    <x v="5"/>
    <n v="61.77"/>
    <n v="5"/>
    <n v="15.442500000000001"/>
    <n v="324.29250000000002"/>
    <d v="2019-08-03T00:00:00"/>
    <s v="13:21:00"/>
    <x v="1"/>
    <n v="308.85000000000002"/>
    <n v="4.7619047620000003"/>
    <x v="321"/>
    <n v="6.7"/>
    <n v="13"/>
    <x v="0"/>
    <n v="0"/>
    <n v="64.858500000000006"/>
  </r>
  <r>
    <s v="746-54-5508"/>
    <x v="0"/>
    <x v="0"/>
    <x v="1"/>
    <x v="1"/>
    <x v="2"/>
    <n v="21.52"/>
    <n v="6"/>
    <n v="6.4560000000000004"/>
    <n v="135.57599999999999"/>
    <d v="2019-01-17T00:00:00"/>
    <s v="12:48:00"/>
    <x v="2"/>
    <n v="129.12"/>
    <n v="4.7619047620000003"/>
    <x v="322"/>
    <n v="9.4"/>
    <n v="12"/>
    <x v="0"/>
    <n v="0"/>
    <n v="22.596"/>
  </r>
  <r>
    <s v="276-54-0879"/>
    <x v="2"/>
    <x v="2"/>
    <x v="1"/>
    <x v="1"/>
    <x v="3"/>
    <n v="97.74"/>
    <n v="4"/>
    <n v="19.547999999999998"/>
    <n v="410.50799999999998"/>
    <d v="2019-12-03T00:00:00"/>
    <s v="19:53:00"/>
    <x v="0"/>
    <n v="390.96"/>
    <n v="4.7619047620000003"/>
    <x v="323"/>
    <n v="6.4"/>
    <n v="19"/>
    <x v="2"/>
    <n v="0"/>
    <n v="102.627"/>
  </r>
  <r>
    <s v="815-11-1168"/>
    <x v="0"/>
    <x v="0"/>
    <x v="0"/>
    <x v="1"/>
    <x v="4"/>
    <n v="99.78"/>
    <n v="5"/>
    <n v="24.945"/>
    <n v="523.84500000000003"/>
    <d v="2019-09-03T00:00:00"/>
    <s v="19:09:00"/>
    <x v="1"/>
    <n v="498.9"/>
    <n v="4.7619047620000003"/>
    <x v="324"/>
    <n v="5.4"/>
    <n v="19"/>
    <x v="2"/>
    <n v="0"/>
    <n v="104.76900000000001"/>
  </r>
  <r>
    <s v="719-76-3868"/>
    <x v="1"/>
    <x v="1"/>
    <x v="0"/>
    <x v="1"/>
    <x v="4"/>
    <n v="94.26"/>
    <n v="4"/>
    <n v="18.852"/>
    <n v="395.892"/>
    <d v="2019-12-03T00:00:00"/>
    <s v="16:30:00"/>
    <x v="1"/>
    <n v="377.04"/>
    <n v="4.7619047620000003"/>
    <x v="325"/>
    <n v="8.6"/>
    <n v="16"/>
    <x v="0"/>
    <n v="0"/>
    <n v="98.972999999999999"/>
  </r>
  <r>
    <s v="730-61-8757"/>
    <x v="2"/>
    <x v="2"/>
    <x v="0"/>
    <x v="1"/>
    <x v="0"/>
    <n v="51.13"/>
    <n v="4"/>
    <n v="10.226000000000001"/>
    <n v="214.74600000000001"/>
    <d v="2019-01-25T00:00:00"/>
    <s v="10:11:00"/>
    <x v="2"/>
    <n v="204.52"/>
    <n v="4.7619047620000003"/>
    <x v="326"/>
    <n v="4"/>
    <n v="10"/>
    <x v="1"/>
    <n v="0"/>
    <n v="53.686500000000002"/>
  </r>
  <r>
    <s v="340-66-0321"/>
    <x v="0"/>
    <x v="0"/>
    <x v="0"/>
    <x v="1"/>
    <x v="1"/>
    <n v="36.36"/>
    <n v="4"/>
    <n v="7.2720000000000002"/>
    <n v="152.71199999999999"/>
    <d v="2019-03-25T00:00:00"/>
    <s v="13:07:00"/>
    <x v="1"/>
    <n v="145.44"/>
    <n v="4.7619047620000003"/>
    <x v="327"/>
    <n v="7.6"/>
    <n v="13"/>
    <x v="0"/>
    <n v="0"/>
    <n v="38.177999999999997"/>
  </r>
  <r>
    <s v="868-81-1752"/>
    <x v="2"/>
    <x v="2"/>
    <x v="1"/>
    <x v="1"/>
    <x v="2"/>
    <n v="22.02"/>
    <n v="9"/>
    <n v="9.9090000000000007"/>
    <n v="208.089"/>
    <d v="2019-07-02T00:00:00"/>
    <s v="18:48:00"/>
    <x v="1"/>
    <n v="198.18"/>
    <n v="4.7619047620000003"/>
    <x v="328"/>
    <n v="6.8"/>
    <n v="18"/>
    <x v="2"/>
    <n v="0"/>
    <n v="23.120999999999999"/>
  </r>
  <r>
    <s v="634-97-8956"/>
    <x v="0"/>
    <x v="0"/>
    <x v="1"/>
    <x v="1"/>
    <x v="4"/>
    <n v="32.9"/>
    <n v="3"/>
    <n v="4.9349999999999996"/>
    <n v="103.63500000000001"/>
    <d v="2019-02-17T00:00:00"/>
    <s v="17:27:00"/>
    <x v="2"/>
    <n v="98.7"/>
    <n v="4.7619047620000003"/>
    <x v="329"/>
    <n v="9.1"/>
    <n v="17"/>
    <x v="2"/>
    <n v="0"/>
    <n v="34.545000000000002"/>
  </r>
  <r>
    <s v="566-71-1091"/>
    <x v="0"/>
    <x v="0"/>
    <x v="1"/>
    <x v="1"/>
    <x v="5"/>
    <n v="77.02"/>
    <n v="5"/>
    <n v="19.254999999999999"/>
    <n v="404.35500000000002"/>
    <d v="2019-03-02T00:00:00"/>
    <s v="15:59:00"/>
    <x v="1"/>
    <n v="385.1"/>
    <n v="4.7619047620000003"/>
    <x v="330"/>
    <n v="5.5"/>
    <n v="15"/>
    <x v="0"/>
    <n v="0"/>
    <n v="80.871000000000009"/>
  </r>
  <r>
    <s v="442-48-3607"/>
    <x v="0"/>
    <x v="0"/>
    <x v="0"/>
    <x v="1"/>
    <x v="4"/>
    <n v="23.48"/>
    <n v="2"/>
    <n v="2.3479999999999999"/>
    <n v="49.308"/>
    <d v="2019-03-14T00:00:00"/>
    <s v="11:21:00"/>
    <x v="2"/>
    <n v="46.96"/>
    <n v="4.7619047620000003"/>
    <x v="331"/>
    <n v="7.9"/>
    <n v="11"/>
    <x v="1"/>
    <n v="0"/>
    <n v="24.654"/>
  </r>
  <r>
    <s v="835-16-0096"/>
    <x v="1"/>
    <x v="1"/>
    <x v="0"/>
    <x v="1"/>
    <x v="3"/>
    <n v="14.7"/>
    <n v="5"/>
    <n v="3.6749999999999998"/>
    <n v="77.174999999999997"/>
    <d v="2019-03-24T00:00:00"/>
    <s v="13:48:00"/>
    <x v="0"/>
    <n v="73.5"/>
    <n v="4.7619047620000003"/>
    <x v="332"/>
    <n v="8.5"/>
    <n v="13"/>
    <x v="0"/>
    <n v="0"/>
    <n v="15.435"/>
  </r>
  <r>
    <s v="527-09-6272"/>
    <x v="0"/>
    <x v="0"/>
    <x v="0"/>
    <x v="0"/>
    <x v="1"/>
    <n v="28.45"/>
    <n v="5"/>
    <n v="7.1124999999999998"/>
    <n v="149.36250000000001"/>
    <d v="2019-03-21T00:00:00"/>
    <s v="10:17:00"/>
    <x v="2"/>
    <n v="142.25"/>
    <n v="4.7619047620000003"/>
    <x v="333"/>
    <n v="9.1"/>
    <n v="10"/>
    <x v="1"/>
    <n v="0"/>
    <n v="29.872499999999999"/>
  </r>
  <r>
    <s v="898-04-2717"/>
    <x v="0"/>
    <x v="0"/>
    <x v="1"/>
    <x v="1"/>
    <x v="5"/>
    <n v="76.400000000000006"/>
    <n v="9"/>
    <n v="34.380000000000003"/>
    <n v="721.98"/>
    <d v="2019-03-19T00:00:00"/>
    <s v="15:49:00"/>
    <x v="0"/>
    <n v="687.6"/>
    <n v="4.7619047620000003"/>
    <x v="334"/>
    <n v="7.5"/>
    <n v="15"/>
    <x v="0"/>
    <n v="1"/>
    <n v="80.22"/>
  </r>
  <r>
    <s v="692-27-8933"/>
    <x v="2"/>
    <x v="2"/>
    <x v="1"/>
    <x v="0"/>
    <x v="3"/>
    <n v="57.95"/>
    <n v="6"/>
    <n v="17.385000000000002"/>
    <n v="365.08499999999998"/>
    <d v="2019-02-24T00:00:00"/>
    <s v="13:02:00"/>
    <x v="1"/>
    <n v="347.7"/>
    <n v="4.7619047620000003"/>
    <x v="335"/>
    <n v="5.2"/>
    <n v="13"/>
    <x v="0"/>
    <n v="0"/>
    <n v="60.847499999999997"/>
  </r>
  <r>
    <s v="633-09-3463"/>
    <x v="1"/>
    <x v="1"/>
    <x v="1"/>
    <x v="0"/>
    <x v="1"/>
    <n v="47.65"/>
    <n v="3"/>
    <n v="7.1475"/>
    <n v="150.0975"/>
    <d v="2019-03-28T00:00:00"/>
    <s v="12:58:00"/>
    <x v="2"/>
    <n v="142.94999999999999"/>
    <n v="4.7619047620000003"/>
    <x v="336"/>
    <n v="9.5"/>
    <n v="12"/>
    <x v="0"/>
    <n v="0"/>
    <n v="50.032499999999999"/>
  </r>
  <r>
    <s v="374-17-3652"/>
    <x v="2"/>
    <x v="2"/>
    <x v="0"/>
    <x v="0"/>
    <x v="4"/>
    <n v="42.82"/>
    <n v="9"/>
    <n v="19.268999999999998"/>
    <n v="404.649"/>
    <d v="2019-05-02T00:00:00"/>
    <s v="15:26:00"/>
    <x v="2"/>
    <n v="385.38"/>
    <n v="4.7619047620000003"/>
    <x v="337"/>
    <n v="8.9"/>
    <n v="15"/>
    <x v="0"/>
    <n v="0"/>
    <n v="44.960999999999999"/>
  </r>
  <r>
    <s v="378-07-7001"/>
    <x v="2"/>
    <x v="2"/>
    <x v="0"/>
    <x v="1"/>
    <x v="1"/>
    <n v="48.09"/>
    <n v="3"/>
    <n v="7.2134999999999998"/>
    <n v="151.48349999999999"/>
    <d v="2019-10-02T00:00:00"/>
    <s v="18:23:00"/>
    <x v="2"/>
    <n v="144.27000000000001"/>
    <n v="4.7619047620000003"/>
    <x v="338"/>
    <n v="7.8"/>
    <n v="18"/>
    <x v="2"/>
    <n v="0"/>
    <n v="50.494500000000002"/>
  </r>
  <r>
    <s v="433-75-6987"/>
    <x v="2"/>
    <x v="2"/>
    <x v="0"/>
    <x v="0"/>
    <x v="0"/>
    <n v="55.97"/>
    <n v="7"/>
    <n v="19.589500000000001"/>
    <n v="411.37950000000001"/>
    <d v="2019-05-03T00:00:00"/>
    <s v="19:06:00"/>
    <x v="0"/>
    <n v="391.79"/>
    <n v="4.7619047620000003"/>
    <x v="339"/>
    <n v="8.9"/>
    <n v="19"/>
    <x v="2"/>
    <n v="0"/>
    <n v="58.768500000000003"/>
  </r>
  <r>
    <s v="873-95-4984"/>
    <x v="2"/>
    <x v="2"/>
    <x v="0"/>
    <x v="0"/>
    <x v="0"/>
    <n v="76.900000000000006"/>
    <n v="7"/>
    <n v="26.914999999999999"/>
    <n v="565.21500000000003"/>
    <d v="2019-02-15T00:00:00"/>
    <s v="20:21:00"/>
    <x v="1"/>
    <n v="538.29999999999995"/>
    <n v="4.7619047620000003"/>
    <x v="340"/>
    <n v="7.7"/>
    <n v="20"/>
    <x v="2"/>
    <n v="0"/>
    <n v="80.745000000000005"/>
  </r>
  <r>
    <s v="416-13-5917"/>
    <x v="1"/>
    <x v="1"/>
    <x v="1"/>
    <x v="0"/>
    <x v="4"/>
    <n v="97.03"/>
    <n v="5"/>
    <n v="24.2575"/>
    <n v="509.40750000000003"/>
    <d v="2019-01-30T00:00:00"/>
    <s v="16:24:00"/>
    <x v="0"/>
    <n v="485.15"/>
    <n v="4.7619047620000003"/>
    <x v="341"/>
    <n v="9.3000000000000007"/>
    <n v="16"/>
    <x v="0"/>
    <n v="0"/>
    <n v="101.8815"/>
  </r>
  <r>
    <s v="150-89-8043"/>
    <x v="0"/>
    <x v="0"/>
    <x v="1"/>
    <x v="1"/>
    <x v="3"/>
    <n v="44.65"/>
    <n v="3"/>
    <n v="6.6974999999999998"/>
    <n v="140.64750000000001"/>
    <d v="2019-02-14T00:00:00"/>
    <s v="15:04:00"/>
    <x v="1"/>
    <n v="133.94999999999999"/>
    <n v="4.7619047620000003"/>
    <x v="342"/>
    <n v="6.2"/>
    <n v="15"/>
    <x v="0"/>
    <n v="0"/>
    <n v="46.8825"/>
  </r>
  <r>
    <s v="135-84-8019"/>
    <x v="0"/>
    <x v="0"/>
    <x v="1"/>
    <x v="0"/>
    <x v="5"/>
    <n v="77.930000000000007"/>
    <n v="9"/>
    <n v="35.0685"/>
    <n v="736.43849999999998"/>
    <d v="2019-02-27T00:00:00"/>
    <s v="16:10:00"/>
    <x v="0"/>
    <n v="701.37"/>
    <n v="4.7619047620000003"/>
    <x v="343"/>
    <n v="7.6"/>
    <n v="16"/>
    <x v="0"/>
    <n v="1"/>
    <n v="81.826499999999996"/>
  </r>
  <r>
    <s v="441-94-7118"/>
    <x v="0"/>
    <x v="0"/>
    <x v="0"/>
    <x v="1"/>
    <x v="1"/>
    <n v="71.95"/>
    <n v="1"/>
    <n v="3.5975000000000001"/>
    <n v="75.547499999999999"/>
    <d v="2019-04-02T00:00:00"/>
    <s v="12:14:00"/>
    <x v="1"/>
    <n v="71.95"/>
    <n v="4.7619047620000003"/>
    <x v="344"/>
    <n v="7.3"/>
    <n v="12"/>
    <x v="0"/>
    <n v="0"/>
    <n v="75.547499999999999"/>
  </r>
  <r>
    <s v="725-96-3778"/>
    <x v="1"/>
    <x v="1"/>
    <x v="0"/>
    <x v="0"/>
    <x v="2"/>
    <n v="89.25"/>
    <n v="8"/>
    <n v="35.700000000000003"/>
    <n v="749.7"/>
    <d v="2019-01-20T00:00:00"/>
    <s v="10:13:00"/>
    <x v="1"/>
    <n v="714"/>
    <n v="4.7619047620000003"/>
    <x v="345"/>
    <n v="4.7"/>
    <n v="10"/>
    <x v="1"/>
    <n v="1"/>
    <n v="93.712500000000006"/>
  </r>
  <r>
    <s v="531-80-1784"/>
    <x v="0"/>
    <x v="0"/>
    <x v="1"/>
    <x v="1"/>
    <x v="1"/>
    <n v="26.02"/>
    <n v="7"/>
    <n v="9.1069999999999993"/>
    <n v="191.24700000000001"/>
    <d v="2019-03-28T00:00:00"/>
    <s v="17:38:00"/>
    <x v="1"/>
    <n v="182.14"/>
    <n v="4.7619047620000003"/>
    <x v="346"/>
    <n v="5.0999999999999996"/>
    <n v="17"/>
    <x v="2"/>
    <n v="0"/>
    <n v="27.321000000000002"/>
  </r>
  <r>
    <s v="400-45-1220"/>
    <x v="2"/>
    <x v="2"/>
    <x v="1"/>
    <x v="0"/>
    <x v="0"/>
    <n v="13.5"/>
    <n v="10"/>
    <n v="6.75"/>
    <n v="141.75"/>
    <d v="2019-02-27T00:00:00"/>
    <s v="11:06:00"/>
    <x v="2"/>
    <n v="135"/>
    <n v="4.7619047620000003"/>
    <x v="347"/>
    <n v="4.8"/>
    <n v="11"/>
    <x v="1"/>
    <n v="0"/>
    <n v="14.175000000000001"/>
  </r>
  <r>
    <s v="860-79-0874"/>
    <x v="1"/>
    <x v="1"/>
    <x v="0"/>
    <x v="0"/>
    <x v="5"/>
    <n v="99.3"/>
    <n v="10"/>
    <n v="49.65"/>
    <n v="1042.6500000000001"/>
    <d v="2019-02-15T00:00:00"/>
    <s v="14:53:00"/>
    <x v="2"/>
    <n v="993"/>
    <n v="4.7619047620000003"/>
    <x v="348"/>
    <n v="6.6"/>
    <n v="14"/>
    <x v="0"/>
    <n v="1"/>
    <n v="104.265"/>
  </r>
  <r>
    <s v="834-61-8124"/>
    <x v="0"/>
    <x v="0"/>
    <x v="1"/>
    <x v="1"/>
    <x v="1"/>
    <n v="51.69"/>
    <n v="7"/>
    <n v="18.0915"/>
    <n v="379.92149999999998"/>
    <d v="2019-01-26T00:00:00"/>
    <s v="18:22:00"/>
    <x v="1"/>
    <n v="361.83"/>
    <n v="4.7619047620000003"/>
    <x v="349"/>
    <n v="5.5"/>
    <n v="18"/>
    <x v="2"/>
    <n v="0"/>
    <n v="54.274500000000003"/>
  </r>
  <r>
    <s v="115-99-4379"/>
    <x v="2"/>
    <x v="2"/>
    <x v="0"/>
    <x v="0"/>
    <x v="5"/>
    <n v="54.73"/>
    <n v="7"/>
    <n v="19.1555"/>
    <n v="402.26549999999997"/>
    <d v="2019-03-14T00:00:00"/>
    <s v="19:02:00"/>
    <x v="2"/>
    <n v="383.11"/>
    <n v="4.7619047620000003"/>
    <x v="350"/>
    <n v="8.5"/>
    <n v="19"/>
    <x v="2"/>
    <n v="0"/>
    <n v="57.466500000000003"/>
  </r>
  <r>
    <s v="565-67-6697"/>
    <x v="2"/>
    <x v="2"/>
    <x v="0"/>
    <x v="1"/>
    <x v="2"/>
    <n v="27"/>
    <n v="9"/>
    <n v="12.15"/>
    <n v="255.15"/>
    <d v="2019-02-03T00:00:00"/>
    <s v="14:16:00"/>
    <x v="1"/>
    <n v="243"/>
    <n v="4.7619047620000003"/>
    <x v="351"/>
    <n v="4.8"/>
    <n v="14"/>
    <x v="0"/>
    <n v="0"/>
    <n v="28.35"/>
  </r>
  <r>
    <s v="320-49-6392"/>
    <x v="1"/>
    <x v="1"/>
    <x v="1"/>
    <x v="0"/>
    <x v="1"/>
    <n v="30.24"/>
    <n v="1"/>
    <n v="1.512"/>
    <n v="31.751999999999999"/>
    <d v="2019-04-03T00:00:00"/>
    <s v="15:44:00"/>
    <x v="1"/>
    <n v="30.24"/>
    <n v="4.7619047620000003"/>
    <x v="352"/>
    <n v="8.4"/>
    <n v="15"/>
    <x v="0"/>
    <n v="0"/>
    <n v="31.751999999999999"/>
  </r>
  <r>
    <s v="889-04-9723"/>
    <x v="2"/>
    <x v="2"/>
    <x v="0"/>
    <x v="0"/>
    <x v="4"/>
    <n v="89.14"/>
    <n v="4"/>
    <n v="17.827999999999999"/>
    <n v="374.38799999999998"/>
    <d v="2019-07-01T00:00:00"/>
    <s v="12:20:00"/>
    <x v="2"/>
    <n v="356.56"/>
    <n v="4.7619047620000003"/>
    <x v="353"/>
    <n v="7.8"/>
    <n v="12"/>
    <x v="0"/>
    <n v="0"/>
    <n v="93.596999999999994"/>
  </r>
  <r>
    <s v="632-90-0281"/>
    <x v="1"/>
    <x v="1"/>
    <x v="1"/>
    <x v="0"/>
    <x v="5"/>
    <n v="37.549999999999997"/>
    <n v="10"/>
    <n v="18.774999999999999"/>
    <n v="394.27499999999998"/>
    <d v="2019-08-03T00:00:00"/>
    <s v="20:01:00"/>
    <x v="2"/>
    <n v="375.5"/>
    <n v="4.7619047620000003"/>
    <x v="354"/>
    <n v="9.3000000000000007"/>
    <n v="20"/>
    <x v="2"/>
    <n v="0"/>
    <n v="39.427499999999988"/>
  </r>
  <r>
    <s v="554-42-2417"/>
    <x v="1"/>
    <x v="1"/>
    <x v="1"/>
    <x v="0"/>
    <x v="3"/>
    <n v="95.44"/>
    <n v="10"/>
    <n v="47.72"/>
    <n v="1002.12"/>
    <d v="2019-09-01T00:00:00"/>
    <s v="13:45:00"/>
    <x v="1"/>
    <n v="954.4"/>
    <n v="4.7619047620000003"/>
    <x v="355"/>
    <n v="5.2"/>
    <n v="13"/>
    <x v="0"/>
    <n v="1"/>
    <n v="100.212"/>
  </r>
  <r>
    <s v="453-63-6187"/>
    <x v="2"/>
    <x v="2"/>
    <x v="1"/>
    <x v="1"/>
    <x v="1"/>
    <n v="27.5"/>
    <n v="3"/>
    <n v="4.125"/>
    <n v="86.625"/>
    <d v="2019-01-03T00:00:00"/>
    <s v="15:40:00"/>
    <x v="0"/>
    <n v="82.5"/>
    <n v="4.7619047620000003"/>
    <x v="356"/>
    <n v="6.5"/>
    <n v="15"/>
    <x v="0"/>
    <n v="0"/>
    <n v="28.875"/>
  </r>
  <r>
    <s v="578-80-7669"/>
    <x v="2"/>
    <x v="2"/>
    <x v="1"/>
    <x v="1"/>
    <x v="3"/>
    <n v="74.97"/>
    <n v="1"/>
    <n v="3.7484999999999999"/>
    <n v="78.718500000000006"/>
    <d v="2019-03-16T00:00:00"/>
    <s v="16:58:00"/>
    <x v="1"/>
    <n v="74.97"/>
    <n v="4.7619047620000003"/>
    <x v="357"/>
    <n v="5.6"/>
    <n v="16"/>
    <x v="0"/>
    <n v="0"/>
    <n v="78.718500000000006"/>
  </r>
  <r>
    <s v="612-36-5536"/>
    <x v="0"/>
    <x v="0"/>
    <x v="0"/>
    <x v="1"/>
    <x v="4"/>
    <n v="80.959999999999994"/>
    <n v="8"/>
    <n v="32.384"/>
    <n v="680.06399999999996"/>
    <d v="2019-02-17T00:00:00"/>
    <s v="11:12:00"/>
    <x v="2"/>
    <n v="647.67999999999995"/>
    <n v="4.7619047620000003"/>
    <x v="358"/>
    <n v="7.4"/>
    <n v="11"/>
    <x v="1"/>
    <n v="0"/>
    <n v="85.007999999999996"/>
  </r>
  <r>
    <s v="605-72-4132"/>
    <x v="1"/>
    <x v="1"/>
    <x v="1"/>
    <x v="0"/>
    <x v="4"/>
    <n v="94.47"/>
    <n v="8"/>
    <n v="37.787999999999997"/>
    <n v="793.548"/>
    <d v="2019-02-27T00:00:00"/>
    <s v="15:12:00"/>
    <x v="1"/>
    <n v="755.76"/>
    <n v="4.7619047620000003"/>
    <x v="359"/>
    <n v="9.1"/>
    <n v="15"/>
    <x v="0"/>
    <n v="1"/>
    <n v="99.1935"/>
  </r>
  <r>
    <s v="471-41-2823"/>
    <x v="1"/>
    <x v="1"/>
    <x v="1"/>
    <x v="1"/>
    <x v="4"/>
    <n v="99.79"/>
    <n v="2"/>
    <n v="9.9789999999999992"/>
    <n v="209.559"/>
    <d v="2019-07-03T00:00:00"/>
    <s v="20:37:00"/>
    <x v="0"/>
    <n v="199.58"/>
    <n v="4.7619047620000003"/>
    <x v="360"/>
    <n v="8"/>
    <n v="20"/>
    <x v="2"/>
    <n v="0"/>
    <n v="104.7795"/>
  </r>
  <r>
    <s v="462-67-9126"/>
    <x v="0"/>
    <x v="0"/>
    <x v="1"/>
    <x v="1"/>
    <x v="2"/>
    <n v="73.22"/>
    <n v="6"/>
    <n v="21.966000000000001"/>
    <n v="461.286"/>
    <d v="2019-01-21T00:00:00"/>
    <s v="17:44:00"/>
    <x v="1"/>
    <n v="439.32"/>
    <n v="4.7619047620000003"/>
    <x v="361"/>
    <n v="7.2"/>
    <n v="17"/>
    <x v="2"/>
    <n v="0"/>
    <n v="76.881"/>
  </r>
  <r>
    <s v="272-27-9238"/>
    <x v="1"/>
    <x v="1"/>
    <x v="1"/>
    <x v="0"/>
    <x v="4"/>
    <n v="41.24"/>
    <n v="4"/>
    <n v="8.2479999999999993"/>
    <n v="173.208"/>
    <d v="2019-02-19T00:00:00"/>
    <s v="16:23:00"/>
    <x v="1"/>
    <n v="164.96"/>
    <n v="4.7619047620000003"/>
    <x v="362"/>
    <n v="7.1"/>
    <n v="16"/>
    <x v="0"/>
    <n v="0"/>
    <n v="43.302"/>
  </r>
  <r>
    <s v="834-25-9262"/>
    <x v="1"/>
    <x v="1"/>
    <x v="1"/>
    <x v="0"/>
    <x v="5"/>
    <n v="81.680000000000007"/>
    <n v="4"/>
    <n v="16.335999999999999"/>
    <n v="343.05599999999998"/>
    <d v="2019-06-01T00:00:00"/>
    <s v="12:12:00"/>
    <x v="1"/>
    <n v="326.72000000000003"/>
    <n v="4.7619047620000003"/>
    <x v="363"/>
    <n v="9.1"/>
    <n v="12"/>
    <x v="0"/>
    <n v="0"/>
    <n v="85.763999999999996"/>
  </r>
  <r>
    <s v="122-61-9553"/>
    <x v="1"/>
    <x v="1"/>
    <x v="1"/>
    <x v="0"/>
    <x v="1"/>
    <n v="51.32"/>
    <n v="9"/>
    <n v="23.094000000000001"/>
    <n v="484.97399999999999"/>
    <d v="2019-03-14T00:00:00"/>
    <s v="19:33:00"/>
    <x v="1"/>
    <n v="461.88"/>
    <n v="4.7619047620000003"/>
    <x v="364"/>
    <n v="5.6"/>
    <n v="19"/>
    <x v="2"/>
    <n v="0"/>
    <n v="53.886000000000003"/>
  </r>
  <r>
    <s v="468-88-0009"/>
    <x v="0"/>
    <x v="0"/>
    <x v="0"/>
    <x v="1"/>
    <x v="2"/>
    <n v="65.94"/>
    <n v="4"/>
    <n v="13.188000000000001"/>
    <n v="276.94799999999998"/>
    <d v="2019-03-24T00:00:00"/>
    <s v="10:29:00"/>
    <x v="1"/>
    <n v="263.76"/>
    <n v="4.7619047620000003"/>
    <x v="257"/>
    <n v="6"/>
    <n v="10"/>
    <x v="1"/>
    <n v="0"/>
    <n v="69.236999999999995"/>
  </r>
  <r>
    <s v="613-59-9758"/>
    <x v="1"/>
    <x v="1"/>
    <x v="1"/>
    <x v="0"/>
    <x v="3"/>
    <n v="14.36"/>
    <n v="10"/>
    <n v="7.18"/>
    <n v="150.78"/>
    <d v="2019-01-27T00:00:00"/>
    <s v="14:28:00"/>
    <x v="1"/>
    <n v="143.6"/>
    <n v="4.7619047620000003"/>
    <x v="365"/>
    <n v="5.4"/>
    <n v="14"/>
    <x v="0"/>
    <n v="0"/>
    <n v="15.077999999999999"/>
  </r>
  <r>
    <s v="254-31-0042"/>
    <x v="0"/>
    <x v="0"/>
    <x v="0"/>
    <x v="1"/>
    <x v="1"/>
    <n v="21.5"/>
    <n v="9"/>
    <n v="9.6750000000000007"/>
    <n v="203.17500000000001"/>
    <d v="2019-06-03T00:00:00"/>
    <s v="12:46:00"/>
    <x v="2"/>
    <n v="193.5"/>
    <n v="4.7619047620000003"/>
    <x v="366"/>
    <n v="7.8"/>
    <n v="12"/>
    <x v="0"/>
    <n v="0"/>
    <n v="22.574999999999999"/>
  </r>
  <r>
    <s v="201-86-2184"/>
    <x v="2"/>
    <x v="2"/>
    <x v="0"/>
    <x v="0"/>
    <x v="1"/>
    <n v="26.26"/>
    <n v="7"/>
    <n v="9.1910000000000007"/>
    <n v="193.011"/>
    <d v="2019-02-02T00:00:00"/>
    <s v="19:40:00"/>
    <x v="1"/>
    <n v="183.82"/>
    <n v="4.7619047620000003"/>
    <x v="367"/>
    <n v="9.9"/>
    <n v="19"/>
    <x v="2"/>
    <n v="0"/>
    <n v="27.573"/>
  </r>
  <r>
    <s v="261-12-8671"/>
    <x v="2"/>
    <x v="2"/>
    <x v="1"/>
    <x v="0"/>
    <x v="5"/>
    <n v="60.96"/>
    <n v="2"/>
    <n v="6.0960000000000001"/>
    <n v="128.01599999999999"/>
    <d v="2019-01-25T00:00:00"/>
    <s v="19:39:00"/>
    <x v="2"/>
    <n v="121.92"/>
    <n v="4.7619047620000003"/>
    <x v="368"/>
    <n v="4.9000000000000004"/>
    <n v="19"/>
    <x v="2"/>
    <n v="0"/>
    <n v="64.007999999999996"/>
  </r>
  <r>
    <s v="730-70-9830"/>
    <x v="1"/>
    <x v="1"/>
    <x v="1"/>
    <x v="0"/>
    <x v="2"/>
    <n v="70.11"/>
    <n v="6"/>
    <n v="21.033000000000001"/>
    <n v="441.69299999999998"/>
    <d v="2019-03-14T00:00:00"/>
    <s v="17:54:00"/>
    <x v="0"/>
    <n v="420.66"/>
    <n v="4.7619047620000003"/>
    <x v="369"/>
    <n v="5.2"/>
    <n v="17"/>
    <x v="2"/>
    <n v="0"/>
    <n v="73.615499999999997"/>
  </r>
  <r>
    <s v="382-25-8917"/>
    <x v="1"/>
    <x v="1"/>
    <x v="1"/>
    <x v="1"/>
    <x v="5"/>
    <n v="42.08"/>
    <n v="6"/>
    <n v="12.624000000000001"/>
    <n v="265.10399999999998"/>
    <d v="2019-01-29T00:00:00"/>
    <s v="12:25:00"/>
    <x v="1"/>
    <n v="252.48"/>
    <n v="4.7619047620000003"/>
    <x v="370"/>
    <n v="8.9"/>
    <n v="12"/>
    <x v="0"/>
    <n v="0"/>
    <n v="44.183999999999997"/>
  </r>
  <r>
    <s v="422-29-8786"/>
    <x v="0"/>
    <x v="0"/>
    <x v="1"/>
    <x v="0"/>
    <x v="2"/>
    <n v="67.09"/>
    <n v="5"/>
    <n v="16.772500000000001"/>
    <n v="352.22250000000003"/>
    <d v="2019-03-01T00:00:00"/>
    <s v="16:47:00"/>
    <x v="2"/>
    <n v="335.45"/>
    <n v="4.7619047620000003"/>
    <x v="371"/>
    <n v="9.1"/>
    <n v="16"/>
    <x v="0"/>
    <n v="0"/>
    <n v="70.444500000000005"/>
  </r>
  <r>
    <s v="667-23-5919"/>
    <x v="0"/>
    <x v="0"/>
    <x v="0"/>
    <x v="0"/>
    <x v="5"/>
    <n v="96.7"/>
    <n v="5"/>
    <n v="24.175000000000001"/>
    <n v="507.67500000000001"/>
    <d v="2019-01-14T00:00:00"/>
    <s v="12:52:00"/>
    <x v="0"/>
    <n v="483.5"/>
    <n v="4.7619047620000003"/>
    <x v="372"/>
    <n v="7"/>
    <n v="12"/>
    <x v="0"/>
    <n v="0"/>
    <n v="101.535"/>
  </r>
  <r>
    <s v="843-01-4703"/>
    <x v="2"/>
    <x v="2"/>
    <x v="0"/>
    <x v="0"/>
    <x v="2"/>
    <n v="35.380000000000003"/>
    <n v="9"/>
    <n v="15.920999999999999"/>
    <n v="334.34100000000001"/>
    <d v="2019-05-01T00:00:00"/>
    <s v="19:50:00"/>
    <x v="2"/>
    <n v="318.42"/>
    <n v="4.7619047620000003"/>
    <x v="373"/>
    <n v="9.6"/>
    <n v="19"/>
    <x v="2"/>
    <n v="0"/>
    <n v="37.149000000000001"/>
  </r>
  <r>
    <s v="743-88-1662"/>
    <x v="1"/>
    <x v="1"/>
    <x v="1"/>
    <x v="1"/>
    <x v="3"/>
    <n v="95.49"/>
    <n v="7"/>
    <n v="33.421500000000002"/>
    <n v="701.85149999999999"/>
    <d v="2019-02-22T00:00:00"/>
    <s v="18:17:00"/>
    <x v="0"/>
    <n v="668.43"/>
    <n v="4.7619047620000003"/>
    <x v="374"/>
    <n v="8.6999999999999993"/>
    <n v="18"/>
    <x v="2"/>
    <n v="0"/>
    <n v="100.2645"/>
  </r>
  <r>
    <s v="595-86-2894"/>
    <x v="1"/>
    <x v="1"/>
    <x v="0"/>
    <x v="1"/>
    <x v="5"/>
    <n v="96.98"/>
    <n v="4"/>
    <n v="19.396000000000001"/>
    <n v="407.31599999999997"/>
    <d v="2019-06-02T00:00:00"/>
    <s v="17:20:00"/>
    <x v="0"/>
    <n v="387.92"/>
    <n v="4.7619047620000003"/>
    <x v="375"/>
    <n v="9.4"/>
    <n v="17"/>
    <x v="2"/>
    <n v="0"/>
    <n v="101.82899999999999"/>
  </r>
  <r>
    <s v="182-69-8360"/>
    <x v="2"/>
    <x v="2"/>
    <x v="1"/>
    <x v="0"/>
    <x v="1"/>
    <n v="23.65"/>
    <n v="4"/>
    <n v="4.7300000000000004"/>
    <n v="99.33"/>
    <d v="2019-01-30T00:00:00"/>
    <s v="13:32:00"/>
    <x v="2"/>
    <n v="94.6"/>
    <n v="4.7619047620000003"/>
    <x v="376"/>
    <n v="4"/>
    <n v="13"/>
    <x v="0"/>
    <n v="0"/>
    <n v="24.8325"/>
  </r>
  <r>
    <s v="289-15-7034"/>
    <x v="0"/>
    <x v="0"/>
    <x v="0"/>
    <x v="1"/>
    <x v="3"/>
    <n v="82.33"/>
    <n v="4"/>
    <n v="16.466000000000001"/>
    <n v="345.786"/>
    <d v="2019-11-01T00:00:00"/>
    <s v="10:37:00"/>
    <x v="2"/>
    <n v="329.32"/>
    <n v="4.7619047620000003"/>
    <x v="377"/>
    <n v="7.5"/>
    <n v="10"/>
    <x v="1"/>
    <n v="0"/>
    <n v="86.4465"/>
  </r>
  <r>
    <s v="462-78-5240"/>
    <x v="1"/>
    <x v="1"/>
    <x v="1"/>
    <x v="0"/>
    <x v="1"/>
    <n v="26.61"/>
    <n v="2"/>
    <n v="2.661"/>
    <n v="55.881"/>
    <d v="2019-03-19T00:00:00"/>
    <s v="14:35:00"/>
    <x v="1"/>
    <n v="53.22"/>
    <n v="4.7619047620000003"/>
    <x v="378"/>
    <n v="4.2"/>
    <n v="14"/>
    <x v="0"/>
    <n v="0"/>
    <n v="27.9405"/>
  </r>
  <r>
    <s v="868-52-7573"/>
    <x v="2"/>
    <x v="2"/>
    <x v="1"/>
    <x v="0"/>
    <x v="4"/>
    <n v="99.69"/>
    <n v="5"/>
    <n v="24.922499999999999"/>
    <n v="523.37249999999995"/>
    <d v="2019-01-14T00:00:00"/>
    <s v="12:09:00"/>
    <x v="1"/>
    <n v="498.45"/>
    <n v="4.7619047620000003"/>
    <x v="379"/>
    <n v="9.9"/>
    <n v="12"/>
    <x v="0"/>
    <n v="0"/>
    <n v="104.67449999999999"/>
  </r>
  <r>
    <s v="153-58-4872"/>
    <x v="1"/>
    <x v="1"/>
    <x v="0"/>
    <x v="0"/>
    <x v="4"/>
    <n v="74.89"/>
    <n v="4"/>
    <n v="14.978"/>
    <n v="314.53800000000001"/>
    <d v="2019-01-03T00:00:00"/>
    <s v="15:32:00"/>
    <x v="0"/>
    <n v="299.56"/>
    <n v="4.7619047620000003"/>
    <x v="380"/>
    <n v="4.2"/>
    <n v="15"/>
    <x v="0"/>
    <n v="0"/>
    <n v="78.634500000000003"/>
  </r>
  <r>
    <s v="662-72-2873"/>
    <x v="0"/>
    <x v="0"/>
    <x v="1"/>
    <x v="0"/>
    <x v="4"/>
    <n v="40.94"/>
    <n v="5"/>
    <n v="10.234999999999999"/>
    <n v="214.935"/>
    <d v="2019-06-01T00:00:00"/>
    <s v="13:58:00"/>
    <x v="0"/>
    <n v="204.7"/>
    <n v="4.7619047620000003"/>
    <x v="381"/>
    <n v="9.9"/>
    <n v="13"/>
    <x v="0"/>
    <n v="0"/>
    <n v="42.987000000000002"/>
  </r>
  <r>
    <s v="525-88-7307"/>
    <x v="2"/>
    <x v="2"/>
    <x v="0"/>
    <x v="1"/>
    <x v="3"/>
    <n v="75.819999999999993"/>
    <n v="1"/>
    <n v="3.7909999999999999"/>
    <n v="79.611000000000004"/>
    <d v="2019-01-31T00:00:00"/>
    <s v="13:19:00"/>
    <x v="1"/>
    <n v="75.819999999999993"/>
    <n v="4.7619047620000003"/>
    <x v="382"/>
    <n v="5.8"/>
    <n v="13"/>
    <x v="0"/>
    <n v="0"/>
    <n v="79.611000000000004"/>
  </r>
  <r>
    <s v="689-16-9784"/>
    <x v="1"/>
    <x v="1"/>
    <x v="1"/>
    <x v="1"/>
    <x v="4"/>
    <n v="46.77"/>
    <n v="6"/>
    <n v="14.031000000000001"/>
    <n v="294.65100000000001"/>
    <d v="2019-11-03T00:00:00"/>
    <s v="13:37:00"/>
    <x v="1"/>
    <n v="280.62"/>
    <n v="4.7619047620000003"/>
    <x v="383"/>
    <n v="6"/>
    <n v="13"/>
    <x v="0"/>
    <n v="0"/>
    <n v="49.108499999999999"/>
  </r>
  <r>
    <s v="725-56-0833"/>
    <x v="0"/>
    <x v="0"/>
    <x v="1"/>
    <x v="0"/>
    <x v="0"/>
    <n v="32.32"/>
    <n v="10"/>
    <n v="16.16"/>
    <n v="339.36"/>
    <d v="2019-02-20T00:00:00"/>
    <s v="16:49:00"/>
    <x v="2"/>
    <n v="323.2"/>
    <n v="4.7619047620000003"/>
    <x v="384"/>
    <n v="10"/>
    <n v="16"/>
    <x v="0"/>
    <n v="0"/>
    <n v="33.936"/>
  </r>
  <r>
    <s v="394-41-0748"/>
    <x v="1"/>
    <x v="1"/>
    <x v="0"/>
    <x v="0"/>
    <x v="5"/>
    <n v="54.07"/>
    <n v="9"/>
    <n v="24.331499999999998"/>
    <n v="510.9615"/>
    <d v="2019-01-27T00:00:00"/>
    <s v="14:55:00"/>
    <x v="0"/>
    <n v="486.63"/>
    <n v="4.7619047620000003"/>
    <x v="385"/>
    <n v="9.5"/>
    <n v="14"/>
    <x v="0"/>
    <n v="0"/>
    <n v="56.773499999999999"/>
  </r>
  <r>
    <s v="596-42-3999"/>
    <x v="2"/>
    <x v="2"/>
    <x v="1"/>
    <x v="1"/>
    <x v="4"/>
    <n v="18.22"/>
    <n v="7"/>
    <n v="6.3769999999999998"/>
    <n v="133.917"/>
    <d v="2019-10-03T00:00:00"/>
    <s v="14:04:00"/>
    <x v="2"/>
    <n v="127.54"/>
    <n v="4.7619047620000003"/>
    <x v="386"/>
    <n v="6.6"/>
    <n v="14"/>
    <x v="0"/>
    <n v="0"/>
    <n v="19.131"/>
  </r>
  <r>
    <s v="541-89-9860"/>
    <x v="1"/>
    <x v="1"/>
    <x v="0"/>
    <x v="0"/>
    <x v="5"/>
    <n v="80.48"/>
    <n v="3"/>
    <n v="12.071999999999999"/>
    <n v="253.512"/>
    <d v="2019-02-15T00:00:00"/>
    <s v="12:31:00"/>
    <x v="1"/>
    <n v="241.44"/>
    <n v="4.7619047620000003"/>
    <x v="387"/>
    <n v="8.1"/>
    <n v="12"/>
    <x v="0"/>
    <n v="0"/>
    <n v="84.504000000000005"/>
  </r>
  <r>
    <s v="173-82-9529"/>
    <x v="2"/>
    <x v="2"/>
    <x v="1"/>
    <x v="0"/>
    <x v="5"/>
    <n v="37.950000000000003"/>
    <n v="10"/>
    <n v="18.975000000000001"/>
    <n v="398.47500000000002"/>
    <d v="2019-01-26T00:00:00"/>
    <s v="14:51:00"/>
    <x v="1"/>
    <n v="379.5"/>
    <n v="4.7619047620000003"/>
    <x v="388"/>
    <n v="9.6999999999999993"/>
    <n v="14"/>
    <x v="0"/>
    <n v="0"/>
    <n v="39.847499999999997"/>
  </r>
  <r>
    <s v="563-36-9814"/>
    <x v="0"/>
    <x v="0"/>
    <x v="0"/>
    <x v="1"/>
    <x v="1"/>
    <n v="76.819999999999993"/>
    <n v="1"/>
    <n v="3.8410000000000002"/>
    <n v="80.661000000000001"/>
    <d v="2019-02-13T00:00:00"/>
    <s v="18:27:00"/>
    <x v="0"/>
    <n v="76.819999999999993"/>
    <n v="4.7619047620000003"/>
    <x v="389"/>
    <n v="7.2"/>
    <n v="18"/>
    <x v="2"/>
    <n v="0"/>
    <n v="80.661000000000001"/>
  </r>
  <r>
    <s v="308-47-4913"/>
    <x v="0"/>
    <x v="0"/>
    <x v="0"/>
    <x v="0"/>
    <x v="3"/>
    <n v="52.26"/>
    <n v="10"/>
    <n v="26.13"/>
    <n v="548.73"/>
    <d v="2019-09-03T00:00:00"/>
    <s v="12:45:00"/>
    <x v="2"/>
    <n v="522.6"/>
    <n v="4.7619047620000003"/>
    <x v="390"/>
    <n v="6.2"/>
    <n v="12"/>
    <x v="0"/>
    <n v="0"/>
    <n v="54.872999999999998"/>
  </r>
  <r>
    <s v="885-17-6250"/>
    <x v="0"/>
    <x v="0"/>
    <x v="1"/>
    <x v="0"/>
    <x v="0"/>
    <n v="79.739999999999995"/>
    <n v="1"/>
    <n v="3.9870000000000001"/>
    <n v="83.727000000000004"/>
    <d v="2019-06-03T00:00:00"/>
    <s v="10:36:00"/>
    <x v="0"/>
    <n v="79.739999999999995"/>
    <n v="4.7619047620000003"/>
    <x v="391"/>
    <n v="7.3"/>
    <n v="10"/>
    <x v="1"/>
    <n v="0"/>
    <n v="83.727000000000004"/>
  </r>
  <r>
    <s v="726-27-2396"/>
    <x v="0"/>
    <x v="0"/>
    <x v="1"/>
    <x v="0"/>
    <x v="0"/>
    <n v="77.5"/>
    <n v="5"/>
    <n v="19.375"/>
    <n v="406.875"/>
    <d v="2019-01-24T00:00:00"/>
    <s v="20:36:00"/>
    <x v="0"/>
    <n v="387.5"/>
    <n v="4.7619047620000003"/>
    <x v="392"/>
    <n v="4.3"/>
    <n v="20"/>
    <x v="2"/>
    <n v="0"/>
    <n v="81.375"/>
  </r>
  <r>
    <s v="316-01-3952"/>
    <x v="0"/>
    <x v="0"/>
    <x v="1"/>
    <x v="0"/>
    <x v="4"/>
    <n v="54.27"/>
    <n v="5"/>
    <n v="13.567500000000001"/>
    <n v="284.91750000000002"/>
    <d v="2019-03-13T00:00:00"/>
    <s v="14:16:00"/>
    <x v="0"/>
    <n v="271.35000000000002"/>
    <n v="4.7619047620000003"/>
    <x v="393"/>
    <n v="4.5999999999999996"/>
    <n v="14"/>
    <x v="0"/>
    <n v="0"/>
    <n v="56.983500000000006"/>
  </r>
  <r>
    <s v="760-54-1821"/>
    <x v="2"/>
    <x v="2"/>
    <x v="1"/>
    <x v="1"/>
    <x v="2"/>
    <n v="13.59"/>
    <n v="9"/>
    <n v="6.1154999999999999"/>
    <n v="128.4255"/>
    <d v="2019-03-15T00:00:00"/>
    <s v="10:26:00"/>
    <x v="1"/>
    <n v="122.31"/>
    <n v="4.7619047620000003"/>
    <x v="394"/>
    <n v="5.8"/>
    <n v="10"/>
    <x v="1"/>
    <n v="0"/>
    <n v="14.269500000000001"/>
  </r>
  <r>
    <s v="793-10-3222"/>
    <x v="2"/>
    <x v="2"/>
    <x v="0"/>
    <x v="0"/>
    <x v="0"/>
    <n v="41.06"/>
    <n v="6"/>
    <n v="12.318"/>
    <n v="258.678"/>
    <d v="2019-05-03T00:00:00"/>
    <s v="13:30:00"/>
    <x v="2"/>
    <n v="246.36"/>
    <n v="4.7619047620000003"/>
    <x v="395"/>
    <n v="8.3000000000000007"/>
    <n v="13"/>
    <x v="0"/>
    <n v="0"/>
    <n v="43.113"/>
  </r>
  <r>
    <s v="346-12-3257"/>
    <x v="2"/>
    <x v="2"/>
    <x v="0"/>
    <x v="1"/>
    <x v="1"/>
    <n v="19.239999999999998"/>
    <n v="9"/>
    <n v="8.6579999999999995"/>
    <n v="181.81800000000001"/>
    <d v="2019-04-03T00:00:00"/>
    <s v="16:28:00"/>
    <x v="1"/>
    <n v="173.16"/>
    <n v="4.7619047620000003"/>
    <x v="396"/>
    <n v="8"/>
    <n v="16"/>
    <x v="0"/>
    <n v="0"/>
    <n v="20.202000000000002"/>
  </r>
  <r>
    <s v="110-05-6330"/>
    <x v="1"/>
    <x v="1"/>
    <x v="1"/>
    <x v="0"/>
    <x v="4"/>
    <n v="39.43"/>
    <n v="6"/>
    <n v="11.829000000000001"/>
    <n v="248.40899999999999"/>
    <d v="2019-03-25T00:00:00"/>
    <s v="20:18:00"/>
    <x v="2"/>
    <n v="236.58"/>
    <n v="4.7619047620000003"/>
    <x v="397"/>
    <n v="9.4"/>
    <n v="20"/>
    <x v="2"/>
    <n v="0"/>
    <n v="41.401499999999999"/>
  </r>
  <r>
    <s v="651-61-0874"/>
    <x v="1"/>
    <x v="1"/>
    <x v="1"/>
    <x v="1"/>
    <x v="2"/>
    <n v="46.22"/>
    <n v="4"/>
    <n v="9.2439999999999998"/>
    <n v="194.124"/>
    <d v="2019-12-03T00:00:00"/>
    <s v="20:04:00"/>
    <x v="2"/>
    <n v="184.88"/>
    <n v="4.7619047620000003"/>
    <x v="398"/>
    <n v="6.2"/>
    <n v="20"/>
    <x v="2"/>
    <n v="0"/>
    <n v="48.530999999999999"/>
  </r>
  <r>
    <s v="236-86-3015"/>
    <x v="1"/>
    <x v="1"/>
    <x v="0"/>
    <x v="1"/>
    <x v="2"/>
    <n v="13.98"/>
    <n v="1"/>
    <n v="0.69899999999999995"/>
    <n v="14.679"/>
    <d v="2019-04-02T00:00:00"/>
    <s v="13:38:00"/>
    <x v="0"/>
    <n v="13.98"/>
    <n v="4.7619047620000003"/>
    <x v="399"/>
    <n v="9.8000000000000007"/>
    <n v="13"/>
    <x v="0"/>
    <n v="0"/>
    <n v="14.679"/>
  </r>
  <r>
    <s v="831-64-0259"/>
    <x v="2"/>
    <x v="2"/>
    <x v="1"/>
    <x v="0"/>
    <x v="5"/>
    <n v="39.75"/>
    <n v="5"/>
    <n v="9.9375"/>
    <n v="208.6875"/>
    <d v="2019-02-22T00:00:00"/>
    <s v="10:43:00"/>
    <x v="0"/>
    <n v="198.75"/>
    <n v="4.7619047620000003"/>
    <x v="400"/>
    <n v="9.6"/>
    <n v="10"/>
    <x v="1"/>
    <n v="0"/>
    <n v="41.737499999999997"/>
  </r>
  <r>
    <s v="587-03-7455"/>
    <x v="1"/>
    <x v="1"/>
    <x v="0"/>
    <x v="0"/>
    <x v="5"/>
    <n v="97.79"/>
    <n v="7"/>
    <n v="34.226500000000001"/>
    <n v="718.75649999999996"/>
    <d v="2019-02-16T00:00:00"/>
    <s v="17:30:00"/>
    <x v="0"/>
    <n v="684.53"/>
    <n v="4.7619047620000003"/>
    <x v="401"/>
    <n v="4.9000000000000004"/>
    <n v="17"/>
    <x v="2"/>
    <n v="0"/>
    <n v="102.6795"/>
  </r>
  <r>
    <s v="882-40-4577"/>
    <x v="0"/>
    <x v="0"/>
    <x v="0"/>
    <x v="1"/>
    <x v="3"/>
    <n v="67.260000000000005"/>
    <n v="4"/>
    <n v="13.452"/>
    <n v="282.49200000000002"/>
    <d v="2019-01-19T00:00:00"/>
    <s v="15:28:00"/>
    <x v="2"/>
    <n v="269.04000000000002"/>
    <n v="4.7619047620000003"/>
    <x v="402"/>
    <n v="8"/>
    <n v="15"/>
    <x v="0"/>
    <n v="0"/>
    <n v="70.623000000000005"/>
  </r>
  <r>
    <s v="732-67-5346"/>
    <x v="0"/>
    <x v="0"/>
    <x v="1"/>
    <x v="1"/>
    <x v="4"/>
    <n v="13.79"/>
    <n v="5"/>
    <n v="3.4474999999999998"/>
    <n v="72.397499999999994"/>
    <d v="2019-11-01T00:00:00"/>
    <s v="19:07:00"/>
    <x v="2"/>
    <n v="68.95"/>
    <n v="4.7619047620000003"/>
    <x v="403"/>
    <n v="7.8"/>
    <n v="19"/>
    <x v="2"/>
    <n v="0"/>
    <n v="14.4795"/>
  </r>
  <r>
    <s v="725-32-9708"/>
    <x v="2"/>
    <x v="2"/>
    <x v="0"/>
    <x v="0"/>
    <x v="5"/>
    <n v="68.709999999999994"/>
    <n v="4"/>
    <n v="13.742000000000001"/>
    <n v="288.58199999999999"/>
    <d v="2019-04-01T00:00:00"/>
    <s v="19:01:00"/>
    <x v="1"/>
    <n v="274.83999999999997"/>
    <n v="4.7619047620000003"/>
    <x v="404"/>
    <n v="4.0999999999999996"/>
    <n v="19"/>
    <x v="2"/>
    <n v="0"/>
    <n v="72.145499999999998"/>
  </r>
  <r>
    <s v="256-08-8343"/>
    <x v="0"/>
    <x v="0"/>
    <x v="1"/>
    <x v="0"/>
    <x v="2"/>
    <n v="56.53"/>
    <n v="4"/>
    <n v="11.305999999999999"/>
    <n v="237.42599999999999"/>
    <d v="2019-04-03T00:00:00"/>
    <s v="19:48:00"/>
    <x v="0"/>
    <n v="226.12"/>
    <n v="4.7619047620000003"/>
    <x v="405"/>
    <n v="5.5"/>
    <n v="19"/>
    <x v="2"/>
    <n v="0"/>
    <n v="59.356499999999997"/>
  </r>
  <r>
    <s v="372-26-1506"/>
    <x v="1"/>
    <x v="1"/>
    <x v="1"/>
    <x v="0"/>
    <x v="5"/>
    <n v="23.82"/>
    <n v="5"/>
    <n v="5.9550000000000001"/>
    <n v="125.05500000000001"/>
    <d v="2019-01-28T00:00:00"/>
    <s v="19:24:00"/>
    <x v="0"/>
    <n v="119.1"/>
    <n v="4.7619047620000003"/>
    <x v="406"/>
    <n v="5.4"/>
    <n v="19"/>
    <x v="2"/>
    <n v="0"/>
    <n v="25.010999999999999"/>
  </r>
  <r>
    <s v="244-08-0162"/>
    <x v="2"/>
    <x v="2"/>
    <x v="1"/>
    <x v="0"/>
    <x v="0"/>
    <n v="34.21"/>
    <n v="10"/>
    <n v="17.105"/>
    <n v="359.20499999999998"/>
    <d v="2019-02-01T00:00:00"/>
    <s v="13:00:00"/>
    <x v="1"/>
    <n v="342.1"/>
    <n v="4.7619047620000003"/>
    <x v="407"/>
    <n v="5.0999999999999996"/>
    <n v="13"/>
    <x v="0"/>
    <n v="0"/>
    <n v="35.920499999999997"/>
  </r>
  <r>
    <s v="569-71-4390"/>
    <x v="2"/>
    <x v="2"/>
    <x v="1"/>
    <x v="1"/>
    <x v="3"/>
    <n v="21.87"/>
    <n v="2"/>
    <n v="2.1869999999999998"/>
    <n v="45.927"/>
    <d v="2019-01-25T00:00:00"/>
    <s v="14:29:00"/>
    <x v="0"/>
    <n v="43.74"/>
    <n v="4.7619047620000003"/>
    <x v="408"/>
    <n v="6.9"/>
    <n v="14"/>
    <x v="0"/>
    <n v="0"/>
    <n v="22.9635"/>
  </r>
  <r>
    <s v="132-23-6451"/>
    <x v="0"/>
    <x v="0"/>
    <x v="0"/>
    <x v="1"/>
    <x v="0"/>
    <n v="20.97"/>
    <n v="5"/>
    <n v="5.2424999999999997"/>
    <n v="110.0925"/>
    <d v="2019-04-01T00:00:00"/>
    <s v="13:21:00"/>
    <x v="1"/>
    <n v="104.85"/>
    <n v="4.7619047620000003"/>
    <x v="409"/>
    <n v="7.8"/>
    <n v="13"/>
    <x v="0"/>
    <n v="0"/>
    <n v="22.0185"/>
  </r>
  <r>
    <s v="696-90-2548"/>
    <x v="0"/>
    <x v="0"/>
    <x v="1"/>
    <x v="1"/>
    <x v="3"/>
    <n v="25.84"/>
    <n v="3"/>
    <n v="3.8759999999999999"/>
    <n v="81.396000000000001"/>
    <d v="2019-10-03T00:00:00"/>
    <s v="18:55:00"/>
    <x v="0"/>
    <n v="77.52"/>
    <n v="4.7619047620000003"/>
    <x v="410"/>
    <n v="6.6"/>
    <n v="18"/>
    <x v="2"/>
    <n v="0"/>
    <n v="27.132000000000001"/>
  </r>
  <r>
    <s v="472-15-9636"/>
    <x v="0"/>
    <x v="0"/>
    <x v="1"/>
    <x v="1"/>
    <x v="2"/>
    <n v="50.93"/>
    <n v="8"/>
    <n v="20.372"/>
    <n v="427.81200000000001"/>
    <d v="2019-03-22T00:00:00"/>
    <s v="19:36:00"/>
    <x v="0"/>
    <n v="407.44"/>
    <n v="4.7619047620000003"/>
    <x v="411"/>
    <n v="9.1999999999999993"/>
    <n v="19"/>
    <x v="2"/>
    <n v="0"/>
    <n v="53.476500000000001"/>
  </r>
  <r>
    <s v="268-03-6164"/>
    <x v="2"/>
    <x v="2"/>
    <x v="1"/>
    <x v="1"/>
    <x v="0"/>
    <n v="96.11"/>
    <n v="1"/>
    <n v="4.8055000000000003"/>
    <n v="100.91549999999999"/>
    <d v="2019-01-25T00:00:00"/>
    <s v="16:28:00"/>
    <x v="0"/>
    <n v="96.11"/>
    <n v="4.7619047620000003"/>
    <x v="412"/>
    <n v="7.8"/>
    <n v="16"/>
    <x v="0"/>
    <n v="0"/>
    <n v="100.91549999999999"/>
  </r>
  <r>
    <s v="750-57-9686"/>
    <x v="1"/>
    <x v="1"/>
    <x v="1"/>
    <x v="0"/>
    <x v="2"/>
    <n v="45.38"/>
    <n v="4"/>
    <n v="9.0760000000000005"/>
    <n v="190.596"/>
    <d v="2019-08-01T00:00:00"/>
    <s v="13:48:00"/>
    <x v="2"/>
    <n v="181.52"/>
    <n v="4.7619047620000003"/>
    <x v="413"/>
    <n v="8.6999999999999993"/>
    <n v="13"/>
    <x v="0"/>
    <n v="0"/>
    <n v="47.649000000000001"/>
  </r>
  <r>
    <s v="186-09-3669"/>
    <x v="1"/>
    <x v="1"/>
    <x v="0"/>
    <x v="0"/>
    <x v="0"/>
    <n v="81.510000000000005"/>
    <n v="1"/>
    <n v="4.0754999999999999"/>
    <n v="85.585499999999996"/>
    <d v="2019-01-22T00:00:00"/>
    <s v="10:57:00"/>
    <x v="0"/>
    <n v="81.510000000000005"/>
    <n v="4.7619047620000003"/>
    <x v="414"/>
    <n v="9.1999999999999993"/>
    <n v="10"/>
    <x v="1"/>
    <n v="0"/>
    <n v="85.585499999999996"/>
  </r>
  <r>
    <s v="848-07-1692"/>
    <x v="2"/>
    <x v="2"/>
    <x v="1"/>
    <x v="0"/>
    <x v="0"/>
    <n v="57.22"/>
    <n v="2"/>
    <n v="5.7220000000000004"/>
    <n v="120.16200000000001"/>
    <d v="2019-12-01T00:00:00"/>
    <s v="17:13:00"/>
    <x v="0"/>
    <n v="114.44"/>
    <n v="4.7619047620000003"/>
    <x v="415"/>
    <n v="8.3000000000000007"/>
    <n v="17"/>
    <x v="2"/>
    <n v="0"/>
    <n v="60.081000000000003"/>
  </r>
  <r>
    <s v="745-71-3520"/>
    <x v="0"/>
    <x v="0"/>
    <x v="0"/>
    <x v="0"/>
    <x v="1"/>
    <n v="25.22"/>
    <n v="7"/>
    <n v="8.827"/>
    <n v="185.36699999999999"/>
    <d v="2019-04-02T00:00:00"/>
    <s v="10:23:00"/>
    <x v="1"/>
    <n v="176.54"/>
    <n v="4.7619047620000003"/>
    <x v="416"/>
    <n v="8.1999999999999993"/>
    <n v="10"/>
    <x v="1"/>
    <n v="0"/>
    <n v="26.481000000000002"/>
  </r>
  <r>
    <s v="266-76-6436"/>
    <x v="1"/>
    <x v="1"/>
    <x v="0"/>
    <x v="0"/>
    <x v="4"/>
    <n v="38.6"/>
    <n v="3"/>
    <n v="5.79"/>
    <n v="121.59"/>
    <d v="2019-03-28T00:00:00"/>
    <s v="13:57:00"/>
    <x v="0"/>
    <n v="115.8"/>
    <n v="4.7619047620000003"/>
    <x v="417"/>
    <n v="7.5"/>
    <n v="13"/>
    <x v="0"/>
    <n v="0"/>
    <n v="40.53"/>
  </r>
  <r>
    <s v="740-22-2500"/>
    <x v="1"/>
    <x v="1"/>
    <x v="1"/>
    <x v="0"/>
    <x v="1"/>
    <n v="84.05"/>
    <n v="3"/>
    <n v="12.6075"/>
    <n v="264.75749999999999"/>
    <d v="2019-01-23T00:00:00"/>
    <s v="13:29:00"/>
    <x v="1"/>
    <n v="252.15"/>
    <n v="4.7619047620000003"/>
    <x v="418"/>
    <n v="9.8000000000000007"/>
    <n v="13"/>
    <x v="0"/>
    <n v="0"/>
    <n v="88.252499999999998"/>
  </r>
  <r>
    <s v="271-88-8734"/>
    <x v="1"/>
    <x v="1"/>
    <x v="0"/>
    <x v="0"/>
    <x v="5"/>
    <n v="97.21"/>
    <n v="10"/>
    <n v="48.604999999999997"/>
    <n v="1020.705"/>
    <d v="2019-08-02T00:00:00"/>
    <s v="13:00:00"/>
    <x v="2"/>
    <n v="972.1"/>
    <n v="4.7619047620000003"/>
    <x v="419"/>
    <n v="8.6999999999999993"/>
    <n v="13"/>
    <x v="0"/>
    <n v="1"/>
    <n v="102.0705"/>
  </r>
  <r>
    <s v="301-81-8610"/>
    <x v="2"/>
    <x v="2"/>
    <x v="0"/>
    <x v="1"/>
    <x v="5"/>
    <n v="25.42"/>
    <n v="8"/>
    <n v="10.167999999999999"/>
    <n v="213.52799999999999"/>
    <d v="2019-03-19T00:00:00"/>
    <s v="19:42:00"/>
    <x v="2"/>
    <n v="203.36"/>
    <n v="4.7619047620000003"/>
    <x v="420"/>
    <n v="6.7"/>
    <n v="19"/>
    <x v="2"/>
    <n v="0"/>
    <n v="26.690999999999999"/>
  </r>
  <r>
    <s v="489-64-4354"/>
    <x v="1"/>
    <x v="1"/>
    <x v="1"/>
    <x v="1"/>
    <x v="5"/>
    <n v="16.28"/>
    <n v="1"/>
    <n v="0.81399999999999995"/>
    <n v="17.094000000000001"/>
    <d v="2019-09-03T00:00:00"/>
    <s v="15:36:00"/>
    <x v="1"/>
    <n v="16.28"/>
    <n v="4.7619047620000003"/>
    <x v="421"/>
    <n v="5"/>
    <n v="15"/>
    <x v="0"/>
    <n v="0"/>
    <n v="17.094000000000001"/>
  </r>
  <r>
    <s v="198-84-7132"/>
    <x v="2"/>
    <x v="2"/>
    <x v="0"/>
    <x v="1"/>
    <x v="5"/>
    <n v="40.61"/>
    <n v="9"/>
    <n v="18.2745"/>
    <n v="383.7645"/>
    <d v="2019-02-01T00:00:00"/>
    <s v="13:40:00"/>
    <x v="1"/>
    <n v="365.49"/>
    <n v="4.7619047620000003"/>
    <x v="422"/>
    <n v="7"/>
    <n v="13"/>
    <x v="0"/>
    <n v="0"/>
    <n v="42.640500000000003"/>
  </r>
  <r>
    <s v="269-10-8440"/>
    <x v="0"/>
    <x v="0"/>
    <x v="0"/>
    <x v="1"/>
    <x v="0"/>
    <n v="53.17"/>
    <n v="7"/>
    <n v="18.609500000000001"/>
    <n v="390.79950000000002"/>
    <d v="2019-01-21T00:00:00"/>
    <s v="18:01:00"/>
    <x v="1"/>
    <n v="372.19"/>
    <n v="4.7619047620000003"/>
    <x v="423"/>
    <n v="8.9"/>
    <n v="18"/>
    <x v="2"/>
    <n v="0"/>
    <n v="55.828500000000012"/>
  </r>
  <r>
    <s v="650-98-6268"/>
    <x v="2"/>
    <x v="2"/>
    <x v="0"/>
    <x v="0"/>
    <x v="4"/>
    <n v="20.87"/>
    <n v="3"/>
    <n v="3.1305000000000001"/>
    <n v="65.740499999999997"/>
    <d v="2019-03-20T00:00:00"/>
    <s v="13:53:00"/>
    <x v="2"/>
    <n v="62.61"/>
    <n v="4.7619047620000003"/>
    <x v="424"/>
    <n v="8"/>
    <n v="13"/>
    <x v="0"/>
    <n v="0"/>
    <n v="21.913499999999999"/>
  </r>
  <r>
    <s v="741-73-3559"/>
    <x v="2"/>
    <x v="2"/>
    <x v="1"/>
    <x v="1"/>
    <x v="3"/>
    <n v="67.27"/>
    <n v="5"/>
    <n v="16.817499999999999"/>
    <n v="353.16750000000002"/>
    <d v="2019-02-27T00:00:00"/>
    <s v="17:27:00"/>
    <x v="1"/>
    <n v="336.35"/>
    <n v="4.7619047620000003"/>
    <x v="425"/>
    <n v="6.9"/>
    <n v="17"/>
    <x v="2"/>
    <n v="0"/>
    <n v="70.633499999999998"/>
  </r>
  <r>
    <s v="325-77-6186"/>
    <x v="0"/>
    <x v="0"/>
    <x v="0"/>
    <x v="0"/>
    <x v="2"/>
    <n v="90.65"/>
    <n v="10"/>
    <n v="45.325000000000003"/>
    <n v="951.82500000000005"/>
    <d v="2019-08-03T00:00:00"/>
    <s v="10:53:00"/>
    <x v="0"/>
    <n v="906.5"/>
    <n v="4.7619047620000003"/>
    <x v="426"/>
    <n v="7.3"/>
    <n v="10"/>
    <x v="1"/>
    <n v="1"/>
    <n v="95.182500000000005"/>
  </r>
  <r>
    <s v="286-75-7818"/>
    <x v="2"/>
    <x v="2"/>
    <x v="1"/>
    <x v="1"/>
    <x v="5"/>
    <n v="69.08"/>
    <n v="2"/>
    <n v="6.9080000000000004"/>
    <n v="145.06800000000001"/>
    <d v="2019-01-31T00:00:00"/>
    <s v="19:48:00"/>
    <x v="2"/>
    <n v="138.16"/>
    <n v="4.7619047620000003"/>
    <x v="427"/>
    <n v="6.9"/>
    <n v="19"/>
    <x v="2"/>
    <n v="0"/>
    <n v="72.534000000000006"/>
  </r>
  <r>
    <s v="574-57-9721"/>
    <x v="1"/>
    <x v="1"/>
    <x v="1"/>
    <x v="1"/>
    <x v="4"/>
    <n v="43.27"/>
    <n v="2"/>
    <n v="4.327"/>
    <n v="90.867000000000004"/>
    <d v="2019-08-03T00:00:00"/>
    <s v="16:53:00"/>
    <x v="0"/>
    <n v="86.54"/>
    <n v="4.7619047620000003"/>
    <x v="428"/>
    <n v="5.7"/>
    <n v="16"/>
    <x v="0"/>
    <n v="0"/>
    <n v="45.433500000000002"/>
  </r>
  <r>
    <s v="459-50-7686"/>
    <x v="0"/>
    <x v="0"/>
    <x v="1"/>
    <x v="0"/>
    <x v="1"/>
    <n v="23.46"/>
    <n v="6"/>
    <n v="7.0380000000000003"/>
    <n v="147.798"/>
    <d v="2019-01-13T00:00:00"/>
    <s v="19:14:00"/>
    <x v="0"/>
    <n v="140.76"/>
    <n v="4.7619047620000003"/>
    <x v="429"/>
    <n v="6.4"/>
    <n v="19"/>
    <x v="2"/>
    <n v="0"/>
    <n v="24.632999999999999"/>
  </r>
  <r>
    <s v="616-87-0016"/>
    <x v="2"/>
    <x v="2"/>
    <x v="1"/>
    <x v="1"/>
    <x v="5"/>
    <n v="95.54"/>
    <n v="7"/>
    <n v="33.439"/>
    <n v="702.21900000000005"/>
    <d v="2019-09-03T00:00:00"/>
    <s v="14:36:00"/>
    <x v="2"/>
    <n v="668.78"/>
    <n v="4.7619047620000003"/>
    <x v="430"/>
    <n v="9.6"/>
    <n v="14"/>
    <x v="0"/>
    <n v="0"/>
    <n v="100.31699999999999"/>
  </r>
  <r>
    <s v="837-55-7229"/>
    <x v="2"/>
    <x v="2"/>
    <x v="1"/>
    <x v="0"/>
    <x v="5"/>
    <n v="47.44"/>
    <n v="1"/>
    <n v="2.3719999999999999"/>
    <n v="49.811999999999998"/>
    <d v="2019-02-22T00:00:00"/>
    <s v="18:19:00"/>
    <x v="2"/>
    <n v="47.44"/>
    <n v="4.7619047620000003"/>
    <x v="431"/>
    <n v="6.8"/>
    <n v="18"/>
    <x v="2"/>
    <n v="0"/>
    <n v="49.811999999999998"/>
  </r>
  <r>
    <s v="751-69-0068"/>
    <x v="1"/>
    <x v="1"/>
    <x v="1"/>
    <x v="1"/>
    <x v="3"/>
    <n v="99.24"/>
    <n v="9"/>
    <n v="44.658000000000001"/>
    <n v="937.81799999999998"/>
    <d v="2019-03-19T00:00:00"/>
    <s v="19:09:00"/>
    <x v="0"/>
    <n v="893.16"/>
    <n v="4.7619047620000003"/>
    <x v="432"/>
    <n v="9"/>
    <n v="19"/>
    <x v="2"/>
    <n v="1"/>
    <n v="104.202"/>
  </r>
  <r>
    <s v="257-73-1380"/>
    <x v="1"/>
    <x v="1"/>
    <x v="0"/>
    <x v="1"/>
    <x v="3"/>
    <n v="82.93"/>
    <n v="4"/>
    <n v="16.585999999999999"/>
    <n v="348.30599999999998"/>
    <d v="2019-01-20T00:00:00"/>
    <s v="16:51:00"/>
    <x v="0"/>
    <n v="331.72"/>
    <n v="4.7619047620000003"/>
    <x v="433"/>
    <n v="9.6"/>
    <n v="16"/>
    <x v="0"/>
    <n v="0"/>
    <n v="87.076499999999996"/>
  </r>
  <r>
    <s v="345-08-4992"/>
    <x v="0"/>
    <x v="0"/>
    <x v="1"/>
    <x v="1"/>
    <x v="2"/>
    <n v="33.99"/>
    <n v="6"/>
    <n v="10.196999999999999"/>
    <n v="214.137"/>
    <d v="2019-08-03T00:00:00"/>
    <s v="15:37:00"/>
    <x v="2"/>
    <n v="203.94"/>
    <n v="4.7619047620000003"/>
    <x v="434"/>
    <n v="7.7"/>
    <n v="15"/>
    <x v="0"/>
    <n v="0"/>
    <n v="35.689500000000002"/>
  </r>
  <r>
    <s v="549-96-4200"/>
    <x v="1"/>
    <x v="1"/>
    <x v="0"/>
    <x v="1"/>
    <x v="4"/>
    <n v="17.04"/>
    <n v="4"/>
    <n v="3.4079999999999999"/>
    <n v="71.567999999999998"/>
    <d v="2019-08-03T00:00:00"/>
    <s v="20:15:00"/>
    <x v="0"/>
    <n v="68.16"/>
    <n v="4.7619047620000003"/>
    <x v="435"/>
    <n v="7"/>
    <n v="20"/>
    <x v="2"/>
    <n v="0"/>
    <n v="17.891999999999999"/>
  </r>
  <r>
    <s v="810-60-6344"/>
    <x v="1"/>
    <x v="1"/>
    <x v="1"/>
    <x v="0"/>
    <x v="1"/>
    <n v="40.86"/>
    <n v="8"/>
    <n v="16.344000000000001"/>
    <n v="343.22399999999999"/>
    <d v="2019-07-02T00:00:00"/>
    <s v="14:38:00"/>
    <x v="2"/>
    <n v="326.88"/>
    <n v="4.7619047620000003"/>
    <x v="436"/>
    <n v="6.5"/>
    <n v="14"/>
    <x v="0"/>
    <n v="0"/>
    <n v="42.902999999999999"/>
  </r>
  <r>
    <s v="450-28-2866"/>
    <x v="1"/>
    <x v="1"/>
    <x v="0"/>
    <x v="1"/>
    <x v="4"/>
    <n v="17.440000000000001"/>
    <n v="5"/>
    <n v="4.3600000000000003"/>
    <n v="91.56"/>
    <d v="2019-01-15T00:00:00"/>
    <s v="19:25:00"/>
    <x v="1"/>
    <n v="87.2"/>
    <n v="4.7619047620000003"/>
    <x v="437"/>
    <n v="8.1"/>
    <n v="19"/>
    <x v="2"/>
    <n v="0"/>
    <n v="18.312000000000001"/>
  </r>
  <r>
    <s v="394-30-3170"/>
    <x v="2"/>
    <x v="2"/>
    <x v="0"/>
    <x v="0"/>
    <x v="3"/>
    <n v="88.43"/>
    <n v="8"/>
    <n v="35.372"/>
    <n v="742.81200000000001"/>
    <d v="2019-03-22T00:00:00"/>
    <s v="19:35:00"/>
    <x v="2"/>
    <n v="707.44"/>
    <n v="4.7619047620000003"/>
    <x v="438"/>
    <n v="4.3"/>
    <n v="19"/>
    <x v="2"/>
    <n v="1"/>
    <n v="92.851500000000001"/>
  </r>
  <r>
    <s v="138-17-5109"/>
    <x v="0"/>
    <x v="0"/>
    <x v="0"/>
    <x v="0"/>
    <x v="2"/>
    <n v="89.21"/>
    <n v="9"/>
    <n v="40.144500000000001"/>
    <n v="843.03449999999998"/>
    <d v="2019-01-15T00:00:00"/>
    <s v="15:42:00"/>
    <x v="2"/>
    <n v="802.89"/>
    <n v="4.7619047620000003"/>
    <x v="439"/>
    <n v="6.5"/>
    <n v="15"/>
    <x v="0"/>
    <n v="1"/>
    <n v="93.670500000000004"/>
  </r>
  <r>
    <s v="192-98-7397"/>
    <x v="1"/>
    <x v="1"/>
    <x v="1"/>
    <x v="1"/>
    <x v="5"/>
    <n v="12.78"/>
    <n v="1"/>
    <n v="0.63900000000000001"/>
    <n v="13.419"/>
    <d v="2019-08-01T00:00:00"/>
    <s v="14:11:00"/>
    <x v="0"/>
    <n v="12.78"/>
    <n v="4.7619047620000003"/>
    <x v="440"/>
    <n v="9.5"/>
    <n v="14"/>
    <x v="0"/>
    <n v="0"/>
    <n v="13.419"/>
  </r>
  <r>
    <s v="301-11-9629"/>
    <x v="0"/>
    <x v="0"/>
    <x v="1"/>
    <x v="0"/>
    <x v="3"/>
    <n v="19.100000000000001"/>
    <n v="7"/>
    <n v="6.6849999999999996"/>
    <n v="140.38499999999999"/>
    <d v="2019-01-15T00:00:00"/>
    <s v="10:43:00"/>
    <x v="1"/>
    <n v="133.69999999999999"/>
    <n v="4.7619047620000003"/>
    <x v="441"/>
    <n v="9.6999999999999993"/>
    <n v="10"/>
    <x v="1"/>
    <n v="0"/>
    <n v="20.055"/>
  </r>
  <r>
    <s v="390-80-5128"/>
    <x v="2"/>
    <x v="2"/>
    <x v="0"/>
    <x v="0"/>
    <x v="0"/>
    <n v="19.149999999999999"/>
    <n v="1"/>
    <n v="0.95750000000000002"/>
    <n v="20.107500000000002"/>
    <d v="2019-01-28T00:00:00"/>
    <s v="17:58:00"/>
    <x v="2"/>
    <n v="19.149999999999999"/>
    <n v="4.7619047620000003"/>
    <x v="442"/>
    <n v="9.5"/>
    <n v="17"/>
    <x v="2"/>
    <n v="0"/>
    <n v="20.107500000000002"/>
  </r>
  <r>
    <s v="235-46-8343"/>
    <x v="1"/>
    <x v="1"/>
    <x v="0"/>
    <x v="1"/>
    <x v="4"/>
    <n v="27.66"/>
    <n v="10"/>
    <n v="13.83"/>
    <n v="290.43"/>
    <d v="2019-02-14T00:00:00"/>
    <s v="11:26:00"/>
    <x v="2"/>
    <n v="276.60000000000002"/>
    <n v="4.7619047620000003"/>
    <x v="443"/>
    <n v="8.9"/>
    <n v="11"/>
    <x v="1"/>
    <n v="0"/>
    <n v="29.042999999999999"/>
  </r>
  <r>
    <s v="453-12-7053"/>
    <x v="1"/>
    <x v="1"/>
    <x v="1"/>
    <x v="1"/>
    <x v="5"/>
    <n v="45.74"/>
    <n v="3"/>
    <n v="6.8609999999999998"/>
    <n v="144.08099999999999"/>
    <d v="2019-10-03T00:00:00"/>
    <s v="17:38:00"/>
    <x v="2"/>
    <n v="137.22"/>
    <n v="4.7619047620000003"/>
    <x v="444"/>
    <n v="6.5"/>
    <n v="17"/>
    <x v="2"/>
    <n v="0"/>
    <n v="48.026999999999987"/>
  </r>
  <r>
    <s v="296-11-7041"/>
    <x v="2"/>
    <x v="2"/>
    <x v="0"/>
    <x v="0"/>
    <x v="0"/>
    <n v="27.07"/>
    <n v="1"/>
    <n v="1.3534999999999999"/>
    <n v="28.423500000000001"/>
    <d v="2019-12-01T00:00:00"/>
    <s v="20:07:00"/>
    <x v="2"/>
    <n v="27.07"/>
    <n v="4.7619047620000003"/>
    <x v="445"/>
    <n v="5.3"/>
    <n v="20"/>
    <x v="2"/>
    <n v="0"/>
    <n v="28.423500000000001"/>
  </r>
  <r>
    <s v="449-27-2918"/>
    <x v="2"/>
    <x v="2"/>
    <x v="0"/>
    <x v="0"/>
    <x v="3"/>
    <n v="39.119999999999997"/>
    <n v="1"/>
    <n v="1.956"/>
    <n v="41.076000000000001"/>
    <d v="2019-03-26T00:00:00"/>
    <s v="11:02:00"/>
    <x v="2"/>
    <n v="39.119999999999997"/>
    <n v="4.7619047620000003"/>
    <x v="446"/>
    <n v="9.6"/>
    <n v="11"/>
    <x v="1"/>
    <n v="0"/>
    <n v="41.076000000000001"/>
  </r>
  <r>
    <s v="891-01-7034"/>
    <x v="2"/>
    <x v="2"/>
    <x v="1"/>
    <x v="0"/>
    <x v="1"/>
    <n v="74.709999999999994"/>
    <n v="6"/>
    <n v="22.413"/>
    <n v="470.673"/>
    <d v="2019-01-01T00:00:00"/>
    <s v="19:07:00"/>
    <x v="1"/>
    <n v="448.26"/>
    <n v="4.7619047620000003"/>
    <x v="447"/>
    <n v="6.7"/>
    <n v="19"/>
    <x v="2"/>
    <n v="0"/>
    <n v="78.445499999999996"/>
  </r>
  <r>
    <s v="744-09-5786"/>
    <x v="2"/>
    <x v="2"/>
    <x v="1"/>
    <x v="1"/>
    <x v="1"/>
    <n v="22.01"/>
    <n v="6"/>
    <n v="6.6029999999999998"/>
    <n v="138.66300000000001"/>
    <d v="2019-02-01T00:00:00"/>
    <s v="18:50:00"/>
    <x v="1"/>
    <n v="132.06"/>
    <n v="4.7619047620000003"/>
    <x v="448"/>
    <n v="7.6"/>
    <n v="18"/>
    <x v="2"/>
    <n v="0"/>
    <n v="23.110499999999998"/>
  </r>
  <r>
    <s v="727-17-0390"/>
    <x v="0"/>
    <x v="0"/>
    <x v="1"/>
    <x v="0"/>
    <x v="4"/>
    <n v="63.61"/>
    <n v="5"/>
    <n v="15.9025"/>
    <n v="333.95249999999999"/>
    <d v="2019-03-16T00:00:00"/>
    <s v="12:43:00"/>
    <x v="0"/>
    <n v="318.05"/>
    <n v="4.7619047620000003"/>
    <x v="449"/>
    <n v="4.8"/>
    <n v="12"/>
    <x v="0"/>
    <n v="0"/>
    <n v="66.790499999999994"/>
  </r>
  <r>
    <s v="568-88-3448"/>
    <x v="0"/>
    <x v="0"/>
    <x v="1"/>
    <x v="1"/>
    <x v="0"/>
    <n v="25"/>
    <n v="1"/>
    <n v="1.25"/>
    <n v="26.25"/>
    <d v="2019-03-03T00:00:00"/>
    <s v="15:09:00"/>
    <x v="0"/>
    <n v="25"/>
    <n v="4.7619047620000003"/>
    <x v="450"/>
    <n v="5.5"/>
    <n v="15"/>
    <x v="0"/>
    <n v="0"/>
    <n v="26.25"/>
  </r>
  <r>
    <s v="187-83-5490"/>
    <x v="0"/>
    <x v="0"/>
    <x v="0"/>
    <x v="1"/>
    <x v="1"/>
    <n v="20.77"/>
    <n v="4"/>
    <n v="4.1539999999999999"/>
    <n v="87.233999999999995"/>
    <d v="2019-01-31T00:00:00"/>
    <s v="13:47:00"/>
    <x v="1"/>
    <n v="83.08"/>
    <n v="4.7619047620000003"/>
    <x v="451"/>
    <n v="4.7"/>
    <n v="13"/>
    <x v="0"/>
    <n v="0"/>
    <n v="21.808499999999999"/>
  </r>
  <r>
    <s v="767-54-1907"/>
    <x v="2"/>
    <x v="2"/>
    <x v="0"/>
    <x v="0"/>
    <x v="5"/>
    <n v="29.56"/>
    <n v="5"/>
    <n v="7.39"/>
    <n v="155.19"/>
    <d v="2019-02-13T00:00:00"/>
    <s v="16:59:00"/>
    <x v="1"/>
    <n v="147.80000000000001"/>
    <n v="4.7619047620000003"/>
    <x v="452"/>
    <n v="6.9"/>
    <n v="16"/>
    <x v="0"/>
    <n v="0"/>
    <n v="31.038"/>
  </r>
  <r>
    <s v="710-46-4433"/>
    <x v="2"/>
    <x v="2"/>
    <x v="0"/>
    <x v="0"/>
    <x v="4"/>
    <n v="77.400000000000006"/>
    <n v="9"/>
    <n v="34.83"/>
    <n v="731.43"/>
    <d v="2019-02-15T00:00:00"/>
    <s v="14:15:00"/>
    <x v="2"/>
    <n v="696.6"/>
    <n v="4.7619047620000003"/>
    <x v="453"/>
    <n v="4.5"/>
    <n v="14"/>
    <x v="0"/>
    <n v="1"/>
    <n v="81.27"/>
  </r>
  <r>
    <s v="533-33-5337"/>
    <x v="2"/>
    <x v="2"/>
    <x v="1"/>
    <x v="1"/>
    <x v="1"/>
    <n v="79.39"/>
    <n v="10"/>
    <n v="39.695"/>
    <n v="833.59500000000003"/>
    <d v="2019-07-02T00:00:00"/>
    <s v="20:24:00"/>
    <x v="1"/>
    <n v="793.9"/>
    <n v="4.7619047620000003"/>
    <x v="454"/>
    <n v="6.2"/>
    <n v="20"/>
    <x v="2"/>
    <n v="1"/>
    <n v="83.359499999999997"/>
  </r>
  <r>
    <s v="325-90-8763"/>
    <x v="1"/>
    <x v="1"/>
    <x v="0"/>
    <x v="0"/>
    <x v="1"/>
    <n v="46.57"/>
    <n v="10"/>
    <n v="23.285"/>
    <n v="488.98500000000001"/>
    <d v="2019-01-27T00:00:00"/>
    <s v="13:58:00"/>
    <x v="1"/>
    <n v="465.7"/>
    <n v="4.7619047620000003"/>
    <x v="455"/>
    <n v="7.6"/>
    <n v="13"/>
    <x v="0"/>
    <n v="0"/>
    <n v="48.898499999999999"/>
  </r>
  <r>
    <s v="729-46-7422"/>
    <x v="1"/>
    <x v="1"/>
    <x v="1"/>
    <x v="1"/>
    <x v="4"/>
    <n v="35.89"/>
    <n v="1"/>
    <n v="1.7945"/>
    <n v="37.6845"/>
    <d v="2019-02-23T00:00:00"/>
    <s v="16:52:00"/>
    <x v="2"/>
    <n v="35.89"/>
    <n v="4.7619047620000003"/>
    <x v="456"/>
    <n v="7.9"/>
    <n v="16"/>
    <x v="0"/>
    <n v="0"/>
    <n v="37.6845"/>
  </r>
  <r>
    <s v="639-76-1242"/>
    <x v="1"/>
    <x v="1"/>
    <x v="1"/>
    <x v="1"/>
    <x v="4"/>
    <n v="40.520000000000003"/>
    <n v="5"/>
    <n v="10.130000000000001"/>
    <n v="212.73"/>
    <d v="2019-03-02T00:00:00"/>
    <s v="15:19:00"/>
    <x v="1"/>
    <n v="202.6"/>
    <n v="4.7619047620000003"/>
    <x v="457"/>
    <n v="4.5"/>
    <n v="15"/>
    <x v="0"/>
    <n v="0"/>
    <n v="42.545999999999999"/>
  </r>
  <r>
    <s v="234-03-4040"/>
    <x v="2"/>
    <x v="2"/>
    <x v="0"/>
    <x v="0"/>
    <x v="4"/>
    <n v="73.05"/>
    <n v="10"/>
    <n v="36.524999999999999"/>
    <n v="767.02499999999998"/>
    <d v="2019-03-03T00:00:00"/>
    <s v="12:25:00"/>
    <x v="2"/>
    <n v="730.5"/>
    <n v="4.7619047620000003"/>
    <x v="458"/>
    <n v="8.6999999999999993"/>
    <n v="12"/>
    <x v="0"/>
    <n v="1"/>
    <n v="76.702500000000001"/>
  </r>
  <r>
    <s v="326-71-2155"/>
    <x v="1"/>
    <x v="1"/>
    <x v="1"/>
    <x v="0"/>
    <x v="3"/>
    <n v="73.95"/>
    <n v="4"/>
    <n v="14.79"/>
    <n v="310.58999999999997"/>
    <d v="2019-03-02T00:00:00"/>
    <s v="10:02:00"/>
    <x v="1"/>
    <n v="295.8"/>
    <n v="4.7619047620000003"/>
    <x v="459"/>
    <n v="6.1"/>
    <n v="10"/>
    <x v="1"/>
    <n v="0"/>
    <n v="77.647499999999994"/>
  </r>
  <r>
    <s v="320-32-8842"/>
    <x v="1"/>
    <x v="1"/>
    <x v="0"/>
    <x v="0"/>
    <x v="4"/>
    <n v="22.62"/>
    <n v="1"/>
    <n v="1.131"/>
    <n v="23.751000000000001"/>
    <d v="2019-03-17T00:00:00"/>
    <s v="18:58:00"/>
    <x v="1"/>
    <n v="22.62"/>
    <n v="4.7619047620000003"/>
    <x v="460"/>
    <n v="6.4"/>
    <n v="18"/>
    <x v="2"/>
    <n v="0"/>
    <n v="23.751000000000001"/>
  </r>
  <r>
    <s v="470-32-9057"/>
    <x v="0"/>
    <x v="0"/>
    <x v="0"/>
    <x v="1"/>
    <x v="4"/>
    <n v="51.34"/>
    <n v="5"/>
    <n v="12.835000000000001"/>
    <n v="269.53500000000003"/>
    <d v="2019-03-28T00:00:00"/>
    <s v="15:31:00"/>
    <x v="2"/>
    <n v="256.7"/>
    <n v="4.7619047620000003"/>
    <x v="461"/>
    <n v="9.1"/>
    <n v="15"/>
    <x v="0"/>
    <n v="0"/>
    <n v="53.906999999999996"/>
  </r>
  <r>
    <s v="878-30-2331"/>
    <x v="1"/>
    <x v="1"/>
    <x v="0"/>
    <x v="0"/>
    <x v="3"/>
    <n v="54.55"/>
    <n v="10"/>
    <n v="27.274999999999999"/>
    <n v="572.77499999999998"/>
    <d v="2019-02-03T00:00:00"/>
    <s v="11:22:00"/>
    <x v="2"/>
    <n v="545.5"/>
    <n v="4.7619047620000003"/>
    <x v="462"/>
    <n v="7.1"/>
    <n v="11"/>
    <x v="1"/>
    <n v="0"/>
    <n v="57.277500000000003"/>
  </r>
  <r>
    <s v="440-59-5691"/>
    <x v="1"/>
    <x v="1"/>
    <x v="0"/>
    <x v="0"/>
    <x v="0"/>
    <n v="37.15"/>
    <n v="7"/>
    <n v="13.0025"/>
    <n v="273.05250000000001"/>
    <d v="2019-08-02T00:00:00"/>
    <s v="13:12:00"/>
    <x v="2"/>
    <n v="260.05"/>
    <n v="4.7619047620000003"/>
    <x v="463"/>
    <n v="7.7"/>
    <n v="13"/>
    <x v="0"/>
    <n v="0"/>
    <n v="39.0075"/>
  </r>
  <r>
    <s v="554-53-3790"/>
    <x v="2"/>
    <x v="2"/>
    <x v="1"/>
    <x v="1"/>
    <x v="3"/>
    <n v="37.020000000000003"/>
    <n v="6"/>
    <n v="11.106"/>
    <n v="233.226"/>
    <d v="2019-03-22T00:00:00"/>
    <s v="18:33:00"/>
    <x v="1"/>
    <n v="222.12"/>
    <n v="4.7619047620000003"/>
    <x v="464"/>
    <n v="4.5"/>
    <n v="18"/>
    <x v="2"/>
    <n v="0"/>
    <n v="38.871000000000002"/>
  </r>
  <r>
    <s v="746-19-0921"/>
    <x v="1"/>
    <x v="1"/>
    <x v="1"/>
    <x v="1"/>
    <x v="4"/>
    <n v="21.58"/>
    <n v="1"/>
    <n v="1.079"/>
    <n v="22.658999999999999"/>
    <d v="2019-09-02T00:00:00"/>
    <s v="10:02:00"/>
    <x v="0"/>
    <n v="21.58"/>
    <n v="4.7619047620000003"/>
    <x v="465"/>
    <n v="7.2"/>
    <n v="10"/>
    <x v="1"/>
    <n v="0"/>
    <n v="22.658999999999999"/>
  </r>
  <r>
    <s v="233-34-0817"/>
    <x v="1"/>
    <x v="1"/>
    <x v="0"/>
    <x v="0"/>
    <x v="1"/>
    <n v="98.84"/>
    <n v="1"/>
    <n v="4.9420000000000002"/>
    <n v="103.782"/>
    <d v="2019-02-15T00:00:00"/>
    <s v="11:21:00"/>
    <x v="1"/>
    <n v="98.84"/>
    <n v="4.7619047620000003"/>
    <x v="466"/>
    <n v="8.4"/>
    <n v="11"/>
    <x v="1"/>
    <n v="0"/>
    <n v="103.782"/>
  </r>
  <r>
    <s v="767-05-1286"/>
    <x v="1"/>
    <x v="1"/>
    <x v="0"/>
    <x v="0"/>
    <x v="2"/>
    <n v="83.77"/>
    <n v="6"/>
    <n v="25.131"/>
    <n v="527.75099999999998"/>
    <d v="2019-01-23T00:00:00"/>
    <s v="12:10:00"/>
    <x v="0"/>
    <n v="502.62"/>
    <n v="4.7619047620000003"/>
    <x v="467"/>
    <n v="5.4"/>
    <n v="12"/>
    <x v="0"/>
    <n v="0"/>
    <n v="87.958500000000001"/>
  </r>
  <r>
    <s v="340-21-9136"/>
    <x v="0"/>
    <x v="0"/>
    <x v="0"/>
    <x v="0"/>
    <x v="3"/>
    <n v="40.049999999999997"/>
    <n v="4"/>
    <n v="8.01"/>
    <n v="168.21"/>
    <d v="2019-01-25T00:00:00"/>
    <s v="11:40:00"/>
    <x v="1"/>
    <n v="160.19999999999999"/>
    <n v="4.7619047620000003"/>
    <x v="468"/>
    <n v="9.6999999999999993"/>
    <n v="11"/>
    <x v="1"/>
    <n v="0"/>
    <n v="42.052500000000002"/>
  </r>
  <r>
    <s v="405-31-3305"/>
    <x v="0"/>
    <x v="0"/>
    <x v="0"/>
    <x v="1"/>
    <x v="5"/>
    <n v="43.13"/>
    <n v="10"/>
    <n v="21.565000000000001"/>
    <n v="452.86500000000001"/>
    <d v="2019-02-02T00:00:00"/>
    <s v="18:31:00"/>
    <x v="2"/>
    <n v="431.3"/>
    <n v="4.7619047620000003"/>
    <x v="469"/>
    <n v="5.5"/>
    <n v="18"/>
    <x v="2"/>
    <n v="0"/>
    <n v="45.286499999999997"/>
  </r>
  <r>
    <s v="731-59-7531"/>
    <x v="2"/>
    <x v="2"/>
    <x v="0"/>
    <x v="1"/>
    <x v="0"/>
    <n v="72.569999999999993"/>
    <n v="8"/>
    <n v="29.027999999999999"/>
    <n v="609.58799999999997"/>
    <d v="2019-03-30T00:00:00"/>
    <s v="17:58:00"/>
    <x v="1"/>
    <n v="580.55999999999995"/>
    <n v="4.7619047620000003"/>
    <x v="470"/>
    <n v="4.5999999999999996"/>
    <n v="17"/>
    <x v="2"/>
    <n v="0"/>
    <n v="76.198499999999996"/>
  </r>
  <r>
    <s v="676-39-6028"/>
    <x v="0"/>
    <x v="0"/>
    <x v="0"/>
    <x v="0"/>
    <x v="1"/>
    <n v="64.44"/>
    <n v="5"/>
    <n v="16.11"/>
    <n v="338.31"/>
    <d v="2019-03-30T00:00:00"/>
    <s v="17:04:00"/>
    <x v="1"/>
    <n v="322.2"/>
    <n v="4.7619047620000003"/>
    <x v="471"/>
    <n v="6.6"/>
    <n v="17"/>
    <x v="2"/>
    <n v="0"/>
    <n v="67.662000000000006"/>
  </r>
  <r>
    <s v="502-05-1910"/>
    <x v="0"/>
    <x v="0"/>
    <x v="1"/>
    <x v="1"/>
    <x v="0"/>
    <n v="65.180000000000007"/>
    <n v="3"/>
    <n v="9.7769999999999992"/>
    <n v="205.31700000000001"/>
    <d v="2019-02-25T00:00:00"/>
    <s v="20:35:00"/>
    <x v="2"/>
    <n v="195.54"/>
    <n v="4.7619047620000003"/>
    <x v="472"/>
    <n v="6.3"/>
    <n v="20"/>
    <x v="2"/>
    <n v="0"/>
    <n v="68.439000000000007"/>
  </r>
  <r>
    <s v="485-30-8700"/>
    <x v="0"/>
    <x v="0"/>
    <x v="1"/>
    <x v="0"/>
    <x v="3"/>
    <n v="33.26"/>
    <n v="5"/>
    <n v="8.3149999999999995"/>
    <n v="174.61500000000001"/>
    <d v="2019-03-18T00:00:00"/>
    <s v="16:10:00"/>
    <x v="2"/>
    <n v="166.3"/>
    <n v="4.7619047620000003"/>
    <x v="473"/>
    <n v="4.2"/>
    <n v="16"/>
    <x v="0"/>
    <n v="0"/>
    <n v="34.923000000000002"/>
  </r>
  <r>
    <s v="598-47-9715"/>
    <x v="1"/>
    <x v="1"/>
    <x v="1"/>
    <x v="1"/>
    <x v="1"/>
    <n v="84.07"/>
    <n v="4"/>
    <n v="16.814"/>
    <n v="353.09399999999999"/>
    <d v="2019-07-03T00:00:00"/>
    <s v="16:54:00"/>
    <x v="0"/>
    <n v="336.28"/>
    <n v="4.7619047620000003"/>
    <x v="474"/>
    <n v="4.4000000000000004"/>
    <n v="16"/>
    <x v="0"/>
    <n v="0"/>
    <n v="88.273499999999999"/>
  </r>
  <r>
    <s v="701-69-8742"/>
    <x v="2"/>
    <x v="2"/>
    <x v="1"/>
    <x v="1"/>
    <x v="3"/>
    <n v="34.369999999999997"/>
    <n v="10"/>
    <n v="17.184999999999999"/>
    <n v="360.88499999999999"/>
    <d v="2019-03-16T00:00:00"/>
    <s v="10:11:00"/>
    <x v="0"/>
    <n v="343.7"/>
    <n v="4.7619047620000003"/>
    <x v="475"/>
    <n v="6.7"/>
    <n v="10"/>
    <x v="1"/>
    <n v="0"/>
    <n v="36.088500000000003"/>
  </r>
  <r>
    <s v="575-67-1508"/>
    <x v="0"/>
    <x v="0"/>
    <x v="1"/>
    <x v="1"/>
    <x v="1"/>
    <n v="38.6"/>
    <n v="1"/>
    <n v="1.93"/>
    <n v="40.53"/>
    <d v="2019-01-29T00:00:00"/>
    <s v="11:26:00"/>
    <x v="0"/>
    <n v="38.6"/>
    <n v="4.7619047620000003"/>
    <x v="476"/>
    <n v="6.7"/>
    <n v="11"/>
    <x v="1"/>
    <n v="0"/>
    <n v="40.53"/>
  </r>
  <r>
    <s v="541-08-3113"/>
    <x v="1"/>
    <x v="1"/>
    <x v="1"/>
    <x v="1"/>
    <x v="4"/>
    <n v="65.97"/>
    <n v="8"/>
    <n v="26.388000000000002"/>
    <n v="554.14800000000002"/>
    <d v="2019-02-02T00:00:00"/>
    <s v="20:29:00"/>
    <x v="1"/>
    <n v="527.76"/>
    <n v="4.7619047620000003"/>
    <x v="477"/>
    <n v="8.4"/>
    <n v="20"/>
    <x v="2"/>
    <n v="0"/>
    <n v="69.268500000000003"/>
  </r>
  <r>
    <s v="246-11-3901"/>
    <x v="1"/>
    <x v="1"/>
    <x v="1"/>
    <x v="0"/>
    <x v="1"/>
    <n v="32.799999999999997"/>
    <n v="10"/>
    <n v="16.399999999999999"/>
    <n v="344.4"/>
    <d v="2019-02-15T00:00:00"/>
    <s v="12:12:00"/>
    <x v="1"/>
    <n v="328"/>
    <n v="4.7619047620000003"/>
    <x v="478"/>
    <n v="6.2"/>
    <n v="12"/>
    <x v="0"/>
    <n v="0"/>
    <n v="34.44"/>
  </r>
  <r>
    <s v="674-15-9296"/>
    <x v="0"/>
    <x v="0"/>
    <x v="1"/>
    <x v="1"/>
    <x v="3"/>
    <n v="37.14"/>
    <n v="5"/>
    <n v="9.2850000000000001"/>
    <n v="194.98500000000001"/>
    <d v="2019-08-01T00:00:00"/>
    <s v="13:05:00"/>
    <x v="0"/>
    <n v="185.7"/>
    <n v="4.7619047620000003"/>
    <x v="479"/>
    <n v="5"/>
    <n v="13"/>
    <x v="0"/>
    <n v="0"/>
    <n v="38.997"/>
  </r>
  <r>
    <s v="305-18-3552"/>
    <x v="2"/>
    <x v="2"/>
    <x v="0"/>
    <x v="1"/>
    <x v="2"/>
    <n v="60.38"/>
    <n v="10"/>
    <n v="30.19"/>
    <n v="633.99"/>
    <d v="2019-12-02T00:00:00"/>
    <s v="16:19:00"/>
    <x v="1"/>
    <n v="603.79999999999995"/>
    <n v="4.7619047620000003"/>
    <x v="480"/>
    <n v="6"/>
    <n v="16"/>
    <x v="0"/>
    <n v="0"/>
    <n v="63.399000000000001"/>
  </r>
  <r>
    <s v="493-65-6248"/>
    <x v="1"/>
    <x v="1"/>
    <x v="0"/>
    <x v="0"/>
    <x v="3"/>
    <n v="36.979999999999997"/>
    <n v="10"/>
    <n v="18.489999999999998"/>
    <n v="388.29"/>
    <d v="2019-01-01T00:00:00"/>
    <s v="19:48:00"/>
    <x v="2"/>
    <n v="369.8"/>
    <n v="4.7619047620000003"/>
    <x v="481"/>
    <n v="7"/>
    <n v="19"/>
    <x v="2"/>
    <n v="0"/>
    <n v="38.829000000000001"/>
  </r>
  <r>
    <s v="438-01-4015"/>
    <x v="2"/>
    <x v="2"/>
    <x v="0"/>
    <x v="0"/>
    <x v="3"/>
    <n v="49.49"/>
    <n v="4"/>
    <n v="9.8979999999999997"/>
    <n v="207.858"/>
    <d v="2019-03-21T00:00:00"/>
    <s v="15:25:00"/>
    <x v="0"/>
    <n v="197.96"/>
    <n v="4.7619047620000003"/>
    <x v="482"/>
    <n v="6.6"/>
    <n v="15"/>
    <x v="0"/>
    <n v="0"/>
    <n v="51.964500000000001"/>
  </r>
  <r>
    <s v="709-58-4068"/>
    <x v="2"/>
    <x v="2"/>
    <x v="1"/>
    <x v="0"/>
    <x v="5"/>
    <n v="41.09"/>
    <n v="10"/>
    <n v="20.545000000000002"/>
    <n v="431.44499999999999"/>
    <d v="2019-02-28T00:00:00"/>
    <s v="14:42:00"/>
    <x v="1"/>
    <n v="410.9"/>
    <n v="4.7619047620000003"/>
    <x v="483"/>
    <n v="7.3"/>
    <n v="14"/>
    <x v="0"/>
    <n v="0"/>
    <n v="43.144500000000001"/>
  </r>
  <r>
    <s v="795-49-7276"/>
    <x v="0"/>
    <x v="0"/>
    <x v="1"/>
    <x v="1"/>
    <x v="5"/>
    <n v="37.15"/>
    <n v="4"/>
    <n v="7.43"/>
    <n v="156.03"/>
    <d v="2019-03-23T00:00:00"/>
    <s v="18:59:00"/>
    <x v="0"/>
    <n v="148.6"/>
    <n v="4.7619047620000003"/>
    <x v="484"/>
    <n v="8.3000000000000007"/>
    <n v="18"/>
    <x v="2"/>
    <n v="0"/>
    <n v="39.0075"/>
  </r>
  <r>
    <s v="556-72-8512"/>
    <x v="1"/>
    <x v="1"/>
    <x v="1"/>
    <x v="1"/>
    <x v="2"/>
    <n v="22.96"/>
    <n v="1"/>
    <n v="1.1479999999999999"/>
    <n v="24.108000000000001"/>
    <d v="2019-01-30T00:00:00"/>
    <s v="20:47:00"/>
    <x v="1"/>
    <n v="22.96"/>
    <n v="4.7619047620000003"/>
    <x v="485"/>
    <n v="4.3"/>
    <n v="20"/>
    <x v="2"/>
    <n v="0"/>
    <n v="24.108000000000001"/>
  </r>
  <r>
    <s v="627-95-3243"/>
    <x v="2"/>
    <x v="2"/>
    <x v="0"/>
    <x v="0"/>
    <x v="2"/>
    <n v="77.680000000000007"/>
    <n v="9"/>
    <n v="34.956000000000003"/>
    <n v="734.07600000000002"/>
    <d v="2019-04-02T00:00:00"/>
    <s v="13:21:00"/>
    <x v="0"/>
    <n v="699.12"/>
    <n v="4.7619047620000003"/>
    <x v="486"/>
    <n v="9.8000000000000007"/>
    <n v="13"/>
    <x v="0"/>
    <n v="1"/>
    <n v="81.564000000000007"/>
  </r>
  <r>
    <s v="686-41-0932"/>
    <x v="2"/>
    <x v="2"/>
    <x v="1"/>
    <x v="0"/>
    <x v="5"/>
    <n v="34.700000000000003"/>
    <n v="2"/>
    <n v="3.47"/>
    <n v="72.87"/>
    <d v="2019-03-13T00:00:00"/>
    <s v="19:48:00"/>
    <x v="0"/>
    <n v="69.400000000000006"/>
    <n v="4.7619047620000003"/>
    <x v="487"/>
    <n v="8.1999999999999993"/>
    <n v="19"/>
    <x v="2"/>
    <n v="0"/>
    <n v="36.435000000000002"/>
  </r>
  <r>
    <s v="510-09-5628"/>
    <x v="0"/>
    <x v="0"/>
    <x v="0"/>
    <x v="0"/>
    <x v="5"/>
    <n v="19.66"/>
    <n v="10"/>
    <n v="9.83"/>
    <n v="206.43"/>
    <d v="2019-03-15T00:00:00"/>
    <s v="18:20:00"/>
    <x v="2"/>
    <n v="196.6"/>
    <n v="4.7619047620000003"/>
    <x v="488"/>
    <n v="7.2"/>
    <n v="18"/>
    <x v="2"/>
    <n v="0"/>
    <n v="20.643000000000001"/>
  </r>
  <r>
    <s v="608-04-3797"/>
    <x v="2"/>
    <x v="2"/>
    <x v="0"/>
    <x v="0"/>
    <x v="0"/>
    <n v="25.32"/>
    <n v="8"/>
    <n v="10.128"/>
    <n v="212.68799999999999"/>
    <d v="2019-05-03T00:00:00"/>
    <s v="20:24:00"/>
    <x v="0"/>
    <n v="202.56"/>
    <n v="4.7619047620000003"/>
    <x v="489"/>
    <n v="8.6999999999999993"/>
    <n v="20"/>
    <x v="2"/>
    <n v="0"/>
    <n v="26.585999999999999"/>
  </r>
  <r>
    <s v="148-82-2527"/>
    <x v="1"/>
    <x v="1"/>
    <x v="0"/>
    <x v="0"/>
    <x v="2"/>
    <n v="12.12"/>
    <n v="10"/>
    <n v="6.06"/>
    <n v="127.26"/>
    <d v="2019-05-03T00:00:00"/>
    <s v="13:44:00"/>
    <x v="2"/>
    <n v="121.2"/>
    <n v="4.7619047620000003"/>
    <x v="490"/>
    <n v="8.4"/>
    <n v="13"/>
    <x v="0"/>
    <n v="0"/>
    <n v="12.726000000000001"/>
  </r>
  <r>
    <s v="437-53-3084"/>
    <x v="2"/>
    <x v="2"/>
    <x v="1"/>
    <x v="1"/>
    <x v="5"/>
    <n v="99.89"/>
    <n v="2"/>
    <n v="9.9890000000000008"/>
    <n v="209.76900000000001"/>
    <d v="2019-02-26T00:00:00"/>
    <s v="11:48:00"/>
    <x v="0"/>
    <n v="199.78"/>
    <n v="4.7619047620000003"/>
    <x v="491"/>
    <n v="7.1"/>
    <n v="11"/>
    <x v="1"/>
    <n v="0"/>
    <n v="104.8845"/>
  </r>
  <r>
    <s v="632-32-4574"/>
    <x v="2"/>
    <x v="2"/>
    <x v="1"/>
    <x v="1"/>
    <x v="3"/>
    <n v="75.92"/>
    <n v="8"/>
    <n v="30.367999999999999"/>
    <n v="637.72799999999995"/>
    <d v="2019-03-20T00:00:00"/>
    <s v="14:14:00"/>
    <x v="1"/>
    <n v="607.36"/>
    <n v="4.7619047620000003"/>
    <x v="492"/>
    <n v="5.5"/>
    <n v="14"/>
    <x v="0"/>
    <n v="0"/>
    <n v="79.715999999999994"/>
  </r>
  <r>
    <s v="556-97-7101"/>
    <x v="1"/>
    <x v="1"/>
    <x v="1"/>
    <x v="0"/>
    <x v="1"/>
    <n v="63.22"/>
    <n v="2"/>
    <n v="6.3220000000000001"/>
    <n v="132.762"/>
    <d v="2019-01-01T00:00:00"/>
    <s v="15:51:00"/>
    <x v="1"/>
    <n v="126.44"/>
    <n v="4.7619047620000003"/>
    <x v="493"/>
    <n v="8.5"/>
    <n v="15"/>
    <x v="0"/>
    <n v="0"/>
    <n v="66.381"/>
  </r>
  <r>
    <s v="862-59-8517"/>
    <x v="1"/>
    <x v="1"/>
    <x v="1"/>
    <x v="0"/>
    <x v="4"/>
    <n v="90.24"/>
    <n v="6"/>
    <n v="27.071999999999999"/>
    <n v="568.51199999999994"/>
    <d v="2019-01-27T00:00:00"/>
    <s v="11:17:00"/>
    <x v="1"/>
    <n v="541.44000000000005"/>
    <n v="4.7619047620000003"/>
    <x v="494"/>
    <n v="6.2"/>
    <n v="11"/>
    <x v="1"/>
    <n v="0"/>
    <n v="94.751999999999995"/>
  </r>
  <r>
    <s v="401-18-8016"/>
    <x v="2"/>
    <x v="2"/>
    <x v="0"/>
    <x v="0"/>
    <x v="3"/>
    <n v="98.13"/>
    <n v="1"/>
    <n v="4.9065000000000003"/>
    <n v="103.0365"/>
    <d v="2019-01-21T00:00:00"/>
    <s v="17:36:00"/>
    <x v="1"/>
    <n v="98.13"/>
    <n v="4.7619047620000003"/>
    <x v="495"/>
    <n v="8.9"/>
    <n v="17"/>
    <x v="2"/>
    <n v="0"/>
    <n v="103.0365"/>
  </r>
  <r>
    <s v="420-18-8989"/>
    <x v="0"/>
    <x v="0"/>
    <x v="0"/>
    <x v="0"/>
    <x v="3"/>
    <n v="51.52"/>
    <n v="8"/>
    <n v="20.608000000000001"/>
    <n v="432.76799999999997"/>
    <d v="2019-02-02T00:00:00"/>
    <s v="15:47:00"/>
    <x v="1"/>
    <n v="412.16"/>
    <n v="4.7619047620000003"/>
    <x v="496"/>
    <n v="9.6"/>
    <n v="15"/>
    <x v="0"/>
    <n v="0"/>
    <n v="54.095999999999997"/>
  </r>
  <r>
    <s v="277-63-2961"/>
    <x v="2"/>
    <x v="2"/>
    <x v="0"/>
    <x v="1"/>
    <x v="3"/>
    <n v="73.97"/>
    <n v="1"/>
    <n v="3.6985000000000001"/>
    <n v="77.668499999999995"/>
    <d v="2019-03-02T00:00:00"/>
    <s v="15:53:00"/>
    <x v="2"/>
    <n v="73.97"/>
    <n v="4.7619047620000003"/>
    <x v="497"/>
    <n v="5.4"/>
    <n v="15"/>
    <x v="0"/>
    <n v="0"/>
    <n v="77.668499999999995"/>
  </r>
  <r>
    <s v="573-98-8548"/>
    <x v="1"/>
    <x v="1"/>
    <x v="0"/>
    <x v="0"/>
    <x v="5"/>
    <n v="31.9"/>
    <n v="1"/>
    <n v="1.595"/>
    <n v="33.494999999999997"/>
    <d v="2019-05-01T00:00:00"/>
    <s v="12:40:00"/>
    <x v="0"/>
    <n v="31.9"/>
    <n v="4.7619047620000003"/>
    <x v="498"/>
    <n v="9.1"/>
    <n v="12"/>
    <x v="0"/>
    <n v="0"/>
    <n v="33.494999999999997"/>
  </r>
  <r>
    <s v="620-02-2046"/>
    <x v="1"/>
    <x v="1"/>
    <x v="1"/>
    <x v="1"/>
    <x v="2"/>
    <n v="69.400000000000006"/>
    <n v="2"/>
    <n v="6.94"/>
    <n v="145.74"/>
    <d v="2019-01-27T00:00:00"/>
    <s v="19:48:00"/>
    <x v="0"/>
    <n v="138.80000000000001"/>
    <n v="4.7619047620000003"/>
    <x v="499"/>
    <n v="9"/>
    <n v="19"/>
    <x v="2"/>
    <n v="0"/>
    <n v="72.87"/>
  </r>
  <r>
    <s v="282-35-2475"/>
    <x v="2"/>
    <x v="2"/>
    <x v="1"/>
    <x v="0"/>
    <x v="3"/>
    <n v="93.31"/>
    <n v="2"/>
    <n v="9.3309999999999995"/>
    <n v="195.95099999999999"/>
    <d v="2019-03-25T00:00:00"/>
    <s v="17:53:00"/>
    <x v="1"/>
    <n v="186.62"/>
    <n v="4.7619047620000003"/>
    <x v="500"/>
    <n v="6.3"/>
    <n v="17"/>
    <x v="2"/>
    <n v="0"/>
    <n v="97.975499999999997"/>
  </r>
  <r>
    <s v="511-54-3087"/>
    <x v="2"/>
    <x v="2"/>
    <x v="1"/>
    <x v="1"/>
    <x v="3"/>
    <n v="88.45"/>
    <n v="1"/>
    <n v="4.4225000000000003"/>
    <n v="92.872500000000002"/>
    <d v="2019-02-25T00:00:00"/>
    <s v="16:36:00"/>
    <x v="2"/>
    <n v="88.45"/>
    <n v="4.7619047620000003"/>
    <x v="501"/>
    <n v="9.5"/>
    <n v="16"/>
    <x v="0"/>
    <n v="0"/>
    <n v="92.872500000000002"/>
  </r>
  <r>
    <s v="726-29-6793"/>
    <x v="0"/>
    <x v="0"/>
    <x v="0"/>
    <x v="1"/>
    <x v="1"/>
    <n v="24.18"/>
    <n v="8"/>
    <n v="9.6720000000000006"/>
    <n v="203.11199999999999"/>
    <d v="2019-01-28T00:00:00"/>
    <s v="20:54:00"/>
    <x v="0"/>
    <n v="193.44"/>
    <n v="4.7619047620000003"/>
    <x v="502"/>
    <n v="9.8000000000000007"/>
    <n v="20"/>
    <x v="2"/>
    <n v="0"/>
    <n v="25.388999999999999"/>
  </r>
  <r>
    <s v="387-49-4215"/>
    <x v="2"/>
    <x v="2"/>
    <x v="0"/>
    <x v="0"/>
    <x v="3"/>
    <n v="48.5"/>
    <n v="3"/>
    <n v="7.2750000000000004"/>
    <n v="152.77500000000001"/>
    <d v="2019-08-01T00:00:00"/>
    <s v="12:50:00"/>
    <x v="1"/>
    <n v="145.5"/>
    <n v="4.7619047620000003"/>
    <x v="503"/>
    <n v="6.7"/>
    <n v="12"/>
    <x v="0"/>
    <n v="0"/>
    <n v="50.924999999999997"/>
  </r>
  <r>
    <s v="862-17-9201"/>
    <x v="2"/>
    <x v="2"/>
    <x v="1"/>
    <x v="0"/>
    <x v="4"/>
    <n v="84.05"/>
    <n v="6"/>
    <n v="25.215"/>
    <n v="529.51499999999999"/>
    <d v="2019-01-29T00:00:00"/>
    <s v="10:48:00"/>
    <x v="2"/>
    <n v="504.3"/>
    <n v="4.7619047620000003"/>
    <x v="504"/>
    <n v="7.7"/>
    <n v="10"/>
    <x v="1"/>
    <n v="0"/>
    <n v="88.252499999999998"/>
  </r>
  <r>
    <s v="291-21-5991"/>
    <x v="2"/>
    <x v="2"/>
    <x v="0"/>
    <x v="1"/>
    <x v="0"/>
    <n v="61.29"/>
    <n v="5"/>
    <n v="15.3225"/>
    <n v="321.77249999999998"/>
    <d v="2019-03-29T00:00:00"/>
    <s v="14:28:00"/>
    <x v="1"/>
    <n v="306.45"/>
    <n v="4.7619047620000003"/>
    <x v="505"/>
    <n v="7"/>
    <n v="14"/>
    <x v="0"/>
    <n v="0"/>
    <n v="64.354500000000002"/>
  </r>
  <r>
    <s v="602-80-9671"/>
    <x v="1"/>
    <x v="1"/>
    <x v="0"/>
    <x v="0"/>
    <x v="2"/>
    <n v="15.95"/>
    <n v="6"/>
    <n v="4.7850000000000001"/>
    <n v="100.485"/>
    <d v="2019-09-02T00:00:00"/>
    <s v="17:15:00"/>
    <x v="2"/>
    <n v="95.7"/>
    <n v="4.7619047620000003"/>
    <x v="506"/>
    <n v="5.0999999999999996"/>
    <n v="17"/>
    <x v="2"/>
    <n v="0"/>
    <n v="16.747499999999999"/>
  </r>
  <r>
    <s v="347-72-6115"/>
    <x v="2"/>
    <x v="2"/>
    <x v="0"/>
    <x v="0"/>
    <x v="3"/>
    <n v="90.74"/>
    <n v="7"/>
    <n v="31.759"/>
    <n v="666.93899999999996"/>
    <d v="2019-01-16T00:00:00"/>
    <s v="18:03:00"/>
    <x v="2"/>
    <n v="635.17999999999995"/>
    <n v="4.7619047620000003"/>
    <x v="507"/>
    <n v="6.2"/>
    <n v="18"/>
    <x v="2"/>
    <n v="0"/>
    <n v="95.277000000000001"/>
  </r>
  <r>
    <s v="209-61-0206"/>
    <x v="0"/>
    <x v="0"/>
    <x v="1"/>
    <x v="0"/>
    <x v="2"/>
    <n v="42.91"/>
    <n v="5"/>
    <n v="10.727499999999999"/>
    <n v="225.2775"/>
    <d v="2019-05-01T00:00:00"/>
    <s v="17:29:00"/>
    <x v="0"/>
    <n v="214.55"/>
    <n v="4.7619047620000003"/>
    <x v="508"/>
    <n v="6.1"/>
    <n v="17"/>
    <x v="2"/>
    <n v="0"/>
    <n v="45.055500000000002"/>
  </r>
  <r>
    <s v="595-27-4851"/>
    <x v="0"/>
    <x v="0"/>
    <x v="1"/>
    <x v="0"/>
    <x v="5"/>
    <n v="54.28"/>
    <n v="7"/>
    <n v="18.998000000000001"/>
    <n v="398.95800000000003"/>
    <d v="2019-01-27T00:00:00"/>
    <s v="18:05:00"/>
    <x v="0"/>
    <n v="379.96"/>
    <n v="4.7619047620000003"/>
    <x v="509"/>
    <n v="9.3000000000000007"/>
    <n v="18"/>
    <x v="2"/>
    <n v="0"/>
    <n v="56.994000000000007"/>
  </r>
  <r>
    <s v="189-52-0236"/>
    <x v="0"/>
    <x v="0"/>
    <x v="1"/>
    <x v="1"/>
    <x v="1"/>
    <n v="99.55"/>
    <n v="7"/>
    <n v="34.842500000000001"/>
    <n v="731.6925"/>
    <d v="2019-03-14T00:00:00"/>
    <s v="12:07:00"/>
    <x v="1"/>
    <n v="696.85"/>
    <n v="4.7619047620000003"/>
    <x v="510"/>
    <n v="7.6"/>
    <n v="12"/>
    <x v="0"/>
    <n v="1"/>
    <n v="104.5275"/>
  </r>
  <r>
    <s v="503-07-0930"/>
    <x v="1"/>
    <x v="1"/>
    <x v="0"/>
    <x v="1"/>
    <x v="3"/>
    <n v="58.39"/>
    <n v="7"/>
    <n v="20.436499999999999"/>
    <n v="429.16649999999998"/>
    <d v="2019-02-23T00:00:00"/>
    <s v="19:49:00"/>
    <x v="2"/>
    <n v="408.73"/>
    <n v="4.7619047620000003"/>
    <x v="511"/>
    <n v="8.1999999999999993"/>
    <n v="19"/>
    <x v="2"/>
    <n v="0"/>
    <n v="61.3095"/>
  </r>
  <r>
    <s v="413-20-6708"/>
    <x v="1"/>
    <x v="1"/>
    <x v="0"/>
    <x v="0"/>
    <x v="5"/>
    <n v="51.47"/>
    <n v="1"/>
    <n v="2.5735000000000001"/>
    <n v="54.043500000000002"/>
    <d v="2019-03-18T00:00:00"/>
    <s v="15:52:00"/>
    <x v="0"/>
    <n v="51.47"/>
    <n v="4.7619047620000003"/>
    <x v="512"/>
    <n v="8.5"/>
    <n v="15"/>
    <x v="0"/>
    <n v="0"/>
    <n v="54.043500000000002"/>
  </r>
  <r>
    <s v="425-85-2085"/>
    <x v="2"/>
    <x v="2"/>
    <x v="0"/>
    <x v="1"/>
    <x v="0"/>
    <n v="54.86"/>
    <n v="5"/>
    <n v="13.715"/>
    <n v="288.01499999999999"/>
    <d v="2019-03-29T00:00:00"/>
    <s v="16:48:00"/>
    <x v="0"/>
    <n v="274.3"/>
    <n v="4.7619047620000003"/>
    <x v="513"/>
    <n v="9.8000000000000007"/>
    <n v="16"/>
    <x v="0"/>
    <n v="0"/>
    <n v="57.602999999999987"/>
  </r>
  <r>
    <s v="521-18-7827"/>
    <x v="1"/>
    <x v="1"/>
    <x v="0"/>
    <x v="1"/>
    <x v="2"/>
    <n v="39.39"/>
    <n v="5"/>
    <n v="9.8475000000000001"/>
    <n v="206.79750000000001"/>
    <d v="2019-01-22T00:00:00"/>
    <s v="20:46:00"/>
    <x v="2"/>
    <n v="196.95"/>
    <n v="4.7619047620000003"/>
    <x v="514"/>
    <n v="8.6999999999999993"/>
    <n v="20"/>
    <x v="2"/>
    <n v="0"/>
    <n v="41.359499999999997"/>
  </r>
  <r>
    <s v="220-28-1851"/>
    <x v="0"/>
    <x v="0"/>
    <x v="1"/>
    <x v="1"/>
    <x v="2"/>
    <n v="34.729999999999997"/>
    <n v="2"/>
    <n v="3.4729999999999999"/>
    <n v="72.933000000000007"/>
    <d v="2019-01-03T00:00:00"/>
    <s v="18:14:00"/>
    <x v="0"/>
    <n v="69.459999999999994"/>
    <n v="4.7619047620000003"/>
    <x v="515"/>
    <n v="9.6999999999999993"/>
    <n v="18"/>
    <x v="2"/>
    <n v="0"/>
    <n v="36.466500000000003"/>
  </r>
  <r>
    <s v="600-38-9738"/>
    <x v="1"/>
    <x v="1"/>
    <x v="0"/>
    <x v="1"/>
    <x v="3"/>
    <n v="71.92"/>
    <n v="5"/>
    <n v="17.98"/>
    <n v="377.58"/>
    <d v="2019-01-17T00:00:00"/>
    <s v="15:05:00"/>
    <x v="2"/>
    <n v="359.6"/>
    <n v="4.7619047620000003"/>
    <x v="516"/>
    <n v="4.3"/>
    <n v="15"/>
    <x v="0"/>
    <n v="0"/>
    <n v="75.515999999999991"/>
  </r>
  <r>
    <s v="734-91-1155"/>
    <x v="2"/>
    <x v="2"/>
    <x v="1"/>
    <x v="0"/>
    <x v="1"/>
    <n v="45.71"/>
    <n v="3"/>
    <n v="6.8564999999999996"/>
    <n v="143.98650000000001"/>
    <d v="2019-03-26T00:00:00"/>
    <s v="10:34:00"/>
    <x v="2"/>
    <n v="137.13"/>
    <n v="4.7619047620000003"/>
    <x v="517"/>
    <n v="7.7"/>
    <n v="10"/>
    <x v="1"/>
    <n v="0"/>
    <n v="47.9955"/>
  </r>
  <r>
    <s v="451-28-5717"/>
    <x v="1"/>
    <x v="1"/>
    <x v="0"/>
    <x v="0"/>
    <x v="2"/>
    <n v="83.17"/>
    <n v="6"/>
    <n v="24.951000000000001"/>
    <n v="523.971"/>
    <d v="2019-03-20T00:00:00"/>
    <s v="11:23:00"/>
    <x v="1"/>
    <n v="499.02"/>
    <n v="4.7619047620000003"/>
    <x v="518"/>
    <n v="7.3"/>
    <n v="11"/>
    <x v="1"/>
    <n v="0"/>
    <n v="87.328500000000005"/>
  </r>
  <r>
    <s v="609-81-8548"/>
    <x v="0"/>
    <x v="0"/>
    <x v="0"/>
    <x v="0"/>
    <x v="2"/>
    <n v="37.44"/>
    <n v="6"/>
    <n v="11.231999999999999"/>
    <n v="235.87200000000001"/>
    <d v="2019-06-02T00:00:00"/>
    <s v="13:55:00"/>
    <x v="2"/>
    <n v="224.64"/>
    <n v="4.7619047620000003"/>
    <x v="519"/>
    <n v="5.9"/>
    <n v="13"/>
    <x v="0"/>
    <n v="0"/>
    <n v="39.311999999999998"/>
  </r>
  <r>
    <s v="133-14-7229"/>
    <x v="1"/>
    <x v="1"/>
    <x v="1"/>
    <x v="1"/>
    <x v="0"/>
    <n v="62.87"/>
    <n v="2"/>
    <n v="6.2869999999999999"/>
    <n v="132.02699999999999"/>
    <d v="2019-01-01T00:00:00"/>
    <s v="11:43:00"/>
    <x v="1"/>
    <n v="125.74"/>
    <n v="4.7619047620000003"/>
    <x v="520"/>
    <n v="5"/>
    <n v="11"/>
    <x v="1"/>
    <n v="0"/>
    <n v="66.013499999999993"/>
  </r>
  <r>
    <s v="534-01-4457"/>
    <x v="0"/>
    <x v="0"/>
    <x v="1"/>
    <x v="1"/>
    <x v="4"/>
    <n v="81.709999999999994"/>
    <n v="6"/>
    <n v="24.513000000000002"/>
    <n v="514.77300000000002"/>
    <d v="2019-01-27T00:00:00"/>
    <s v="14:36:00"/>
    <x v="2"/>
    <n v="490.26"/>
    <n v="4.7619047620000003"/>
    <x v="521"/>
    <n v="8"/>
    <n v="14"/>
    <x v="0"/>
    <n v="0"/>
    <n v="85.795500000000004"/>
  </r>
  <r>
    <s v="719-89-8991"/>
    <x v="0"/>
    <x v="0"/>
    <x v="0"/>
    <x v="0"/>
    <x v="3"/>
    <n v="91.41"/>
    <n v="5"/>
    <n v="22.852499999999999"/>
    <n v="479.90249999999997"/>
    <d v="2019-02-25T00:00:00"/>
    <s v="16:03:00"/>
    <x v="0"/>
    <n v="457.05"/>
    <n v="4.7619047620000003"/>
    <x v="522"/>
    <n v="7.1"/>
    <n v="16"/>
    <x v="0"/>
    <n v="0"/>
    <n v="95.980499999999992"/>
  </r>
  <r>
    <s v="286-62-6248"/>
    <x v="2"/>
    <x v="2"/>
    <x v="1"/>
    <x v="1"/>
    <x v="5"/>
    <n v="39.21"/>
    <n v="4"/>
    <n v="7.8419999999999996"/>
    <n v="164.68199999999999"/>
    <d v="2019-01-16T00:00:00"/>
    <s v="20:03:00"/>
    <x v="2"/>
    <n v="156.84"/>
    <n v="4.7619047620000003"/>
    <x v="523"/>
    <n v="9"/>
    <n v="20"/>
    <x v="2"/>
    <n v="0"/>
    <n v="41.170499999999997"/>
  </r>
  <r>
    <s v="339-38-9982"/>
    <x v="2"/>
    <x v="2"/>
    <x v="0"/>
    <x v="1"/>
    <x v="5"/>
    <n v="59.86"/>
    <n v="2"/>
    <n v="5.9859999999999998"/>
    <n v="125.706"/>
    <d v="2019-01-13T00:00:00"/>
    <s v="14:55:00"/>
    <x v="0"/>
    <n v="119.72"/>
    <n v="4.7619047620000003"/>
    <x v="524"/>
    <n v="6.7"/>
    <n v="14"/>
    <x v="0"/>
    <n v="0"/>
    <n v="62.853000000000002"/>
  </r>
  <r>
    <s v="827-44-5872"/>
    <x v="2"/>
    <x v="2"/>
    <x v="0"/>
    <x v="0"/>
    <x v="4"/>
    <n v="54.36"/>
    <n v="10"/>
    <n v="27.18"/>
    <n v="570.78"/>
    <d v="2019-07-02T00:00:00"/>
    <s v="11:28:00"/>
    <x v="2"/>
    <n v="543.6"/>
    <n v="4.7619047620000003"/>
    <x v="525"/>
    <n v="6.1"/>
    <n v="11"/>
    <x v="1"/>
    <n v="0"/>
    <n v="57.078000000000003"/>
  </r>
  <r>
    <s v="827-77-7633"/>
    <x v="0"/>
    <x v="0"/>
    <x v="1"/>
    <x v="1"/>
    <x v="3"/>
    <n v="98.09"/>
    <n v="9"/>
    <n v="44.140500000000003"/>
    <n v="926.95050000000003"/>
    <d v="2019-02-17T00:00:00"/>
    <s v="19:41:00"/>
    <x v="1"/>
    <n v="882.81"/>
    <n v="4.7619047620000003"/>
    <x v="526"/>
    <n v="9.3000000000000007"/>
    <n v="19"/>
    <x v="2"/>
    <n v="1"/>
    <n v="102.9945"/>
  </r>
  <r>
    <s v="287-83-1405"/>
    <x v="0"/>
    <x v="0"/>
    <x v="1"/>
    <x v="1"/>
    <x v="0"/>
    <n v="25.43"/>
    <n v="6"/>
    <n v="7.6289999999999996"/>
    <n v="160.209"/>
    <d v="2019-12-02T00:00:00"/>
    <s v="19:01:00"/>
    <x v="0"/>
    <n v="152.58000000000001"/>
    <n v="4.7619047620000003"/>
    <x v="527"/>
    <n v="7"/>
    <n v="19"/>
    <x v="2"/>
    <n v="0"/>
    <n v="26.701499999999999"/>
  </r>
  <r>
    <s v="435-13-4908"/>
    <x v="0"/>
    <x v="0"/>
    <x v="0"/>
    <x v="1"/>
    <x v="5"/>
    <n v="86.68"/>
    <n v="8"/>
    <n v="34.671999999999997"/>
    <n v="728.11199999999997"/>
    <d v="2019-01-24T00:00:00"/>
    <s v="18:04:00"/>
    <x v="2"/>
    <n v="693.44"/>
    <n v="4.7619047620000003"/>
    <x v="528"/>
    <n v="7.2"/>
    <n v="18"/>
    <x v="2"/>
    <n v="1"/>
    <n v="91.013999999999996"/>
  </r>
  <r>
    <s v="857-67-9057"/>
    <x v="2"/>
    <x v="2"/>
    <x v="1"/>
    <x v="1"/>
    <x v="1"/>
    <n v="22.95"/>
    <n v="10"/>
    <n v="11.475"/>
    <n v="240.97499999999999"/>
    <d v="2019-06-02T00:00:00"/>
    <s v="19:20:00"/>
    <x v="0"/>
    <n v="229.5"/>
    <n v="4.7619047620000003"/>
    <x v="529"/>
    <n v="8.1999999999999993"/>
    <n v="19"/>
    <x v="2"/>
    <n v="0"/>
    <n v="24.0975"/>
  </r>
  <r>
    <s v="236-27-1144"/>
    <x v="1"/>
    <x v="1"/>
    <x v="1"/>
    <x v="0"/>
    <x v="4"/>
    <n v="16.309999999999999"/>
    <n v="9"/>
    <n v="7.3395000000000001"/>
    <n v="154.12950000000001"/>
    <d v="2019-03-26T00:00:00"/>
    <s v="10:31:00"/>
    <x v="0"/>
    <n v="146.79"/>
    <n v="4.7619047620000003"/>
    <x v="530"/>
    <n v="8.4"/>
    <n v="10"/>
    <x v="1"/>
    <n v="0"/>
    <n v="17.125499999999999"/>
  </r>
  <r>
    <s v="892-05-6689"/>
    <x v="0"/>
    <x v="0"/>
    <x v="1"/>
    <x v="0"/>
    <x v="2"/>
    <n v="28.32"/>
    <n v="5"/>
    <n v="7.08"/>
    <n v="148.68"/>
    <d v="2019-11-03T00:00:00"/>
    <s v="13:28:00"/>
    <x v="0"/>
    <n v="141.6"/>
    <n v="4.7619047620000003"/>
    <x v="531"/>
    <n v="6.2"/>
    <n v="13"/>
    <x v="0"/>
    <n v="0"/>
    <n v="29.736000000000001"/>
  </r>
  <r>
    <s v="583-41-4548"/>
    <x v="1"/>
    <x v="1"/>
    <x v="1"/>
    <x v="1"/>
    <x v="2"/>
    <n v="16.670000000000002"/>
    <n v="7"/>
    <n v="5.8345000000000002"/>
    <n v="122.5245"/>
    <d v="2019-07-02T00:00:00"/>
    <s v="11:36:00"/>
    <x v="0"/>
    <n v="116.69"/>
    <n v="4.7619047620000003"/>
    <x v="532"/>
    <n v="7.4"/>
    <n v="11"/>
    <x v="1"/>
    <n v="0"/>
    <n v="17.503499999999999"/>
  </r>
  <r>
    <s v="339-12-4827"/>
    <x v="2"/>
    <x v="2"/>
    <x v="0"/>
    <x v="0"/>
    <x v="5"/>
    <n v="73.959999999999994"/>
    <n v="1"/>
    <n v="3.698"/>
    <n v="77.658000000000001"/>
    <d v="2019-05-01T00:00:00"/>
    <s v="11:32:00"/>
    <x v="2"/>
    <n v="73.959999999999994"/>
    <n v="4.7619047620000003"/>
    <x v="533"/>
    <n v="5"/>
    <n v="11"/>
    <x v="1"/>
    <n v="0"/>
    <n v="77.658000000000001"/>
  </r>
  <r>
    <s v="643-38-7867"/>
    <x v="0"/>
    <x v="0"/>
    <x v="1"/>
    <x v="1"/>
    <x v="2"/>
    <n v="97.94"/>
    <n v="1"/>
    <n v="4.8970000000000002"/>
    <n v="102.837"/>
    <d v="2019-07-03T00:00:00"/>
    <s v="11:44:00"/>
    <x v="0"/>
    <n v="97.94"/>
    <n v="4.7619047620000003"/>
    <x v="534"/>
    <n v="6.9"/>
    <n v="11"/>
    <x v="1"/>
    <n v="0"/>
    <n v="102.837"/>
  </r>
  <r>
    <s v="308-81-0538"/>
    <x v="0"/>
    <x v="0"/>
    <x v="1"/>
    <x v="0"/>
    <x v="5"/>
    <n v="73.05"/>
    <n v="4"/>
    <n v="14.61"/>
    <n v="306.81"/>
    <d v="2019-02-25T00:00:00"/>
    <s v="17:16:00"/>
    <x v="2"/>
    <n v="292.2"/>
    <n v="4.7619047620000003"/>
    <x v="535"/>
    <n v="4.9000000000000004"/>
    <n v="17"/>
    <x v="2"/>
    <n v="0"/>
    <n v="76.702500000000001"/>
  </r>
  <r>
    <s v="358-88-9262"/>
    <x v="1"/>
    <x v="1"/>
    <x v="0"/>
    <x v="0"/>
    <x v="4"/>
    <n v="87.48"/>
    <n v="6"/>
    <n v="26.244"/>
    <n v="551.12400000000002"/>
    <d v="2019-01-02T00:00:00"/>
    <s v="18:43:00"/>
    <x v="0"/>
    <n v="524.88"/>
    <n v="4.7619047620000003"/>
    <x v="536"/>
    <n v="5.0999999999999996"/>
    <n v="18"/>
    <x v="2"/>
    <n v="0"/>
    <n v="91.853999999999999"/>
  </r>
  <r>
    <s v="460-35-4390"/>
    <x v="0"/>
    <x v="0"/>
    <x v="1"/>
    <x v="1"/>
    <x v="2"/>
    <n v="30.68"/>
    <n v="3"/>
    <n v="4.6020000000000003"/>
    <n v="96.641999999999996"/>
    <d v="2019-01-22T00:00:00"/>
    <s v="11:00:00"/>
    <x v="0"/>
    <n v="92.04"/>
    <n v="4.7619047620000003"/>
    <x v="537"/>
    <n v="9.1"/>
    <n v="11"/>
    <x v="1"/>
    <n v="0"/>
    <n v="32.213999999999999"/>
  </r>
  <r>
    <s v="343-87-0864"/>
    <x v="1"/>
    <x v="1"/>
    <x v="0"/>
    <x v="1"/>
    <x v="0"/>
    <n v="75.88"/>
    <n v="1"/>
    <n v="3.794"/>
    <n v="79.674000000000007"/>
    <d v="2019-03-01T00:00:00"/>
    <s v="10:30:00"/>
    <x v="2"/>
    <n v="75.88"/>
    <n v="4.7619047620000003"/>
    <x v="538"/>
    <n v="7.1"/>
    <n v="10"/>
    <x v="1"/>
    <n v="0"/>
    <n v="79.674000000000007"/>
  </r>
  <r>
    <s v="173-50-1108"/>
    <x v="2"/>
    <x v="2"/>
    <x v="0"/>
    <x v="0"/>
    <x v="3"/>
    <n v="20.18"/>
    <n v="4"/>
    <n v="4.0359999999999996"/>
    <n v="84.756"/>
    <d v="2019-02-13T00:00:00"/>
    <s v="12:14:00"/>
    <x v="2"/>
    <n v="80.72"/>
    <n v="4.7619047620000003"/>
    <x v="539"/>
    <n v="5"/>
    <n v="12"/>
    <x v="0"/>
    <n v="0"/>
    <n v="21.189"/>
  </r>
  <r>
    <s v="243-47-2663"/>
    <x v="1"/>
    <x v="1"/>
    <x v="0"/>
    <x v="1"/>
    <x v="1"/>
    <n v="18.77"/>
    <n v="6"/>
    <n v="5.6310000000000002"/>
    <n v="118.251"/>
    <d v="2019-01-28T00:00:00"/>
    <s v="16:43:00"/>
    <x v="2"/>
    <n v="112.62"/>
    <n v="4.7619047620000003"/>
    <x v="540"/>
    <n v="5.5"/>
    <n v="16"/>
    <x v="0"/>
    <n v="0"/>
    <n v="19.708500000000001"/>
  </r>
  <r>
    <s v="841-18-8232"/>
    <x v="2"/>
    <x v="2"/>
    <x v="1"/>
    <x v="0"/>
    <x v="4"/>
    <n v="71.2"/>
    <n v="1"/>
    <n v="3.56"/>
    <n v="74.760000000000005"/>
    <d v="2019-05-01T00:00:00"/>
    <s v="20:40:00"/>
    <x v="2"/>
    <n v="71.2"/>
    <n v="4.7619047620000003"/>
    <x v="541"/>
    <n v="9.1999999999999993"/>
    <n v="20"/>
    <x v="2"/>
    <n v="0"/>
    <n v="74.760000000000005"/>
  </r>
  <r>
    <s v="701-23-5550"/>
    <x v="2"/>
    <x v="2"/>
    <x v="0"/>
    <x v="1"/>
    <x v="2"/>
    <n v="38.81"/>
    <n v="4"/>
    <n v="7.7619999999999996"/>
    <n v="163.00200000000001"/>
    <d v="2019-03-19T00:00:00"/>
    <s v="13:40:00"/>
    <x v="0"/>
    <n v="155.24"/>
    <n v="4.7619047620000003"/>
    <x v="542"/>
    <n v="4.9000000000000004"/>
    <n v="13"/>
    <x v="0"/>
    <n v="0"/>
    <n v="40.750500000000002"/>
  </r>
  <r>
    <s v="647-50-1224"/>
    <x v="0"/>
    <x v="0"/>
    <x v="1"/>
    <x v="0"/>
    <x v="5"/>
    <n v="29.42"/>
    <n v="10"/>
    <n v="14.71"/>
    <n v="308.91000000000003"/>
    <d v="2019-12-01T00:00:00"/>
    <s v="16:23:00"/>
    <x v="0"/>
    <n v="294.2"/>
    <n v="4.7619047620000003"/>
    <x v="543"/>
    <n v="8.9"/>
    <n v="16"/>
    <x v="0"/>
    <n v="0"/>
    <n v="30.890999999999998"/>
  </r>
  <r>
    <s v="541-48-8554"/>
    <x v="0"/>
    <x v="0"/>
    <x v="1"/>
    <x v="1"/>
    <x v="3"/>
    <n v="60.95"/>
    <n v="9"/>
    <n v="27.427499999999998"/>
    <n v="575.97749999999996"/>
    <d v="2019-07-01T00:00:00"/>
    <s v="12:08:00"/>
    <x v="2"/>
    <n v="548.54999999999995"/>
    <n v="4.7619047620000003"/>
    <x v="544"/>
    <n v="6"/>
    <n v="12"/>
    <x v="0"/>
    <n v="0"/>
    <n v="63.997500000000002"/>
  </r>
  <r>
    <s v="539-21-7227"/>
    <x v="2"/>
    <x v="2"/>
    <x v="1"/>
    <x v="0"/>
    <x v="3"/>
    <n v="51.54"/>
    <n v="5"/>
    <n v="12.885"/>
    <n v="270.58499999999998"/>
    <d v="2019-01-26T00:00:00"/>
    <s v="17:45:00"/>
    <x v="1"/>
    <n v="257.7"/>
    <n v="4.7619047620000003"/>
    <x v="545"/>
    <n v="4.2"/>
    <n v="17"/>
    <x v="2"/>
    <n v="0"/>
    <n v="54.116999999999997"/>
  </r>
  <r>
    <s v="213-32-1216"/>
    <x v="0"/>
    <x v="0"/>
    <x v="1"/>
    <x v="0"/>
    <x v="1"/>
    <n v="66.06"/>
    <n v="6"/>
    <n v="19.818000000000001"/>
    <n v="416.178"/>
    <d v="2019-01-23T00:00:00"/>
    <s v="10:28:00"/>
    <x v="1"/>
    <n v="396.36"/>
    <n v="4.7619047620000003"/>
    <x v="546"/>
    <n v="7.3"/>
    <n v="10"/>
    <x v="1"/>
    <n v="0"/>
    <n v="69.363"/>
  </r>
  <r>
    <s v="747-58-7183"/>
    <x v="2"/>
    <x v="2"/>
    <x v="1"/>
    <x v="1"/>
    <x v="5"/>
    <n v="57.27"/>
    <n v="3"/>
    <n v="8.5905000000000005"/>
    <n v="180.40049999999999"/>
    <d v="2019-09-02T00:00:00"/>
    <s v="20:31:00"/>
    <x v="0"/>
    <n v="171.81"/>
    <n v="4.7619047620000003"/>
    <x v="547"/>
    <n v="6.5"/>
    <n v="20"/>
    <x v="2"/>
    <n v="0"/>
    <n v="60.133499999999998"/>
  </r>
  <r>
    <s v="582-52-8065"/>
    <x v="2"/>
    <x v="2"/>
    <x v="1"/>
    <x v="0"/>
    <x v="5"/>
    <n v="54.31"/>
    <n v="9"/>
    <n v="24.439499999999999"/>
    <n v="513.22950000000003"/>
    <d v="2019-02-22T00:00:00"/>
    <s v="10:49:00"/>
    <x v="1"/>
    <n v="488.79"/>
    <n v="4.7619047620000003"/>
    <x v="548"/>
    <n v="8.9"/>
    <n v="10"/>
    <x v="1"/>
    <n v="0"/>
    <n v="57.025500000000001"/>
  </r>
  <r>
    <s v="210-57-1719"/>
    <x v="2"/>
    <x v="2"/>
    <x v="1"/>
    <x v="0"/>
    <x v="0"/>
    <n v="58.24"/>
    <n v="9"/>
    <n v="26.207999999999998"/>
    <n v="550.36800000000005"/>
    <d v="2019-05-02T00:00:00"/>
    <s v="12:34:00"/>
    <x v="1"/>
    <n v="524.16"/>
    <n v="4.7619047620000003"/>
    <x v="549"/>
    <n v="9.6999999999999993"/>
    <n v="12"/>
    <x v="0"/>
    <n v="0"/>
    <n v="61.152000000000008"/>
  </r>
  <r>
    <s v="399-69-4630"/>
    <x v="1"/>
    <x v="1"/>
    <x v="1"/>
    <x v="1"/>
    <x v="1"/>
    <n v="22.21"/>
    <n v="6"/>
    <n v="6.6630000000000003"/>
    <n v="139.923"/>
    <d v="2019-07-03T00:00:00"/>
    <s v="10:23:00"/>
    <x v="2"/>
    <n v="133.26"/>
    <n v="4.7619047620000003"/>
    <x v="550"/>
    <n v="8.6"/>
    <n v="10"/>
    <x v="1"/>
    <n v="0"/>
    <n v="23.320499999999999"/>
  </r>
  <r>
    <s v="134-75-2619"/>
    <x v="0"/>
    <x v="0"/>
    <x v="0"/>
    <x v="1"/>
    <x v="1"/>
    <n v="19.32"/>
    <n v="7"/>
    <n v="6.7619999999999996"/>
    <n v="142.00200000000001"/>
    <d v="2019-03-25T00:00:00"/>
    <s v="18:51:00"/>
    <x v="1"/>
    <n v="135.24"/>
    <n v="4.7619047620000003"/>
    <x v="551"/>
    <n v="6.9"/>
    <n v="18"/>
    <x v="2"/>
    <n v="0"/>
    <n v="20.286000000000001"/>
  </r>
  <r>
    <s v="356-44-8813"/>
    <x v="2"/>
    <x v="2"/>
    <x v="1"/>
    <x v="1"/>
    <x v="2"/>
    <n v="37.479999999999997"/>
    <n v="3"/>
    <n v="5.6219999999999999"/>
    <n v="118.062"/>
    <d v="2019-01-20T00:00:00"/>
    <s v="13:45:00"/>
    <x v="2"/>
    <n v="112.44"/>
    <n v="4.7619047620000003"/>
    <x v="552"/>
    <n v="7.7"/>
    <n v="13"/>
    <x v="0"/>
    <n v="0"/>
    <n v="39.353999999999999"/>
  </r>
  <r>
    <s v="198-66-9832"/>
    <x v="2"/>
    <x v="2"/>
    <x v="0"/>
    <x v="0"/>
    <x v="5"/>
    <n v="72.040000000000006"/>
    <n v="2"/>
    <n v="7.2039999999999997"/>
    <n v="151.28399999999999"/>
    <d v="2019-04-02T00:00:00"/>
    <s v="19:38:00"/>
    <x v="1"/>
    <n v="144.08000000000001"/>
    <n v="4.7619047620000003"/>
    <x v="553"/>
    <n v="9.5"/>
    <n v="19"/>
    <x v="2"/>
    <n v="0"/>
    <n v="75.641999999999996"/>
  </r>
  <r>
    <s v="283-26-5248"/>
    <x v="1"/>
    <x v="1"/>
    <x v="0"/>
    <x v="0"/>
    <x v="4"/>
    <n v="98.52"/>
    <n v="10"/>
    <n v="49.26"/>
    <n v="1034.46"/>
    <d v="2019-01-30T00:00:00"/>
    <s v="20:23:00"/>
    <x v="0"/>
    <n v="985.2"/>
    <n v="4.7619047620000003"/>
    <x v="554"/>
    <n v="4.5"/>
    <n v="20"/>
    <x v="2"/>
    <n v="1"/>
    <n v="103.446"/>
  </r>
  <r>
    <s v="712-39-0363"/>
    <x v="0"/>
    <x v="0"/>
    <x v="0"/>
    <x v="1"/>
    <x v="4"/>
    <n v="41.66"/>
    <n v="6"/>
    <n v="12.497999999999999"/>
    <n v="262.45800000000003"/>
    <d v="2019-02-01T00:00:00"/>
    <s v="15:24:00"/>
    <x v="0"/>
    <n v="249.96"/>
    <n v="4.7619047620000003"/>
    <x v="555"/>
    <n v="5.6"/>
    <n v="15"/>
    <x v="0"/>
    <n v="0"/>
    <n v="43.743000000000002"/>
  </r>
  <r>
    <s v="218-59-9410"/>
    <x v="0"/>
    <x v="0"/>
    <x v="0"/>
    <x v="0"/>
    <x v="2"/>
    <n v="72.42"/>
    <n v="3"/>
    <n v="10.863"/>
    <n v="228.12299999999999"/>
    <d v="2019-03-29T00:00:00"/>
    <s v="16:54:00"/>
    <x v="0"/>
    <n v="217.26"/>
    <n v="4.7619047620000003"/>
    <x v="556"/>
    <n v="8.1999999999999993"/>
    <n v="16"/>
    <x v="0"/>
    <n v="0"/>
    <n v="76.040999999999997"/>
  </r>
  <r>
    <s v="174-75-0888"/>
    <x v="2"/>
    <x v="2"/>
    <x v="1"/>
    <x v="1"/>
    <x v="1"/>
    <n v="21.58"/>
    <n v="9"/>
    <n v="9.7110000000000003"/>
    <n v="203.93100000000001"/>
    <d v="2019-03-14T00:00:00"/>
    <s v="12:32:00"/>
    <x v="1"/>
    <n v="194.22"/>
    <n v="4.7619047620000003"/>
    <x v="557"/>
    <n v="7.3"/>
    <n v="12"/>
    <x v="0"/>
    <n v="0"/>
    <n v="22.658999999999999"/>
  </r>
  <r>
    <s v="866-99-7614"/>
    <x v="1"/>
    <x v="1"/>
    <x v="1"/>
    <x v="1"/>
    <x v="4"/>
    <n v="89.2"/>
    <n v="10"/>
    <n v="44.6"/>
    <n v="936.6"/>
    <d v="2019-11-02T00:00:00"/>
    <s v="15:42:00"/>
    <x v="2"/>
    <n v="892"/>
    <n v="4.7619047620000003"/>
    <x v="558"/>
    <n v="4.4000000000000004"/>
    <n v="15"/>
    <x v="0"/>
    <n v="1"/>
    <n v="93.66"/>
  </r>
  <r>
    <s v="134-54-4720"/>
    <x v="2"/>
    <x v="2"/>
    <x v="1"/>
    <x v="0"/>
    <x v="1"/>
    <n v="42.42"/>
    <n v="8"/>
    <n v="16.968"/>
    <n v="356.32799999999997"/>
    <d v="2019-01-30T00:00:00"/>
    <s v="13:58:00"/>
    <x v="0"/>
    <n v="339.36"/>
    <n v="4.7619047620000003"/>
    <x v="559"/>
    <n v="5.7"/>
    <n v="13"/>
    <x v="0"/>
    <n v="0"/>
    <n v="44.540999999999997"/>
  </r>
  <r>
    <s v="760-90-2357"/>
    <x v="0"/>
    <x v="0"/>
    <x v="0"/>
    <x v="1"/>
    <x v="1"/>
    <n v="74.510000000000005"/>
    <n v="6"/>
    <n v="22.353000000000002"/>
    <n v="469.41300000000001"/>
    <d v="2019-03-20T00:00:00"/>
    <s v="15:08:00"/>
    <x v="0"/>
    <n v="447.06"/>
    <n v="4.7619047620000003"/>
    <x v="560"/>
    <n v="5"/>
    <n v="15"/>
    <x v="0"/>
    <n v="0"/>
    <n v="78.235500000000002"/>
  </r>
  <r>
    <s v="514-37-2845"/>
    <x v="2"/>
    <x v="2"/>
    <x v="1"/>
    <x v="1"/>
    <x v="5"/>
    <n v="99.25"/>
    <n v="2"/>
    <n v="9.9250000000000007"/>
    <n v="208.42500000000001"/>
    <d v="2019-03-20T00:00:00"/>
    <s v="13:02:00"/>
    <x v="1"/>
    <n v="198.5"/>
    <n v="4.7619047620000003"/>
    <x v="561"/>
    <n v="9"/>
    <n v="13"/>
    <x v="0"/>
    <n v="0"/>
    <n v="104.21250000000001"/>
  </r>
  <r>
    <s v="698-98-5964"/>
    <x v="0"/>
    <x v="0"/>
    <x v="1"/>
    <x v="0"/>
    <x v="4"/>
    <n v="81.209999999999994"/>
    <n v="10"/>
    <n v="40.604999999999997"/>
    <n v="852.70500000000004"/>
    <d v="2019-01-17T00:00:00"/>
    <s v="13:01:00"/>
    <x v="2"/>
    <n v="812.1"/>
    <n v="4.7619047620000003"/>
    <x v="562"/>
    <n v="6.3"/>
    <n v="13"/>
    <x v="0"/>
    <n v="1"/>
    <n v="85.270499999999998"/>
  </r>
  <r>
    <s v="718-57-9773"/>
    <x v="1"/>
    <x v="1"/>
    <x v="1"/>
    <x v="0"/>
    <x v="3"/>
    <n v="49.33"/>
    <n v="10"/>
    <n v="24.664999999999999"/>
    <n v="517.96500000000003"/>
    <d v="2019-03-02T00:00:00"/>
    <s v="16:40:00"/>
    <x v="2"/>
    <n v="493.3"/>
    <n v="4.7619047620000003"/>
    <x v="563"/>
    <n v="9.4"/>
    <n v="16"/>
    <x v="0"/>
    <n v="0"/>
    <n v="51.796500000000002"/>
  </r>
  <r>
    <s v="651-88-7328"/>
    <x v="0"/>
    <x v="0"/>
    <x v="1"/>
    <x v="0"/>
    <x v="5"/>
    <n v="65.739999999999995"/>
    <n v="9"/>
    <n v="29.582999999999998"/>
    <n v="621.24300000000005"/>
    <d v="2019-01-01T00:00:00"/>
    <s v="13:55:00"/>
    <x v="1"/>
    <n v="591.66"/>
    <n v="4.7619047620000003"/>
    <x v="564"/>
    <n v="7.7"/>
    <n v="13"/>
    <x v="0"/>
    <n v="0"/>
    <n v="69.027000000000001"/>
  </r>
  <r>
    <s v="241-11-2261"/>
    <x v="2"/>
    <x v="2"/>
    <x v="1"/>
    <x v="0"/>
    <x v="5"/>
    <n v="79.86"/>
    <n v="7"/>
    <n v="27.951000000000001"/>
    <n v="586.971"/>
    <d v="2019-10-01T00:00:00"/>
    <s v="10:33:00"/>
    <x v="2"/>
    <n v="559.02"/>
    <n v="4.7619047620000003"/>
    <x v="565"/>
    <n v="5.5"/>
    <n v="10"/>
    <x v="1"/>
    <n v="0"/>
    <n v="83.852999999999994"/>
  </r>
  <r>
    <s v="408-26-9866"/>
    <x v="1"/>
    <x v="1"/>
    <x v="1"/>
    <x v="0"/>
    <x v="3"/>
    <n v="73.98"/>
    <n v="7"/>
    <n v="25.893000000000001"/>
    <n v="543.75300000000004"/>
    <d v="2019-02-03T00:00:00"/>
    <s v="16:42:00"/>
    <x v="0"/>
    <n v="517.86"/>
    <n v="4.7619047620000003"/>
    <x v="566"/>
    <n v="4.0999999999999996"/>
    <n v="16"/>
    <x v="0"/>
    <n v="0"/>
    <n v="77.679000000000002"/>
  </r>
  <r>
    <s v="834-83-1826"/>
    <x v="2"/>
    <x v="2"/>
    <x v="0"/>
    <x v="0"/>
    <x v="2"/>
    <n v="82.04"/>
    <n v="5"/>
    <n v="20.51"/>
    <n v="430.71"/>
    <d v="2019-02-25T00:00:00"/>
    <s v="17:16:00"/>
    <x v="2"/>
    <n v="410.2"/>
    <n v="4.7619047620000003"/>
    <x v="567"/>
    <n v="7.6"/>
    <n v="17"/>
    <x v="2"/>
    <n v="0"/>
    <n v="86.141999999999996"/>
  </r>
  <r>
    <s v="343-61-3544"/>
    <x v="2"/>
    <x v="2"/>
    <x v="0"/>
    <x v="1"/>
    <x v="3"/>
    <n v="26.67"/>
    <n v="10"/>
    <n v="13.335000000000001"/>
    <n v="280.03500000000003"/>
    <d v="2019-01-29T00:00:00"/>
    <s v="11:48:00"/>
    <x v="1"/>
    <n v="266.7"/>
    <n v="4.7619047620000003"/>
    <x v="568"/>
    <n v="8.6"/>
    <n v="11"/>
    <x v="1"/>
    <n v="0"/>
    <n v="28.003499999999999"/>
  </r>
  <r>
    <s v="239-48-4278"/>
    <x v="0"/>
    <x v="0"/>
    <x v="0"/>
    <x v="1"/>
    <x v="4"/>
    <n v="10.130000000000001"/>
    <n v="7"/>
    <n v="3.5455000000000001"/>
    <n v="74.455500000000001"/>
    <d v="2019-10-03T00:00:00"/>
    <s v="19:35:00"/>
    <x v="0"/>
    <n v="70.91"/>
    <n v="4.7619047620000003"/>
    <x v="569"/>
    <n v="8.3000000000000007"/>
    <n v="19"/>
    <x v="2"/>
    <n v="0"/>
    <n v="10.6365"/>
  </r>
  <r>
    <s v="355-34-6244"/>
    <x v="2"/>
    <x v="2"/>
    <x v="1"/>
    <x v="1"/>
    <x v="4"/>
    <n v="72.39"/>
    <n v="2"/>
    <n v="7.2389999999999999"/>
    <n v="152.01900000000001"/>
    <d v="2019-01-13T00:00:00"/>
    <s v="19:55:00"/>
    <x v="2"/>
    <n v="144.78"/>
    <n v="4.7619047620000003"/>
    <x v="570"/>
    <n v="8.1"/>
    <n v="19"/>
    <x v="2"/>
    <n v="0"/>
    <n v="76.009500000000003"/>
  </r>
  <r>
    <s v="550-84-8664"/>
    <x v="0"/>
    <x v="0"/>
    <x v="1"/>
    <x v="1"/>
    <x v="3"/>
    <n v="85.91"/>
    <n v="5"/>
    <n v="21.477499999999999"/>
    <n v="451.02749999999997"/>
    <d v="2019-03-22T00:00:00"/>
    <s v="14:33:00"/>
    <x v="2"/>
    <n v="429.55"/>
    <n v="4.7619047620000003"/>
    <x v="571"/>
    <n v="8.6"/>
    <n v="14"/>
    <x v="0"/>
    <n v="0"/>
    <n v="90.205500000000001"/>
  </r>
  <r>
    <s v="339-96-8318"/>
    <x v="2"/>
    <x v="2"/>
    <x v="0"/>
    <x v="1"/>
    <x v="5"/>
    <n v="81.31"/>
    <n v="7"/>
    <n v="28.458500000000001"/>
    <n v="597.62850000000003"/>
    <d v="2019-01-03T00:00:00"/>
    <s v="19:49:00"/>
    <x v="0"/>
    <n v="569.16999999999996"/>
    <n v="4.7619047620000003"/>
    <x v="572"/>
    <n v="6.3"/>
    <n v="19"/>
    <x v="2"/>
    <n v="0"/>
    <n v="85.375500000000002"/>
  </r>
  <r>
    <s v="458-61-0011"/>
    <x v="2"/>
    <x v="2"/>
    <x v="1"/>
    <x v="1"/>
    <x v="4"/>
    <n v="60.3"/>
    <n v="4"/>
    <n v="12.06"/>
    <n v="253.26"/>
    <d v="2019-02-20T00:00:00"/>
    <s v="18:43:00"/>
    <x v="1"/>
    <n v="241.2"/>
    <n v="4.7619047620000003"/>
    <x v="573"/>
    <n v="5.8"/>
    <n v="18"/>
    <x v="2"/>
    <n v="0"/>
    <n v="63.314999999999998"/>
  </r>
  <r>
    <s v="592-34-6155"/>
    <x v="1"/>
    <x v="1"/>
    <x v="1"/>
    <x v="1"/>
    <x v="4"/>
    <n v="31.77"/>
    <n v="4"/>
    <n v="6.3540000000000001"/>
    <n v="133.434"/>
    <d v="2019-01-14T00:00:00"/>
    <s v="14:43:00"/>
    <x v="0"/>
    <n v="127.08"/>
    <n v="4.7619047620000003"/>
    <x v="574"/>
    <n v="6.2"/>
    <n v="14"/>
    <x v="0"/>
    <n v="0"/>
    <n v="33.358499999999999"/>
  </r>
  <r>
    <s v="797-88-0493"/>
    <x v="0"/>
    <x v="0"/>
    <x v="1"/>
    <x v="0"/>
    <x v="0"/>
    <n v="64.27"/>
    <n v="4"/>
    <n v="12.853999999999999"/>
    <n v="269.93400000000003"/>
    <d v="2019-03-26T00:00:00"/>
    <s v="13:54:00"/>
    <x v="1"/>
    <n v="257.08"/>
    <n v="4.7619047620000003"/>
    <x v="575"/>
    <n v="7.7"/>
    <n v="13"/>
    <x v="0"/>
    <n v="0"/>
    <n v="67.483500000000006"/>
  </r>
  <r>
    <s v="207-73-1363"/>
    <x v="2"/>
    <x v="2"/>
    <x v="1"/>
    <x v="1"/>
    <x v="0"/>
    <n v="69.510000000000005"/>
    <n v="2"/>
    <n v="6.9509999999999996"/>
    <n v="145.971"/>
    <d v="2019-01-03T00:00:00"/>
    <s v="12:15:00"/>
    <x v="0"/>
    <n v="139.02000000000001"/>
    <n v="4.7619047620000003"/>
    <x v="576"/>
    <n v="8.1"/>
    <n v="12"/>
    <x v="0"/>
    <n v="0"/>
    <n v="72.985500000000002"/>
  </r>
  <r>
    <s v="390-31-6381"/>
    <x v="1"/>
    <x v="1"/>
    <x v="1"/>
    <x v="1"/>
    <x v="4"/>
    <n v="27.22"/>
    <n v="3"/>
    <n v="4.0830000000000002"/>
    <n v="85.742999999999995"/>
    <d v="2019-07-01T00:00:00"/>
    <s v="12:37:00"/>
    <x v="1"/>
    <n v="81.66"/>
    <n v="4.7619047620000003"/>
    <x v="577"/>
    <n v="7.3"/>
    <n v="12"/>
    <x v="0"/>
    <n v="0"/>
    <n v="28.581"/>
  </r>
  <r>
    <s v="443-82-0585"/>
    <x v="0"/>
    <x v="0"/>
    <x v="0"/>
    <x v="0"/>
    <x v="0"/>
    <n v="77.680000000000007"/>
    <n v="4"/>
    <n v="15.536"/>
    <n v="326.25599999999997"/>
    <d v="2019-01-02T00:00:00"/>
    <s v="19:54:00"/>
    <x v="1"/>
    <n v="310.72000000000003"/>
    <n v="4.7619047620000003"/>
    <x v="578"/>
    <n v="8.4"/>
    <n v="19"/>
    <x v="2"/>
    <n v="0"/>
    <n v="81.563999999999993"/>
  </r>
  <r>
    <s v="339-18-7061"/>
    <x v="1"/>
    <x v="1"/>
    <x v="0"/>
    <x v="0"/>
    <x v="5"/>
    <n v="92.98"/>
    <n v="2"/>
    <n v="9.298"/>
    <n v="195.25800000000001"/>
    <d v="2019-02-13T00:00:00"/>
    <s v="15:06:00"/>
    <x v="2"/>
    <n v="185.96"/>
    <n v="4.7619047620000003"/>
    <x v="579"/>
    <n v="8"/>
    <n v="15"/>
    <x v="0"/>
    <n v="0"/>
    <n v="97.629000000000005"/>
  </r>
  <r>
    <s v="359-90-3665"/>
    <x v="2"/>
    <x v="2"/>
    <x v="0"/>
    <x v="0"/>
    <x v="5"/>
    <n v="18.079999999999998"/>
    <n v="4"/>
    <n v="3.6160000000000001"/>
    <n v="75.936000000000007"/>
    <d v="2019-01-14T00:00:00"/>
    <s v="18:03:00"/>
    <x v="2"/>
    <n v="72.319999999999993"/>
    <n v="4.7619047620000003"/>
    <x v="580"/>
    <n v="9.5"/>
    <n v="18"/>
    <x v="2"/>
    <n v="0"/>
    <n v="18.984000000000002"/>
  </r>
  <r>
    <s v="375-72-3056"/>
    <x v="2"/>
    <x v="2"/>
    <x v="1"/>
    <x v="1"/>
    <x v="3"/>
    <n v="63.06"/>
    <n v="3"/>
    <n v="9.4589999999999996"/>
    <n v="198.63900000000001"/>
    <d v="2019-01-19T00:00:00"/>
    <s v="15:58:00"/>
    <x v="0"/>
    <n v="189.18"/>
    <n v="4.7619047620000003"/>
    <x v="581"/>
    <n v="7"/>
    <n v="15"/>
    <x v="0"/>
    <n v="0"/>
    <n v="66.213000000000008"/>
  </r>
  <r>
    <s v="127-47-6963"/>
    <x v="0"/>
    <x v="0"/>
    <x v="1"/>
    <x v="1"/>
    <x v="0"/>
    <n v="51.71"/>
    <n v="4"/>
    <n v="10.342000000000001"/>
    <n v="217.18199999999999"/>
    <d v="2019-09-03T00:00:00"/>
    <s v="13:53:00"/>
    <x v="2"/>
    <n v="206.84"/>
    <n v="4.7619047620000003"/>
    <x v="582"/>
    <n v="9.8000000000000007"/>
    <n v="13"/>
    <x v="0"/>
    <n v="0"/>
    <n v="54.295499999999997"/>
  </r>
  <r>
    <s v="278-86-2735"/>
    <x v="0"/>
    <x v="0"/>
    <x v="1"/>
    <x v="0"/>
    <x v="4"/>
    <n v="52.34"/>
    <n v="3"/>
    <n v="7.851"/>
    <n v="164.87100000000001"/>
    <d v="2019-03-27T00:00:00"/>
    <s v="14:03:00"/>
    <x v="1"/>
    <n v="157.02000000000001"/>
    <n v="4.7619047620000003"/>
    <x v="583"/>
    <n v="9.1999999999999993"/>
    <n v="14"/>
    <x v="0"/>
    <n v="0"/>
    <n v="54.957000000000001"/>
  </r>
  <r>
    <s v="695-28-6250"/>
    <x v="0"/>
    <x v="0"/>
    <x v="1"/>
    <x v="0"/>
    <x v="3"/>
    <n v="43.06"/>
    <n v="5"/>
    <n v="10.765000000000001"/>
    <n v="226.065"/>
    <d v="2019-04-02T00:00:00"/>
    <s v="16:38:00"/>
    <x v="0"/>
    <n v="215.3"/>
    <n v="4.7619047620000003"/>
    <x v="584"/>
    <n v="7.7"/>
    <n v="16"/>
    <x v="0"/>
    <n v="0"/>
    <n v="45.213000000000001"/>
  </r>
  <r>
    <s v="379-17-6588"/>
    <x v="1"/>
    <x v="1"/>
    <x v="1"/>
    <x v="1"/>
    <x v="5"/>
    <n v="59.61"/>
    <n v="10"/>
    <n v="29.805"/>
    <n v="625.90499999999997"/>
    <d v="2019-03-14T00:00:00"/>
    <s v="11:07:00"/>
    <x v="1"/>
    <n v="596.1"/>
    <n v="4.7619047620000003"/>
    <x v="585"/>
    <n v="5.3"/>
    <n v="11"/>
    <x v="1"/>
    <n v="0"/>
    <n v="62.590499999999999"/>
  </r>
  <r>
    <s v="227-50-3718"/>
    <x v="0"/>
    <x v="0"/>
    <x v="1"/>
    <x v="1"/>
    <x v="0"/>
    <n v="14.62"/>
    <n v="5"/>
    <n v="3.6549999999999998"/>
    <n v="76.754999999999995"/>
    <d v="2019-04-03T00:00:00"/>
    <s v="12:23:00"/>
    <x v="1"/>
    <n v="73.099999999999994"/>
    <n v="4.7619047620000003"/>
    <x v="586"/>
    <n v="4.4000000000000004"/>
    <n v="12"/>
    <x v="0"/>
    <n v="0"/>
    <n v="15.351000000000001"/>
  </r>
  <r>
    <s v="302-15-2162"/>
    <x v="1"/>
    <x v="1"/>
    <x v="0"/>
    <x v="1"/>
    <x v="0"/>
    <n v="46.53"/>
    <n v="6"/>
    <n v="13.959"/>
    <n v="293.13900000000001"/>
    <d v="2019-03-03T00:00:00"/>
    <s v="10:54:00"/>
    <x v="2"/>
    <n v="279.18"/>
    <n v="4.7619047620000003"/>
    <x v="587"/>
    <n v="4.3"/>
    <n v="10"/>
    <x v="1"/>
    <n v="0"/>
    <n v="48.856499999999997"/>
  </r>
  <r>
    <s v="788-07-8452"/>
    <x v="1"/>
    <x v="1"/>
    <x v="0"/>
    <x v="0"/>
    <x v="2"/>
    <n v="24.24"/>
    <n v="7"/>
    <n v="8.484"/>
    <n v="178.16399999999999"/>
    <d v="2019-01-27T00:00:00"/>
    <s v="17:38:00"/>
    <x v="0"/>
    <n v="169.68"/>
    <n v="4.7619047620000003"/>
    <x v="588"/>
    <n v="9.4"/>
    <n v="17"/>
    <x v="2"/>
    <n v="0"/>
    <n v="25.452000000000002"/>
  </r>
  <r>
    <s v="560-49-6611"/>
    <x v="0"/>
    <x v="0"/>
    <x v="0"/>
    <x v="0"/>
    <x v="3"/>
    <n v="45.58"/>
    <n v="1"/>
    <n v="2.2789999999999999"/>
    <n v="47.859000000000002"/>
    <d v="2019-07-02T00:00:00"/>
    <s v="14:13:00"/>
    <x v="1"/>
    <n v="45.58"/>
    <n v="4.7619047620000003"/>
    <x v="589"/>
    <n v="9.8000000000000007"/>
    <n v="14"/>
    <x v="0"/>
    <n v="0"/>
    <n v="47.859000000000002"/>
  </r>
  <r>
    <s v="880-35-0356"/>
    <x v="0"/>
    <x v="0"/>
    <x v="0"/>
    <x v="0"/>
    <x v="3"/>
    <n v="75.2"/>
    <n v="3"/>
    <n v="11.28"/>
    <n v="236.88"/>
    <d v="2019-05-02T00:00:00"/>
    <s v="11:51:00"/>
    <x v="0"/>
    <n v="225.6"/>
    <n v="4.7619047620000003"/>
    <x v="590"/>
    <n v="4.8"/>
    <n v="11"/>
    <x v="1"/>
    <n v="0"/>
    <n v="78.959999999999994"/>
  </r>
  <r>
    <s v="585-11-6748"/>
    <x v="2"/>
    <x v="2"/>
    <x v="0"/>
    <x v="1"/>
    <x v="3"/>
    <n v="96.8"/>
    <n v="3"/>
    <n v="14.52"/>
    <n v="304.92"/>
    <d v="2019-03-15T00:00:00"/>
    <s v="13:05:00"/>
    <x v="1"/>
    <n v="290.39999999999998"/>
    <n v="4.7619047620000003"/>
    <x v="591"/>
    <n v="5.3"/>
    <n v="13"/>
    <x v="0"/>
    <n v="0"/>
    <n v="101.64"/>
  </r>
  <r>
    <s v="470-31-3286"/>
    <x v="2"/>
    <x v="2"/>
    <x v="1"/>
    <x v="1"/>
    <x v="0"/>
    <n v="14.82"/>
    <n v="3"/>
    <n v="2.2229999999999999"/>
    <n v="46.683"/>
    <d v="2019-01-03T00:00:00"/>
    <s v="11:30:00"/>
    <x v="2"/>
    <n v="44.46"/>
    <n v="4.7619047620000003"/>
    <x v="592"/>
    <n v="8.6999999999999993"/>
    <n v="11"/>
    <x v="1"/>
    <n v="0"/>
    <n v="15.561"/>
  </r>
  <r>
    <s v="152-68-2907"/>
    <x v="0"/>
    <x v="0"/>
    <x v="1"/>
    <x v="1"/>
    <x v="4"/>
    <n v="52.2"/>
    <n v="3"/>
    <n v="7.83"/>
    <n v="164.43"/>
    <d v="2019-02-15T00:00:00"/>
    <s v="13:30:00"/>
    <x v="2"/>
    <n v="156.6"/>
    <n v="4.7619047620000003"/>
    <x v="593"/>
    <n v="9.5"/>
    <n v="13"/>
    <x v="0"/>
    <n v="0"/>
    <n v="54.81"/>
  </r>
  <r>
    <s v="123-35-4896"/>
    <x v="1"/>
    <x v="1"/>
    <x v="1"/>
    <x v="0"/>
    <x v="3"/>
    <n v="46.66"/>
    <n v="9"/>
    <n v="20.997"/>
    <n v="440.93700000000001"/>
    <d v="2019-02-17T00:00:00"/>
    <s v="19:11:00"/>
    <x v="0"/>
    <n v="419.94"/>
    <n v="4.7619047620000003"/>
    <x v="594"/>
    <n v="5.3"/>
    <n v="19"/>
    <x v="2"/>
    <n v="0"/>
    <n v="48.993000000000002"/>
  </r>
  <r>
    <s v="258-69-7810"/>
    <x v="1"/>
    <x v="1"/>
    <x v="1"/>
    <x v="0"/>
    <x v="5"/>
    <n v="36.85"/>
    <n v="5"/>
    <n v="9.2125000000000004"/>
    <n v="193.46250000000001"/>
    <d v="2019-01-26T00:00:00"/>
    <s v="18:53:00"/>
    <x v="1"/>
    <n v="184.25"/>
    <n v="4.7619047620000003"/>
    <x v="595"/>
    <n v="9.1999999999999993"/>
    <n v="18"/>
    <x v="2"/>
    <n v="0"/>
    <n v="38.692500000000003"/>
  </r>
  <r>
    <s v="334-64-2006"/>
    <x v="0"/>
    <x v="0"/>
    <x v="0"/>
    <x v="0"/>
    <x v="2"/>
    <n v="70.319999999999993"/>
    <n v="2"/>
    <n v="7.032"/>
    <n v="147.672"/>
    <d v="2019-03-24T00:00:00"/>
    <s v="14:22:00"/>
    <x v="0"/>
    <n v="140.63999999999999"/>
    <n v="4.7619047620000003"/>
    <x v="596"/>
    <n v="9.6"/>
    <n v="14"/>
    <x v="0"/>
    <n v="0"/>
    <n v="73.835999999999999"/>
  </r>
  <r>
    <s v="219-61-4139"/>
    <x v="1"/>
    <x v="1"/>
    <x v="1"/>
    <x v="1"/>
    <x v="1"/>
    <n v="83.08"/>
    <n v="1"/>
    <n v="4.1539999999999999"/>
    <n v="87.233999999999995"/>
    <d v="2019-01-23T00:00:00"/>
    <s v="17:16:00"/>
    <x v="0"/>
    <n v="83.08"/>
    <n v="4.7619047620000003"/>
    <x v="451"/>
    <n v="6.4"/>
    <n v="17"/>
    <x v="2"/>
    <n v="0"/>
    <n v="87.233999999999995"/>
  </r>
  <r>
    <s v="881-41-7302"/>
    <x v="1"/>
    <x v="1"/>
    <x v="1"/>
    <x v="0"/>
    <x v="5"/>
    <n v="64.989999999999995"/>
    <n v="1"/>
    <n v="3.2494999999999998"/>
    <n v="68.239500000000007"/>
    <d v="2019-01-26T00:00:00"/>
    <s v="10:06:00"/>
    <x v="2"/>
    <n v="64.989999999999995"/>
    <n v="4.7619047620000003"/>
    <x v="597"/>
    <n v="4.5"/>
    <n v="10"/>
    <x v="1"/>
    <n v="0"/>
    <n v="68.239500000000007"/>
  </r>
  <r>
    <s v="373-09-4567"/>
    <x v="1"/>
    <x v="1"/>
    <x v="1"/>
    <x v="1"/>
    <x v="4"/>
    <n v="77.56"/>
    <n v="10"/>
    <n v="38.78"/>
    <n v="814.38"/>
    <d v="2019-03-14T00:00:00"/>
    <s v="20:35:00"/>
    <x v="0"/>
    <n v="775.6"/>
    <n v="4.7619047620000003"/>
    <x v="598"/>
    <n v="6.9"/>
    <n v="20"/>
    <x v="2"/>
    <n v="1"/>
    <n v="81.438000000000002"/>
  </r>
  <r>
    <s v="642-30-6693"/>
    <x v="2"/>
    <x v="2"/>
    <x v="1"/>
    <x v="0"/>
    <x v="3"/>
    <n v="54.51"/>
    <n v="6"/>
    <n v="16.353000000000002"/>
    <n v="343.41300000000001"/>
    <d v="2019-03-17T00:00:00"/>
    <s v="13:54:00"/>
    <x v="0"/>
    <n v="327.06"/>
    <n v="4.7619047620000003"/>
    <x v="599"/>
    <n v="7.8"/>
    <n v="13"/>
    <x v="0"/>
    <n v="0"/>
    <n v="57.235500000000002"/>
  </r>
  <r>
    <s v="484-22-8230"/>
    <x v="1"/>
    <x v="1"/>
    <x v="0"/>
    <x v="0"/>
    <x v="5"/>
    <n v="51.89"/>
    <n v="7"/>
    <n v="18.1615"/>
    <n v="381.39150000000001"/>
    <d v="2019-08-01T00:00:00"/>
    <s v="20:08:00"/>
    <x v="1"/>
    <n v="363.23"/>
    <n v="4.7619047620000003"/>
    <x v="600"/>
    <n v="4.5"/>
    <n v="20"/>
    <x v="2"/>
    <n v="0"/>
    <n v="54.484499999999997"/>
  </r>
  <r>
    <s v="830-58-2383"/>
    <x v="2"/>
    <x v="2"/>
    <x v="1"/>
    <x v="1"/>
    <x v="2"/>
    <n v="31.75"/>
    <n v="4"/>
    <n v="6.35"/>
    <n v="133.35"/>
    <d v="2019-08-02T00:00:00"/>
    <s v="15:26:00"/>
    <x v="1"/>
    <n v="127"/>
    <n v="4.7619047620000003"/>
    <x v="601"/>
    <n v="8.6"/>
    <n v="15"/>
    <x v="0"/>
    <n v="0"/>
    <n v="33.337499999999999"/>
  </r>
  <r>
    <s v="559-98-9873"/>
    <x v="0"/>
    <x v="0"/>
    <x v="0"/>
    <x v="0"/>
    <x v="5"/>
    <n v="53.65"/>
    <n v="7"/>
    <n v="18.7775"/>
    <n v="394.32749999999999"/>
    <d v="2019-10-02T00:00:00"/>
    <s v="12:56:00"/>
    <x v="0"/>
    <n v="375.55"/>
    <n v="4.7619047620000003"/>
    <x v="602"/>
    <n v="5.2"/>
    <n v="12"/>
    <x v="0"/>
    <n v="0"/>
    <n v="56.332500000000003"/>
  </r>
  <r>
    <s v="544-32-5024"/>
    <x v="1"/>
    <x v="1"/>
    <x v="0"/>
    <x v="0"/>
    <x v="4"/>
    <n v="49.79"/>
    <n v="4"/>
    <n v="9.9580000000000002"/>
    <n v="209.11799999999999"/>
    <d v="2019-03-28T00:00:00"/>
    <s v="19:16:00"/>
    <x v="2"/>
    <n v="199.16"/>
    <n v="4.7619047620000003"/>
    <x v="603"/>
    <n v="6.4"/>
    <n v="19"/>
    <x v="2"/>
    <n v="0"/>
    <n v="52.279499999999999"/>
  </r>
  <r>
    <s v="318-12-0304"/>
    <x v="0"/>
    <x v="0"/>
    <x v="1"/>
    <x v="1"/>
    <x v="5"/>
    <n v="30.61"/>
    <n v="1"/>
    <n v="1.5305"/>
    <n v="32.140500000000003"/>
    <d v="2019-01-23T00:00:00"/>
    <s v="12:20:00"/>
    <x v="0"/>
    <n v="30.61"/>
    <n v="4.7619047620000003"/>
    <x v="604"/>
    <n v="5.2"/>
    <n v="12"/>
    <x v="0"/>
    <n v="0"/>
    <n v="32.140500000000003"/>
  </r>
  <r>
    <s v="349-97-8902"/>
    <x v="2"/>
    <x v="2"/>
    <x v="0"/>
    <x v="1"/>
    <x v="4"/>
    <n v="57.89"/>
    <n v="2"/>
    <n v="5.7889999999999997"/>
    <n v="121.569"/>
    <d v="2019-01-17T00:00:00"/>
    <s v="10:37:00"/>
    <x v="0"/>
    <n v="115.78"/>
    <n v="4.7619047620000003"/>
    <x v="605"/>
    <n v="8.9"/>
    <n v="10"/>
    <x v="1"/>
    <n v="0"/>
    <n v="60.784500000000001"/>
  </r>
  <r>
    <s v="421-95-9805"/>
    <x v="0"/>
    <x v="0"/>
    <x v="1"/>
    <x v="0"/>
    <x v="1"/>
    <n v="28.96"/>
    <n v="1"/>
    <n v="1.448"/>
    <n v="30.408000000000001"/>
    <d v="2019-07-02T00:00:00"/>
    <s v="10:18:00"/>
    <x v="2"/>
    <n v="28.96"/>
    <n v="4.7619047620000003"/>
    <x v="606"/>
    <n v="6.2"/>
    <n v="10"/>
    <x v="1"/>
    <n v="0"/>
    <n v="30.408000000000001"/>
  </r>
  <r>
    <s v="277-35-5865"/>
    <x v="1"/>
    <x v="1"/>
    <x v="0"/>
    <x v="0"/>
    <x v="4"/>
    <n v="98.97"/>
    <n v="9"/>
    <n v="44.536499999999997"/>
    <n v="935.26649999999995"/>
    <d v="2019-09-03T00:00:00"/>
    <s v="11:23:00"/>
    <x v="1"/>
    <n v="890.73"/>
    <n v="4.7619047620000003"/>
    <x v="607"/>
    <n v="6.7"/>
    <n v="11"/>
    <x v="1"/>
    <n v="1"/>
    <n v="103.91849999999999"/>
  </r>
  <r>
    <s v="789-23-8625"/>
    <x v="2"/>
    <x v="2"/>
    <x v="0"/>
    <x v="1"/>
    <x v="5"/>
    <n v="93.22"/>
    <n v="3"/>
    <n v="13.983000000000001"/>
    <n v="293.64299999999997"/>
    <d v="2019-01-24T00:00:00"/>
    <s v="11:45:00"/>
    <x v="1"/>
    <n v="279.66000000000003"/>
    <n v="4.7619047620000003"/>
    <x v="608"/>
    <n v="7.2"/>
    <n v="11"/>
    <x v="1"/>
    <n v="0"/>
    <n v="97.880999999999986"/>
  </r>
  <r>
    <s v="284-54-4231"/>
    <x v="1"/>
    <x v="1"/>
    <x v="0"/>
    <x v="1"/>
    <x v="3"/>
    <n v="80.930000000000007"/>
    <n v="1"/>
    <n v="4.0465"/>
    <n v="84.976500000000001"/>
    <d v="2019-01-19T00:00:00"/>
    <s v="16:08:00"/>
    <x v="2"/>
    <n v="80.930000000000007"/>
    <n v="4.7619047620000003"/>
    <x v="609"/>
    <n v="9"/>
    <n v="16"/>
    <x v="0"/>
    <n v="0"/>
    <n v="84.976500000000001"/>
  </r>
  <r>
    <s v="443-59-0061"/>
    <x v="0"/>
    <x v="0"/>
    <x v="0"/>
    <x v="1"/>
    <x v="4"/>
    <n v="67.45"/>
    <n v="10"/>
    <n v="33.725000000000001"/>
    <n v="708.22500000000002"/>
    <d v="2019-03-02T00:00:00"/>
    <s v="11:25:00"/>
    <x v="0"/>
    <n v="674.5"/>
    <n v="4.7619047620000003"/>
    <x v="610"/>
    <n v="4.2"/>
    <n v="11"/>
    <x v="1"/>
    <n v="0"/>
    <n v="70.822500000000005"/>
  </r>
  <r>
    <s v="509-29-3912"/>
    <x v="0"/>
    <x v="0"/>
    <x v="0"/>
    <x v="0"/>
    <x v="3"/>
    <n v="38.72"/>
    <n v="9"/>
    <n v="17.423999999999999"/>
    <n v="365.904"/>
    <d v="2019-03-20T00:00:00"/>
    <s v="12:24:00"/>
    <x v="0"/>
    <n v="348.48"/>
    <n v="4.7619047620000003"/>
    <x v="611"/>
    <n v="4.2"/>
    <n v="12"/>
    <x v="0"/>
    <n v="0"/>
    <n v="40.655999999999999"/>
  </r>
  <r>
    <s v="327-40-9673"/>
    <x v="2"/>
    <x v="2"/>
    <x v="0"/>
    <x v="1"/>
    <x v="3"/>
    <n v="72.599999999999994"/>
    <n v="6"/>
    <n v="21.78"/>
    <n v="457.38"/>
    <d v="2019-01-13T00:00:00"/>
    <s v="19:51:00"/>
    <x v="1"/>
    <n v="435.6"/>
    <n v="4.7619047620000003"/>
    <x v="612"/>
    <n v="6.9"/>
    <n v="19"/>
    <x v="2"/>
    <n v="0"/>
    <n v="76.23"/>
  </r>
  <r>
    <s v="840-19-2096"/>
    <x v="1"/>
    <x v="1"/>
    <x v="0"/>
    <x v="1"/>
    <x v="1"/>
    <n v="87.91"/>
    <n v="5"/>
    <n v="21.977499999999999"/>
    <n v="461.52749999999997"/>
    <d v="2019-03-14T00:00:00"/>
    <s v="18:10:00"/>
    <x v="0"/>
    <n v="439.55"/>
    <n v="4.7619047620000003"/>
    <x v="613"/>
    <n v="4.4000000000000004"/>
    <n v="18"/>
    <x v="2"/>
    <n v="0"/>
    <n v="92.305499999999995"/>
  </r>
  <r>
    <s v="828-46-6863"/>
    <x v="0"/>
    <x v="0"/>
    <x v="0"/>
    <x v="1"/>
    <x v="4"/>
    <n v="98.53"/>
    <n v="6"/>
    <n v="29.559000000000001"/>
    <n v="620.73900000000003"/>
    <d v="2019-01-23T00:00:00"/>
    <s v="11:22:00"/>
    <x v="2"/>
    <n v="591.17999999999995"/>
    <n v="4.7619047620000003"/>
    <x v="614"/>
    <n v="4"/>
    <n v="11"/>
    <x v="1"/>
    <n v="0"/>
    <n v="103.45650000000001"/>
  </r>
  <r>
    <s v="641-96-3695"/>
    <x v="1"/>
    <x v="1"/>
    <x v="0"/>
    <x v="0"/>
    <x v="5"/>
    <n v="43.46"/>
    <n v="6"/>
    <n v="13.038"/>
    <n v="273.798"/>
    <d v="2019-07-02T00:00:00"/>
    <s v="17:55:00"/>
    <x v="0"/>
    <n v="260.76"/>
    <n v="4.7619047620000003"/>
    <x v="615"/>
    <n v="8.5"/>
    <n v="17"/>
    <x v="2"/>
    <n v="0"/>
    <n v="45.633000000000003"/>
  </r>
  <r>
    <s v="420-97-3340"/>
    <x v="0"/>
    <x v="0"/>
    <x v="1"/>
    <x v="0"/>
    <x v="4"/>
    <n v="71.680000000000007"/>
    <n v="3"/>
    <n v="10.752000000000001"/>
    <n v="225.792"/>
    <d v="2019-03-28T00:00:00"/>
    <s v="15:30:00"/>
    <x v="2"/>
    <n v="215.04"/>
    <n v="4.7619047620000003"/>
    <x v="616"/>
    <n v="9.1999999999999993"/>
    <n v="15"/>
    <x v="0"/>
    <n v="0"/>
    <n v="75.263999999999996"/>
  </r>
  <r>
    <s v="436-54-4512"/>
    <x v="0"/>
    <x v="0"/>
    <x v="0"/>
    <x v="0"/>
    <x v="4"/>
    <n v="91.61"/>
    <n v="1"/>
    <n v="4.5804999999999998"/>
    <n v="96.1905"/>
    <d v="2019-03-20T00:00:00"/>
    <s v="19:44:00"/>
    <x v="1"/>
    <n v="91.61"/>
    <n v="4.7619047620000003"/>
    <x v="617"/>
    <n v="9.8000000000000007"/>
    <n v="19"/>
    <x v="2"/>
    <n v="0"/>
    <n v="96.1905"/>
  </r>
  <r>
    <s v="670-79-6321"/>
    <x v="2"/>
    <x v="2"/>
    <x v="0"/>
    <x v="0"/>
    <x v="2"/>
    <n v="94.59"/>
    <n v="7"/>
    <n v="33.106499999999997"/>
    <n v="695.23649999999998"/>
    <d v="2019-01-17T00:00:00"/>
    <s v="15:27:00"/>
    <x v="2"/>
    <n v="662.13"/>
    <n v="4.7619047620000003"/>
    <x v="618"/>
    <n v="4.9000000000000004"/>
    <n v="15"/>
    <x v="0"/>
    <n v="0"/>
    <n v="99.319499999999991"/>
  </r>
  <r>
    <s v="852-62-7105"/>
    <x v="2"/>
    <x v="2"/>
    <x v="1"/>
    <x v="0"/>
    <x v="5"/>
    <n v="83.25"/>
    <n v="10"/>
    <n v="41.625"/>
    <n v="874.125"/>
    <d v="2019-12-01T00:00:00"/>
    <s v="11:25:00"/>
    <x v="2"/>
    <n v="832.5"/>
    <n v="4.7619047620000003"/>
    <x v="619"/>
    <n v="4.4000000000000004"/>
    <n v="11"/>
    <x v="1"/>
    <n v="1"/>
    <n v="87.412499999999994"/>
  </r>
  <r>
    <s v="598-06-7312"/>
    <x v="2"/>
    <x v="2"/>
    <x v="0"/>
    <x v="1"/>
    <x v="5"/>
    <n v="91.35"/>
    <n v="1"/>
    <n v="4.5674999999999999"/>
    <n v="95.917500000000004"/>
    <d v="2019-02-16T00:00:00"/>
    <s v="15:42:00"/>
    <x v="1"/>
    <n v="91.35"/>
    <n v="4.7619047620000003"/>
    <x v="620"/>
    <n v="6.8"/>
    <n v="15"/>
    <x v="0"/>
    <n v="0"/>
    <n v="95.917500000000004"/>
  </r>
  <r>
    <s v="135-13-8269"/>
    <x v="2"/>
    <x v="2"/>
    <x v="0"/>
    <x v="0"/>
    <x v="4"/>
    <n v="78.88"/>
    <n v="2"/>
    <n v="7.8879999999999999"/>
    <n v="165.648"/>
    <d v="2019-01-26T00:00:00"/>
    <s v="16:04:00"/>
    <x v="1"/>
    <n v="157.76"/>
    <n v="4.7619047620000003"/>
    <x v="621"/>
    <n v="9.1"/>
    <n v="16"/>
    <x v="0"/>
    <n v="0"/>
    <n v="82.823999999999998"/>
  </r>
  <r>
    <s v="816-57-2053"/>
    <x v="0"/>
    <x v="0"/>
    <x v="1"/>
    <x v="1"/>
    <x v="3"/>
    <n v="60.87"/>
    <n v="2"/>
    <n v="6.0869999999999997"/>
    <n v="127.827"/>
    <d v="2019-09-03T00:00:00"/>
    <s v="12:37:00"/>
    <x v="0"/>
    <n v="121.74"/>
    <n v="4.7619047620000003"/>
    <x v="622"/>
    <n v="8.6999999999999993"/>
    <n v="12"/>
    <x v="0"/>
    <n v="0"/>
    <n v="63.913499999999999"/>
  </r>
  <r>
    <s v="628-90-8624"/>
    <x v="2"/>
    <x v="2"/>
    <x v="0"/>
    <x v="1"/>
    <x v="0"/>
    <n v="82.58"/>
    <n v="10"/>
    <n v="41.29"/>
    <n v="867.09"/>
    <d v="2019-03-14T00:00:00"/>
    <s v="14:41:00"/>
    <x v="1"/>
    <n v="825.8"/>
    <n v="4.7619047620000003"/>
    <x v="623"/>
    <n v="5"/>
    <n v="14"/>
    <x v="0"/>
    <n v="1"/>
    <n v="86.709000000000003"/>
  </r>
  <r>
    <s v="856-66-2701"/>
    <x v="0"/>
    <x v="0"/>
    <x v="0"/>
    <x v="1"/>
    <x v="2"/>
    <n v="53.3"/>
    <n v="3"/>
    <n v="7.9950000000000001"/>
    <n v="167.89500000000001"/>
    <d v="2019-01-25T00:00:00"/>
    <s v="14:19:00"/>
    <x v="0"/>
    <n v="159.9"/>
    <n v="4.7619047620000003"/>
    <x v="624"/>
    <n v="7.5"/>
    <n v="14"/>
    <x v="0"/>
    <n v="0"/>
    <n v="55.965000000000003"/>
  </r>
  <r>
    <s v="308-39-1707"/>
    <x v="0"/>
    <x v="0"/>
    <x v="1"/>
    <x v="0"/>
    <x v="5"/>
    <n v="12.09"/>
    <n v="1"/>
    <n v="0.60450000000000004"/>
    <n v="12.6945"/>
    <d v="2019-01-26T00:00:00"/>
    <s v="18:19:00"/>
    <x v="2"/>
    <n v="12.09"/>
    <n v="4.7619047620000003"/>
    <x v="625"/>
    <n v="8.1999999999999993"/>
    <n v="18"/>
    <x v="2"/>
    <n v="0"/>
    <n v="12.6945"/>
  </r>
  <r>
    <s v="149-61-1929"/>
    <x v="0"/>
    <x v="0"/>
    <x v="1"/>
    <x v="1"/>
    <x v="3"/>
    <n v="64.19"/>
    <n v="10"/>
    <n v="32.094999999999999"/>
    <n v="673.995"/>
    <d v="2019-01-19T00:00:00"/>
    <s v="14:08:00"/>
    <x v="2"/>
    <n v="641.9"/>
    <n v="4.7619047620000003"/>
    <x v="626"/>
    <n v="6.7"/>
    <n v="14"/>
    <x v="0"/>
    <n v="0"/>
    <n v="67.399500000000003"/>
  </r>
  <r>
    <s v="655-07-2265"/>
    <x v="0"/>
    <x v="0"/>
    <x v="1"/>
    <x v="1"/>
    <x v="1"/>
    <n v="78.31"/>
    <n v="3"/>
    <n v="11.746499999999999"/>
    <n v="246.6765"/>
    <d v="2019-05-03T00:00:00"/>
    <s v="16:38:00"/>
    <x v="0"/>
    <n v="234.93"/>
    <n v="4.7619047620000003"/>
    <x v="627"/>
    <n v="5.4"/>
    <n v="16"/>
    <x v="0"/>
    <n v="0"/>
    <n v="82.225499999999997"/>
  </r>
  <r>
    <s v="589-02-8023"/>
    <x v="0"/>
    <x v="0"/>
    <x v="0"/>
    <x v="1"/>
    <x v="4"/>
    <n v="83.77"/>
    <n v="2"/>
    <n v="8.3770000000000007"/>
    <n v="175.917"/>
    <d v="2019-01-15T00:00:00"/>
    <s v="10:54:00"/>
    <x v="2"/>
    <n v="167.54"/>
    <n v="4.7619047620000003"/>
    <x v="628"/>
    <n v="7"/>
    <n v="10"/>
    <x v="1"/>
    <n v="0"/>
    <n v="87.958500000000001"/>
  </r>
  <r>
    <s v="420-04-7590"/>
    <x v="2"/>
    <x v="2"/>
    <x v="1"/>
    <x v="1"/>
    <x v="2"/>
    <n v="99.7"/>
    <n v="3"/>
    <n v="14.955"/>
    <n v="314.05500000000001"/>
    <d v="2019-03-18T00:00:00"/>
    <s v="11:29:00"/>
    <x v="0"/>
    <n v="299.10000000000002"/>
    <n v="4.7619047620000003"/>
    <x v="629"/>
    <n v="4.7"/>
    <n v="11"/>
    <x v="1"/>
    <n v="0"/>
    <n v="104.685"/>
  </r>
  <r>
    <s v="182-88-2763"/>
    <x v="2"/>
    <x v="2"/>
    <x v="0"/>
    <x v="1"/>
    <x v="4"/>
    <n v="79.91"/>
    <n v="3"/>
    <n v="11.986499999999999"/>
    <n v="251.7165"/>
    <d v="2019-03-20T00:00:00"/>
    <s v="19:28:00"/>
    <x v="2"/>
    <n v="239.73"/>
    <n v="4.7619047620000003"/>
    <x v="630"/>
    <n v="5"/>
    <n v="19"/>
    <x v="2"/>
    <n v="0"/>
    <n v="83.905500000000004"/>
  </r>
  <r>
    <s v="188-55-0967"/>
    <x v="2"/>
    <x v="2"/>
    <x v="0"/>
    <x v="1"/>
    <x v="0"/>
    <n v="66.47"/>
    <n v="10"/>
    <n v="33.234999999999999"/>
    <n v="697.93499999999995"/>
    <d v="2019-01-15T00:00:00"/>
    <s v="15:01:00"/>
    <x v="2"/>
    <n v="664.7"/>
    <n v="4.7619047620000003"/>
    <x v="631"/>
    <n v="5"/>
    <n v="15"/>
    <x v="0"/>
    <n v="0"/>
    <n v="69.793499999999995"/>
  </r>
  <r>
    <s v="610-46-4100"/>
    <x v="0"/>
    <x v="0"/>
    <x v="1"/>
    <x v="1"/>
    <x v="0"/>
    <n v="28.95"/>
    <n v="7"/>
    <n v="10.1325"/>
    <n v="212.7825"/>
    <d v="2019-03-03T00:00:00"/>
    <s v="20:31:00"/>
    <x v="2"/>
    <n v="202.65"/>
    <n v="4.7619047620000003"/>
    <x v="632"/>
    <n v="6"/>
    <n v="20"/>
    <x v="2"/>
    <n v="0"/>
    <n v="30.397500000000001"/>
  </r>
  <r>
    <s v="318-81-2368"/>
    <x v="1"/>
    <x v="1"/>
    <x v="1"/>
    <x v="0"/>
    <x v="1"/>
    <n v="46.2"/>
    <n v="1"/>
    <n v="2.31"/>
    <n v="48.51"/>
    <d v="2019-03-19T00:00:00"/>
    <s v="12:16:00"/>
    <x v="1"/>
    <n v="46.2"/>
    <n v="4.7619047620000003"/>
    <x v="633"/>
    <n v="6.3"/>
    <n v="12"/>
    <x v="0"/>
    <n v="0"/>
    <n v="48.51"/>
  </r>
  <r>
    <s v="364-33-8584"/>
    <x v="2"/>
    <x v="2"/>
    <x v="0"/>
    <x v="0"/>
    <x v="4"/>
    <n v="17.63"/>
    <n v="5"/>
    <n v="4.4074999999999998"/>
    <n v="92.557500000000005"/>
    <d v="2019-08-03T00:00:00"/>
    <s v="15:27:00"/>
    <x v="1"/>
    <n v="88.15"/>
    <n v="4.7619047620000003"/>
    <x v="634"/>
    <n v="8.5"/>
    <n v="15"/>
    <x v="0"/>
    <n v="0"/>
    <n v="18.511500000000002"/>
  </r>
  <r>
    <s v="665-63-9737"/>
    <x v="2"/>
    <x v="2"/>
    <x v="1"/>
    <x v="1"/>
    <x v="5"/>
    <n v="52.42"/>
    <n v="3"/>
    <n v="7.8630000000000004"/>
    <n v="165.12299999999999"/>
    <d v="2019-02-27T00:00:00"/>
    <s v="17:36:00"/>
    <x v="0"/>
    <n v="157.26"/>
    <n v="4.7619047620000003"/>
    <x v="635"/>
    <n v="7.5"/>
    <n v="17"/>
    <x v="2"/>
    <n v="0"/>
    <n v="55.040999999999997"/>
  </r>
  <r>
    <s v="695-09-5146"/>
    <x v="2"/>
    <x v="2"/>
    <x v="0"/>
    <x v="0"/>
    <x v="4"/>
    <n v="98.79"/>
    <n v="3"/>
    <n v="14.8185"/>
    <n v="311.18849999999998"/>
    <d v="2019-02-23T00:00:00"/>
    <s v="20:00:00"/>
    <x v="0"/>
    <n v="296.37"/>
    <n v="4.7619047620000003"/>
    <x v="636"/>
    <n v="6.4"/>
    <n v="20"/>
    <x v="2"/>
    <n v="0"/>
    <n v="103.7295"/>
  </r>
  <r>
    <s v="155-45-3814"/>
    <x v="1"/>
    <x v="1"/>
    <x v="0"/>
    <x v="0"/>
    <x v="1"/>
    <n v="88.55"/>
    <n v="8"/>
    <n v="35.42"/>
    <n v="743.82"/>
    <d v="2019-03-19T00:00:00"/>
    <s v="15:29:00"/>
    <x v="0"/>
    <n v="708.4"/>
    <n v="4.7619047620000003"/>
    <x v="637"/>
    <n v="4.7"/>
    <n v="15"/>
    <x v="0"/>
    <n v="1"/>
    <n v="92.977500000000006"/>
  </r>
  <r>
    <s v="794-32-2436"/>
    <x v="2"/>
    <x v="2"/>
    <x v="0"/>
    <x v="1"/>
    <x v="1"/>
    <n v="55.67"/>
    <n v="2"/>
    <n v="5.5670000000000002"/>
    <n v="116.907"/>
    <d v="2019-03-27T00:00:00"/>
    <s v="15:08:00"/>
    <x v="0"/>
    <n v="111.34"/>
    <n v="4.7619047620000003"/>
    <x v="638"/>
    <n v="6"/>
    <n v="15"/>
    <x v="0"/>
    <n v="0"/>
    <n v="58.453499999999998"/>
  </r>
  <r>
    <s v="131-15-8856"/>
    <x v="1"/>
    <x v="1"/>
    <x v="0"/>
    <x v="0"/>
    <x v="4"/>
    <n v="72.52"/>
    <n v="8"/>
    <n v="29.007999999999999"/>
    <n v="609.16800000000001"/>
    <d v="2019-03-30T00:00:00"/>
    <s v="19:26:00"/>
    <x v="2"/>
    <n v="580.16"/>
    <n v="4.7619047620000003"/>
    <x v="639"/>
    <n v="4"/>
    <n v="19"/>
    <x v="2"/>
    <n v="0"/>
    <n v="76.146000000000001"/>
  </r>
  <r>
    <s v="273-84-2164"/>
    <x v="1"/>
    <x v="1"/>
    <x v="0"/>
    <x v="1"/>
    <x v="1"/>
    <n v="12.05"/>
    <n v="5"/>
    <n v="3.0125000000000002"/>
    <n v="63.262500000000003"/>
    <d v="2019-02-16T00:00:00"/>
    <s v="15:53:00"/>
    <x v="0"/>
    <n v="60.25"/>
    <n v="4.7619047620000003"/>
    <x v="640"/>
    <n v="5.5"/>
    <n v="15"/>
    <x v="0"/>
    <n v="0"/>
    <n v="12.6525"/>
  </r>
  <r>
    <s v="706-36-6154"/>
    <x v="0"/>
    <x v="0"/>
    <x v="0"/>
    <x v="1"/>
    <x v="2"/>
    <n v="19.36"/>
    <n v="9"/>
    <n v="8.7119999999999997"/>
    <n v="182.952"/>
    <d v="2019-01-18T00:00:00"/>
    <s v="18:43:00"/>
    <x v="0"/>
    <n v="174.24"/>
    <n v="4.7619047620000003"/>
    <x v="641"/>
    <n v="8.6999999999999993"/>
    <n v="18"/>
    <x v="2"/>
    <n v="0"/>
    <n v="20.327999999999999"/>
  </r>
  <r>
    <s v="778-89-7974"/>
    <x v="1"/>
    <x v="1"/>
    <x v="1"/>
    <x v="1"/>
    <x v="0"/>
    <n v="70.209999999999994"/>
    <n v="6"/>
    <n v="21.062999999999999"/>
    <n v="442.32299999999998"/>
    <d v="2019-03-30T00:00:00"/>
    <s v="14:58:00"/>
    <x v="1"/>
    <n v="421.26"/>
    <n v="4.7619047620000003"/>
    <x v="642"/>
    <n v="7.4"/>
    <n v="14"/>
    <x v="0"/>
    <n v="0"/>
    <n v="73.720500000000001"/>
  </r>
  <r>
    <s v="574-31-8277"/>
    <x v="2"/>
    <x v="2"/>
    <x v="0"/>
    <x v="1"/>
    <x v="5"/>
    <n v="33.630000000000003"/>
    <n v="1"/>
    <n v="1.6815"/>
    <n v="35.311500000000002"/>
    <d v="2019-03-20T00:00:00"/>
    <s v="19:55:00"/>
    <x v="1"/>
    <n v="33.630000000000003"/>
    <n v="4.7619047620000003"/>
    <x v="643"/>
    <n v="5.6"/>
    <n v="19"/>
    <x v="2"/>
    <n v="0"/>
    <n v="35.311500000000002"/>
  </r>
  <r>
    <s v="859-71-0933"/>
    <x v="1"/>
    <x v="1"/>
    <x v="0"/>
    <x v="0"/>
    <x v="3"/>
    <n v="15.49"/>
    <n v="2"/>
    <n v="1.5489999999999999"/>
    <n v="32.529000000000003"/>
    <d v="2019-01-16T00:00:00"/>
    <s v="15:10:00"/>
    <x v="1"/>
    <n v="30.98"/>
    <n v="4.7619047620000003"/>
    <x v="644"/>
    <n v="6.3"/>
    <n v="15"/>
    <x v="0"/>
    <n v="0"/>
    <n v="16.264500000000002"/>
  </r>
  <r>
    <s v="740-11-5257"/>
    <x v="1"/>
    <x v="1"/>
    <x v="1"/>
    <x v="1"/>
    <x v="1"/>
    <n v="24.74"/>
    <n v="10"/>
    <n v="12.37"/>
    <n v="259.77"/>
    <d v="2019-02-24T00:00:00"/>
    <s v="16:44:00"/>
    <x v="1"/>
    <n v="247.4"/>
    <n v="4.7619047620000003"/>
    <x v="645"/>
    <n v="7.1"/>
    <n v="16"/>
    <x v="0"/>
    <n v="0"/>
    <n v="25.977"/>
  </r>
  <r>
    <s v="369-82-2676"/>
    <x v="2"/>
    <x v="2"/>
    <x v="1"/>
    <x v="1"/>
    <x v="1"/>
    <n v="75.66"/>
    <n v="5"/>
    <n v="18.914999999999999"/>
    <n v="397.21499999999997"/>
    <d v="2019-01-15T00:00:00"/>
    <s v="18:22:00"/>
    <x v="0"/>
    <n v="378.3"/>
    <n v="4.7619047620000003"/>
    <x v="646"/>
    <n v="7.8"/>
    <n v="18"/>
    <x v="2"/>
    <n v="0"/>
    <n v="79.442999999999998"/>
  </r>
  <r>
    <s v="563-47-4072"/>
    <x v="2"/>
    <x v="2"/>
    <x v="1"/>
    <x v="0"/>
    <x v="0"/>
    <n v="55.81"/>
    <n v="6"/>
    <n v="16.742999999999999"/>
    <n v="351.60300000000001"/>
    <d v="2019-01-22T00:00:00"/>
    <s v="11:52:00"/>
    <x v="1"/>
    <n v="334.86"/>
    <n v="4.7619047620000003"/>
    <x v="647"/>
    <n v="9.9"/>
    <n v="11"/>
    <x v="1"/>
    <n v="0"/>
    <n v="58.600499999999997"/>
  </r>
  <r>
    <s v="742-04-5161"/>
    <x v="0"/>
    <x v="0"/>
    <x v="0"/>
    <x v="1"/>
    <x v="2"/>
    <n v="72.78"/>
    <n v="10"/>
    <n v="36.39"/>
    <n v="764.19"/>
    <d v="2019-03-02T00:00:00"/>
    <s v="17:24:00"/>
    <x v="1"/>
    <n v="727.8"/>
    <n v="4.7619047620000003"/>
    <x v="648"/>
    <n v="7.3"/>
    <n v="17"/>
    <x v="2"/>
    <n v="1"/>
    <n v="76.419000000000011"/>
  </r>
  <r>
    <s v="149-15-7606"/>
    <x v="2"/>
    <x v="2"/>
    <x v="0"/>
    <x v="1"/>
    <x v="3"/>
    <n v="37.32"/>
    <n v="9"/>
    <n v="16.794"/>
    <n v="352.67399999999998"/>
    <d v="2019-06-03T00:00:00"/>
    <s v="15:31:00"/>
    <x v="0"/>
    <n v="335.88"/>
    <n v="4.7619047620000003"/>
    <x v="649"/>
    <n v="5.0999999999999996"/>
    <n v="15"/>
    <x v="0"/>
    <n v="0"/>
    <n v="39.186"/>
  </r>
  <r>
    <s v="133-77-3154"/>
    <x v="2"/>
    <x v="2"/>
    <x v="0"/>
    <x v="1"/>
    <x v="5"/>
    <n v="60.18"/>
    <n v="4"/>
    <n v="12.036"/>
    <n v="252.756"/>
    <d v="2019-02-16T00:00:00"/>
    <s v="18:04:00"/>
    <x v="2"/>
    <n v="240.72"/>
    <n v="4.7619047620000003"/>
    <x v="650"/>
    <n v="9.4"/>
    <n v="18"/>
    <x v="2"/>
    <n v="0"/>
    <n v="63.189"/>
  </r>
  <r>
    <s v="169-52-4504"/>
    <x v="0"/>
    <x v="0"/>
    <x v="1"/>
    <x v="0"/>
    <x v="1"/>
    <n v="15.69"/>
    <n v="3"/>
    <n v="2.3534999999999999"/>
    <n v="49.423499999999997"/>
    <d v="2019-03-14T00:00:00"/>
    <s v="14:13:00"/>
    <x v="2"/>
    <n v="47.07"/>
    <n v="4.7619047620000003"/>
    <x v="651"/>
    <n v="5.8"/>
    <n v="14"/>
    <x v="0"/>
    <n v="0"/>
    <n v="16.474499999999999"/>
  </r>
  <r>
    <s v="250-81-7186"/>
    <x v="1"/>
    <x v="1"/>
    <x v="1"/>
    <x v="0"/>
    <x v="1"/>
    <n v="99.69"/>
    <n v="1"/>
    <n v="4.9844999999999997"/>
    <n v="104.67449999999999"/>
    <d v="2019-02-27T00:00:00"/>
    <s v="10:23:00"/>
    <x v="2"/>
    <n v="99.69"/>
    <n v="4.7619047620000003"/>
    <x v="652"/>
    <n v="8"/>
    <n v="10"/>
    <x v="1"/>
    <n v="0"/>
    <n v="104.67449999999999"/>
  </r>
  <r>
    <s v="562-12-5430"/>
    <x v="0"/>
    <x v="0"/>
    <x v="0"/>
    <x v="0"/>
    <x v="5"/>
    <n v="88.15"/>
    <n v="3"/>
    <n v="13.2225"/>
    <n v="277.67250000000001"/>
    <d v="2019-01-18T00:00:00"/>
    <s v="10:11:00"/>
    <x v="0"/>
    <n v="264.45"/>
    <n v="4.7619047620000003"/>
    <x v="653"/>
    <n v="7.9"/>
    <n v="10"/>
    <x v="1"/>
    <n v="0"/>
    <n v="92.557500000000005"/>
  </r>
  <r>
    <s v="816-72-8853"/>
    <x v="0"/>
    <x v="0"/>
    <x v="0"/>
    <x v="0"/>
    <x v="3"/>
    <n v="27.93"/>
    <n v="5"/>
    <n v="6.9824999999999999"/>
    <n v="146.63249999999999"/>
    <d v="2019-01-29T00:00:00"/>
    <s v="15:48:00"/>
    <x v="1"/>
    <n v="139.65"/>
    <n v="4.7619047620000003"/>
    <x v="654"/>
    <n v="5.9"/>
    <n v="15"/>
    <x v="0"/>
    <n v="0"/>
    <n v="29.326499999999999"/>
  </r>
  <r>
    <s v="491-38-3499"/>
    <x v="0"/>
    <x v="0"/>
    <x v="0"/>
    <x v="1"/>
    <x v="5"/>
    <n v="55.45"/>
    <n v="1"/>
    <n v="2.7725"/>
    <n v="58.222499999999997"/>
    <d v="2019-02-26T00:00:00"/>
    <s v="17:46:00"/>
    <x v="2"/>
    <n v="55.45"/>
    <n v="4.7619047620000003"/>
    <x v="655"/>
    <n v="4.9000000000000004"/>
    <n v="17"/>
    <x v="2"/>
    <n v="0"/>
    <n v="58.222499999999997"/>
  </r>
  <r>
    <s v="322-02-2271"/>
    <x v="2"/>
    <x v="2"/>
    <x v="1"/>
    <x v="0"/>
    <x v="3"/>
    <n v="42.97"/>
    <n v="3"/>
    <n v="6.4455"/>
    <n v="135.35550000000001"/>
    <d v="2019-03-02T00:00:00"/>
    <s v="11:46:00"/>
    <x v="1"/>
    <n v="128.91"/>
    <n v="4.7619047620000003"/>
    <x v="656"/>
    <n v="9.3000000000000007"/>
    <n v="11"/>
    <x v="1"/>
    <n v="0"/>
    <n v="45.118499999999997"/>
  </r>
  <r>
    <s v="842-29-4695"/>
    <x v="1"/>
    <x v="1"/>
    <x v="0"/>
    <x v="1"/>
    <x v="3"/>
    <n v="17.14"/>
    <n v="7"/>
    <n v="5.9989999999999997"/>
    <n v="125.979"/>
    <d v="2019-01-16T00:00:00"/>
    <s v="12:07:00"/>
    <x v="2"/>
    <n v="119.98"/>
    <n v="4.7619047620000003"/>
    <x v="657"/>
    <n v="7.9"/>
    <n v="12"/>
    <x v="0"/>
    <n v="0"/>
    <n v="17.997"/>
  </r>
  <r>
    <s v="725-67-2480"/>
    <x v="2"/>
    <x v="2"/>
    <x v="0"/>
    <x v="0"/>
    <x v="5"/>
    <n v="58.75"/>
    <n v="6"/>
    <n v="17.625"/>
    <n v="370.125"/>
    <d v="2019-03-24T00:00:00"/>
    <s v="18:14:00"/>
    <x v="2"/>
    <n v="352.5"/>
    <n v="4.7619047620000003"/>
    <x v="658"/>
    <n v="5.9"/>
    <n v="18"/>
    <x v="2"/>
    <n v="0"/>
    <n v="61.6875"/>
  </r>
  <r>
    <s v="641-51-2661"/>
    <x v="1"/>
    <x v="1"/>
    <x v="0"/>
    <x v="0"/>
    <x v="4"/>
    <n v="87.1"/>
    <n v="10"/>
    <n v="43.55"/>
    <n v="914.55"/>
    <d v="2019-12-02T00:00:00"/>
    <s v="14:45:00"/>
    <x v="2"/>
    <n v="871"/>
    <n v="4.7619047620000003"/>
    <x v="659"/>
    <n v="9.9"/>
    <n v="14"/>
    <x v="0"/>
    <n v="1"/>
    <n v="91.454999999999998"/>
  </r>
  <r>
    <s v="714-02-3114"/>
    <x v="1"/>
    <x v="1"/>
    <x v="1"/>
    <x v="0"/>
    <x v="3"/>
    <n v="98.8"/>
    <n v="2"/>
    <n v="9.8800000000000008"/>
    <n v="207.48"/>
    <d v="2019-02-21T00:00:00"/>
    <s v="11:39:00"/>
    <x v="1"/>
    <n v="197.6"/>
    <n v="4.7619047620000003"/>
    <x v="660"/>
    <n v="7.7"/>
    <n v="11"/>
    <x v="1"/>
    <n v="0"/>
    <n v="103.74"/>
  </r>
  <r>
    <s v="518-17-2983"/>
    <x v="0"/>
    <x v="0"/>
    <x v="1"/>
    <x v="0"/>
    <x v="5"/>
    <n v="48.63"/>
    <n v="4"/>
    <n v="9.7260000000000009"/>
    <n v="204.24600000000001"/>
    <d v="2019-04-02T00:00:00"/>
    <s v="15:44:00"/>
    <x v="0"/>
    <n v="194.52"/>
    <n v="4.7619047620000003"/>
    <x v="661"/>
    <n v="7.6"/>
    <n v="15"/>
    <x v="0"/>
    <n v="0"/>
    <n v="51.061500000000002"/>
  </r>
  <r>
    <s v="779-42-2410"/>
    <x v="2"/>
    <x v="2"/>
    <x v="0"/>
    <x v="1"/>
    <x v="4"/>
    <n v="57.74"/>
    <n v="3"/>
    <n v="8.6609999999999996"/>
    <n v="181.881"/>
    <d v="2019-02-20T00:00:00"/>
    <s v="13:06:00"/>
    <x v="0"/>
    <n v="173.22"/>
    <n v="4.7619047620000003"/>
    <x v="662"/>
    <n v="7.7"/>
    <n v="13"/>
    <x v="0"/>
    <n v="0"/>
    <n v="60.627000000000002"/>
  </r>
  <r>
    <s v="190-14-3147"/>
    <x v="2"/>
    <x v="2"/>
    <x v="1"/>
    <x v="0"/>
    <x v="0"/>
    <n v="17.97"/>
    <n v="4"/>
    <n v="3.5939999999999999"/>
    <n v="75.474000000000004"/>
    <d v="2019-02-23T00:00:00"/>
    <s v="20:43:00"/>
    <x v="0"/>
    <n v="71.88"/>
    <n v="4.7619047620000003"/>
    <x v="663"/>
    <n v="6.4"/>
    <n v="20"/>
    <x v="2"/>
    <n v="0"/>
    <n v="18.868500000000001"/>
  </r>
  <r>
    <s v="408-66-6712"/>
    <x v="1"/>
    <x v="1"/>
    <x v="0"/>
    <x v="0"/>
    <x v="0"/>
    <n v="47.71"/>
    <n v="6"/>
    <n v="14.313000000000001"/>
    <n v="300.57299999999998"/>
    <d v="2019-02-16T00:00:00"/>
    <s v="14:19:00"/>
    <x v="0"/>
    <n v="286.26"/>
    <n v="4.7619047620000003"/>
    <x v="664"/>
    <n v="4.4000000000000004"/>
    <n v="14"/>
    <x v="0"/>
    <n v="0"/>
    <n v="50.095499999999987"/>
  </r>
  <r>
    <s v="679-22-6530"/>
    <x v="2"/>
    <x v="2"/>
    <x v="1"/>
    <x v="0"/>
    <x v="3"/>
    <n v="40.619999999999997"/>
    <n v="2"/>
    <n v="4.0620000000000003"/>
    <n v="85.302000000000007"/>
    <d v="2019-01-17T00:00:00"/>
    <s v="10:01:00"/>
    <x v="2"/>
    <n v="81.239999999999995"/>
    <n v="4.7619047620000003"/>
    <x v="665"/>
    <n v="4.0999999999999996"/>
    <n v="10"/>
    <x v="1"/>
    <n v="0"/>
    <n v="42.651000000000003"/>
  </r>
  <r>
    <s v="588-47-8641"/>
    <x v="0"/>
    <x v="0"/>
    <x v="0"/>
    <x v="1"/>
    <x v="5"/>
    <n v="56.04"/>
    <n v="10"/>
    <n v="28.02"/>
    <n v="588.41999999999996"/>
    <d v="2019-01-14T00:00:00"/>
    <s v="19:30:00"/>
    <x v="0"/>
    <n v="560.4"/>
    <n v="4.7619047620000003"/>
    <x v="666"/>
    <n v="4.4000000000000004"/>
    <n v="19"/>
    <x v="2"/>
    <n v="0"/>
    <n v="58.841999999999999"/>
  </r>
  <r>
    <s v="642-61-4706"/>
    <x v="2"/>
    <x v="2"/>
    <x v="0"/>
    <x v="1"/>
    <x v="4"/>
    <n v="93.4"/>
    <n v="2"/>
    <n v="9.34"/>
    <n v="196.14"/>
    <d v="2019-03-30T00:00:00"/>
    <s v="16:34:00"/>
    <x v="1"/>
    <n v="186.8"/>
    <n v="4.7619047620000003"/>
    <x v="667"/>
    <n v="5.5"/>
    <n v="16"/>
    <x v="0"/>
    <n v="0"/>
    <n v="98.07"/>
  </r>
  <r>
    <s v="576-31-4774"/>
    <x v="2"/>
    <x v="2"/>
    <x v="1"/>
    <x v="0"/>
    <x v="0"/>
    <n v="73.41"/>
    <n v="3"/>
    <n v="11.0115"/>
    <n v="231.2415"/>
    <d v="2019-02-03T00:00:00"/>
    <s v="13:10:00"/>
    <x v="0"/>
    <n v="220.23"/>
    <n v="4.7619047620000003"/>
    <x v="668"/>
    <n v="4"/>
    <n v="13"/>
    <x v="0"/>
    <n v="0"/>
    <n v="77.080500000000001"/>
  </r>
  <r>
    <s v="556-41-6224"/>
    <x v="1"/>
    <x v="1"/>
    <x v="1"/>
    <x v="1"/>
    <x v="0"/>
    <n v="33.64"/>
    <n v="8"/>
    <n v="13.456"/>
    <n v="282.57600000000002"/>
    <d v="2019-02-15T00:00:00"/>
    <s v="17:10:00"/>
    <x v="2"/>
    <n v="269.12"/>
    <n v="4.7619047620000003"/>
    <x v="669"/>
    <n v="9.3000000000000007"/>
    <n v="17"/>
    <x v="2"/>
    <n v="0"/>
    <n v="35.322000000000003"/>
  </r>
  <r>
    <s v="811-03-8790"/>
    <x v="0"/>
    <x v="0"/>
    <x v="1"/>
    <x v="0"/>
    <x v="1"/>
    <n v="45.48"/>
    <n v="10"/>
    <n v="22.74"/>
    <n v="477.54"/>
    <d v="2019-01-03T00:00:00"/>
    <s v="10:22:00"/>
    <x v="2"/>
    <n v="454.8"/>
    <n v="4.7619047620000003"/>
    <x v="670"/>
    <n v="4.8"/>
    <n v="10"/>
    <x v="1"/>
    <n v="0"/>
    <n v="47.753999999999998"/>
  </r>
  <r>
    <s v="242-11-3142"/>
    <x v="2"/>
    <x v="2"/>
    <x v="0"/>
    <x v="1"/>
    <x v="5"/>
    <n v="83.77"/>
    <n v="2"/>
    <n v="8.3770000000000007"/>
    <n v="175.917"/>
    <d v="2019-02-24T00:00:00"/>
    <s v="19:57:00"/>
    <x v="1"/>
    <n v="167.54"/>
    <n v="4.7619047620000003"/>
    <x v="628"/>
    <n v="4.5999999999999996"/>
    <n v="19"/>
    <x v="2"/>
    <n v="0"/>
    <n v="87.958500000000001"/>
  </r>
  <r>
    <s v="752-23-3760"/>
    <x v="2"/>
    <x v="2"/>
    <x v="0"/>
    <x v="0"/>
    <x v="3"/>
    <n v="64.08"/>
    <n v="7"/>
    <n v="22.428000000000001"/>
    <n v="470.988"/>
    <d v="2019-02-19T00:00:00"/>
    <s v="19:29:00"/>
    <x v="2"/>
    <n v="448.56"/>
    <n v="4.7619047620000003"/>
    <x v="671"/>
    <n v="7.3"/>
    <n v="19"/>
    <x v="2"/>
    <n v="0"/>
    <n v="67.284000000000006"/>
  </r>
  <r>
    <s v="274-05-5470"/>
    <x v="0"/>
    <x v="0"/>
    <x v="0"/>
    <x v="0"/>
    <x v="4"/>
    <n v="73.47"/>
    <n v="4"/>
    <n v="14.694000000000001"/>
    <n v="308.57400000000001"/>
    <d v="2019-02-23T00:00:00"/>
    <s v="18:30:00"/>
    <x v="1"/>
    <n v="293.88"/>
    <n v="4.7619047620000003"/>
    <x v="672"/>
    <n v="6"/>
    <n v="18"/>
    <x v="2"/>
    <n v="0"/>
    <n v="77.143500000000003"/>
  </r>
  <r>
    <s v="648-94-3045"/>
    <x v="1"/>
    <x v="1"/>
    <x v="1"/>
    <x v="1"/>
    <x v="0"/>
    <n v="58.95"/>
    <n v="10"/>
    <n v="29.475000000000001"/>
    <n v="618.97500000000002"/>
    <d v="2019-07-02T00:00:00"/>
    <s v="14:27:00"/>
    <x v="0"/>
    <n v="589.5"/>
    <n v="4.7619047620000003"/>
    <x v="673"/>
    <n v="8.1"/>
    <n v="14"/>
    <x v="0"/>
    <n v="0"/>
    <n v="61.897500000000001"/>
  </r>
  <r>
    <s v="130-67-4723"/>
    <x v="0"/>
    <x v="0"/>
    <x v="0"/>
    <x v="1"/>
    <x v="4"/>
    <n v="48.5"/>
    <n v="6"/>
    <n v="14.55"/>
    <n v="305.55"/>
    <d v="2019-11-01T00:00:00"/>
    <s v="13:57:00"/>
    <x v="0"/>
    <n v="291"/>
    <n v="4.7619047620000003"/>
    <x v="674"/>
    <n v="9.4"/>
    <n v="13"/>
    <x v="0"/>
    <n v="0"/>
    <n v="50.924999999999997"/>
  </r>
  <r>
    <s v="528-87-5606"/>
    <x v="2"/>
    <x v="2"/>
    <x v="0"/>
    <x v="0"/>
    <x v="1"/>
    <n v="39.479999999999997"/>
    <n v="1"/>
    <n v="1.974"/>
    <n v="41.454000000000001"/>
    <d v="2019-12-02T00:00:00"/>
    <s v="19:43:00"/>
    <x v="1"/>
    <n v="39.479999999999997"/>
    <n v="4.7619047620000003"/>
    <x v="675"/>
    <n v="6.5"/>
    <n v="19"/>
    <x v="2"/>
    <n v="0"/>
    <n v="41.454000000000001"/>
  </r>
  <r>
    <s v="320-85-2052"/>
    <x v="2"/>
    <x v="2"/>
    <x v="1"/>
    <x v="0"/>
    <x v="3"/>
    <n v="34.81"/>
    <n v="1"/>
    <n v="1.7404999999999999"/>
    <n v="36.5505"/>
    <d v="2019-01-14T00:00:00"/>
    <s v="10:11:00"/>
    <x v="2"/>
    <n v="34.81"/>
    <n v="4.7619047620000003"/>
    <x v="676"/>
    <n v="7"/>
    <n v="10"/>
    <x v="1"/>
    <n v="0"/>
    <n v="36.5505"/>
  </r>
  <r>
    <s v="370-96-0655"/>
    <x v="1"/>
    <x v="1"/>
    <x v="1"/>
    <x v="0"/>
    <x v="5"/>
    <n v="49.32"/>
    <n v="6"/>
    <n v="14.795999999999999"/>
    <n v="310.71600000000001"/>
    <d v="2019-09-01T00:00:00"/>
    <s v="13:46:00"/>
    <x v="0"/>
    <n v="295.92"/>
    <n v="4.7619047620000003"/>
    <x v="677"/>
    <n v="7.1"/>
    <n v="13"/>
    <x v="0"/>
    <n v="0"/>
    <n v="51.786000000000001"/>
  </r>
  <r>
    <s v="105-10-6182"/>
    <x v="0"/>
    <x v="0"/>
    <x v="0"/>
    <x v="1"/>
    <x v="5"/>
    <n v="21.48"/>
    <n v="2"/>
    <n v="2.1480000000000001"/>
    <n v="45.107999999999997"/>
    <d v="2019-02-27T00:00:00"/>
    <s v="12:22:00"/>
    <x v="0"/>
    <n v="42.96"/>
    <n v="4.7619047620000003"/>
    <x v="678"/>
    <n v="6.6"/>
    <n v="12"/>
    <x v="0"/>
    <n v="0"/>
    <n v="22.553999999999998"/>
  </r>
  <r>
    <s v="510-79-0415"/>
    <x v="2"/>
    <x v="2"/>
    <x v="0"/>
    <x v="0"/>
    <x v="3"/>
    <n v="23.08"/>
    <n v="6"/>
    <n v="6.9240000000000004"/>
    <n v="145.404"/>
    <d v="2019-01-24T00:00:00"/>
    <s v="19:20:00"/>
    <x v="0"/>
    <n v="138.47999999999999"/>
    <n v="4.7619047620000003"/>
    <x v="679"/>
    <n v="4.9000000000000004"/>
    <n v="19"/>
    <x v="2"/>
    <n v="0"/>
    <n v="24.234000000000002"/>
  </r>
  <r>
    <s v="241-96-5076"/>
    <x v="2"/>
    <x v="2"/>
    <x v="0"/>
    <x v="0"/>
    <x v="2"/>
    <n v="49.1"/>
    <n v="2"/>
    <n v="4.91"/>
    <n v="103.11"/>
    <d v="2019-08-01T00:00:00"/>
    <s v="12:58:00"/>
    <x v="2"/>
    <n v="98.2"/>
    <n v="4.7619047620000003"/>
    <x v="680"/>
    <n v="6.4"/>
    <n v="12"/>
    <x v="0"/>
    <n v="0"/>
    <n v="51.555"/>
  </r>
  <r>
    <s v="767-97-4650"/>
    <x v="2"/>
    <x v="2"/>
    <x v="0"/>
    <x v="0"/>
    <x v="3"/>
    <n v="64.83"/>
    <n v="2"/>
    <n v="6.4829999999999997"/>
    <n v="136.143"/>
    <d v="2019-08-01T00:00:00"/>
    <s v="11:59:00"/>
    <x v="2"/>
    <n v="129.66"/>
    <n v="4.7619047620000003"/>
    <x v="681"/>
    <n v="8"/>
    <n v="11"/>
    <x v="1"/>
    <n v="0"/>
    <n v="68.0715"/>
  </r>
  <r>
    <s v="648-83-1321"/>
    <x v="0"/>
    <x v="0"/>
    <x v="0"/>
    <x v="1"/>
    <x v="2"/>
    <n v="63.56"/>
    <n v="10"/>
    <n v="31.78"/>
    <n v="667.38"/>
    <d v="2019-01-16T00:00:00"/>
    <s v="17:59:00"/>
    <x v="1"/>
    <n v="635.6"/>
    <n v="4.7619047620000003"/>
    <x v="682"/>
    <n v="4.3"/>
    <n v="17"/>
    <x v="2"/>
    <n v="0"/>
    <n v="66.738"/>
  </r>
  <r>
    <s v="173-57-2300"/>
    <x v="1"/>
    <x v="1"/>
    <x v="0"/>
    <x v="1"/>
    <x v="3"/>
    <n v="72.88"/>
    <n v="2"/>
    <n v="7.2880000000000003"/>
    <n v="153.048"/>
    <d v="2019-03-13T00:00:00"/>
    <s v="12:51:00"/>
    <x v="1"/>
    <n v="145.76"/>
    <n v="4.7619047620000003"/>
    <x v="683"/>
    <n v="6.1"/>
    <n v="12"/>
    <x v="0"/>
    <n v="0"/>
    <n v="76.524000000000001"/>
  </r>
  <r>
    <s v="305-03-2383"/>
    <x v="0"/>
    <x v="0"/>
    <x v="1"/>
    <x v="0"/>
    <x v="4"/>
    <n v="67.099999999999994"/>
    <n v="3"/>
    <n v="10.065"/>
    <n v="211.36500000000001"/>
    <d v="2019-02-15T00:00:00"/>
    <s v="10:36:00"/>
    <x v="1"/>
    <n v="201.3"/>
    <n v="4.7619047620000003"/>
    <x v="684"/>
    <n v="7.5"/>
    <n v="10"/>
    <x v="1"/>
    <n v="0"/>
    <n v="70.454999999999998"/>
  </r>
  <r>
    <s v="394-55-6384"/>
    <x v="1"/>
    <x v="1"/>
    <x v="0"/>
    <x v="0"/>
    <x v="3"/>
    <n v="70.19"/>
    <n v="9"/>
    <n v="31.5855"/>
    <n v="663.29549999999995"/>
    <d v="2019-01-25T00:00:00"/>
    <s v="13:38:00"/>
    <x v="1"/>
    <n v="631.71"/>
    <n v="4.7619047620000003"/>
    <x v="685"/>
    <n v="6.7"/>
    <n v="13"/>
    <x v="0"/>
    <n v="0"/>
    <n v="73.6995"/>
  </r>
  <r>
    <s v="266-20-6657"/>
    <x v="1"/>
    <x v="1"/>
    <x v="0"/>
    <x v="1"/>
    <x v="4"/>
    <n v="55.04"/>
    <n v="7"/>
    <n v="19.263999999999999"/>
    <n v="404.54399999999998"/>
    <d v="2019-12-03T00:00:00"/>
    <s v="19:39:00"/>
    <x v="0"/>
    <n v="385.28"/>
    <n v="4.7619047620000003"/>
    <x v="686"/>
    <n v="5.2"/>
    <n v="19"/>
    <x v="2"/>
    <n v="0"/>
    <n v="57.791999999999987"/>
  </r>
  <r>
    <s v="689-05-1884"/>
    <x v="0"/>
    <x v="0"/>
    <x v="0"/>
    <x v="1"/>
    <x v="0"/>
    <n v="48.63"/>
    <n v="10"/>
    <n v="24.315000000000001"/>
    <n v="510.61500000000001"/>
    <d v="2019-04-03T00:00:00"/>
    <s v="12:44:00"/>
    <x v="1"/>
    <n v="486.3"/>
    <n v="4.7619047620000003"/>
    <x v="687"/>
    <n v="8.8000000000000007"/>
    <n v="12"/>
    <x v="0"/>
    <n v="0"/>
    <n v="51.061500000000002"/>
  </r>
  <r>
    <s v="196-01-2849"/>
    <x v="1"/>
    <x v="1"/>
    <x v="0"/>
    <x v="0"/>
    <x v="5"/>
    <n v="73.38"/>
    <n v="7"/>
    <n v="25.683"/>
    <n v="539.34299999999996"/>
    <d v="2019-10-02T00:00:00"/>
    <s v="13:56:00"/>
    <x v="1"/>
    <n v="513.66"/>
    <n v="4.7619047620000003"/>
    <x v="688"/>
    <n v="9.5"/>
    <n v="13"/>
    <x v="0"/>
    <n v="0"/>
    <n v="77.048999999999992"/>
  </r>
  <r>
    <s v="372-62-5264"/>
    <x v="1"/>
    <x v="1"/>
    <x v="1"/>
    <x v="0"/>
    <x v="4"/>
    <n v="52.6"/>
    <n v="9"/>
    <n v="23.67"/>
    <n v="497.07"/>
    <d v="2019-01-16T00:00:00"/>
    <s v="14:42:00"/>
    <x v="1"/>
    <n v="473.4"/>
    <n v="4.7619047620000003"/>
    <x v="689"/>
    <n v="7.6"/>
    <n v="14"/>
    <x v="0"/>
    <n v="0"/>
    <n v="55.23"/>
  </r>
  <r>
    <s v="800-09-8606"/>
    <x v="0"/>
    <x v="0"/>
    <x v="0"/>
    <x v="0"/>
    <x v="2"/>
    <n v="87.37"/>
    <n v="5"/>
    <n v="21.842500000000001"/>
    <n v="458.6925"/>
    <d v="2019-01-29T00:00:00"/>
    <s v="19:45:00"/>
    <x v="1"/>
    <n v="436.85"/>
    <n v="4.7619047620000003"/>
    <x v="690"/>
    <n v="6.6"/>
    <n v="19"/>
    <x v="2"/>
    <n v="0"/>
    <n v="91.738500000000002"/>
  </r>
  <r>
    <s v="182-52-7000"/>
    <x v="0"/>
    <x v="0"/>
    <x v="0"/>
    <x v="0"/>
    <x v="3"/>
    <n v="27.04"/>
    <n v="4"/>
    <n v="5.4080000000000004"/>
    <n v="113.568"/>
    <d v="2019-01-01T00:00:00"/>
    <s v="20:26:00"/>
    <x v="0"/>
    <n v="108.16"/>
    <n v="4.7619047620000003"/>
    <x v="691"/>
    <n v="6.9"/>
    <n v="20"/>
    <x v="2"/>
    <n v="0"/>
    <n v="28.391999999999999"/>
  </r>
  <r>
    <s v="826-58-8051"/>
    <x v="2"/>
    <x v="2"/>
    <x v="1"/>
    <x v="1"/>
    <x v="2"/>
    <n v="62.19"/>
    <n v="4"/>
    <n v="12.438000000000001"/>
    <n v="261.19799999999998"/>
    <d v="2019-06-01T00:00:00"/>
    <s v="19:46:00"/>
    <x v="0"/>
    <n v="248.76"/>
    <n v="4.7619047620000003"/>
    <x v="692"/>
    <n v="4.3"/>
    <n v="19"/>
    <x v="2"/>
    <n v="0"/>
    <n v="65.299499999999995"/>
  </r>
  <r>
    <s v="868-06-0466"/>
    <x v="0"/>
    <x v="0"/>
    <x v="0"/>
    <x v="1"/>
    <x v="1"/>
    <n v="69.58"/>
    <n v="9"/>
    <n v="31.311"/>
    <n v="657.53099999999995"/>
    <d v="2019-02-19T00:00:00"/>
    <s v="19:38:00"/>
    <x v="2"/>
    <n v="626.22"/>
    <n v="4.7619047620000003"/>
    <x v="693"/>
    <n v="7.8"/>
    <n v="19"/>
    <x v="2"/>
    <n v="0"/>
    <n v="73.058999999999997"/>
  </r>
  <r>
    <s v="751-41-9720"/>
    <x v="1"/>
    <x v="1"/>
    <x v="1"/>
    <x v="1"/>
    <x v="2"/>
    <n v="97.5"/>
    <n v="10"/>
    <n v="48.75"/>
    <n v="1023.75"/>
    <d v="2019-12-01T00:00:00"/>
    <s v="16:18:00"/>
    <x v="0"/>
    <n v="975"/>
    <n v="4.7619047620000003"/>
    <x v="694"/>
    <n v="8"/>
    <n v="16"/>
    <x v="0"/>
    <n v="1"/>
    <n v="102.375"/>
  </r>
  <r>
    <s v="626-43-7888"/>
    <x v="1"/>
    <x v="1"/>
    <x v="1"/>
    <x v="0"/>
    <x v="5"/>
    <n v="60.41"/>
    <n v="8"/>
    <n v="24.164000000000001"/>
    <n v="507.44400000000002"/>
    <d v="2019-07-02T00:00:00"/>
    <s v="12:23:00"/>
    <x v="0"/>
    <n v="483.28"/>
    <n v="4.7619047620000003"/>
    <x v="695"/>
    <n v="9.6"/>
    <n v="12"/>
    <x v="0"/>
    <n v="0"/>
    <n v="63.430500000000002"/>
  </r>
  <r>
    <s v="176-64-7711"/>
    <x v="2"/>
    <x v="2"/>
    <x v="1"/>
    <x v="1"/>
    <x v="4"/>
    <n v="32.32"/>
    <n v="3"/>
    <n v="4.8479999999999999"/>
    <n v="101.80800000000001"/>
    <d v="2019-03-27T00:00:00"/>
    <s v="19:11:00"/>
    <x v="2"/>
    <n v="96.96"/>
    <n v="4.7619047620000003"/>
    <x v="696"/>
    <n v="4.3"/>
    <n v="19"/>
    <x v="2"/>
    <n v="0"/>
    <n v="33.936"/>
  </r>
  <r>
    <s v="191-29-0321"/>
    <x v="2"/>
    <x v="2"/>
    <x v="0"/>
    <x v="0"/>
    <x v="5"/>
    <n v="19.77"/>
    <n v="10"/>
    <n v="9.8849999999999998"/>
    <n v="207.58500000000001"/>
    <d v="2019-02-27T00:00:00"/>
    <s v="18:57:00"/>
    <x v="2"/>
    <n v="197.7"/>
    <n v="4.7619047620000003"/>
    <x v="697"/>
    <n v="5"/>
    <n v="18"/>
    <x v="2"/>
    <n v="0"/>
    <n v="20.758500000000002"/>
  </r>
  <r>
    <s v="729-06-2010"/>
    <x v="2"/>
    <x v="2"/>
    <x v="0"/>
    <x v="1"/>
    <x v="0"/>
    <n v="80.47"/>
    <n v="9"/>
    <n v="36.211500000000001"/>
    <n v="760.44150000000002"/>
    <d v="2019-06-01T00:00:00"/>
    <s v="11:18:00"/>
    <x v="1"/>
    <n v="724.23"/>
    <n v="4.7619047620000003"/>
    <x v="698"/>
    <n v="9.1999999999999993"/>
    <n v="11"/>
    <x v="1"/>
    <n v="1"/>
    <n v="84.493499999999997"/>
  </r>
  <r>
    <s v="640-48-5028"/>
    <x v="2"/>
    <x v="2"/>
    <x v="0"/>
    <x v="0"/>
    <x v="2"/>
    <n v="88.39"/>
    <n v="9"/>
    <n v="39.775500000000001"/>
    <n v="835.28549999999996"/>
    <d v="2019-02-03T00:00:00"/>
    <s v="12:40:00"/>
    <x v="1"/>
    <n v="795.51"/>
    <n v="4.7619047620000003"/>
    <x v="699"/>
    <n v="6.3"/>
    <n v="12"/>
    <x v="0"/>
    <n v="1"/>
    <n v="92.8095"/>
  </r>
  <r>
    <s v="186-79-9562"/>
    <x v="2"/>
    <x v="2"/>
    <x v="1"/>
    <x v="1"/>
    <x v="0"/>
    <n v="71.77"/>
    <n v="7"/>
    <n v="25.119499999999999"/>
    <n v="527.5095"/>
    <d v="2019-03-29T00:00:00"/>
    <s v="14:06:00"/>
    <x v="1"/>
    <n v="502.39"/>
    <n v="4.7619047620000003"/>
    <x v="700"/>
    <n v="8.9"/>
    <n v="14"/>
    <x v="0"/>
    <n v="0"/>
    <n v="75.358500000000006"/>
  </r>
  <r>
    <s v="834-45-5519"/>
    <x v="2"/>
    <x v="2"/>
    <x v="1"/>
    <x v="0"/>
    <x v="1"/>
    <n v="43"/>
    <n v="4"/>
    <n v="8.6"/>
    <n v="180.6"/>
    <d v="2019-01-31T00:00:00"/>
    <s v="20:48:00"/>
    <x v="0"/>
    <n v="172"/>
    <n v="4.7619047620000003"/>
    <x v="701"/>
    <n v="7.6"/>
    <n v="20"/>
    <x v="2"/>
    <n v="0"/>
    <n v="45.15"/>
  </r>
  <r>
    <s v="162-65-8559"/>
    <x v="1"/>
    <x v="1"/>
    <x v="0"/>
    <x v="1"/>
    <x v="4"/>
    <n v="68.98"/>
    <n v="1"/>
    <n v="3.4489999999999998"/>
    <n v="72.429000000000002"/>
    <d v="2019-01-21T00:00:00"/>
    <s v="20:13:00"/>
    <x v="1"/>
    <n v="68.98"/>
    <n v="4.7619047620000003"/>
    <x v="702"/>
    <n v="4.8"/>
    <n v="20"/>
    <x v="2"/>
    <n v="0"/>
    <n v="72.429000000000002"/>
  </r>
  <r>
    <s v="760-27-5490"/>
    <x v="1"/>
    <x v="1"/>
    <x v="1"/>
    <x v="1"/>
    <x v="5"/>
    <n v="15.62"/>
    <n v="8"/>
    <n v="6.2480000000000002"/>
    <n v="131.208"/>
    <d v="2019-01-20T00:00:00"/>
    <s v="20:37:00"/>
    <x v="0"/>
    <n v="124.96"/>
    <n v="4.7619047620000003"/>
    <x v="703"/>
    <n v="9.1"/>
    <n v="20"/>
    <x v="2"/>
    <n v="0"/>
    <n v="16.401"/>
  </r>
  <r>
    <s v="445-30-9252"/>
    <x v="0"/>
    <x v="0"/>
    <x v="1"/>
    <x v="1"/>
    <x v="3"/>
    <n v="25.7"/>
    <n v="3"/>
    <n v="3.855"/>
    <n v="80.954999999999998"/>
    <d v="2019-01-17T00:00:00"/>
    <s v="17:59:00"/>
    <x v="0"/>
    <n v="77.099999999999994"/>
    <n v="4.7619047620000003"/>
    <x v="704"/>
    <n v="6.1"/>
    <n v="17"/>
    <x v="2"/>
    <n v="0"/>
    <n v="26.984999999999999"/>
  </r>
  <r>
    <s v="786-94-2700"/>
    <x v="0"/>
    <x v="0"/>
    <x v="0"/>
    <x v="1"/>
    <x v="4"/>
    <n v="80.62"/>
    <n v="6"/>
    <n v="24.186"/>
    <n v="507.90600000000001"/>
    <d v="2019-02-28T00:00:00"/>
    <s v="20:18:00"/>
    <x v="1"/>
    <n v="483.72"/>
    <n v="4.7619047620000003"/>
    <x v="705"/>
    <n v="9.1"/>
    <n v="20"/>
    <x v="2"/>
    <n v="0"/>
    <n v="84.650999999999996"/>
  </r>
  <r>
    <s v="728-88-7867"/>
    <x v="1"/>
    <x v="1"/>
    <x v="0"/>
    <x v="0"/>
    <x v="2"/>
    <n v="75.53"/>
    <n v="4"/>
    <n v="15.106"/>
    <n v="317.226"/>
    <d v="2019-03-19T00:00:00"/>
    <s v="15:52:00"/>
    <x v="0"/>
    <n v="302.12"/>
    <n v="4.7619047620000003"/>
    <x v="706"/>
    <n v="8.3000000000000007"/>
    <n v="15"/>
    <x v="0"/>
    <n v="0"/>
    <n v="79.3065"/>
  </r>
  <r>
    <s v="183-21-3799"/>
    <x v="1"/>
    <x v="1"/>
    <x v="1"/>
    <x v="0"/>
    <x v="1"/>
    <n v="77.63"/>
    <n v="9"/>
    <n v="34.933500000000002"/>
    <n v="733.60350000000005"/>
    <d v="2019-02-19T00:00:00"/>
    <s v="15:14:00"/>
    <x v="0"/>
    <n v="698.67"/>
    <n v="4.7619047620000003"/>
    <x v="707"/>
    <n v="7.2"/>
    <n v="15"/>
    <x v="0"/>
    <n v="1"/>
    <n v="81.511500000000012"/>
  </r>
  <r>
    <s v="268-20-3585"/>
    <x v="1"/>
    <x v="1"/>
    <x v="1"/>
    <x v="0"/>
    <x v="0"/>
    <n v="13.85"/>
    <n v="9"/>
    <n v="6.2324999999999999"/>
    <n v="130.88249999999999"/>
    <d v="2019-04-02T00:00:00"/>
    <s v="12:50:00"/>
    <x v="0"/>
    <n v="124.65"/>
    <n v="4.7619047620000003"/>
    <x v="708"/>
    <n v="6"/>
    <n v="12"/>
    <x v="0"/>
    <n v="0"/>
    <n v="14.5425"/>
  </r>
  <r>
    <s v="735-32-9839"/>
    <x v="1"/>
    <x v="1"/>
    <x v="0"/>
    <x v="1"/>
    <x v="5"/>
    <n v="98.7"/>
    <n v="8"/>
    <n v="39.479999999999997"/>
    <n v="829.08"/>
    <d v="2019-01-31T00:00:00"/>
    <s v="10:36:00"/>
    <x v="0"/>
    <n v="789.6"/>
    <n v="4.7619047620000003"/>
    <x v="43"/>
    <n v="8.5"/>
    <n v="10"/>
    <x v="1"/>
    <n v="1"/>
    <n v="103.63500000000001"/>
  </r>
  <r>
    <s v="258-92-7466"/>
    <x v="0"/>
    <x v="0"/>
    <x v="1"/>
    <x v="0"/>
    <x v="0"/>
    <n v="35.68"/>
    <n v="5"/>
    <n v="8.92"/>
    <n v="187.32"/>
    <d v="2019-06-02T00:00:00"/>
    <s v="18:33:00"/>
    <x v="2"/>
    <n v="178.4"/>
    <n v="4.7619047620000003"/>
    <x v="709"/>
    <n v="6.6"/>
    <n v="18"/>
    <x v="2"/>
    <n v="0"/>
    <n v="37.463999999999999"/>
  </r>
  <r>
    <s v="857-16-3520"/>
    <x v="0"/>
    <x v="0"/>
    <x v="0"/>
    <x v="0"/>
    <x v="5"/>
    <n v="71.459999999999994"/>
    <n v="7"/>
    <n v="25.010999999999999"/>
    <n v="525.23099999999999"/>
    <d v="2019-03-28T00:00:00"/>
    <s v="16:06:00"/>
    <x v="0"/>
    <n v="500.22"/>
    <n v="4.7619047620000003"/>
    <x v="710"/>
    <n v="4.5"/>
    <n v="16"/>
    <x v="0"/>
    <n v="0"/>
    <n v="75.033000000000001"/>
  </r>
  <r>
    <s v="482-17-1179"/>
    <x v="0"/>
    <x v="0"/>
    <x v="0"/>
    <x v="1"/>
    <x v="1"/>
    <n v="11.94"/>
    <n v="3"/>
    <n v="1.7909999999999999"/>
    <n v="37.610999999999997"/>
    <d v="2019-01-19T00:00:00"/>
    <s v="12:47:00"/>
    <x v="2"/>
    <n v="35.82"/>
    <n v="4.7619047620000003"/>
    <x v="711"/>
    <n v="8.1"/>
    <n v="12"/>
    <x v="0"/>
    <n v="0"/>
    <n v="12.537000000000001"/>
  </r>
  <r>
    <s v="788-21-5741"/>
    <x v="0"/>
    <x v="0"/>
    <x v="1"/>
    <x v="1"/>
    <x v="5"/>
    <n v="45.38"/>
    <n v="3"/>
    <n v="6.8070000000000004"/>
    <n v="142.947"/>
    <d v="2019-02-17T00:00:00"/>
    <s v="13:34:00"/>
    <x v="2"/>
    <n v="136.13999999999999"/>
    <n v="4.7619047620000003"/>
    <x v="712"/>
    <n v="7.2"/>
    <n v="13"/>
    <x v="0"/>
    <n v="0"/>
    <n v="47.649000000000001"/>
  </r>
  <r>
    <s v="821-14-9046"/>
    <x v="2"/>
    <x v="2"/>
    <x v="0"/>
    <x v="0"/>
    <x v="5"/>
    <n v="17.48"/>
    <n v="6"/>
    <n v="5.2439999999999998"/>
    <n v="110.124"/>
    <d v="2019-01-18T00:00:00"/>
    <s v="15:04:00"/>
    <x v="2"/>
    <n v="104.88"/>
    <n v="4.7619047620000003"/>
    <x v="713"/>
    <n v="6.1"/>
    <n v="15"/>
    <x v="0"/>
    <n v="0"/>
    <n v="18.353999999999999"/>
  </r>
  <r>
    <s v="418-05-0656"/>
    <x v="2"/>
    <x v="2"/>
    <x v="1"/>
    <x v="0"/>
    <x v="5"/>
    <n v="25.56"/>
    <n v="7"/>
    <n v="8.9459999999999997"/>
    <n v="187.86600000000001"/>
    <d v="2019-02-02T00:00:00"/>
    <s v="20:42:00"/>
    <x v="1"/>
    <n v="178.92"/>
    <n v="4.7619047620000003"/>
    <x v="714"/>
    <n v="7.1"/>
    <n v="20"/>
    <x v="2"/>
    <n v="0"/>
    <n v="26.838000000000001"/>
  </r>
  <r>
    <s v="678-79-0726"/>
    <x v="1"/>
    <x v="1"/>
    <x v="0"/>
    <x v="0"/>
    <x v="3"/>
    <n v="90.63"/>
    <n v="9"/>
    <n v="40.783499999999997"/>
    <n v="856.45349999999996"/>
    <d v="2019-01-18T00:00:00"/>
    <s v="15:28:00"/>
    <x v="1"/>
    <n v="815.67"/>
    <n v="4.7619047620000003"/>
    <x v="715"/>
    <n v="5.0999999999999996"/>
    <n v="15"/>
    <x v="0"/>
    <n v="1"/>
    <n v="95.16149999999999"/>
  </r>
  <r>
    <s v="776-68-1096"/>
    <x v="2"/>
    <x v="2"/>
    <x v="1"/>
    <x v="1"/>
    <x v="2"/>
    <n v="44.12"/>
    <n v="3"/>
    <n v="6.6180000000000003"/>
    <n v="138.97800000000001"/>
    <d v="2019-03-18T00:00:00"/>
    <s v="13:45:00"/>
    <x v="2"/>
    <n v="132.36000000000001"/>
    <n v="4.7619047620000003"/>
    <x v="716"/>
    <n v="7.9"/>
    <n v="13"/>
    <x v="0"/>
    <n v="0"/>
    <n v="46.326000000000001"/>
  </r>
  <r>
    <s v="592-46-1692"/>
    <x v="1"/>
    <x v="1"/>
    <x v="0"/>
    <x v="0"/>
    <x v="4"/>
    <n v="36.770000000000003"/>
    <n v="7"/>
    <n v="12.8695"/>
    <n v="270.2595"/>
    <d v="2019-11-01T00:00:00"/>
    <s v="20:10:00"/>
    <x v="1"/>
    <n v="257.39"/>
    <n v="4.7619047620000003"/>
    <x v="717"/>
    <n v="7.4"/>
    <n v="20"/>
    <x v="2"/>
    <n v="0"/>
    <n v="38.608499999999999"/>
  </r>
  <r>
    <s v="434-35-9162"/>
    <x v="2"/>
    <x v="2"/>
    <x v="0"/>
    <x v="1"/>
    <x v="4"/>
    <n v="23.34"/>
    <n v="4"/>
    <n v="4.6680000000000001"/>
    <n v="98.028000000000006"/>
    <d v="2019-04-02T00:00:00"/>
    <s v="18:53:00"/>
    <x v="0"/>
    <n v="93.36"/>
    <n v="4.7619047620000003"/>
    <x v="718"/>
    <n v="7.4"/>
    <n v="18"/>
    <x v="2"/>
    <n v="0"/>
    <n v="24.507000000000001"/>
  </r>
  <r>
    <s v="149-14-0304"/>
    <x v="1"/>
    <x v="1"/>
    <x v="0"/>
    <x v="0"/>
    <x v="0"/>
    <n v="28.5"/>
    <n v="8"/>
    <n v="11.4"/>
    <n v="239.4"/>
    <d v="2019-06-02T00:00:00"/>
    <s v="14:24:00"/>
    <x v="1"/>
    <n v="228"/>
    <n v="4.7619047620000003"/>
    <x v="719"/>
    <n v="6.6"/>
    <n v="14"/>
    <x v="0"/>
    <n v="0"/>
    <n v="29.925000000000001"/>
  </r>
  <r>
    <s v="442-44-6497"/>
    <x v="1"/>
    <x v="1"/>
    <x v="0"/>
    <x v="1"/>
    <x v="2"/>
    <n v="55.57"/>
    <n v="3"/>
    <n v="8.3354999999999997"/>
    <n v="175.0455"/>
    <d v="2019-08-01T00:00:00"/>
    <s v="11:42:00"/>
    <x v="2"/>
    <n v="166.71"/>
    <n v="4.7619047620000003"/>
    <x v="720"/>
    <n v="5.9"/>
    <n v="11"/>
    <x v="1"/>
    <n v="0"/>
    <n v="58.348500000000001"/>
  </r>
  <r>
    <s v="174-64-0215"/>
    <x v="2"/>
    <x v="2"/>
    <x v="1"/>
    <x v="1"/>
    <x v="3"/>
    <n v="69.739999999999995"/>
    <n v="10"/>
    <n v="34.869999999999997"/>
    <n v="732.27"/>
    <d v="2019-05-03T00:00:00"/>
    <s v="17:49:00"/>
    <x v="2"/>
    <n v="697.4"/>
    <n v="4.7619047620000003"/>
    <x v="721"/>
    <n v="8.9"/>
    <n v="17"/>
    <x v="2"/>
    <n v="1"/>
    <n v="73.227000000000004"/>
  </r>
  <r>
    <s v="210-74-9613"/>
    <x v="1"/>
    <x v="1"/>
    <x v="1"/>
    <x v="1"/>
    <x v="5"/>
    <n v="97.26"/>
    <n v="4"/>
    <n v="19.452000000000002"/>
    <n v="408.49200000000002"/>
    <d v="2019-03-16T00:00:00"/>
    <s v="15:33:00"/>
    <x v="0"/>
    <n v="389.04"/>
    <n v="4.7619047620000003"/>
    <x v="722"/>
    <n v="6.8"/>
    <n v="15"/>
    <x v="0"/>
    <n v="0"/>
    <n v="102.123"/>
  </r>
  <r>
    <s v="299-29-0180"/>
    <x v="2"/>
    <x v="2"/>
    <x v="0"/>
    <x v="0"/>
    <x v="2"/>
    <n v="52.18"/>
    <n v="7"/>
    <n v="18.263000000000002"/>
    <n v="383.52300000000002"/>
    <d v="2019-09-03T00:00:00"/>
    <s v="10:54:00"/>
    <x v="1"/>
    <n v="365.26"/>
    <n v="4.7619047620000003"/>
    <x v="723"/>
    <n v="9.3000000000000007"/>
    <n v="10"/>
    <x v="1"/>
    <n v="0"/>
    <n v="54.789000000000001"/>
  </r>
  <r>
    <s v="247-11-2470"/>
    <x v="0"/>
    <x v="0"/>
    <x v="0"/>
    <x v="0"/>
    <x v="5"/>
    <n v="22.32"/>
    <n v="4"/>
    <n v="4.4640000000000004"/>
    <n v="93.744"/>
    <d v="2019-01-03T00:00:00"/>
    <s v="16:23:00"/>
    <x v="2"/>
    <n v="89.28"/>
    <n v="4.7619047620000003"/>
    <x v="724"/>
    <n v="4.4000000000000004"/>
    <n v="16"/>
    <x v="0"/>
    <n v="0"/>
    <n v="23.436"/>
  </r>
  <r>
    <s v="635-28-5728"/>
    <x v="0"/>
    <x v="0"/>
    <x v="1"/>
    <x v="1"/>
    <x v="0"/>
    <n v="56"/>
    <n v="3"/>
    <n v="8.4"/>
    <n v="176.4"/>
    <d v="2019-02-28T00:00:00"/>
    <s v="19:33:00"/>
    <x v="0"/>
    <n v="168"/>
    <n v="4.7619047620000003"/>
    <x v="725"/>
    <n v="4.8"/>
    <n v="19"/>
    <x v="2"/>
    <n v="0"/>
    <n v="58.8"/>
  </r>
  <r>
    <s v="756-49-0168"/>
    <x v="0"/>
    <x v="0"/>
    <x v="0"/>
    <x v="1"/>
    <x v="5"/>
    <n v="19.7"/>
    <n v="1"/>
    <n v="0.98499999999999999"/>
    <n v="20.684999999999999"/>
    <d v="2019-08-02T00:00:00"/>
    <s v="11:39:00"/>
    <x v="0"/>
    <n v="19.7"/>
    <n v="4.7619047620000003"/>
    <x v="726"/>
    <n v="9.5"/>
    <n v="11"/>
    <x v="1"/>
    <n v="0"/>
    <n v="20.684999999999999"/>
  </r>
  <r>
    <s v="438-23-1242"/>
    <x v="2"/>
    <x v="2"/>
    <x v="1"/>
    <x v="1"/>
    <x v="1"/>
    <n v="75.88"/>
    <n v="7"/>
    <n v="26.558"/>
    <n v="557.71799999999996"/>
    <d v="2019-01-24T00:00:00"/>
    <s v="10:38:00"/>
    <x v="0"/>
    <n v="531.16"/>
    <n v="4.7619047620000003"/>
    <x v="727"/>
    <n v="8.9"/>
    <n v="10"/>
    <x v="1"/>
    <n v="0"/>
    <n v="79.673999999999992"/>
  </r>
  <r>
    <s v="238-45-6950"/>
    <x v="2"/>
    <x v="2"/>
    <x v="0"/>
    <x v="1"/>
    <x v="4"/>
    <n v="53.72"/>
    <n v="1"/>
    <n v="2.6859999999999999"/>
    <n v="56.405999999999999"/>
    <d v="2019-01-03T00:00:00"/>
    <s v="20:03:00"/>
    <x v="0"/>
    <n v="53.72"/>
    <n v="4.7619047620000003"/>
    <x v="728"/>
    <n v="6.4"/>
    <n v="20"/>
    <x v="2"/>
    <n v="0"/>
    <n v="56.405999999999999"/>
  </r>
  <r>
    <s v="607-65-2441"/>
    <x v="1"/>
    <x v="1"/>
    <x v="0"/>
    <x v="1"/>
    <x v="0"/>
    <n v="81.95"/>
    <n v="10"/>
    <n v="40.975000000000001"/>
    <n v="860.47500000000002"/>
    <d v="2019-10-03T00:00:00"/>
    <s v="12:39:00"/>
    <x v="2"/>
    <n v="819.5"/>
    <n v="4.7619047620000003"/>
    <x v="729"/>
    <n v="6"/>
    <n v="12"/>
    <x v="0"/>
    <n v="1"/>
    <n v="86.047499999999999"/>
  </r>
  <r>
    <s v="386-27-7606"/>
    <x v="1"/>
    <x v="1"/>
    <x v="0"/>
    <x v="0"/>
    <x v="2"/>
    <n v="81.2"/>
    <n v="7"/>
    <n v="28.42"/>
    <n v="596.82000000000005"/>
    <d v="2019-03-23T00:00:00"/>
    <s v="15:59:00"/>
    <x v="2"/>
    <n v="568.4"/>
    <n v="4.7619047620000003"/>
    <x v="730"/>
    <n v="8.1"/>
    <n v="15"/>
    <x v="0"/>
    <n v="0"/>
    <n v="85.26"/>
  </r>
  <r>
    <s v="137-63-5492"/>
    <x v="1"/>
    <x v="1"/>
    <x v="1"/>
    <x v="1"/>
    <x v="1"/>
    <n v="58.76"/>
    <n v="10"/>
    <n v="29.38"/>
    <n v="616.98"/>
    <d v="2019-01-29T00:00:00"/>
    <s v="14:26:00"/>
    <x v="0"/>
    <n v="587.6"/>
    <n v="4.7619047620000003"/>
    <x v="731"/>
    <n v="9"/>
    <n v="14"/>
    <x v="0"/>
    <n v="0"/>
    <n v="61.698"/>
  </r>
  <r>
    <s v="197-77-7132"/>
    <x v="2"/>
    <x v="2"/>
    <x v="0"/>
    <x v="1"/>
    <x v="1"/>
    <n v="91.56"/>
    <n v="8"/>
    <n v="36.624000000000002"/>
    <n v="769.10400000000004"/>
    <d v="2019-12-01T00:00:00"/>
    <s v="18:22:00"/>
    <x v="0"/>
    <n v="732.48"/>
    <n v="4.7619047620000003"/>
    <x v="732"/>
    <n v="6"/>
    <n v="18"/>
    <x v="2"/>
    <n v="1"/>
    <n v="96.138000000000005"/>
  </r>
  <r>
    <s v="805-86-0265"/>
    <x v="0"/>
    <x v="0"/>
    <x v="1"/>
    <x v="1"/>
    <x v="2"/>
    <n v="93.96"/>
    <n v="9"/>
    <n v="42.281999999999996"/>
    <n v="887.92200000000003"/>
    <d v="2019-03-20T00:00:00"/>
    <s v="11:32:00"/>
    <x v="1"/>
    <n v="845.64"/>
    <n v="4.7619047620000003"/>
    <x v="733"/>
    <n v="9.8000000000000007"/>
    <n v="11"/>
    <x v="1"/>
    <n v="1"/>
    <n v="98.658000000000001"/>
  </r>
  <r>
    <s v="733-29-1227"/>
    <x v="1"/>
    <x v="1"/>
    <x v="1"/>
    <x v="1"/>
    <x v="2"/>
    <n v="55.61"/>
    <n v="7"/>
    <n v="19.4635"/>
    <n v="408.73349999999999"/>
    <d v="2019-03-23T00:00:00"/>
    <s v="12:41:00"/>
    <x v="1"/>
    <n v="389.27"/>
    <n v="4.7619047620000003"/>
    <x v="734"/>
    <n v="8.5"/>
    <n v="12"/>
    <x v="0"/>
    <n v="0"/>
    <n v="58.390500000000003"/>
  </r>
  <r>
    <s v="451-73-2711"/>
    <x v="1"/>
    <x v="1"/>
    <x v="1"/>
    <x v="1"/>
    <x v="4"/>
    <n v="84.83"/>
    <n v="1"/>
    <n v="4.2415000000000003"/>
    <n v="89.0715"/>
    <d v="2019-01-14T00:00:00"/>
    <s v="15:20:00"/>
    <x v="0"/>
    <n v="84.83"/>
    <n v="4.7619047620000003"/>
    <x v="735"/>
    <n v="8.8000000000000007"/>
    <n v="15"/>
    <x v="0"/>
    <n v="0"/>
    <n v="89.0715"/>
  </r>
  <r>
    <s v="373-14-0504"/>
    <x v="0"/>
    <x v="0"/>
    <x v="0"/>
    <x v="0"/>
    <x v="3"/>
    <n v="71.63"/>
    <n v="2"/>
    <n v="7.1630000000000003"/>
    <n v="150.423"/>
    <d v="2019-12-02T00:00:00"/>
    <s v="14:33:00"/>
    <x v="0"/>
    <n v="143.26"/>
    <n v="4.7619047620000003"/>
    <x v="736"/>
    <n v="8.8000000000000007"/>
    <n v="14"/>
    <x v="0"/>
    <n v="0"/>
    <n v="75.211500000000001"/>
  </r>
  <r>
    <s v="546-80-2899"/>
    <x v="0"/>
    <x v="0"/>
    <x v="0"/>
    <x v="1"/>
    <x v="2"/>
    <n v="37.69"/>
    <n v="2"/>
    <n v="3.7690000000000001"/>
    <n v="79.149000000000001"/>
    <d v="2019-02-20T00:00:00"/>
    <s v="15:29:00"/>
    <x v="0"/>
    <n v="75.38"/>
    <n v="4.7619047620000003"/>
    <x v="737"/>
    <n v="9.5"/>
    <n v="15"/>
    <x v="0"/>
    <n v="0"/>
    <n v="39.5745"/>
  </r>
  <r>
    <s v="345-68-9016"/>
    <x v="1"/>
    <x v="1"/>
    <x v="0"/>
    <x v="0"/>
    <x v="3"/>
    <n v="31.67"/>
    <n v="8"/>
    <n v="12.667999999999999"/>
    <n v="266.02800000000002"/>
    <d v="2019-02-01T00:00:00"/>
    <s v="16:19:00"/>
    <x v="2"/>
    <n v="253.36"/>
    <n v="4.7619047620000003"/>
    <x v="738"/>
    <n v="5.6"/>
    <n v="16"/>
    <x v="0"/>
    <n v="0"/>
    <n v="33.253500000000003"/>
  </r>
  <r>
    <s v="390-17-5806"/>
    <x v="1"/>
    <x v="1"/>
    <x v="0"/>
    <x v="0"/>
    <x v="4"/>
    <n v="38.42"/>
    <n v="1"/>
    <n v="1.921"/>
    <n v="40.341000000000001"/>
    <d v="2019-02-02T00:00:00"/>
    <s v="16:33:00"/>
    <x v="1"/>
    <n v="38.42"/>
    <n v="4.7619047620000003"/>
    <x v="739"/>
    <n v="8.6"/>
    <n v="16"/>
    <x v="0"/>
    <n v="0"/>
    <n v="40.341000000000001"/>
  </r>
  <r>
    <s v="457-13-1708"/>
    <x v="2"/>
    <x v="2"/>
    <x v="0"/>
    <x v="1"/>
    <x v="5"/>
    <n v="65.23"/>
    <n v="10"/>
    <n v="32.615000000000002"/>
    <n v="684.91499999999996"/>
    <d v="2019-08-01T00:00:00"/>
    <s v="19:07:00"/>
    <x v="2"/>
    <n v="652.29999999999995"/>
    <n v="4.7619047620000003"/>
    <x v="740"/>
    <n v="5.2"/>
    <n v="19"/>
    <x v="2"/>
    <n v="0"/>
    <n v="68.491500000000002"/>
  </r>
  <r>
    <s v="664-14-2882"/>
    <x v="1"/>
    <x v="1"/>
    <x v="0"/>
    <x v="0"/>
    <x v="2"/>
    <n v="10.53"/>
    <n v="5"/>
    <n v="2.6324999999999998"/>
    <n v="55.282499999999999"/>
    <d v="2019-01-30T00:00:00"/>
    <s v="14:43:00"/>
    <x v="2"/>
    <n v="52.65"/>
    <n v="4.7619047620000003"/>
    <x v="741"/>
    <n v="5.8"/>
    <n v="14"/>
    <x v="0"/>
    <n v="0"/>
    <n v="11.0565"/>
  </r>
  <r>
    <s v="487-79-6868"/>
    <x v="2"/>
    <x v="2"/>
    <x v="0"/>
    <x v="0"/>
    <x v="2"/>
    <n v="12.29"/>
    <n v="9"/>
    <n v="5.5305"/>
    <n v="116.1405"/>
    <d v="2019-03-26T00:00:00"/>
    <s v="19:28:00"/>
    <x v="2"/>
    <n v="110.61"/>
    <n v="4.7619047620000003"/>
    <x v="742"/>
    <n v="8"/>
    <n v="19"/>
    <x v="2"/>
    <n v="0"/>
    <n v="12.904500000000001"/>
  </r>
  <r>
    <s v="314-23-4520"/>
    <x v="1"/>
    <x v="1"/>
    <x v="0"/>
    <x v="1"/>
    <x v="0"/>
    <n v="81.23"/>
    <n v="7"/>
    <n v="28.430499999999999"/>
    <n v="597.04049999999995"/>
    <d v="2019-01-15T00:00:00"/>
    <s v="20:44:00"/>
    <x v="1"/>
    <n v="568.61"/>
    <n v="4.7619047620000003"/>
    <x v="743"/>
    <n v="9"/>
    <n v="20"/>
    <x v="2"/>
    <n v="0"/>
    <n v="85.291499999999999"/>
  </r>
  <r>
    <s v="210-30-7976"/>
    <x v="2"/>
    <x v="2"/>
    <x v="0"/>
    <x v="0"/>
    <x v="5"/>
    <n v="22.32"/>
    <n v="4"/>
    <n v="4.4640000000000004"/>
    <n v="93.744"/>
    <d v="2019-03-14T00:00:00"/>
    <s v="11:16:00"/>
    <x v="0"/>
    <n v="89.28"/>
    <n v="4.7619047620000003"/>
    <x v="724"/>
    <n v="4.0999999999999996"/>
    <n v="11"/>
    <x v="1"/>
    <n v="0"/>
    <n v="23.436"/>
  </r>
  <r>
    <s v="585-86-8361"/>
    <x v="0"/>
    <x v="0"/>
    <x v="1"/>
    <x v="0"/>
    <x v="4"/>
    <n v="27.28"/>
    <n v="5"/>
    <n v="6.82"/>
    <n v="143.22"/>
    <d v="2019-03-02T00:00:00"/>
    <s v="10:31:00"/>
    <x v="2"/>
    <n v="136.4"/>
    <n v="4.7619047620000003"/>
    <x v="744"/>
    <n v="8.6"/>
    <n v="10"/>
    <x v="1"/>
    <n v="0"/>
    <n v="28.643999999999998"/>
  </r>
  <r>
    <s v="807-14-7833"/>
    <x v="0"/>
    <x v="0"/>
    <x v="0"/>
    <x v="0"/>
    <x v="1"/>
    <n v="17.420000000000002"/>
    <n v="10"/>
    <n v="8.7100000000000009"/>
    <n v="182.91"/>
    <d v="2019-02-22T00:00:00"/>
    <s v="12:30:00"/>
    <x v="0"/>
    <n v="174.2"/>
    <n v="4.7619047620000003"/>
    <x v="745"/>
    <n v="7"/>
    <n v="12"/>
    <x v="0"/>
    <n v="0"/>
    <n v="18.291"/>
  </r>
  <r>
    <s v="775-72-1988"/>
    <x v="2"/>
    <x v="2"/>
    <x v="1"/>
    <x v="1"/>
    <x v="2"/>
    <n v="73.28"/>
    <n v="5"/>
    <n v="18.32"/>
    <n v="384.72"/>
    <d v="2019-01-24T00:00:00"/>
    <s v="15:05:00"/>
    <x v="0"/>
    <n v="366.4"/>
    <n v="4.7619047620000003"/>
    <x v="746"/>
    <n v="8.4"/>
    <n v="15"/>
    <x v="0"/>
    <n v="0"/>
    <n v="76.944000000000003"/>
  </r>
  <r>
    <s v="288-38-3758"/>
    <x v="1"/>
    <x v="1"/>
    <x v="0"/>
    <x v="0"/>
    <x v="5"/>
    <n v="84.87"/>
    <n v="3"/>
    <n v="12.730499999999999"/>
    <n v="267.34050000000002"/>
    <d v="2019-01-25T00:00:00"/>
    <s v="18:30:00"/>
    <x v="0"/>
    <n v="254.61"/>
    <n v="4.7619047620000003"/>
    <x v="747"/>
    <n v="7.4"/>
    <n v="18"/>
    <x v="2"/>
    <n v="0"/>
    <n v="89.113500000000002"/>
  </r>
  <r>
    <s v="652-43-6591"/>
    <x v="0"/>
    <x v="0"/>
    <x v="1"/>
    <x v="0"/>
    <x v="5"/>
    <n v="97.29"/>
    <n v="8"/>
    <n v="38.915999999999997"/>
    <n v="817.23599999999999"/>
    <d v="2019-09-03T00:00:00"/>
    <s v="13:18:00"/>
    <x v="2"/>
    <n v="778.32"/>
    <n v="4.7619047620000003"/>
    <x v="748"/>
    <n v="6.2"/>
    <n v="13"/>
    <x v="0"/>
    <n v="1"/>
    <n v="102.1545"/>
  </r>
  <r>
    <s v="785-96-0615"/>
    <x v="2"/>
    <x v="2"/>
    <x v="0"/>
    <x v="0"/>
    <x v="1"/>
    <n v="35.74"/>
    <n v="8"/>
    <n v="14.295999999999999"/>
    <n v="300.21600000000001"/>
    <d v="2019-02-17T00:00:00"/>
    <s v="15:28:00"/>
    <x v="0"/>
    <n v="285.92"/>
    <n v="4.7619047620000003"/>
    <x v="749"/>
    <n v="4.9000000000000004"/>
    <n v="15"/>
    <x v="0"/>
    <n v="0"/>
    <n v="37.527000000000001"/>
  </r>
  <r>
    <s v="406-46-7107"/>
    <x v="0"/>
    <x v="0"/>
    <x v="1"/>
    <x v="0"/>
    <x v="2"/>
    <n v="96.52"/>
    <n v="6"/>
    <n v="28.956"/>
    <n v="608.07600000000002"/>
    <d v="2019-11-01T00:00:00"/>
    <s v="11:52:00"/>
    <x v="1"/>
    <n v="579.12"/>
    <n v="4.7619047620000003"/>
    <x v="750"/>
    <n v="4.5"/>
    <n v="11"/>
    <x v="1"/>
    <n v="0"/>
    <n v="101.346"/>
  </r>
  <r>
    <s v="250-17-5703"/>
    <x v="0"/>
    <x v="0"/>
    <x v="0"/>
    <x v="1"/>
    <x v="4"/>
    <n v="18.850000000000001"/>
    <n v="10"/>
    <n v="9.4250000000000007"/>
    <n v="197.92500000000001"/>
    <d v="2019-02-27T00:00:00"/>
    <s v="18:24:00"/>
    <x v="0"/>
    <n v="188.5"/>
    <n v="4.7619047620000003"/>
    <x v="751"/>
    <n v="5.6"/>
    <n v="18"/>
    <x v="2"/>
    <n v="0"/>
    <n v="19.7925"/>
  </r>
  <r>
    <s v="156-95-3964"/>
    <x v="0"/>
    <x v="0"/>
    <x v="1"/>
    <x v="0"/>
    <x v="4"/>
    <n v="55.39"/>
    <n v="4"/>
    <n v="11.077999999999999"/>
    <n v="232.63800000000001"/>
    <d v="2019-03-25T00:00:00"/>
    <s v="15:19:00"/>
    <x v="0"/>
    <n v="221.56"/>
    <n v="4.7619047620000003"/>
    <x v="752"/>
    <n v="8"/>
    <n v="15"/>
    <x v="0"/>
    <n v="0"/>
    <n v="58.159500000000001"/>
  </r>
  <r>
    <s v="842-40-8179"/>
    <x v="2"/>
    <x v="2"/>
    <x v="0"/>
    <x v="0"/>
    <x v="4"/>
    <n v="77.2"/>
    <n v="10"/>
    <n v="38.6"/>
    <n v="810.6"/>
    <d v="2019-11-02T00:00:00"/>
    <s v="10:38:00"/>
    <x v="2"/>
    <n v="772"/>
    <n v="4.7619047620000003"/>
    <x v="753"/>
    <n v="5.6"/>
    <n v="10"/>
    <x v="1"/>
    <n v="1"/>
    <n v="81.06"/>
  </r>
  <r>
    <s v="525-09-8450"/>
    <x v="2"/>
    <x v="2"/>
    <x v="1"/>
    <x v="1"/>
    <x v="1"/>
    <n v="72.13"/>
    <n v="10"/>
    <n v="36.064999999999998"/>
    <n v="757.36500000000001"/>
    <d v="2019-01-31T00:00:00"/>
    <s v="15:12:00"/>
    <x v="2"/>
    <n v="721.3"/>
    <n v="4.7619047620000003"/>
    <x v="754"/>
    <n v="4.2"/>
    <n v="15"/>
    <x v="0"/>
    <n v="1"/>
    <n v="75.736500000000007"/>
  </r>
  <r>
    <s v="410-67-1709"/>
    <x v="0"/>
    <x v="0"/>
    <x v="0"/>
    <x v="0"/>
    <x v="5"/>
    <n v="63.88"/>
    <n v="8"/>
    <n v="25.552"/>
    <n v="536.59199999999998"/>
    <d v="2019-01-20T00:00:00"/>
    <s v="17:48:00"/>
    <x v="0"/>
    <n v="511.04"/>
    <n v="4.7619047620000003"/>
    <x v="755"/>
    <n v="9.9"/>
    <n v="17"/>
    <x v="2"/>
    <n v="0"/>
    <n v="67.073999999999998"/>
  </r>
  <r>
    <s v="587-73-4862"/>
    <x v="0"/>
    <x v="0"/>
    <x v="0"/>
    <x v="0"/>
    <x v="0"/>
    <n v="10.69"/>
    <n v="5"/>
    <n v="2.6724999999999999"/>
    <n v="56.122500000000002"/>
    <d v="2019-03-26T00:00:00"/>
    <s v="11:07:00"/>
    <x v="0"/>
    <n v="53.45"/>
    <n v="4.7619047620000003"/>
    <x v="756"/>
    <n v="7.6"/>
    <n v="11"/>
    <x v="1"/>
    <n v="0"/>
    <n v="11.224500000000001"/>
  </r>
  <r>
    <s v="787-87-2010"/>
    <x v="0"/>
    <x v="0"/>
    <x v="0"/>
    <x v="1"/>
    <x v="0"/>
    <n v="55.5"/>
    <n v="4"/>
    <n v="11.1"/>
    <n v="233.1"/>
    <d v="2019-01-20T00:00:00"/>
    <s v="15:48:00"/>
    <x v="2"/>
    <n v="222"/>
    <n v="4.7619047620000003"/>
    <x v="757"/>
    <n v="6.6"/>
    <n v="15"/>
    <x v="0"/>
    <n v="0"/>
    <n v="58.274999999999999"/>
  </r>
  <r>
    <s v="593-14-4239"/>
    <x v="2"/>
    <x v="2"/>
    <x v="1"/>
    <x v="0"/>
    <x v="2"/>
    <n v="95.46"/>
    <n v="8"/>
    <n v="38.183999999999997"/>
    <n v="801.86400000000003"/>
    <d v="2019-05-03T00:00:00"/>
    <s v="19:40:00"/>
    <x v="0"/>
    <n v="763.68"/>
    <n v="4.7619047620000003"/>
    <x v="758"/>
    <n v="4.7"/>
    <n v="19"/>
    <x v="2"/>
    <n v="1"/>
    <n v="100.233"/>
  </r>
  <r>
    <s v="801-88-0346"/>
    <x v="1"/>
    <x v="1"/>
    <x v="1"/>
    <x v="0"/>
    <x v="5"/>
    <n v="76.06"/>
    <n v="3"/>
    <n v="11.409000000000001"/>
    <n v="239.589"/>
    <d v="2019-05-01T00:00:00"/>
    <s v="20:30:00"/>
    <x v="2"/>
    <n v="228.18"/>
    <n v="4.7619047620000003"/>
    <x v="759"/>
    <n v="9.8000000000000007"/>
    <n v="20"/>
    <x v="2"/>
    <n v="0"/>
    <n v="79.863"/>
  </r>
  <r>
    <s v="388-76-2555"/>
    <x v="2"/>
    <x v="2"/>
    <x v="1"/>
    <x v="1"/>
    <x v="3"/>
    <n v="13.69"/>
    <n v="6"/>
    <n v="4.1070000000000002"/>
    <n v="86.247"/>
    <d v="2019-02-13T00:00:00"/>
    <s v="13:59:00"/>
    <x v="1"/>
    <n v="82.14"/>
    <n v="4.7619047620000003"/>
    <x v="760"/>
    <n v="6.3"/>
    <n v="13"/>
    <x v="0"/>
    <n v="0"/>
    <n v="14.374499999999999"/>
  </r>
  <r>
    <s v="711-31-1234"/>
    <x v="2"/>
    <x v="2"/>
    <x v="1"/>
    <x v="0"/>
    <x v="1"/>
    <n v="95.64"/>
    <n v="4"/>
    <n v="19.128"/>
    <n v="401.68799999999999"/>
    <d v="2019-03-16T00:00:00"/>
    <s v="18:51:00"/>
    <x v="1"/>
    <n v="382.56"/>
    <n v="4.7619047620000003"/>
    <x v="761"/>
    <n v="7.9"/>
    <n v="18"/>
    <x v="2"/>
    <n v="0"/>
    <n v="100.422"/>
  </r>
  <r>
    <s v="886-54-6089"/>
    <x v="0"/>
    <x v="0"/>
    <x v="1"/>
    <x v="0"/>
    <x v="2"/>
    <n v="11.43"/>
    <n v="6"/>
    <n v="3.4289999999999998"/>
    <n v="72.009"/>
    <d v="2019-01-15T00:00:00"/>
    <s v="17:24:00"/>
    <x v="1"/>
    <n v="68.58"/>
    <n v="4.7619047620000003"/>
    <x v="762"/>
    <n v="7.7"/>
    <n v="17"/>
    <x v="2"/>
    <n v="0"/>
    <n v="12.0015"/>
  </r>
  <r>
    <s v="707-32-7409"/>
    <x v="2"/>
    <x v="2"/>
    <x v="0"/>
    <x v="0"/>
    <x v="3"/>
    <n v="95.54"/>
    <n v="4"/>
    <n v="19.108000000000001"/>
    <n v="401.26799999999997"/>
    <d v="2019-02-26T00:00:00"/>
    <s v="11:58:00"/>
    <x v="0"/>
    <n v="382.16"/>
    <n v="4.7619047620000003"/>
    <x v="763"/>
    <n v="4.5"/>
    <n v="11"/>
    <x v="1"/>
    <n v="0"/>
    <n v="100.31699999999999"/>
  </r>
  <r>
    <s v="759-98-4285"/>
    <x v="1"/>
    <x v="1"/>
    <x v="0"/>
    <x v="0"/>
    <x v="0"/>
    <n v="85.87"/>
    <n v="7"/>
    <n v="30.054500000000001"/>
    <n v="631.14449999999999"/>
    <d v="2019-02-27T00:00:00"/>
    <s v="19:01:00"/>
    <x v="2"/>
    <n v="601.09"/>
    <n v="4.7619047620000003"/>
    <x v="764"/>
    <n v="8"/>
    <n v="19"/>
    <x v="2"/>
    <n v="0"/>
    <n v="90.163499999999999"/>
  </r>
  <r>
    <s v="201-63-8275"/>
    <x v="1"/>
    <x v="1"/>
    <x v="0"/>
    <x v="0"/>
    <x v="3"/>
    <n v="67.989999999999995"/>
    <n v="7"/>
    <n v="23.796500000000002"/>
    <n v="499.72649999999999"/>
    <d v="2019-02-17T00:00:00"/>
    <s v="16:50:00"/>
    <x v="0"/>
    <n v="475.93"/>
    <n v="4.7619047620000003"/>
    <x v="765"/>
    <n v="5.7"/>
    <n v="16"/>
    <x v="0"/>
    <n v="0"/>
    <n v="71.389499999999998"/>
  </r>
  <r>
    <s v="471-06-8611"/>
    <x v="1"/>
    <x v="1"/>
    <x v="1"/>
    <x v="0"/>
    <x v="4"/>
    <n v="52.42"/>
    <n v="1"/>
    <n v="2.621"/>
    <n v="55.040999999999997"/>
    <d v="2019-06-02T00:00:00"/>
    <s v="10:22:00"/>
    <x v="2"/>
    <n v="52.42"/>
    <n v="4.7619047620000003"/>
    <x v="766"/>
    <n v="6.3"/>
    <n v="10"/>
    <x v="1"/>
    <n v="0"/>
    <n v="55.040999999999997"/>
  </r>
  <r>
    <s v="200-16-5952"/>
    <x v="1"/>
    <x v="1"/>
    <x v="0"/>
    <x v="1"/>
    <x v="4"/>
    <n v="65.650000000000006"/>
    <n v="2"/>
    <n v="6.5650000000000004"/>
    <n v="137.86500000000001"/>
    <d v="2019-01-17T00:00:00"/>
    <s v="16:46:00"/>
    <x v="1"/>
    <n v="131.30000000000001"/>
    <n v="4.7619047620000003"/>
    <x v="767"/>
    <n v="6"/>
    <n v="16"/>
    <x v="0"/>
    <n v="0"/>
    <n v="68.932500000000005"/>
  </r>
  <r>
    <s v="120-54-2248"/>
    <x v="2"/>
    <x v="2"/>
    <x v="1"/>
    <x v="0"/>
    <x v="4"/>
    <n v="28.86"/>
    <n v="5"/>
    <n v="7.2149999999999999"/>
    <n v="151.51499999999999"/>
    <d v="2019-01-22T00:00:00"/>
    <s v="18:08:00"/>
    <x v="2"/>
    <n v="144.30000000000001"/>
    <n v="4.7619047620000003"/>
    <x v="768"/>
    <n v="8"/>
    <n v="18"/>
    <x v="2"/>
    <n v="0"/>
    <n v="30.303000000000001"/>
  </r>
  <r>
    <s v="102-77-2261"/>
    <x v="1"/>
    <x v="1"/>
    <x v="0"/>
    <x v="1"/>
    <x v="0"/>
    <n v="65.31"/>
    <n v="7"/>
    <n v="22.858499999999999"/>
    <n v="480.02850000000001"/>
    <d v="2019-05-03T00:00:00"/>
    <s v="18:02:00"/>
    <x v="2"/>
    <n v="457.17"/>
    <n v="4.7619047620000003"/>
    <x v="769"/>
    <n v="4.2"/>
    <n v="18"/>
    <x v="2"/>
    <n v="0"/>
    <n v="68.575500000000005"/>
  </r>
  <r>
    <s v="875-31-8302"/>
    <x v="2"/>
    <x v="2"/>
    <x v="1"/>
    <x v="1"/>
    <x v="3"/>
    <n v="93.38"/>
    <n v="1"/>
    <n v="4.6689999999999996"/>
    <n v="98.049000000000007"/>
    <d v="2019-03-01T00:00:00"/>
    <s v="13:07:00"/>
    <x v="1"/>
    <n v="93.38"/>
    <n v="4.7619047620000003"/>
    <x v="770"/>
    <n v="9.6"/>
    <n v="13"/>
    <x v="0"/>
    <n v="0"/>
    <n v="98.049000000000007"/>
  </r>
  <r>
    <s v="102-06-2002"/>
    <x v="1"/>
    <x v="1"/>
    <x v="0"/>
    <x v="1"/>
    <x v="3"/>
    <n v="25.25"/>
    <n v="5"/>
    <n v="6.3125"/>
    <n v="132.5625"/>
    <d v="2019-03-20T00:00:00"/>
    <s v="17:52:00"/>
    <x v="1"/>
    <n v="126.25"/>
    <n v="4.7619047620000003"/>
    <x v="771"/>
    <n v="6.1"/>
    <n v="17"/>
    <x v="2"/>
    <n v="0"/>
    <n v="26.512499999999999"/>
  </r>
  <r>
    <s v="457-94-0464"/>
    <x v="2"/>
    <x v="2"/>
    <x v="0"/>
    <x v="1"/>
    <x v="1"/>
    <n v="87.87"/>
    <n v="9"/>
    <n v="39.541499999999999"/>
    <n v="830.37149999999997"/>
    <d v="2019-01-31T00:00:00"/>
    <s v="20:32:00"/>
    <x v="0"/>
    <n v="790.83"/>
    <n v="4.7619047620000003"/>
    <x v="772"/>
    <n v="5.6"/>
    <n v="20"/>
    <x v="2"/>
    <n v="1"/>
    <n v="92.263499999999993"/>
  </r>
  <r>
    <s v="629-42-4133"/>
    <x v="1"/>
    <x v="1"/>
    <x v="1"/>
    <x v="1"/>
    <x v="0"/>
    <n v="21.8"/>
    <n v="8"/>
    <n v="8.7200000000000006"/>
    <n v="183.12"/>
    <d v="2019-02-19T00:00:00"/>
    <s v="19:24:00"/>
    <x v="1"/>
    <n v="174.4"/>
    <n v="4.7619047620000003"/>
    <x v="773"/>
    <n v="8.3000000000000007"/>
    <n v="19"/>
    <x v="2"/>
    <n v="0"/>
    <n v="22.89"/>
  </r>
  <r>
    <s v="534-53-3526"/>
    <x v="0"/>
    <x v="0"/>
    <x v="1"/>
    <x v="0"/>
    <x v="3"/>
    <n v="94.76"/>
    <n v="4"/>
    <n v="18.952000000000002"/>
    <n v="397.99200000000002"/>
    <d v="2019-11-02T00:00:00"/>
    <s v="16:06:00"/>
    <x v="0"/>
    <n v="379.04"/>
    <n v="4.7619047620000003"/>
    <x v="774"/>
    <n v="7.8"/>
    <n v="16"/>
    <x v="0"/>
    <n v="0"/>
    <n v="99.498000000000005"/>
  </r>
  <r>
    <s v="307-04-2070"/>
    <x v="0"/>
    <x v="0"/>
    <x v="0"/>
    <x v="0"/>
    <x v="5"/>
    <n v="30.62"/>
    <n v="1"/>
    <n v="1.5309999999999999"/>
    <n v="32.151000000000003"/>
    <d v="2019-05-02T00:00:00"/>
    <s v="14:14:00"/>
    <x v="2"/>
    <n v="30.62"/>
    <n v="4.7619047620000003"/>
    <x v="775"/>
    <n v="4.0999999999999996"/>
    <n v="14"/>
    <x v="0"/>
    <n v="0"/>
    <n v="32.151000000000003"/>
  </r>
  <r>
    <s v="468-99-7231"/>
    <x v="1"/>
    <x v="1"/>
    <x v="1"/>
    <x v="0"/>
    <x v="2"/>
    <n v="44.01"/>
    <n v="8"/>
    <n v="17.603999999999999"/>
    <n v="369.68400000000003"/>
    <d v="2019-03-03T00:00:00"/>
    <s v="17:36:00"/>
    <x v="1"/>
    <n v="352.08"/>
    <n v="4.7619047620000003"/>
    <x v="776"/>
    <n v="8.8000000000000007"/>
    <n v="17"/>
    <x v="2"/>
    <n v="0"/>
    <n v="46.210500000000003"/>
  </r>
  <r>
    <s v="516-77-6464"/>
    <x v="1"/>
    <x v="1"/>
    <x v="0"/>
    <x v="0"/>
    <x v="0"/>
    <n v="10.16"/>
    <n v="5"/>
    <n v="2.54"/>
    <n v="53.34"/>
    <d v="2019-02-24T00:00:00"/>
    <s v="13:08:00"/>
    <x v="0"/>
    <n v="50.8"/>
    <n v="4.7619047620000003"/>
    <x v="777"/>
    <n v="4.0999999999999996"/>
    <n v="13"/>
    <x v="0"/>
    <n v="0"/>
    <n v="10.667999999999999"/>
  </r>
  <r>
    <s v="404-91-5964"/>
    <x v="0"/>
    <x v="0"/>
    <x v="1"/>
    <x v="1"/>
    <x v="1"/>
    <n v="74.58"/>
    <n v="7"/>
    <n v="26.103000000000002"/>
    <n v="548.16300000000001"/>
    <d v="2019-04-02T00:00:00"/>
    <s v="16:09:00"/>
    <x v="2"/>
    <n v="522.05999999999995"/>
    <n v="4.7619047620000003"/>
    <x v="778"/>
    <n v="9"/>
    <n v="16"/>
    <x v="0"/>
    <n v="0"/>
    <n v="78.308999999999997"/>
  </r>
  <r>
    <s v="886-77-9084"/>
    <x v="1"/>
    <x v="1"/>
    <x v="1"/>
    <x v="1"/>
    <x v="1"/>
    <n v="71.89"/>
    <n v="8"/>
    <n v="28.756"/>
    <n v="603.87599999999998"/>
    <d v="2019-02-19T00:00:00"/>
    <s v="11:33:00"/>
    <x v="0"/>
    <n v="575.12"/>
    <n v="4.7619047620000003"/>
    <x v="779"/>
    <n v="5.5"/>
    <n v="11"/>
    <x v="1"/>
    <n v="0"/>
    <n v="75.484499999999997"/>
  </r>
  <r>
    <s v="790-38-4466"/>
    <x v="1"/>
    <x v="1"/>
    <x v="1"/>
    <x v="0"/>
    <x v="0"/>
    <n v="10.99"/>
    <n v="5"/>
    <n v="2.7475000000000001"/>
    <n v="57.697499999999998"/>
    <d v="2019-01-23T00:00:00"/>
    <s v="10:18:00"/>
    <x v="2"/>
    <n v="54.95"/>
    <n v="4.7619047620000003"/>
    <x v="780"/>
    <n v="9.3000000000000007"/>
    <n v="10"/>
    <x v="1"/>
    <n v="0"/>
    <n v="11.5395"/>
  </r>
  <r>
    <s v="704-10-4056"/>
    <x v="1"/>
    <x v="1"/>
    <x v="0"/>
    <x v="1"/>
    <x v="0"/>
    <n v="60.47"/>
    <n v="3"/>
    <n v="9.0704999999999991"/>
    <n v="190.48050000000001"/>
    <d v="2019-01-14T00:00:00"/>
    <s v="10:55:00"/>
    <x v="2"/>
    <n v="181.41"/>
    <n v="4.7619047620000003"/>
    <x v="781"/>
    <n v="5.6"/>
    <n v="10"/>
    <x v="1"/>
    <n v="0"/>
    <n v="63.493499999999997"/>
  </r>
  <r>
    <s v="497-37-6538"/>
    <x v="0"/>
    <x v="0"/>
    <x v="1"/>
    <x v="1"/>
    <x v="3"/>
    <n v="58.91"/>
    <n v="7"/>
    <n v="20.618500000000001"/>
    <n v="432.98849999999999"/>
    <d v="2019-01-17T00:00:00"/>
    <s v="15:15:00"/>
    <x v="0"/>
    <n v="412.37"/>
    <n v="4.7619047620000003"/>
    <x v="782"/>
    <n v="9.6999999999999993"/>
    <n v="15"/>
    <x v="0"/>
    <n v="0"/>
    <n v="61.855499999999999"/>
  </r>
  <r>
    <s v="651-96-5970"/>
    <x v="0"/>
    <x v="0"/>
    <x v="1"/>
    <x v="1"/>
    <x v="5"/>
    <n v="46.41"/>
    <n v="1"/>
    <n v="2.3205"/>
    <n v="48.730499999999999"/>
    <d v="2019-03-03T00:00:00"/>
    <s v="20:06:00"/>
    <x v="2"/>
    <n v="46.41"/>
    <n v="4.7619047620000003"/>
    <x v="783"/>
    <n v="4"/>
    <n v="20"/>
    <x v="2"/>
    <n v="0"/>
    <n v="48.730499999999999"/>
  </r>
  <r>
    <s v="400-80-4065"/>
    <x v="1"/>
    <x v="1"/>
    <x v="0"/>
    <x v="1"/>
    <x v="0"/>
    <n v="68.55"/>
    <n v="4"/>
    <n v="13.71"/>
    <n v="287.91000000000003"/>
    <d v="2019-02-15T00:00:00"/>
    <s v="20:21:00"/>
    <x v="2"/>
    <n v="274.2"/>
    <n v="4.7619047620000003"/>
    <x v="784"/>
    <n v="9.1999999999999993"/>
    <n v="20"/>
    <x v="2"/>
    <n v="0"/>
    <n v="71.977500000000006"/>
  </r>
  <r>
    <s v="744-16-7898"/>
    <x v="2"/>
    <x v="2"/>
    <x v="1"/>
    <x v="0"/>
    <x v="2"/>
    <n v="97.37"/>
    <n v="10"/>
    <n v="48.685000000000002"/>
    <n v="1022.385"/>
    <d v="2019-01-15T00:00:00"/>
    <s v="13:48:00"/>
    <x v="2"/>
    <n v="973.7"/>
    <n v="4.7619047620000003"/>
    <x v="785"/>
    <n v="4.9000000000000004"/>
    <n v="13"/>
    <x v="0"/>
    <n v="1"/>
    <n v="102.2385"/>
  </r>
  <r>
    <s v="263-12-5321"/>
    <x v="0"/>
    <x v="0"/>
    <x v="0"/>
    <x v="1"/>
    <x v="1"/>
    <n v="92.6"/>
    <n v="7"/>
    <n v="32.409999999999997"/>
    <n v="680.61"/>
    <d v="2019-02-27T00:00:00"/>
    <s v="12:52:00"/>
    <x v="2"/>
    <n v="648.20000000000005"/>
    <n v="4.7619047620000003"/>
    <x v="786"/>
    <n v="9.3000000000000007"/>
    <n v="12"/>
    <x v="0"/>
    <n v="0"/>
    <n v="97.23"/>
  </r>
  <r>
    <s v="702-72-0487"/>
    <x v="0"/>
    <x v="0"/>
    <x v="1"/>
    <x v="0"/>
    <x v="1"/>
    <n v="46.61"/>
    <n v="2"/>
    <n v="4.6609999999999996"/>
    <n v="97.881"/>
    <d v="2019-02-26T00:00:00"/>
    <s v="12:28:00"/>
    <x v="2"/>
    <n v="93.22"/>
    <n v="4.7619047620000003"/>
    <x v="787"/>
    <n v="6.6"/>
    <n v="12"/>
    <x v="0"/>
    <n v="0"/>
    <n v="48.9405"/>
  </r>
  <r>
    <s v="605-83-1050"/>
    <x v="2"/>
    <x v="2"/>
    <x v="1"/>
    <x v="1"/>
    <x v="5"/>
    <n v="27.18"/>
    <n v="2"/>
    <n v="2.718"/>
    <n v="57.078000000000003"/>
    <d v="2019-03-15T00:00:00"/>
    <s v="16:26:00"/>
    <x v="0"/>
    <n v="54.36"/>
    <n v="4.7619047620000003"/>
    <x v="788"/>
    <n v="4.3"/>
    <n v="16"/>
    <x v="0"/>
    <n v="0"/>
    <n v="28.539000000000001"/>
  </r>
  <r>
    <s v="443-60-9639"/>
    <x v="1"/>
    <x v="1"/>
    <x v="0"/>
    <x v="0"/>
    <x v="2"/>
    <n v="60.87"/>
    <n v="1"/>
    <n v="3.0434999999999999"/>
    <n v="63.913499999999999"/>
    <d v="2019-01-24T00:00:00"/>
    <s v="13:24:00"/>
    <x v="1"/>
    <n v="60.87"/>
    <n v="4.7619047620000003"/>
    <x v="789"/>
    <n v="5.5"/>
    <n v="13"/>
    <x v="0"/>
    <n v="0"/>
    <n v="63.913499999999999"/>
  </r>
  <r>
    <s v="864-24-7918"/>
    <x v="0"/>
    <x v="0"/>
    <x v="0"/>
    <x v="0"/>
    <x v="3"/>
    <n v="24.49"/>
    <n v="10"/>
    <n v="12.244999999999999"/>
    <n v="257.14499999999998"/>
    <d v="2019-02-22T00:00:00"/>
    <s v="15:15:00"/>
    <x v="1"/>
    <n v="244.9"/>
    <n v="4.7619047620000003"/>
    <x v="790"/>
    <n v="8.1"/>
    <n v="15"/>
    <x v="0"/>
    <n v="0"/>
    <n v="25.714500000000001"/>
  </r>
  <r>
    <s v="359-94-5395"/>
    <x v="2"/>
    <x v="2"/>
    <x v="1"/>
    <x v="1"/>
    <x v="0"/>
    <n v="92.78"/>
    <n v="1"/>
    <n v="4.6390000000000002"/>
    <n v="97.418999999999997"/>
    <d v="2019-03-15T00:00:00"/>
    <s v="10:50:00"/>
    <x v="2"/>
    <n v="92.78"/>
    <n v="4.7619047620000003"/>
    <x v="791"/>
    <n v="9.8000000000000007"/>
    <n v="10"/>
    <x v="1"/>
    <n v="0"/>
    <n v="97.418999999999997"/>
  </r>
  <r>
    <s v="401-09-4232"/>
    <x v="1"/>
    <x v="1"/>
    <x v="0"/>
    <x v="1"/>
    <x v="2"/>
    <n v="86.69"/>
    <n v="5"/>
    <n v="21.672499999999999"/>
    <n v="455.1225"/>
    <d v="2019-11-02T00:00:00"/>
    <s v="18:38:00"/>
    <x v="0"/>
    <n v="433.45"/>
    <n v="4.7619047620000003"/>
    <x v="792"/>
    <n v="9.4"/>
    <n v="18"/>
    <x v="2"/>
    <n v="0"/>
    <n v="91.024500000000003"/>
  </r>
  <r>
    <s v="751-15-6198"/>
    <x v="2"/>
    <x v="2"/>
    <x v="1"/>
    <x v="1"/>
    <x v="3"/>
    <n v="23.01"/>
    <n v="6"/>
    <n v="6.9029999999999996"/>
    <n v="144.96299999999999"/>
    <d v="2019-12-01T00:00:00"/>
    <s v="16:45:00"/>
    <x v="0"/>
    <n v="138.06"/>
    <n v="4.7619047620000003"/>
    <x v="793"/>
    <n v="7.9"/>
    <n v="16"/>
    <x v="0"/>
    <n v="0"/>
    <n v="24.160499999999999"/>
  </r>
  <r>
    <s v="324-41-6833"/>
    <x v="1"/>
    <x v="1"/>
    <x v="0"/>
    <x v="0"/>
    <x v="1"/>
    <n v="30.2"/>
    <n v="8"/>
    <n v="12.08"/>
    <n v="253.68"/>
    <d v="2019-03-03T00:00:00"/>
    <s v="19:30:00"/>
    <x v="0"/>
    <n v="241.6"/>
    <n v="4.7619047620000003"/>
    <x v="794"/>
    <n v="5.0999999999999996"/>
    <n v="19"/>
    <x v="2"/>
    <n v="0"/>
    <n v="31.71"/>
  </r>
  <r>
    <s v="474-33-8305"/>
    <x v="1"/>
    <x v="1"/>
    <x v="0"/>
    <x v="1"/>
    <x v="5"/>
    <n v="67.39"/>
    <n v="7"/>
    <n v="23.586500000000001"/>
    <n v="495.31650000000002"/>
    <d v="2019-03-23T00:00:00"/>
    <s v="13:23:00"/>
    <x v="0"/>
    <n v="471.73"/>
    <n v="4.7619047620000003"/>
    <x v="795"/>
    <n v="6.9"/>
    <n v="13"/>
    <x v="0"/>
    <n v="0"/>
    <n v="70.759500000000003"/>
  </r>
  <r>
    <s v="759-29-9521"/>
    <x v="0"/>
    <x v="0"/>
    <x v="0"/>
    <x v="0"/>
    <x v="5"/>
    <n v="48.96"/>
    <n v="9"/>
    <n v="22.032"/>
    <n v="462.67200000000003"/>
    <d v="2019-04-03T00:00:00"/>
    <s v="11:27:00"/>
    <x v="1"/>
    <n v="440.64"/>
    <n v="4.7619047620000003"/>
    <x v="796"/>
    <n v="8"/>
    <n v="11"/>
    <x v="1"/>
    <n v="0"/>
    <n v="51.408000000000001"/>
  </r>
  <r>
    <s v="831-81-6575"/>
    <x v="2"/>
    <x v="2"/>
    <x v="0"/>
    <x v="0"/>
    <x v="1"/>
    <n v="75.59"/>
    <n v="9"/>
    <n v="34.015500000000003"/>
    <n v="714.32550000000003"/>
    <d v="2019-02-23T00:00:00"/>
    <s v="11:12:00"/>
    <x v="1"/>
    <n v="680.31"/>
    <n v="4.7619047620000003"/>
    <x v="797"/>
    <n v="8"/>
    <n v="11"/>
    <x v="1"/>
    <n v="0"/>
    <n v="79.369500000000002"/>
  </r>
  <r>
    <s v="220-68-6701"/>
    <x v="0"/>
    <x v="0"/>
    <x v="1"/>
    <x v="0"/>
    <x v="2"/>
    <n v="77.47"/>
    <n v="4"/>
    <n v="15.494"/>
    <n v="325.37400000000002"/>
    <d v="2019-03-17T00:00:00"/>
    <s v="16:36:00"/>
    <x v="1"/>
    <n v="309.88"/>
    <n v="4.7619047620000003"/>
    <x v="798"/>
    <n v="4.2"/>
    <n v="16"/>
    <x v="0"/>
    <n v="0"/>
    <n v="81.343500000000006"/>
  </r>
  <r>
    <s v="618-34-8551"/>
    <x v="0"/>
    <x v="0"/>
    <x v="1"/>
    <x v="0"/>
    <x v="3"/>
    <n v="93.18"/>
    <n v="2"/>
    <n v="9.3179999999999996"/>
    <n v="195.678"/>
    <d v="2019-01-16T00:00:00"/>
    <s v="18:41:00"/>
    <x v="2"/>
    <n v="186.36"/>
    <n v="4.7619047620000003"/>
    <x v="799"/>
    <n v="8.5"/>
    <n v="18"/>
    <x v="2"/>
    <n v="0"/>
    <n v="97.838999999999999"/>
  </r>
  <r>
    <s v="257-60-7754"/>
    <x v="0"/>
    <x v="0"/>
    <x v="1"/>
    <x v="0"/>
    <x v="1"/>
    <n v="50.23"/>
    <n v="4"/>
    <n v="10.045999999999999"/>
    <n v="210.96600000000001"/>
    <d v="2019-08-01T00:00:00"/>
    <s v="17:12:00"/>
    <x v="1"/>
    <n v="200.92"/>
    <n v="4.7619047620000003"/>
    <x v="800"/>
    <n v="9"/>
    <n v="17"/>
    <x v="2"/>
    <n v="0"/>
    <n v="52.741500000000002"/>
  </r>
  <r>
    <s v="559-61-5987"/>
    <x v="2"/>
    <x v="2"/>
    <x v="1"/>
    <x v="0"/>
    <x v="0"/>
    <n v="17.75"/>
    <n v="1"/>
    <n v="0.88749999999999996"/>
    <n v="18.637499999999999"/>
    <d v="2019-01-14T00:00:00"/>
    <s v="10:38:00"/>
    <x v="1"/>
    <n v="17.75"/>
    <n v="4.7619047620000003"/>
    <x v="801"/>
    <n v="8.6"/>
    <n v="10"/>
    <x v="1"/>
    <n v="0"/>
    <n v="18.637499999999999"/>
  </r>
  <r>
    <s v="189-55-2313"/>
    <x v="1"/>
    <x v="1"/>
    <x v="1"/>
    <x v="0"/>
    <x v="5"/>
    <n v="62.18"/>
    <n v="10"/>
    <n v="31.09"/>
    <n v="652.89"/>
    <d v="2019-01-31T00:00:00"/>
    <s v="10:33:00"/>
    <x v="0"/>
    <n v="621.79999999999995"/>
    <n v="4.7619047620000003"/>
    <x v="802"/>
    <n v="6"/>
    <n v="10"/>
    <x v="1"/>
    <n v="0"/>
    <n v="65.289000000000001"/>
  </r>
  <r>
    <s v="565-91-4567"/>
    <x v="2"/>
    <x v="2"/>
    <x v="1"/>
    <x v="1"/>
    <x v="0"/>
    <n v="10.75"/>
    <n v="8"/>
    <n v="4.3"/>
    <n v="90.3"/>
    <d v="2019-03-15T00:00:00"/>
    <s v="14:38:00"/>
    <x v="0"/>
    <n v="86"/>
    <n v="4.7619047620000003"/>
    <x v="803"/>
    <n v="6.2"/>
    <n v="14"/>
    <x v="0"/>
    <n v="0"/>
    <n v="11.2875"/>
  </r>
  <r>
    <s v="380-60-5336"/>
    <x v="0"/>
    <x v="0"/>
    <x v="1"/>
    <x v="0"/>
    <x v="1"/>
    <n v="40.26"/>
    <n v="10"/>
    <n v="20.13"/>
    <n v="422.73"/>
    <d v="2019-02-24T00:00:00"/>
    <s v="18:06:00"/>
    <x v="2"/>
    <n v="402.6"/>
    <n v="4.7619047620000003"/>
    <x v="804"/>
    <n v="5"/>
    <n v="18"/>
    <x v="2"/>
    <n v="0"/>
    <n v="42.273000000000003"/>
  </r>
  <r>
    <s v="815-04-6282"/>
    <x v="1"/>
    <x v="1"/>
    <x v="0"/>
    <x v="0"/>
    <x v="3"/>
    <n v="64.97"/>
    <n v="5"/>
    <n v="16.2425"/>
    <n v="341.09249999999997"/>
    <d v="2019-08-02T00:00:00"/>
    <s v="12:52:00"/>
    <x v="2"/>
    <n v="324.85000000000002"/>
    <n v="4.7619047620000003"/>
    <x v="805"/>
    <n v="6.5"/>
    <n v="12"/>
    <x v="0"/>
    <n v="0"/>
    <n v="68.218499999999992"/>
  </r>
  <r>
    <s v="674-56-6360"/>
    <x v="0"/>
    <x v="0"/>
    <x v="1"/>
    <x v="1"/>
    <x v="1"/>
    <n v="95.15"/>
    <n v="1"/>
    <n v="4.7575000000000003"/>
    <n v="99.907499999999999"/>
    <d v="2019-03-22T00:00:00"/>
    <s v="14:00:00"/>
    <x v="1"/>
    <n v="95.15"/>
    <n v="4.7619047620000003"/>
    <x v="806"/>
    <n v="6"/>
    <n v="14"/>
    <x v="0"/>
    <n v="0"/>
    <n v="99.907499999999999"/>
  </r>
  <r>
    <s v="778-34-2523"/>
    <x v="0"/>
    <x v="0"/>
    <x v="0"/>
    <x v="0"/>
    <x v="1"/>
    <n v="48.62"/>
    <n v="8"/>
    <n v="19.448"/>
    <n v="408.40800000000002"/>
    <d v="2019-01-24T00:00:00"/>
    <s v="10:57:00"/>
    <x v="1"/>
    <n v="388.96"/>
    <n v="4.7619047620000003"/>
    <x v="807"/>
    <n v="5"/>
    <n v="10"/>
    <x v="1"/>
    <n v="0"/>
    <n v="51.051000000000002"/>
  </r>
  <r>
    <s v="499-27-7781"/>
    <x v="2"/>
    <x v="2"/>
    <x v="1"/>
    <x v="0"/>
    <x v="4"/>
    <n v="53.21"/>
    <n v="8"/>
    <n v="21.283999999999999"/>
    <n v="446.964"/>
    <d v="2019-03-14T00:00:00"/>
    <s v="16:45:00"/>
    <x v="0"/>
    <n v="425.68"/>
    <n v="4.7619047620000003"/>
    <x v="808"/>
    <n v="5"/>
    <n v="16"/>
    <x v="0"/>
    <n v="0"/>
    <n v="55.8705"/>
  </r>
  <r>
    <s v="477-59-2456"/>
    <x v="1"/>
    <x v="1"/>
    <x v="1"/>
    <x v="0"/>
    <x v="5"/>
    <n v="45.44"/>
    <n v="7"/>
    <n v="15.904"/>
    <n v="333.98399999999998"/>
    <d v="2019-01-23T00:00:00"/>
    <s v="11:15:00"/>
    <x v="1"/>
    <n v="318.08"/>
    <n v="4.7619047620000003"/>
    <x v="809"/>
    <n v="9.1999999999999993"/>
    <n v="11"/>
    <x v="1"/>
    <n v="0"/>
    <n v="47.712000000000003"/>
  </r>
  <r>
    <s v="832-51-6761"/>
    <x v="0"/>
    <x v="0"/>
    <x v="1"/>
    <x v="1"/>
    <x v="4"/>
    <n v="33.880000000000003"/>
    <n v="8"/>
    <n v="13.552"/>
    <n v="284.59199999999998"/>
    <d v="2019-01-19T00:00:00"/>
    <s v="20:29:00"/>
    <x v="0"/>
    <n v="271.04000000000002"/>
    <n v="4.7619047620000003"/>
    <x v="810"/>
    <n v="9.6"/>
    <n v="20"/>
    <x v="2"/>
    <n v="0"/>
    <n v="35.573999999999998"/>
  </r>
  <r>
    <s v="869-11-3082"/>
    <x v="2"/>
    <x v="2"/>
    <x v="0"/>
    <x v="1"/>
    <x v="0"/>
    <n v="96.16"/>
    <n v="4"/>
    <n v="19.231999999999999"/>
    <n v="403.87200000000001"/>
    <d v="2019-01-27T00:00:00"/>
    <s v="20:03:00"/>
    <x v="2"/>
    <n v="384.64"/>
    <n v="4.7619047620000003"/>
    <x v="811"/>
    <n v="8.4"/>
    <n v="20"/>
    <x v="2"/>
    <n v="0"/>
    <n v="100.968"/>
  </r>
  <r>
    <s v="190-59-3964"/>
    <x v="2"/>
    <x v="2"/>
    <x v="0"/>
    <x v="1"/>
    <x v="4"/>
    <n v="47.16"/>
    <n v="5"/>
    <n v="11.79"/>
    <n v="247.59"/>
    <d v="2019-03-02T00:00:00"/>
    <s v="14:35:00"/>
    <x v="2"/>
    <n v="235.8"/>
    <n v="4.7619047620000003"/>
    <x v="812"/>
    <n v="6"/>
    <n v="14"/>
    <x v="0"/>
    <n v="0"/>
    <n v="49.518000000000001"/>
  </r>
  <r>
    <s v="366-43-6862"/>
    <x v="2"/>
    <x v="2"/>
    <x v="1"/>
    <x v="1"/>
    <x v="1"/>
    <n v="52.89"/>
    <n v="4"/>
    <n v="10.577999999999999"/>
    <n v="222.13800000000001"/>
    <d v="2019-03-25T00:00:00"/>
    <s v="16:32:00"/>
    <x v="0"/>
    <n v="211.56"/>
    <n v="4.7619047620000003"/>
    <x v="813"/>
    <n v="6.7"/>
    <n v="16"/>
    <x v="0"/>
    <n v="0"/>
    <n v="55.534500000000001"/>
  </r>
  <r>
    <s v="186-43-8965"/>
    <x v="0"/>
    <x v="0"/>
    <x v="0"/>
    <x v="0"/>
    <x v="2"/>
    <n v="47.68"/>
    <n v="2"/>
    <n v="4.7679999999999998"/>
    <n v="100.128"/>
    <d v="2019-02-24T00:00:00"/>
    <s v="10:10:00"/>
    <x v="2"/>
    <n v="95.36"/>
    <n v="4.7619047620000003"/>
    <x v="814"/>
    <n v="4.0999999999999996"/>
    <n v="10"/>
    <x v="1"/>
    <n v="0"/>
    <n v="50.064"/>
  </r>
  <r>
    <s v="784-21-9238"/>
    <x v="1"/>
    <x v="1"/>
    <x v="0"/>
    <x v="1"/>
    <x v="3"/>
    <n v="10.17"/>
    <n v="1"/>
    <n v="0.50849999999999995"/>
    <n v="10.6785"/>
    <d v="2019-07-02T00:00:00"/>
    <s v="14:15:00"/>
    <x v="1"/>
    <n v="10.17"/>
    <n v="4.7619047620000003"/>
    <x v="815"/>
    <n v="5.9"/>
    <n v="14"/>
    <x v="0"/>
    <n v="0"/>
    <n v="10.6785"/>
  </r>
  <r>
    <s v="276-75-6884"/>
    <x v="0"/>
    <x v="0"/>
    <x v="1"/>
    <x v="0"/>
    <x v="0"/>
    <n v="68.709999999999994"/>
    <n v="3"/>
    <n v="10.3065"/>
    <n v="216.4365"/>
    <d v="2019-04-03T00:00:00"/>
    <s v="10:05:00"/>
    <x v="1"/>
    <n v="206.13"/>
    <n v="4.7619047620000003"/>
    <x v="816"/>
    <n v="8.6999999999999993"/>
    <n v="10"/>
    <x v="1"/>
    <n v="0"/>
    <n v="72.145499999999998"/>
  </r>
  <r>
    <s v="109-86-4363"/>
    <x v="2"/>
    <x v="2"/>
    <x v="0"/>
    <x v="0"/>
    <x v="3"/>
    <n v="60.08"/>
    <n v="7"/>
    <n v="21.027999999999999"/>
    <n v="441.58800000000002"/>
    <d v="2019-02-14T00:00:00"/>
    <s v="11:36:00"/>
    <x v="2"/>
    <n v="420.56"/>
    <n v="4.7619047620000003"/>
    <x v="817"/>
    <n v="4.5"/>
    <n v="11"/>
    <x v="1"/>
    <n v="0"/>
    <n v="63.084000000000003"/>
  </r>
  <r>
    <s v="569-76-2760"/>
    <x v="0"/>
    <x v="0"/>
    <x v="0"/>
    <x v="0"/>
    <x v="3"/>
    <n v="22.01"/>
    <n v="4"/>
    <n v="4.4020000000000001"/>
    <n v="92.441999999999993"/>
    <d v="2019-01-29T00:00:00"/>
    <s v="18:15:00"/>
    <x v="2"/>
    <n v="88.04"/>
    <n v="4.7619047620000003"/>
    <x v="818"/>
    <n v="6.6"/>
    <n v="18"/>
    <x v="2"/>
    <n v="0"/>
    <n v="23.110499999999998"/>
  </r>
  <r>
    <s v="222-42-0244"/>
    <x v="2"/>
    <x v="2"/>
    <x v="0"/>
    <x v="0"/>
    <x v="0"/>
    <n v="72.11"/>
    <n v="9"/>
    <n v="32.4495"/>
    <n v="681.43949999999995"/>
    <d v="2019-01-28T00:00:00"/>
    <s v="13:53:00"/>
    <x v="2"/>
    <n v="648.99"/>
    <n v="4.7619047620000003"/>
    <x v="819"/>
    <n v="7.7"/>
    <n v="13"/>
    <x v="0"/>
    <n v="0"/>
    <n v="75.715499999999992"/>
  </r>
  <r>
    <s v="760-53-9233"/>
    <x v="0"/>
    <x v="0"/>
    <x v="0"/>
    <x v="1"/>
    <x v="5"/>
    <n v="41.28"/>
    <n v="3"/>
    <n v="6.1920000000000002"/>
    <n v="130.03200000000001"/>
    <d v="2019-03-26T00:00:00"/>
    <s v="18:37:00"/>
    <x v="2"/>
    <n v="123.84"/>
    <n v="4.7619047620000003"/>
    <x v="820"/>
    <n v="8.5"/>
    <n v="18"/>
    <x v="2"/>
    <n v="0"/>
    <n v="43.344000000000001"/>
  </r>
  <r>
    <s v="538-22-0304"/>
    <x v="1"/>
    <x v="1"/>
    <x v="1"/>
    <x v="1"/>
    <x v="1"/>
    <n v="64.95"/>
    <n v="10"/>
    <n v="32.475000000000001"/>
    <n v="681.97500000000002"/>
    <d v="2019-03-24T00:00:00"/>
    <s v="18:27:00"/>
    <x v="1"/>
    <n v="649.5"/>
    <n v="4.7619047620000003"/>
    <x v="821"/>
    <n v="5.2"/>
    <n v="18"/>
    <x v="2"/>
    <n v="0"/>
    <n v="68.197500000000005"/>
  </r>
  <r>
    <s v="416-17-9926"/>
    <x v="0"/>
    <x v="0"/>
    <x v="0"/>
    <x v="0"/>
    <x v="1"/>
    <n v="74.22"/>
    <n v="10"/>
    <n v="37.11"/>
    <n v="779.31"/>
    <d v="2019-01-01T00:00:00"/>
    <s v="14:42:00"/>
    <x v="2"/>
    <n v="742.2"/>
    <n v="4.7619047620000003"/>
    <x v="822"/>
    <n v="4.3"/>
    <n v="14"/>
    <x v="0"/>
    <n v="1"/>
    <n v="77.930999999999997"/>
  </r>
  <r>
    <s v="237-44-6163"/>
    <x v="0"/>
    <x v="0"/>
    <x v="1"/>
    <x v="1"/>
    <x v="1"/>
    <n v="10.56"/>
    <n v="8"/>
    <n v="4.2240000000000002"/>
    <n v="88.703999999999994"/>
    <d v="2019-01-24T00:00:00"/>
    <s v="17:43:00"/>
    <x v="1"/>
    <n v="84.48"/>
    <n v="4.7619047620000003"/>
    <x v="823"/>
    <n v="7.6"/>
    <n v="17"/>
    <x v="2"/>
    <n v="0"/>
    <n v="11.087999999999999"/>
  </r>
  <r>
    <s v="636-17-0325"/>
    <x v="2"/>
    <x v="2"/>
    <x v="1"/>
    <x v="1"/>
    <x v="0"/>
    <n v="62.57"/>
    <n v="4"/>
    <n v="12.513999999999999"/>
    <n v="262.79399999999998"/>
    <d v="2019-02-25T00:00:00"/>
    <s v="18:37:00"/>
    <x v="1"/>
    <n v="250.28"/>
    <n v="4.7619047620000003"/>
    <x v="824"/>
    <n v="9.5"/>
    <n v="18"/>
    <x v="2"/>
    <n v="0"/>
    <n v="65.698499999999996"/>
  </r>
  <r>
    <s v="343-75-9322"/>
    <x v="2"/>
    <x v="2"/>
    <x v="0"/>
    <x v="0"/>
    <x v="3"/>
    <n v="11.85"/>
    <n v="8"/>
    <n v="4.74"/>
    <n v="99.54"/>
    <d v="2019-09-01T00:00:00"/>
    <s v="16:34:00"/>
    <x v="1"/>
    <n v="94.8"/>
    <n v="4.7619047620000003"/>
    <x v="825"/>
    <n v="4.0999999999999996"/>
    <n v="16"/>
    <x v="0"/>
    <n v="0"/>
    <n v="12.442500000000001"/>
  </r>
  <r>
    <s v="528-14-9470"/>
    <x v="0"/>
    <x v="0"/>
    <x v="0"/>
    <x v="1"/>
    <x v="0"/>
    <n v="91.3"/>
    <n v="1"/>
    <n v="4.5650000000000004"/>
    <n v="95.864999999999995"/>
    <d v="2019-02-14T00:00:00"/>
    <s v="14:42:00"/>
    <x v="0"/>
    <n v="91.3"/>
    <n v="4.7619047620000003"/>
    <x v="826"/>
    <n v="9.1999999999999993"/>
    <n v="14"/>
    <x v="0"/>
    <n v="0"/>
    <n v="95.864999999999995"/>
  </r>
  <r>
    <s v="427-45-9297"/>
    <x v="2"/>
    <x v="2"/>
    <x v="0"/>
    <x v="0"/>
    <x v="2"/>
    <n v="40.729999999999997"/>
    <n v="7"/>
    <n v="14.2555"/>
    <n v="299.3655"/>
    <d v="2019-12-03T00:00:00"/>
    <s v="11:01:00"/>
    <x v="0"/>
    <n v="285.11"/>
    <n v="4.7619047620000003"/>
    <x v="827"/>
    <n v="5.4"/>
    <n v="11"/>
    <x v="1"/>
    <n v="0"/>
    <n v="42.766500000000001"/>
  </r>
  <r>
    <s v="807-34-3742"/>
    <x v="0"/>
    <x v="0"/>
    <x v="1"/>
    <x v="1"/>
    <x v="5"/>
    <n v="52.38"/>
    <n v="1"/>
    <n v="2.6190000000000002"/>
    <n v="54.999000000000002"/>
    <d v="2019-03-26T00:00:00"/>
    <s v="19:44:00"/>
    <x v="1"/>
    <n v="52.38"/>
    <n v="4.7619047620000003"/>
    <x v="828"/>
    <n v="5.8"/>
    <n v="19"/>
    <x v="2"/>
    <n v="0"/>
    <n v="54.999000000000002"/>
  </r>
  <r>
    <s v="288-62-1085"/>
    <x v="0"/>
    <x v="0"/>
    <x v="0"/>
    <x v="1"/>
    <x v="5"/>
    <n v="38.54"/>
    <n v="5"/>
    <n v="9.6349999999999998"/>
    <n v="202.33500000000001"/>
    <d v="2019-09-01T00:00:00"/>
    <s v="13:34:00"/>
    <x v="0"/>
    <n v="192.7"/>
    <n v="4.7619047620000003"/>
    <x v="829"/>
    <n v="5.6"/>
    <n v="13"/>
    <x v="0"/>
    <n v="0"/>
    <n v="40.466999999999999"/>
  </r>
  <r>
    <s v="670-71-7306"/>
    <x v="2"/>
    <x v="2"/>
    <x v="1"/>
    <x v="1"/>
    <x v="3"/>
    <n v="44.63"/>
    <n v="6"/>
    <n v="13.388999999999999"/>
    <n v="281.16899999999998"/>
    <d v="2019-02-01T00:00:00"/>
    <s v="20:08:00"/>
    <x v="2"/>
    <n v="267.77999999999997"/>
    <n v="4.7619047620000003"/>
    <x v="830"/>
    <n v="5.0999999999999996"/>
    <n v="20"/>
    <x v="2"/>
    <n v="0"/>
    <n v="46.861499999999999"/>
  </r>
  <r>
    <s v="660-29-7083"/>
    <x v="1"/>
    <x v="1"/>
    <x v="1"/>
    <x v="1"/>
    <x v="1"/>
    <n v="55.87"/>
    <n v="10"/>
    <n v="27.934999999999999"/>
    <n v="586.63499999999999"/>
    <d v="2019-01-15T00:00:00"/>
    <s v="15:01:00"/>
    <x v="1"/>
    <n v="558.70000000000005"/>
    <n v="4.7619047620000003"/>
    <x v="831"/>
    <n v="5.8"/>
    <n v="15"/>
    <x v="0"/>
    <n v="0"/>
    <n v="58.663499999999999"/>
  </r>
  <r>
    <s v="271-77-8740"/>
    <x v="1"/>
    <x v="1"/>
    <x v="0"/>
    <x v="0"/>
    <x v="3"/>
    <n v="29.22"/>
    <n v="6"/>
    <n v="8.766"/>
    <n v="184.08600000000001"/>
    <d v="2019-01-01T00:00:00"/>
    <s v="11:40:00"/>
    <x v="0"/>
    <n v="175.32"/>
    <n v="4.7619047620000003"/>
    <x v="832"/>
    <n v="5"/>
    <n v="11"/>
    <x v="1"/>
    <n v="0"/>
    <n v="30.681000000000001"/>
  </r>
  <r>
    <s v="497-36-0989"/>
    <x v="0"/>
    <x v="0"/>
    <x v="1"/>
    <x v="1"/>
    <x v="5"/>
    <n v="51.94"/>
    <n v="3"/>
    <n v="7.7910000000000004"/>
    <n v="163.61099999999999"/>
    <d v="2019-02-15T00:00:00"/>
    <s v="15:21:00"/>
    <x v="1"/>
    <n v="155.82"/>
    <n v="4.7619047620000003"/>
    <x v="833"/>
    <n v="7.9"/>
    <n v="15"/>
    <x v="0"/>
    <n v="0"/>
    <n v="54.536999999999999"/>
  </r>
  <r>
    <s v="291-59-1384"/>
    <x v="2"/>
    <x v="2"/>
    <x v="1"/>
    <x v="1"/>
    <x v="1"/>
    <n v="60.3"/>
    <n v="1"/>
    <n v="3.0150000000000001"/>
    <n v="63.314999999999998"/>
    <d v="2019-02-28T00:00:00"/>
    <s v="17:38:00"/>
    <x v="1"/>
    <n v="60.3"/>
    <n v="4.7619047620000003"/>
    <x v="834"/>
    <n v="6"/>
    <n v="17"/>
    <x v="2"/>
    <n v="0"/>
    <n v="63.314999999999998"/>
  </r>
  <r>
    <s v="860-73-6466"/>
    <x v="0"/>
    <x v="0"/>
    <x v="0"/>
    <x v="0"/>
    <x v="3"/>
    <n v="39.47"/>
    <n v="2"/>
    <n v="3.9470000000000001"/>
    <n v="82.887"/>
    <d v="2019-02-03T00:00:00"/>
    <s v="16:16:00"/>
    <x v="2"/>
    <n v="78.94"/>
    <n v="4.7619047620000003"/>
    <x v="835"/>
    <n v="5"/>
    <n v="16"/>
    <x v="0"/>
    <n v="0"/>
    <n v="41.4435"/>
  </r>
  <r>
    <s v="549-23-9016"/>
    <x v="1"/>
    <x v="1"/>
    <x v="0"/>
    <x v="0"/>
    <x v="4"/>
    <n v="14.87"/>
    <n v="2"/>
    <n v="1.4870000000000001"/>
    <n v="31.227"/>
    <d v="2019-02-13T00:00:00"/>
    <s v="18:15:00"/>
    <x v="2"/>
    <n v="29.74"/>
    <n v="4.7619047620000003"/>
    <x v="836"/>
    <n v="8.9"/>
    <n v="18"/>
    <x v="2"/>
    <n v="0"/>
    <n v="15.6135"/>
  </r>
  <r>
    <s v="896-34-0956"/>
    <x v="0"/>
    <x v="0"/>
    <x v="1"/>
    <x v="1"/>
    <x v="5"/>
    <n v="21.32"/>
    <n v="1"/>
    <n v="1.0660000000000001"/>
    <n v="22.385999999999999"/>
    <d v="2019-01-26T00:00:00"/>
    <s v="12:43:00"/>
    <x v="1"/>
    <n v="21.32"/>
    <n v="4.7619047620000003"/>
    <x v="837"/>
    <n v="5.9"/>
    <n v="12"/>
    <x v="0"/>
    <n v="0"/>
    <n v="22.385999999999999"/>
  </r>
  <r>
    <s v="804-38-3935"/>
    <x v="0"/>
    <x v="0"/>
    <x v="0"/>
    <x v="1"/>
    <x v="1"/>
    <n v="93.78"/>
    <n v="3"/>
    <n v="14.067"/>
    <n v="295.40699999999998"/>
    <d v="2019-01-30T00:00:00"/>
    <s v="11:32:00"/>
    <x v="2"/>
    <n v="281.33999999999997"/>
    <n v="4.7619047620000003"/>
    <x v="838"/>
    <n v="5.9"/>
    <n v="11"/>
    <x v="1"/>
    <n v="0"/>
    <n v="98.468999999999994"/>
  </r>
  <r>
    <s v="585-90-0249"/>
    <x v="0"/>
    <x v="0"/>
    <x v="0"/>
    <x v="1"/>
    <x v="1"/>
    <n v="73.260000000000005"/>
    <n v="1"/>
    <n v="3.6629999999999998"/>
    <n v="76.923000000000002"/>
    <d v="2019-01-27T00:00:00"/>
    <s v="18:08:00"/>
    <x v="0"/>
    <n v="73.260000000000005"/>
    <n v="4.7619047620000003"/>
    <x v="839"/>
    <n v="9.6999999999999993"/>
    <n v="18"/>
    <x v="2"/>
    <n v="0"/>
    <n v="76.923000000000002"/>
  </r>
  <r>
    <s v="862-29-5914"/>
    <x v="1"/>
    <x v="1"/>
    <x v="1"/>
    <x v="0"/>
    <x v="3"/>
    <n v="22.38"/>
    <n v="1"/>
    <n v="1.119"/>
    <n v="23.498999999999999"/>
    <d v="2019-01-30T00:00:00"/>
    <s v="17:08:00"/>
    <x v="2"/>
    <n v="22.38"/>
    <n v="4.7619047620000003"/>
    <x v="840"/>
    <n v="8.6"/>
    <n v="17"/>
    <x v="2"/>
    <n v="0"/>
    <n v="23.498999999999999"/>
  </r>
  <r>
    <s v="845-94-6841"/>
    <x v="1"/>
    <x v="1"/>
    <x v="0"/>
    <x v="0"/>
    <x v="4"/>
    <n v="72.88"/>
    <n v="9"/>
    <n v="32.795999999999999"/>
    <n v="688.71600000000001"/>
    <d v="2019-08-01T00:00:00"/>
    <s v="19:38:00"/>
    <x v="1"/>
    <n v="655.92"/>
    <n v="4.7619047620000003"/>
    <x v="841"/>
    <n v="4"/>
    <n v="19"/>
    <x v="2"/>
    <n v="0"/>
    <n v="76.524000000000001"/>
  </r>
  <r>
    <s v="125-45-2293"/>
    <x v="0"/>
    <x v="0"/>
    <x v="1"/>
    <x v="0"/>
    <x v="5"/>
    <n v="99.1"/>
    <n v="6"/>
    <n v="29.73"/>
    <n v="624.33000000000004"/>
    <d v="2019-01-19T00:00:00"/>
    <s v="13:11:00"/>
    <x v="1"/>
    <n v="594.6"/>
    <n v="4.7619047620000003"/>
    <x v="842"/>
    <n v="4.2"/>
    <n v="13"/>
    <x v="0"/>
    <n v="0"/>
    <n v="104.05500000000001"/>
  </r>
  <r>
    <s v="843-73-4724"/>
    <x v="0"/>
    <x v="0"/>
    <x v="1"/>
    <x v="1"/>
    <x v="5"/>
    <n v="74.099999999999994"/>
    <n v="1"/>
    <n v="3.7050000000000001"/>
    <n v="77.805000000000007"/>
    <d v="2019-01-25T00:00:00"/>
    <s v="11:05:00"/>
    <x v="1"/>
    <n v="74.099999999999994"/>
    <n v="4.7619047620000003"/>
    <x v="843"/>
    <n v="9.1999999999999993"/>
    <n v="11"/>
    <x v="1"/>
    <n v="0"/>
    <n v="77.805000000000007"/>
  </r>
  <r>
    <s v="409-33-9708"/>
    <x v="0"/>
    <x v="0"/>
    <x v="1"/>
    <x v="0"/>
    <x v="5"/>
    <n v="98.48"/>
    <n v="2"/>
    <n v="9.8480000000000008"/>
    <n v="206.80799999999999"/>
    <d v="2019-02-19T00:00:00"/>
    <s v="10:12:00"/>
    <x v="0"/>
    <n v="196.96"/>
    <n v="4.7619047620000003"/>
    <x v="844"/>
    <n v="9.1999999999999993"/>
    <n v="10"/>
    <x v="1"/>
    <n v="0"/>
    <n v="103.404"/>
  </r>
  <r>
    <s v="658-66-3967"/>
    <x v="1"/>
    <x v="1"/>
    <x v="1"/>
    <x v="1"/>
    <x v="0"/>
    <n v="53.19"/>
    <n v="7"/>
    <n v="18.616499999999998"/>
    <n v="390.94650000000001"/>
    <d v="2019-01-14T00:00:00"/>
    <s v="15:42:00"/>
    <x v="0"/>
    <n v="372.33"/>
    <n v="4.7619047620000003"/>
    <x v="845"/>
    <n v="5"/>
    <n v="15"/>
    <x v="0"/>
    <n v="0"/>
    <n v="55.849499999999999"/>
  </r>
  <r>
    <s v="866-70-2814"/>
    <x v="2"/>
    <x v="2"/>
    <x v="1"/>
    <x v="0"/>
    <x v="1"/>
    <n v="52.79"/>
    <n v="10"/>
    <n v="26.395"/>
    <n v="554.29499999999996"/>
    <d v="2019-02-25T00:00:00"/>
    <s v="11:58:00"/>
    <x v="0"/>
    <n v="527.9"/>
    <n v="4.7619047620000003"/>
    <x v="846"/>
    <n v="10"/>
    <n v="11"/>
    <x v="1"/>
    <n v="0"/>
    <n v="55.429499999999997"/>
  </r>
  <r>
    <s v="160-22-2687"/>
    <x v="0"/>
    <x v="0"/>
    <x v="0"/>
    <x v="0"/>
    <x v="0"/>
    <n v="95.95"/>
    <n v="5"/>
    <n v="23.987500000000001"/>
    <n v="503.73750000000001"/>
    <d v="2019-01-23T00:00:00"/>
    <s v="14:21:00"/>
    <x v="0"/>
    <n v="479.75"/>
    <n v="4.7619047620000003"/>
    <x v="847"/>
    <n v="8.8000000000000007"/>
    <n v="14"/>
    <x v="0"/>
    <n v="0"/>
    <n v="100.7475"/>
  </r>
  <r>
    <s v="895-03-6665"/>
    <x v="2"/>
    <x v="2"/>
    <x v="1"/>
    <x v="0"/>
    <x v="5"/>
    <n v="36.51"/>
    <n v="9"/>
    <n v="16.429500000000001"/>
    <n v="345.01949999999999"/>
    <d v="2019-02-16T00:00:00"/>
    <s v="10:52:00"/>
    <x v="1"/>
    <n v="328.59"/>
    <n v="4.7619047620000003"/>
    <x v="848"/>
    <n v="4.2"/>
    <n v="10"/>
    <x v="1"/>
    <n v="0"/>
    <n v="38.335500000000003"/>
  </r>
  <r>
    <s v="770-42-8960"/>
    <x v="2"/>
    <x v="2"/>
    <x v="1"/>
    <x v="1"/>
    <x v="4"/>
    <n v="21.12"/>
    <n v="8"/>
    <n v="8.4480000000000004"/>
    <n v="177.40799999999999"/>
    <d v="2019-01-01T00:00:00"/>
    <s v="19:31:00"/>
    <x v="1"/>
    <n v="168.96"/>
    <n v="4.7619047620000003"/>
    <x v="849"/>
    <n v="6.3"/>
    <n v="19"/>
    <x v="2"/>
    <n v="0"/>
    <n v="22.175999999999998"/>
  </r>
  <r>
    <s v="748-45-2862"/>
    <x v="0"/>
    <x v="0"/>
    <x v="0"/>
    <x v="0"/>
    <x v="2"/>
    <n v="28.31"/>
    <n v="4"/>
    <n v="5.6619999999999999"/>
    <n v="118.902"/>
    <d v="2019-07-03T00:00:00"/>
    <s v="18:35:00"/>
    <x v="1"/>
    <n v="113.24"/>
    <n v="4.7619047620000003"/>
    <x v="850"/>
    <n v="8.1999999999999993"/>
    <n v="18"/>
    <x v="2"/>
    <n v="0"/>
    <n v="29.7255"/>
  </r>
  <r>
    <s v="234-36-2483"/>
    <x v="2"/>
    <x v="2"/>
    <x v="1"/>
    <x v="1"/>
    <x v="0"/>
    <n v="57.59"/>
    <n v="6"/>
    <n v="17.277000000000001"/>
    <n v="362.81700000000001"/>
    <d v="2019-02-15T00:00:00"/>
    <s v="13:51:00"/>
    <x v="1"/>
    <n v="345.54"/>
    <n v="4.7619047620000003"/>
    <x v="851"/>
    <n v="5.0999999999999996"/>
    <n v="13"/>
    <x v="0"/>
    <n v="0"/>
    <n v="60.469499999999996"/>
  </r>
  <r>
    <s v="316-66-3011"/>
    <x v="0"/>
    <x v="0"/>
    <x v="0"/>
    <x v="0"/>
    <x v="4"/>
    <n v="47.63"/>
    <n v="9"/>
    <n v="21.433499999999999"/>
    <n v="450.1035"/>
    <d v="2019-01-23T00:00:00"/>
    <s v="12:35:00"/>
    <x v="1"/>
    <n v="428.67"/>
    <n v="4.7619047620000003"/>
    <x v="852"/>
    <n v="5"/>
    <n v="12"/>
    <x v="0"/>
    <n v="0"/>
    <n v="50.011499999999998"/>
  </r>
  <r>
    <s v="848-95-6252"/>
    <x v="1"/>
    <x v="1"/>
    <x v="0"/>
    <x v="0"/>
    <x v="2"/>
    <n v="86.27"/>
    <n v="1"/>
    <n v="4.3135000000000003"/>
    <n v="90.583500000000001"/>
    <d v="2019-02-20T00:00:00"/>
    <s v="13:24:00"/>
    <x v="0"/>
    <n v="86.27"/>
    <n v="4.7619047620000003"/>
    <x v="853"/>
    <n v="7"/>
    <n v="13"/>
    <x v="0"/>
    <n v="0"/>
    <n v="90.583500000000001"/>
  </r>
  <r>
    <s v="840-76-5966"/>
    <x v="0"/>
    <x v="0"/>
    <x v="0"/>
    <x v="1"/>
    <x v="3"/>
    <n v="12.76"/>
    <n v="2"/>
    <n v="1.276"/>
    <n v="26.795999999999999"/>
    <d v="2019-08-01T00:00:00"/>
    <s v="18:06:00"/>
    <x v="0"/>
    <n v="25.52"/>
    <n v="4.7619047620000003"/>
    <x v="854"/>
    <n v="7.8"/>
    <n v="18"/>
    <x v="2"/>
    <n v="0"/>
    <n v="13.398"/>
  </r>
  <r>
    <s v="152-03-4217"/>
    <x v="2"/>
    <x v="2"/>
    <x v="1"/>
    <x v="0"/>
    <x v="2"/>
    <n v="11.28"/>
    <n v="9"/>
    <n v="5.0759999999999996"/>
    <n v="106.596"/>
    <d v="2019-03-17T00:00:00"/>
    <s v="11:55:00"/>
    <x v="2"/>
    <n v="101.52"/>
    <n v="4.7619047620000003"/>
    <x v="855"/>
    <n v="4.3"/>
    <n v="11"/>
    <x v="1"/>
    <n v="0"/>
    <n v="11.843999999999999"/>
  </r>
  <r>
    <s v="533-66-5566"/>
    <x v="2"/>
    <x v="2"/>
    <x v="1"/>
    <x v="0"/>
    <x v="2"/>
    <n v="51.07"/>
    <n v="7"/>
    <n v="17.874500000000001"/>
    <n v="375.36450000000002"/>
    <d v="2019-12-01T00:00:00"/>
    <s v="11:42:00"/>
    <x v="1"/>
    <n v="357.49"/>
    <n v="4.7619047620000003"/>
    <x v="856"/>
    <n v="7"/>
    <n v="11"/>
    <x v="1"/>
    <n v="0"/>
    <n v="53.6235"/>
  </r>
  <r>
    <s v="124-31-1458"/>
    <x v="0"/>
    <x v="0"/>
    <x v="0"/>
    <x v="0"/>
    <x v="1"/>
    <n v="79.59"/>
    <n v="3"/>
    <n v="11.938499999999999"/>
    <n v="250.70849999999999"/>
    <d v="2019-08-01T00:00:00"/>
    <s v="14:30:00"/>
    <x v="1"/>
    <n v="238.77"/>
    <n v="4.7619047620000003"/>
    <x v="857"/>
    <n v="6.6"/>
    <n v="14"/>
    <x v="0"/>
    <n v="0"/>
    <n v="83.569499999999991"/>
  </r>
  <r>
    <s v="176-78-1170"/>
    <x v="1"/>
    <x v="1"/>
    <x v="0"/>
    <x v="1"/>
    <x v="0"/>
    <n v="33.81"/>
    <n v="3"/>
    <n v="5.0715000000000003"/>
    <n v="106.50149999999999"/>
    <d v="2019-01-26T00:00:00"/>
    <s v="15:11:00"/>
    <x v="0"/>
    <n v="101.43"/>
    <n v="4.7619047620000003"/>
    <x v="858"/>
    <n v="7.3"/>
    <n v="15"/>
    <x v="0"/>
    <n v="0"/>
    <n v="35.500500000000002"/>
  </r>
  <r>
    <s v="361-59-0574"/>
    <x v="2"/>
    <x v="2"/>
    <x v="0"/>
    <x v="1"/>
    <x v="3"/>
    <n v="90.53"/>
    <n v="8"/>
    <n v="36.212000000000003"/>
    <n v="760.452"/>
    <d v="2019-03-15T00:00:00"/>
    <s v="14:48:00"/>
    <x v="2"/>
    <n v="724.24"/>
    <n v="4.7619047620000003"/>
    <x v="859"/>
    <n v="6.5"/>
    <n v="14"/>
    <x v="0"/>
    <n v="1"/>
    <n v="95.0565"/>
  </r>
  <r>
    <s v="101-81-4070"/>
    <x v="1"/>
    <x v="1"/>
    <x v="0"/>
    <x v="0"/>
    <x v="0"/>
    <n v="62.82"/>
    <n v="2"/>
    <n v="6.282"/>
    <n v="131.922"/>
    <d v="2019-01-17T00:00:00"/>
    <s v="12:36:00"/>
    <x v="0"/>
    <n v="125.64"/>
    <n v="4.7619047620000003"/>
    <x v="860"/>
    <n v="4.9000000000000004"/>
    <n v="12"/>
    <x v="0"/>
    <n v="0"/>
    <n v="65.960999999999999"/>
  </r>
  <r>
    <s v="631-34-1880"/>
    <x v="1"/>
    <x v="1"/>
    <x v="0"/>
    <x v="1"/>
    <x v="4"/>
    <n v="24.31"/>
    <n v="3"/>
    <n v="3.6465000000000001"/>
    <n v="76.576499999999996"/>
    <d v="2019-08-01T00:00:00"/>
    <s v="19:09:00"/>
    <x v="2"/>
    <n v="72.930000000000007"/>
    <n v="4.7619047620000003"/>
    <x v="861"/>
    <n v="4.3"/>
    <n v="19"/>
    <x v="2"/>
    <n v="0"/>
    <n v="25.525500000000001"/>
  </r>
  <r>
    <s v="852-82-2749"/>
    <x v="0"/>
    <x v="0"/>
    <x v="1"/>
    <x v="1"/>
    <x v="3"/>
    <n v="64.59"/>
    <n v="4"/>
    <n v="12.917999999999999"/>
    <n v="271.27800000000002"/>
    <d v="2019-06-01T00:00:00"/>
    <s v="13:35:00"/>
    <x v="0"/>
    <n v="258.36"/>
    <n v="4.7619047620000003"/>
    <x v="862"/>
    <n v="9.3000000000000007"/>
    <n v="13"/>
    <x v="0"/>
    <n v="0"/>
    <n v="67.819500000000005"/>
  </r>
  <r>
    <s v="873-14-6353"/>
    <x v="0"/>
    <x v="0"/>
    <x v="0"/>
    <x v="1"/>
    <x v="4"/>
    <n v="24.82"/>
    <n v="7"/>
    <n v="8.6869999999999994"/>
    <n v="182.42699999999999"/>
    <d v="2019-02-16T00:00:00"/>
    <s v="10:33:00"/>
    <x v="2"/>
    <n v="173.74"/>
    <n v="4.7619047620000003"/>
    <x v="863"/>
    <n v="7.1"/>
    <n v="10"/>
    <x v="1"/>
    <n v="0"/>
    <n v="26.061"/>
  </r>
  <r>
    <s v="584-66-4073"/>
    <x v="1"/>
    <x v="1"/>
    <x v="1"/>
    <x v="1"/>
    <x v="5"/>
    <n v="56.5"/>
    <n v="1"/>
    <n v="2.8250000000000002"/>
    <n v="59.325000000000003"/>
    <d v="2019-03-13T00:00:00"/>
    <s v="15:45:00"/>
    <x v="0"/>
    <n v="56.5"/>
    <n v="4.7619047620000003"/>
    <x v="864"/>
    <n v="9.6"/>
    <n v="15"/>
    <x v="0"/>
    <n v="0"/>
    <n v="59.325000000000003"/>
  </r>
  <r>
    <s v="544-55-9589"/>
    <x v="2"/>
    <x v="2"/>
    <x v="0"/>
    <x v="0"/>
    <x v="1"/>
    <n v="21.43"/>
    <n v="10"/>
    <n v="10.715"/>
    <n v="225.01499999999999"/>
    <d v="2019-01-28T00:00:00"/>
    <s v="11:51:00"/>
    <x v="1"/>
    <n v="214.3"/>
    <n v="4.7619047620000003"/>
    <x v="865"/>
    <n v="6.2"/>
    <n v="11"/>
    <x v="1"/>
    <n v="0"/>
    <n v="22.5015"/>
  </r>
  <r>
    <s v="166-19-2553"/>
    <x v="0"/>
    <x v="0"/>
    <x v="0"/>
    <x v="1"/>
    <x v="3"/>
    <n v="89.06"/>
    <n v="6"/>
    <n v="26.718"/>
    <n v="561.07799999999997"/>
    <d v="2019-01-18T00:00:00"/>
    <s v="17:26:00"/>
    <x v="1"/>
    <n v="534.36"/>
    <n v="4.7619047620000003"/>
    <x v="866"/>
    <n v="9.9"/>
    <n v="17"/>
    <x v="2"/>
    <n v="0"/>
    <n v="93.512999999999991"/>
  </r>
  <r>
    <s v="737-88-5876"/>
    <x v="0"/>
    <x v="0"/>
    <x v="0"/>
    <x v="1"/>
    <x v="2"/>
    <n v="23.29"/>
    <n v="4"/>
    <n v="4.6580000000000004"/>
    <n v="97.817999999999998"/>
    <d v="2019-03-19T00:00:00"/>
    <s v="11:52:00"/>
    <x v="2"/>
    <n v="93.16"/>
    <n v="4.7619047620000003"/>
    <x v="867"/>
    <n v="5.9"/>
    <n v="11"/>
    <x v="1"/>
    <n v="0"/>
    <n v="24.454499999999999"/>
  </r>
  <r>
    <s v="154-87-7367"/>
    <x v="1"/>
    <x v="1"/>
    <x v="1"/>
    <x v="1"/>
    <x v="2"/>
    <n v="65.260000000000005"/>
    <n v="8"/>
    <n v="26.103999999999999"/>
    <n v="548.18399999999997"/>
    <d v="2019-03-15T00:00:00"/>
    <s v="14:04:00"/>
    <x v="0"/>
    <n v="522.08000000000004"/>
    <n v="4.7619047620000003"/>
    <x v="868"/>
    <n v="6.3"/>
    <n v="14"/>
    <x v="0"/>
    <n v="0"/>
    <n v="68.522999999999996"/>
  </r>
  <r>
    <s v="885-56-0389"/>
    <x v="1"/>
    <x v="1"/>
    <x v="0"/>
    <x v="1"/>
    <x v="5"/>
    <n v="52.35"/>
    <n v="1"/>
    <n v="2.6175000000000002"/>
    <n v="54.967500000000001"/>
    <d v="2019-12-02T00:00:00"/>
    <s v="17:49:00"/>
    <x v="1"/>
    <n v="52.35"/>
    <n v="4.7619047620000003"/>
    <x v="869"/>
    <n v="4"/>
    <n v="17"/>
    <x v="2"/>
    <n v="0"/>
    <n v="54.967500000000001"/>
  </r>
  <r>
    <s v="608-05-3804"/>
    <x v="2"/>
    <x v="2"/>
    <x v="0"/>
    <x v="1"/>
    <x v="1"/>
    <n v="39.75"/>
    <n v="1"/>
    <n v="1.9875"/>
    <n v="41.737499999999997"/>
    <d v="2019-02-25T00:00:00"/>
    <s v="20:19:00"/>
    <x v="1"/>
    <n v="39.75"/>
    <n v="4.7619047620000003"/>
    <x v="870"/>
    <n v="6.1"/>
    <n v="20"/>
    <x v="2"/>
    <n v="0"/>
    <n v="41.737499999999997"/>
  </r>
  <r>
    <s v="448-61-3783"/>
    <x v="0"/>
    <x v="0"/>
    <x v="1"/>
    <x v="0"/>
    <x v="1"/>
    <n v="90.02"/>
    <n v="8"/>
    <n v="36.008000000000003"/>
    <n v="756.16800000000001"/>
    <d v="2019-03-21T00:00:00"/>
    <s v="16:08:00"/>
    <x v="2"/>
    <n v="720.16"/>
    <n v="4.7619047620000003"/>
    <x v="871"/>
    <n v="4.5"/>
    <n v="16"/>
    <x v="0"/>
    <n v="1"/>
    <n v="94.521000000000001"/>
  </r>
  <r>
    <s v="761-49-0439"/>
    <x v="2"/>
    <x v="2"/>
    <x v="0"/>
    <x v="0"/>
    <x v="1"/>
    <n v="12.1"/>
    <n v="8"/>
    <n v="4.84"/>
    <n v="101.64"/>
    <d v="2019-01-19T00:00:00"/>
    <s v="10:17:00"/>
    <x v="0"/>
    <n v="96.8"/>
    <n v="4.7619047620000003"/>
    <x v="872"/>
    <n v="8.6"/>
    <n v="10"/>
    <x v="1"/>
    <n v="0"/>
    <n v="12.705"/>
  </r>
  <r>
    <s v="490-95-0021"/>
    <x v="2"/>
    <x v="2"/>
    <x v="0"/>
    <x v="0"/>
    <x v="4"/>
    <n v="33.21"/>
    <n v="10"/>
    <n v="16.605"/>
    <n v="348.70499999999998"/>
    <d v="2019-08-01T00:00:00"/>
    <s v="14:25:00"/>
    <x v="0"/>
    <n v="332.1"/>
    <n v="4.7619047620000003"/>
    <x v="873"/>
    <n v="6"/>
    <n v="14"/>
    <x v="0"/>
    <n v="0"/>
    <n v="34.8705"/>
  </r>
  <r>
    <s v="115-38-7388"/>
    <x v="1"/>
    <x v="1"/>
    <x v="0"/>
    <x v="0"/>
    <x v="5"/>
    <n v="10.18"/>
    <n v="8"/>
    <n v="4.0720000000000001"/>
    <n v="85.512"/>
    <d v="2019-03-30T00:00:00"/>
    <s v="12:51:00"/>
    <x v="2"/>
    <n v="81.44"/>
    <n v="4.7619047620000003"/>
    <x v="874"/>
    <n v="9.5"/>
    <n v="12"/>
    <x v="0"/>
    <n v="0"/>
    <n v="10.689"/>
  </r>
  <r>
    <s v="311-13-6971"/>
    <x v="2"/>
    <x v="2"/>
    <x v="0"/>
    <x v="1"/>
    <x v="3"/>
    <n v="31.99"/>
    <n v="10"/>
    <n v="15.994999999999999"/>
    <n v="335.89499999999998"/>
    <d v="2019-02-20T00:00:00"/>
    <s v="15:18:00"/>
    <x v="2"/>
    <n v="319.89999999999998"/>
    <n v="4.7619047620000003"/>
    <x v="875"/>
    <n v="9.9"/>
    <n v="15"/>
    <x v="0"/>
    <n v="0"/>
    <n v="33.589500000000001"/>
  </r>
  <r>
    <s v="291-55-6563"/>
    <x v="0"/>
    <x v="0"/>
    <x v="0"/>
    <x v="0"/>
    <x v="2"/>
    <n v="34.42"/>
    <n v="6"/>
    <n v="10.326000000000001"/>
    <n v="216.846"/>
    <d v="2019-03-30T00:00:00"/>
    <s v="12:45:00"/>
    <x v="0"/>
    <n v="206.52"/>
    <n v="4.7619047620000003"/>
    <x v="136"/>
    <n v="7.5"/>
    <n v="12"/>
    <x v="0"/>
    <n v="0"/>
    <n v="36.140999999999998"/>
  </r>
  <r>
    <s v="548-48-3156"/>
    <x v="0"/>
    <x v="0"/>
    <x v="0"/>
    <x v="0"/>
    <x v="4"/>
    <n v="83.34"/>
    <n v="2"/>
    <n v="8.3339999999999996"/>
    <n v="175.01400000000001"/>
    <d v="2019-03-19T00:00:00"/>
    <s v="13:37:00"/>
    <x v="1"/>
    <n v="166.68"/>
    <n v="4.7619047620000003"/>
    <x v="876"/>
    <n v="7.6"/>
    <n v="13"/>
    <x v="0"/>
    <n v="0"/>
    <n v="87.507000000000005"/>
  </r>
  <r>
    <s v="460-93-5834"/>
    <x v="0"/>
    <x v="0"/>
    <x v="1"/>
    <x v="1"/>
    <x v="3"/>
    <n v="45.58"/>
    <n v="7"/>
    <n v="15.952999999999999"/>
    <n v="335.01299999999998"/>
    <d v="2019-01-13T00:00:00"/>
    <s v="10:03:00"/>
    <x v="1"/>
    <n v="319.06"/>
    <n v="4.7619047620000003"/>
    <x v="877"/>
    <n v="5"/>
    <n v="10"/>
    <x v="1"/>
    <n v="0"/>
    <n v="47.858999999999988"/>
  </r>
  <r>
    <s v="325-89-4209"/>
    <x v="0"/>
    <x v="0"/>
    <x v="0"/>
    <x v="1"/>
    <x v="4"/>
    <n v="87.9"/>
    <n v="1"/>
    <n v="4.3949999999999996"/>
    <n v="92.295000000000002"/>
    <d v="2019-05-02T00:00:00"/>
    <s v="19:42:00"/>
    <x v="0"/>
    <n v="87.9"/>
    <n v="4.7619047620000003"/>
    <x v="878"/>
    <n v="6.7"/>
    <n v="19"/>
    <x v="2"/>
    <n v="0"/>
    <n v="92.295000000000002"/>
  </r>
  <r>
    <s v="884-80-6021"/>
    <x v="0"/>
    <x v="0"/>
    <x v="0"/>
    <x v="0"/>
    <x v="1"/>
    <n v="73.47"/>
    <n v="10"/>
    <n v="36.734999999999999"/>
    <n v="771.43499999999995"/>
    <d v="2019-03-23T00:00:00"/>
    <s v="13:14:00"/>
    <x v="0"/>
    <n v="734.7"/>
    <n v="4.7619047620000003"/>
    <x v="879"/>
    <n v="9.5"/>
    <n v="13"/>
    <x v="0"/>
    <n v="1"/>
    <n v="77.143499999999989"/>
  </r>
  <r>
    <s v="137-74-8729"/>
    <x v="1"/>
    <x v="1"/>
    <x v="1"/>
    <x v="0"/>
    <x v="5"/>
    <n v="12.19"/>
    <n v="8"/>
    <n v="4.8760000000000003"/>
    <n v="102.396"/>
    <d v="2019-03-13T00:00:00"/>
    <s v="12:47:00"/>
    <x v="0"/>
    <n v="97.52"/>
    <n v="4.7619047620000003"/>
    <x v="880"/>
    <n v="6.8"/>
    <n v="12"/>
    <x v="0"/>
    <n v="0"/>
    <n v="12.7995"/>
  </r>
  <r>
    <s v="880-46-5796"/>
    <x v="0"/>
    <x v="0"/>
    <x v="0"/>
    <x v="1"/>
    <x v="3"/>
    <n v="76.92"/>
    <n v="10"/>
    <n v="38.46"/>
    <n v="807.66"/>
    <d v="2019-03-17T00:00:00"/>
    <s v="19:53:00"/>
    <x v="0"/>
    <n v="769.2"/>
    <n v="4.7619047620000003"/>
    <x v="881"/>
    <n v="5.6"/>
    <n v="19"/>
    <x v="2"/>
    <n v="1"/>
    <n v="80.765999999999991"/>
  </r>
  <r>
    <s v="389-70-2397"/>
    <x v="1"/>
    <x v="1"/>
    <x v="1"/>
    <x v="0"/>
    <x v="0"/>
    <n v="83.66"/>
    <n v="5"/>
    <n v="20.914999999999999"/>
    <n v="439.21499999999997"/>
    <d v="2019-02-21T00:00:00"/>
    <s v="10:26:00"/>
    <x v="1"/>
    <n v="418.3"/>
    <n v="4.7619047620000003"/>
    <x v="882"/>
    <n v="7.2"/>
    <n v="10"/>
    <x v="1"/>
    <n v="0"/>
    <n v="87.842999999999989"/>
  </r>
  <r>
    <s v="114-35-5271"/>
    <x v="2"/>
    <x v="2"/>
    <x v="1"/>
    <x v="0"/>
    <x v="1"/>
    <n v="57.91"/>
    <n v="8"/>
    <n v="23.164000000000001"/>
    <n v="486.44400000000002"/>
    <d v="2019-07-02T00:00:00"/>
    <s v="15:06:00"/>
    <x v="1"/>
    <n v="463.28"/>
    <n v="4.7619047620000003"/>
    <x v="883"/>
    <n v="8.1"/>
    <n v="15"/>
    <x v="0"/>
    <n v="0"/>
    <n v="60.805500000000002"/>
  </r>
  <r>
    <s v="607-76-6216"/>
    <x v="1"/>
    <x v="1"/>
    <x v="0"/>
    <x v="0"/>
    <x v="5"/>
    <n v="92.49"/>
    <n v="5"/>
    <n v="23.122499999999999"/>
    <n v="485.57249999999999"/>
    <d v="2019-02-03T00:00:00"/>
    <s v="16:35:00"/>
    <x v="2"/>
    <n v="462.45"/>
    <n v="4.7619047620000003"/>
    <x v="884"/>
    <n v="8.6"/>
    <n v="16"/>
    <x v="0"/>
    <n v="0"/>
    <n v="97.114499999999992"/>
  </r>
  <r>
    <s v="715-20-1673"/>
    <x v="2"/>
    <x v="2"/>
    <x v="1"/>
    <x v="1"/>
    <x v="1"/>
    <n v="28.38"/>
    <n v="5"/>
    <n v="7.0949999999999998"/>
    <n v="148.995"/>
    <d v="2019-06-03T00:00:00"/>
    <s v="20:57:00"/>
    <x v="1"/>
    <n v="141.9"/>
    <n v="4.7619047620000003"/>
    <x v="885"/>
    <n v="9.4"/>
    <n v="20"/>
    <x v="2"/>
    <n v="0"/>
    <n v="29.798999999999999"/>
  </r>
  <r>
    <s v="811-35-1094"/>
    <x v="2"/>
    <x v="2"/>
    <x v="0"/>
    <x v="1"/>
    <x v="1"/>
    <n v="50.45"/>
    <n v="6"/>
    <n v="15.135"/>
    <n v="317.83499999999998"/>
    <d v="2019-06-02T00:00:00"/>
    <s v="15:16:00"/>
    <x v="2"/>
    <n v="302.7"/>
    <n v="4.7619047620000003"/>
    <x v="886"/>
    <n v="8.9"/>
    <n v="15"/>
    <x v="0"/>
    <n v="0"/>
    <n v="52.972499999999997"/>
  </r>
  <r>
    <s v="699-88-1972"/>
    <x v="2"/>
    <x v="2"/>
    <x v="1"/>
    <x v="1"/>
    <x v="0"/>
    <n v="99.16"/>
    <n v="8"/>
    <n v="39.664000000000001"/>
    <n v="832.94399999999996"/>
    <d v="2019-01-28T00:00:00"/>
    <s v="17:47:00"/>
    <x v="2"/>
    <n v="793.28"/>
    <n v="4.7619047620000003"/>
    <x v="887"/>
    <n v="4.2"/>
    <n v="17"/>
    <x v="2"/>
    <n v="1"/>
    <n v="104.11799999999999"/>
  </r>
  <r>
    <s v="781-84-8059"/>
    <x v="1"/>
    <x v="1"/>
    <x v="1"/>
    <x v="1"/>
    <x v="5"/>
    <n v="60.74"/>
    <n v="7"/>
    <n v="21.259"/>
    <n v="446.43900000000002"/>
    <d v="2019-01-18T00:00:00"/>
    <s v="16:23:00"/>
    <x v="0"/>
    <n v="425.18"/>
    <n v="4.7619047620000003"/>
    <x v="888"/>
    <n v="5"/>
    <n v="16"/>
    <x v="0"/>
    <n v="0"/>
    <n v="63.777000000000001"/>
  </r>
  <r>
    <s v="409-49-6995"/>
    <x v="1"/>
    <x v="1"/>
    <x v="0"/>
    <x v="0"/>
    <x v="4"/>
    <n v="47.27"/>
    <n v="6"/>
    <n v="14.180999999999999"/>
    <n v="297.80099999999999"/>
    <d v="2019-05-02T00:00:00"/>
    <s v="10:17:00"/>
    <x v="1"/>
    <n v="283.62"/>
    <n v="4.7619047620000003"/>
    <x v="889"/>
    <n v="8.8000000000000007"/>
    <n v="10"/>
    <x v="1"/>
    <n v="0"/>
    <n v="49.633499999999998"/>
  </r>
  <r>
    <s v="725-54-0677"/>
    <x v="1"/>
    <x v="1"/>
    <x v="0"/>
    <x v="1"/>
    <x v="0"/>
    <n v="85.6"/>
    <n v="7"/>
    <n v="29.96"/>
    <n v="629.16"/>
    <d v="2019-02-03T00:00:00"/>
    <s v="13:50:00"/>
    <x v="1"/>
    <n v="599.20000000000005"/>
    <n v="4.7619047620000003"/>
    <x v="890"/>
    <n v="5.3"/>
    <n v="13"/>
    <x v="0"/>
    <n v="0"/>
    <n v="89.88"/>
  </r>
  <r>
    <s v="146-09-5432"/>
    <x v="0"/>
    <x v="0"/>
    <x v="0"/>
    <x v="1"/>
    <x v="4"/>
    <n v="35.04"/>
    <n v="9"/>
    <n v="15.768000000000001"/>
    <n v="331.12799999999999"/>
    <d v="2019-09-02T00:00:00"/>
    <s v="19:17:00"/>
    <x v="0"/>
    <n v="315.36"/>
    <n v="4.7619047620000003"/>
    <x v="891"/>
    <n v="4.5999999999999996"/>
    <n v="19"/>
    <x v="2"/>
    <n v="0"/>
    <n v="36.792000000000002"/>
  </r>
  <r>
    <s v="377-79-7592"/>
    <x v="1"/>
    <x v="1"/>
    <x v="0"/>
    <x v="0"/>
    <x v="1"/>
    <n v="44.84"/>
    <n v="9"/>
    <n v="20.178000000000001"/>
    <n v="423.738"/>
    <d v="2019-01-14T00:00:00"/>
    <s v="14:00:00"/>
    <x v="2"/>
    <n v="403.56"/>
    <n v="4.7619047620000003"/>
    <x v="892"/>
    <n v="7.5"/>
    <n v="14"/>
    <x v="0"/>
    <n v="0"/>
    <n v="47.082000000000001"/>
  </r>
  <r>
    <s v="509-10-0516"/>
    <x v="2"/>
    <x v="2"/>
    <x v="1"/>
    <x v="1"/>
    <x v="2"/>
    <n v="45.97"/>
    <n v="4"/>
    <n v="9.1940000000000008"/>
    <n v="193.07400000000001"/>
    <d v="2019-09-02T00:00:00"/>
    <s v="12:02:00"/>
    <x v="0"/>
    <n v="183.88"/>
    <n v="4.7619047620000003"/>
    <x v="893"/>
    <n v="5.0999999999999996"/>
    <n v="12"/>
    <x v="0"/>
    <n v="0"/>
    <n v="48.268500000000003"/>
  </r>
  <r>
    <s v="595-94-9924"/>
    <x v="0"/>
    <x v="0"/>
    <x v="0"/>
    <x v="0"/>
    <x v="0"/>
    <n v="27.73"/>
    <n v="5"/>
    <n v="6.9325000000000001"/>
    <n v="145.58250000000001"/>
    <d v="2019-03-26T00:00:00"/>
    <s v="20:21:00"/>
    <x v="2"/>
    <n v="138.65"/>
    <n v="4.7619047620000003"/>
    <x v="894"/>
    <n v="4.2"/>
    <n v="20"/>
    <x v="2"/>
    <n v="0"/>
    <n v="29.116499999999998"/>
  </r>
  <r>
    <s v="865-41-9075"/>
    <x v="0"/>
    <x v="0"/>
    <x v="1"/>
    <x v="1"/>
    <x v="4"/>
    <n v="11.53"/>
    <n v="7"/>
    <n v="4.0354999999999999"/>
    <n v="84.745500000000007"/>
    <d v="2019-01-28T00:00:00"/>
    <s v="17:35:00"/>
    <x v="1"/>
    <n v="80.709999999999994"/>
    <n v="4.7619047620000003"/>
    <x v="895"/>
    <n v="8.1"/>
    <n v="17"/>
    <x v="2"/>
    <n v="0"/>
    <n v="12.1065"/>
  </r>
  <r>
    <s v="545-07-8534"/>
    <x v="1"/>
    <x v="1"/>
    <x v="1"/>
    <x v="0"/>
    <x v="0"/>
    <n v="58.32"/>
    <n v="2"/>
    <n v="5.8319999999999999"/>
    <n v="122.47199999999999"/>
    <d v="2019-02-14T00:00:00"/>
    <s v="12:42:00"/>
    <x v="0"/>
    <n v="116.64"/>
    <n v="4.7619047620000003"/>
    <x v="896"/>
    <n v="6"/>
    <n v="12"/>
    <x v="0"/>
    <n v="0"/>
    <n v="61.235999999999997"/>
  </r>
  <r>
    <s v="118-62-1812"/>
    <x v="1"/>
    <x v="1"/>
    <x v="0"/>
    <x v="0"/>
    <x v="2"/>
    <n v="78.38"/>
    <n v="4"/>
    <n v="15.676"/>
    <n v="329.19600000000003"/>
    <d v="2019-03-24T00:00:00"/>
    <s v="17:56:00"/>
    <x v="1"/>
    <n v="313.52"/>
    <n v="4.7619047620000003"/>
    <x v="897"/>
    <n v="7.9"/>
    <n v="17"/>
    <x v="2"/>
    <n v="0"/>
    <n v="82.299000000000007"/>
  </r>
  <r>
    <s v="450-42-3339"/>
    <x v="1"/>
    <x v="1"/>
    <x v="1"/>
    <x v="1"/>
    <x v="0"/>
    <n v="84.61"/>
    <n v="10"/>
    <n v="42.305"/>
    <n v="888.40499999999997"/>
    <d v="2019-09-02T00:00:00"/>
    <s v="18:58:00"/>
    <x v="2"/>
    <n v="846.1"/>
    <n v="4.7619047620000003"/>
    <x v="898"/>
    <n v="8.8000000000000007"/>
    <n v="18"/>
    <x v="2"/>
    <n v="1"/>
    <n v="88.840499999999992"/>
  </r>
  <r>
    <s v="851-98-3555"/>
    <x v="2"/>
    <x v="2"/>
    <x v="1"/>
    <x v="0"/>
    <x v="0"/>
    <n v="82.88"/>
    <n v="5"/>
    <n v="20.72"/>
    <n v="435.12"/>
    <d v="2019-03-24T00:00:00"/>
    <s v="14:08:00"/>
    <x v="2"/>
    <n v="414.4"/>
    <n v="4.7619047620000003"/>
    <x v="899"/>
    <n v="6.6"/>
    <n v="14"/>
    <x v="0"/>
    <n v="0"/>
    <n v="87.024000000000001"/>
  </r>
  <r>
    <s v="186-71-5196"/>
    <x v="0"/>
    <x v="0"/>
    <x v="0"/>
    <x v="0"/>
    <x v="4"/>
    <n v="79.540000000000006"/>
    <n v="2"/>
    <n v="7.9539999999999997"/>
    <n v="167.03399999999999"/>
    <d v="2019-03-27T00:00:00"/>
    <s v="16:30:00"/>
    <x v="0"/>
    <n v="159.08000000000001"/>
    <n v="4.7619047620000003"/>
    <x v="900"/>
    <n v="6.2"/>
    <n v="16"/>
    <x v="0"/>
    <n v="0"/>
    <n v="83.516999999999996"/>
  </r>
  <r>
    <s v="624-01-8356"/>
    <x v="2"/>
    <x v="2"/>
    <x v="1"/>
    <x v="0"/>
    <x v="2"/>
    <n v="49.01"/>
    <n v="10"/>
    <n v="24.504999999999999"/>
    <n v="514.60500000000002"/>
    <d v="2019-01-27T00:00:00"/>
    <s v="10:44:00"/>
    <x v="2"/>
    <n v="490.1"/>
    <n v="4.7619047620000003"/>
    <x v="901"/>
    <n v="4.2"/>
    <n v="10"/>
    <x v="1"/>
    <n v="0"/>
    <n v="51.460500000000003"/>
  </r>
  <r>
    <s v="313-66-9943"/>
    <x v="2"/>
    <x v="2"/>
    <x v="0"/>
    <x v="0"/>
    <x v="4"/>
    <n v="29.15"/>
    <n v="3"/>
    <n v="4.3724999999999996"/>
    <n v="91.822500000000005"/>
    <d v="2019-03-27T00:00:00"/>
    <s v="20:29:00"/>
    <x v="2"/>
    <n v="87.45"/>
    <n v="4.7619047620000003"/>
    <x v="902"/>
    <n v="7.3"/>
    <n v="20"/>
    <x v="2"/>
    <n v="0"/>
    <n v="30.607500000000002"/>
  </r>
  <r>
    <s v="151-27-8496"/>
    <x v="1"/>
    <x v="1"/>
    <x v="1"/>
    <x v="0"/>
    <x v="1"/>
    <n v="56.13"/>
    <n v="4"/>
    <n v="11.226000000000001"/>
    <n v="235.74600000000001"/>
    <d v="2019-01-19T00:00:00"/>
    <s v="11:43:00"/>
    <x v="0"/>
    <n v="224.52"/>
    <n v="4.7619047620000003"/>
    <x v="903"/>
    <n v="8.6"/>
    <n v="11"/>
    <x v="1"/>
    <n v="0"/>
    <n v="58.936500000000002"/>
  </r>
  <r>
    <s v="453-33-6436"/>
    <x v="0"/>
    <x v="0"/>
    <x v="1"/>
    <x v="0"/>
    <x v="2"/>
    <n v="93.12"/>
    <n v="8"/>
    <n v="37.247999999999998"/>
    <n v="782.20799999999997"/>
    <d v="2019-07-02T00:00:00"/>
    <s v="10:09:00"/>
    <x v="1"/>
    <n v="744.96"/>
    <n v="4.7619047620000003"/>
    <x v="904"/>
    <n v="6.8"/>
    <n v="10"/>
    <x v="1"/>
    <n v="1"/>
    <n v="97.775999999999996"/>
  </r>
  <r>
    <s v="522-57-8364"/>
    <x v="0"/>
    <x v="0"/>
    <x v="0"/>
    <x v="1"/>
    <x v="5"/>
    <n v="51.34"/>
    <n v="8"/>
    <n v="20.536000000000001"/>
    <n v="431.25599999999997"/>
    <d v="2019-01-31T00:00:00"/>
    <s v="10:00:00"/>
    <x v="0"/>
    <n v="410.72"/>
    <n v="4.7619047620000003"/>
    <x v="905"/>
    <n v="7.6"/>
    <n v="10"/>
    <x v="1"/>
    <n v="0"/>
    <n v="53.906999999999996"/>
  </r>
  <r>
    <s v="459-45-2396"/>
    <x v="0"/>
    <x v="0"/>
    <x v="0"/>
    <x v="0"/>
    <x v="4"/>
    <n v="99.6"/>
    <n v="3"/>
    <n v="14.94"/>
    <n v="313.74"/>
    <d v="2019-02-25T00:00:00"/>
    <s v="18:45:00"/>
    <x v="1"/>
    <n v="298.8"/>
    <n v="4.7619047620000003"/>
    <x v="906"/>
    <n v="5.8"/>
    <n v="18"/>
    <x v="2"/>
    <n v="0"/>
    <n v="104.58"/>
  </r>
  <r>
    <s v="717-96-4189"/>
    <x v="1"/>
    <x v="1"/>
    <x v="1"/>
    <x v="0"/>
    <x v="1"/>
    <n v="35.49"/>
    <n v="6"/>
    <n v="10.647"/>
    <n v="223.58699999999999"/>
    <d v="2019-02-02T00:00:00"/>
    <s v="12:40:00"/>
    <x v="1"/>
    <n v="212.94"/>
    <n v="4.7619047620000003"/>
    <x v="907"/>
    <n v="4.0999999999999996"/>
    <n v="12"/>
    <x v="0"/>
    <n v="0"/>
    <n v="37.264499999999998"/>
  </r>
  <r>
    <s v="722-13-2115"/>
    <x v="1"/>
    <x v="1"/>
    <x v="0"/>
    <x v="1"/>
    <x v="3"/>
    <n v="42.85"/>
    <n v="1"/>
    <n v="2.1425000000000001"/>
    <n v="44.9925"/>
    <d v="2019-03-14T00:00:00"/>
    <s v="15:36:00"/>
    <x v="2"/>
    <n v="42.85"/>
    <n v="4.7619047620000003"/>
    <x v="908"/>
    <n v="9.3000000000000007"/>
    <n v="15"/>
    <x v="0"/>
    <n v="0"/>
    <n v="44.9925"/>
  </r>
  <r>
    <s v="749-81-8133"/>
    <x v="0"/>
    <x v="0"/>
    <x v="1"/>
    <x v="0"/>
    <x v="5"/>
    <n v="94.67"/>
    <n v="4"/>
    <n v="18.934000000000001"/>
    <n v="397.61399999999998"/>
    <d v="2019-11-03T00:00:00"/>
    <s v="12:04:00"/>
    <x v="1"/>
    <n v="378.68"/>
    <n v="4.7619047620000003"/>
    <x v="909"/>
    <n v="6.8"/>
    <n v="12"/>
    <x v="0"/>
    <n v="0"/>
    <n v="99.403499999999994"/>
  </r>
  <r>
    <s v="777-67-2495"/>
    <x v="2"/>
    <x v="2"/>
    <x v="1"/>
    <x v="1"/>
    <x v="2"/>
    <n v="68.97"/>
    <n v="3"/>
    <n v="10.345499999999999"/>
    <n v="217.25550000000001"/>
    <d v="2019-02-22T00:00:00"/>
    <s v="11:26:00"/>
    <x v="0"/>
    <n v="206.91"/>
    <n v="4.7619047620000003"/>
    <x v="910"/>
    <n v="8.6999999999999993"/>
    <n v="11"/>
    <x v="1"/>
    <n v="0"/>
    <n v="72.418500000000009"/>
  </r>
  <r>
    <s v="636-98-3364"/>
    <x v="2"/>
    <x v="2"/>
    <x v="0"/>
    <x v="0"/>
    <x v="1"/>
    <n v="26.26"/>
    <n v="3"/>
    <n v="3.9390000000000001"/>
    <n v="82.718999999999994"/>
    <d v="2019-02-03T00:00:00"/>
    <s v="12:36:00"/>
    <x v="0"/>
    <n v="78.78"/>
    <n v="4.7619047620000003"/>
    <x v="911"/>
    <n v="6.3"/>
    <n v="12"/>
    <x v="0"/>
    <n v="0"/>
    <n v="27.573"/>
  </r>
  <r>
    <s v="246-55-6923"/>
    <x v="1"/>
    <x v="1"/>
    <x v="0"/>
    <x v="0"/>
    <x v="2"/>
    <n v="35.79"/>
    <n v="9"/>
    <n v="16.105499999999999"/>
    <n v="338.21550000000002"/>
    <d v="2019-10-03T00:00:00"/>
    <s v="15:06:00"/>
    <x v="2"/>
    <n v="322.11"/>
    <n v="4.7619047620000003"/>
    <x v="912"/>
    <n v="5.0999999999999996"/>
    <n v="15"/>
    <x v="0"/>
    <n v="0"/>
    <n v="37.579500000000003"/>
  </r>
  <r>
    <s v="181-82-6255"/>
    <x v="2"/>
    <x v="2"/>
    <x v="1"/>
    <x v="0"/>
    <x v="2"/>
    <n v="16.37"/>
    <n v="6"/>
    <n v="4.9109999999999996"/>
    <n v="103.131"/>
    <d v="2019-08-02T00:00:00"/>
    <s v="10:58:00"/>
    <x v="1"/>
    <n v="98.22"/>
    <n v="4.7619047620000003"/>
    <x v="913"/>
    <n v="7"/>
    <n v="10"/>
    <x v="1"/>
    <n v="0"/>
    <n v="17.188500000000001"/>
  </r>
  <r>
    <s v="838-02-1821"/>
    <x v="1"/>
    <x v="1"/>
    <x v="0"/>
    <x v="0"/>
    <x v="2"/>
    <n v="12.73"/>
    <n v="2"/>
    <n v="1.2729999999999999"/>
    <n v="26.733000000000001"/>
    <d v="2019-02-22T00:00:00"/>
    <s v="12:10:00"/>
    <x v="2"/>
    <n v="25.46"/>
    <n v="4.7619047620000003"/>
    <x v="914"/>
    <n v="5.2"/>
    <n v="12"/>
    <x v="0"/>
    <n v="0"/>
    <n v="13.3665"/>
  </r>
  <r>
    <s v="887-42-0517"/>
    <x v="1"/>
    <x v="1"/>
    <x v="1"/>
    <x v="0"/>
    <x v="3"/>
    <n v="83.14"/>
    <n v="7"/>
    <n v="29.099"/>
    <n v="611.07899999999995"/>
    <d v="2019-10-01T00:00:00"/>
    <s v="10:31:00"/>
    <x v="2"/>
    <n v="581.98"/>
    <n v="4.7619047620000003"/>
    <x v="915"/>
    <n v="6.6"/>
    <n v="10"/>
    <x v="1"/>
    <n v="0"/>
    <n v="87.296999999999997"/>
  </r>
  <r>
    <s v="457-12-0244"/>
    <x v="1"/>
    <x v="1"/>
    <x v="0"/>
    <x v="0"/>
    <x v="3"/>
    <n v="35.22"/>
    <n v="6"/>
    <n v="10.566000000000001"/>
    <n v="221.886"/>
    <d v="2019-03-14T00:00:00"/>
    <s v="13:49:00"/>
    <x v="0"/>
    <n v="211.32"/>
    <n v="4.7619047620000003"/>
    <x v="916"/>
    <n v="6.5"/>
    <n v="13"/>
    <x v="0"/>
    <n v="0"/>
    <n v="36.981000000000002"/>
  </r>
  <r>
    <s v="226-34-0034"/>
    <x v="2"/>
    <x v="2"/>
    <x v="1"/>
    <x v="0"/>
    <x v="1"/>
    <n v="13.78"/>
    <n v="4"/>
    <n v="2.7559999999999998"/>
    <n v="57.875999999999998"/>
    <d v="2019-10-01T00:00:00"/>
    <s v="11:10:00"/>
    <x v="0"/>
    <n v="55.12"/>
    <n v="4.7619047620000003"/>
    <x v="917"/>
    <n v="9"/>
    <n v="11"/>
    <x v="1"/>
    <n v="0"/>
    <n v="14.468999999999999"/>
  </r>
  <r>
    <s v="321-49-7382"/>
    <x v="2"/>
    <x v="2"/>
    <x v="0"/>
    <x v="1"/>
    <x v="3"/>
    <n v="88.31"/>
    <n v="1"/>
    <n v="4.4154999999999998"/>
    <n v="92.725499999999997"/>
    <d v="2019-02-15T00:00:00"/>
    <s v="17:38:00"/>
    <x v="2"/>
    <n v="88.31"/>
    <n v="4.7619047620000003"/>
    <x v="918"/>
    <n v="5.2"/>
    <n v="17"/>
    <x v="2"/>
    <n v="0"/>
    <n v="92.725499999999997"/>
  </r>
  <r>
    <s v="397-25-8725"/>
    <x v="0"/>
    <x v="0"/>
    <x v="0"/>
    <x v="0"/>
    <x v="0"/>
    <n v="39.619999999999997"/>
    <n v="9"/>
    <n v="17.829000000000001"/>
    <n v="374.40899999999999"/>
    <d v="2019-01-13T00:00:00"/>
    <s v="17:54:00"/>
    <x v="2"/>
    <n v="356.58"/>
    <n v="4.7619047620000003"/>
    <x v="919"/>
    <n v="6.8"/>
    <n v="17"/>
    <x v="2"/>
    <n v="0"/>
    <n v="41.600999999999999"/>
  </r>
  <r>
    <s v="431-66-2305"/>
    <x v="2"/>
    <x v="2"/>
    <x v="1"/>
    <x v="0"/>
    <x v="1"/>
    <n v="88.25"/>
    <n v="9"/>
    <n v="39.712499999999999"/>
    <n v="833.96249999999998"/>
    <d v="2019-02-15T00:00:00"/>
    <s v="20:51:00"/>
    <x v="2"/>
    <n v="794.25"/>
    <n v="4.7619047620000003"/>
    <x v="920"/>
    <n v="7.6"/>
    <n v="20"/>
    <x v="2"/>
    <n v="1"/>
    <n v="92.662499999999994"/>
  </r>
  <r>
    <s v="825-94-5922"/>
    <x v="2"/>
    <x v="2"/>
    <x v="1"/>
    <x v="1"/>
    <x v="3"/>
    <n v="25.31"/>
    <n v="2"/>
    <n v="2.5310000000000001"/>
    <n v="53.151000000000003"/>
    <d v="2019-02-03T00:00:00"/>
    <s v="19:26:00"/>
    <x v="0"/>
    <n v="50.62"/>
    <n v="4.7619047620000003"/>
    <x v="921"/>
    <n v="7.2"/>
    <n v="19"/>
    <x v="2"/>
    <n v="0"/>
    <n v="26.575500000000002"/>
  </r>
  <r>
    <s v="641-62-7288"/>
    <x v="2"/>
    <x v="2"/>
    <x v="1"/>
    <x v="1"/>
    <x v="2"/>
    <n v="99.92"/>
    <n v="6"/>
    <n v="29.975999999999999"/>
    <n v="629.49599999999998"/>
    <d v="2019-03-24T00:00:00"/>
    <s v="13:33:00"/>
    <x v="0"/>
    <n v="599.52"/>
    <n v="4.7619047620000003"/>
    <x v="922"/>
    <n v="7.1"/>
    <n v="13"/>
    <x v="0"/>
    <n v="0"/>
    <n v="104.916"/>
  </r>
  <r>
    <s v="756-93-1854"/>
    <x v="1"/>
    <x v="1"/>
    <x v="0"/>
    <x v="0"/>
    <x v="5"/>
    <n v="83.35"/>
    <n v="2"/>
    <n v="8.3350000000000009"/>
    <n v="175.035"/>
    <d v="2019-02-02T00:00:00"/>
    <s v="14:05:00"/>
    <x v="2"/>
    <n v="166.7"/>
    <n v="4.7619047620000003"/>
    <x v="923"/>
    <n v="9.5"/>
    <n v="14"/>
    <x v="0"/>
    <n v="0"/>
    <n v="87.517499999999998"/>
  </r>
  <r>
    <s v="243-55-8457"/>
    <x v="0"/>
    <x v="0"/>
    <x v="1"/>
    <x v="0"/>
    <x v="4"/>
    <n v="74.44"/>
    <n v="10"/>
    <n v="37.22"/>
    <n v="781.62"/>
    <d v="2019-02-27T00:00:00"/>
    <s v="11:40:00"/>
    <x v="0"/>
    <n v="744.4"/>
    <n v="4.7619047620000003"/>
    <x v="924"/>
    <n v="5.0999999999999996"/>
    <n v="11"/>
    <x v="1"/>
    <n v="1"/>
    <n v="78.162000000000006"/>
  </r>
  <r>
    <s v="458-10-8612"/>
    <x v="1"/>
    <x v="1"/>
    <x v="1"/>
    <x v="1"/>
    <x v="0"/>
    <n v="64.08"/>
    <n v="7"/>
    <n v="22.428000000000001"/>
    <n v="470.988"/>
    <d v="2019-01-20T00:00:00"/>
    <s v="12:27:00"/>
    <x v="0"/>
    <n v="448.56"/>
    <n v="4.7619047620000003"/>
    <x v="671"/>
    <n v="7.6"/>
    <n v="12"/>
    <x v="0"/>
    <n v="0"/>
    <n v="67.284000000000006"/>
  </r>
  <r>
    <s v="501-61-1753"/>
    <x v="2"/>
    <x v="2"/>
    <x v="1"/>
    <x v="0"/>
    <x v="2"/>
    <n v="63.15"/>
    <n v="6"/>
    <n v="18.945"/>
    <n v="397.84500000000003"/>
    <d v="2019-03-01T00:00:00"/>
    <s v="20:24:00"/>
    <x v="0"/>
    <n v="378.9"/>
    <n v="4.7619047620000003"/>
    <x v="925"/>
    <n v="9.8000000000000007"/>
    <n v="20"/>
    <x v="2"/>
    <n v="0"/>
    <n v="66.307500000000005"/>
  </r>
  <r>
    <s v="235-06-8510"/>
    <x v="1"/>
    <x v="1"/>
    <x v="0"/>
    <x v="1"/>
    <x v="2"/>
    <n v="85.72"/>
    <n v="3"/>
    <n v="12.858000000000001"/>
    <n v="270.01799999999997"/>
    <d v="2019-01-24T00:00:00"/>
    <s v="20:59:00"/>
    <x v="0"/>
    <n v="257.16000000000003"/>
    <n v="4.7619047620000003"/>
    <x v="926"/>
    <n v="5.0999999999999996"/>
    <n v="20"/>
    <x v="2"/>
    <n v="0"/>
    <n v="90.005999999999986"/>
  </r>
  <r>
    <s v="433-08-7822"/>
    <x v="1"/>
    <x v="1"/>
    <x v="1"/>
    <x v="0"/>
    <x v="0"/>
    <n v="78.89"/>
    <n v="7"/>
    <n v="27.611499999999999"/>
    <n v="579.8415"/>
    <d v="2019-05-01T00:00:00"/>
    <s v="19:48:00"/>
    <x v="0"/>
    <n v="552.23"/>
    <n v="4.7619047620000003"/>
    <x v="927"/>
    <n v="7.5"/>
    <n v="19"/>
    <x v="2"/>
    <n v="0"/>
    <n v="82.834500000000006"/>
  </r>
  <r>
    <s v="361-85-2571"/>
    <x v="0"/>
    <x v="0"/>
    <x v="1"/>
    <x v="0"/>
    <x v="3"/>
    <n v="89.48"/>
    <n v="5"/>
    <n v="22.37"/>
    <n v="469.77"/>
    <d v="2019-03-30T00:00:00"/>
    <s v="10:18:00"/>
    <x v="1"/>
    <n v="447.4"/>
    <n v="4.7619047620000003"/>
    <x v="928"/>
    <n v="7.4"/>
    <n v="10"/>
    <x v="1"/>
    <n v="0"/>
    <n v="93.953999999999994"/>
  </r>
  <r>
    <s v="131-70-8179"/>
    <x v="0"/>
    <x v="0"/>
    <x v="0"/>
    <x v="0"/>
    <x v="0"/>
    <n v="92.09"/>
    <n v="3"/>
    <n v="13.813499999999999"/>
    <n v="290.08350000000002"/>
    <d v="2019-02-17T00:00:00"/>
    <s v="16:27:00"/>
    <x v="1"/>
    <n v="276.27"/>
    <n v="4.7619047620000003"/>
    <x v="929"/>
    <n v="4.2"/>
    <n v="16"/>
    <x v="0"/>
    <n v="0"/>
    <n v="96.694500000000005"/>
  </r>
  <r>
    <s v="500-02-2261"/>
    <x v="1"/>
    <x v="1"/>
    <x v="1"/>
    <x v="0"/>
    <x v="4"/>
    <n v="57.29"/>
    <n v="6"/>
    <n v="17.187000000000001"/>
    <n v="360.92700000000002"/>
    <d v="2019-03-21T00:00:00"/>
    <s v="17:04:00"/>
    <x v="0"/>
    <n v="343.74"/>
    <n v="4.7619047620000003"/>
    <x v="930"/>
    <n v="5.9"/>
    <n v="17"/>
    <x v="2"/>
    <n v="0"/>
    <n v="60.154500000000013"/>
  </r>
  <r>
    <s v="720-72-2436"/>
    <x v="0"/>
    <x v="0"/>
    <x v="1"/>
    <x v="1"/>
    <x v="4"/>
    <n v="66.52"/>
    <n v="4"/>
    <n v="13.304"/>
    <n v="279.38400000000001"/>
    <d v="2019-02-03T00:00:00"/>
    <s v="18:14:00"/>
    <x v="0"/>
    <n v="266.08"/>
    <n v="4.7619047620000003"/>
    <x v="931"/>
    <n v="6.9"/>
    <n v="18"/>
    <x v="2"/>
    <n v="0"/>
    <n v="69.846000000000004"/>
  </r>
  <r>
    <s v="702-83-5291"/>
    <x v="1"/>
    <x v="1"/>
    <x v="0"/>
    <x v="1"/>
    <x v="5"/>
    <n v="99.82"/>
    <n v="9"/>
    <n v="44.918999999999997"/>
    <n v="943.29899999999998"/>
    <d v="2019-03-27T00:00:00"/>
    <s v="10:43:00"/>
    <x v="1"/>
    <n v="898.38"/>
    <n v="4.7619047620000003"/>
    <x v="932"/>
    <n v="6.6"/>
    <n v="10"/>
    <x v="1"/>
    <n v="1"/>
    <n v="104.81100000000001"/>
  </r>
  <r>
    <s v="809-69-9497"/>
    <x v="0"/>
    <x v="0"/>
    <x v="1"/>
    <x v="0"/>
    <x v="2"/>
    <n v="45.68"/>
    <n v="10"/>
    <n v="22.84"/>
    <n v="479.64"/>
    <d v="2019-01-19T00:00:00"/>
    <s v="19:30:00"/>
    <x v="0"/>
    <n v="456.8"/>
    <n v="4.7619047620000003"/>
    <x v="933"/>
    <n v="5.7"/>
    <n v="19"/>
    <x v="2"/>
    <n v="0"/>
    <n v="47.963999999999999"/>
  </r>
  <r>
    <s v="449-16-6770"/>
    <x v="0"/>
    <x v="0"/>
    <x v="1"/>
    <x v="1"/>
    <x v="0"/>
    <n v="50.79"/>
    <n v="5"/>
    <n v="12.6975"/>
    <n v="266.64749999999998"/>
    <d v="2019-02-19T00:00:00"/>
    <s v="14:53:00"/>
    <x v="2"/>
    <n v="253.95"/>
    <n v="4.7619047620000003"/>
    <x v="934"/>
    <n v="5.3"/>
    <n v="14"/>
    <x v="0"/>
    <n v="0"/>
    <n v="53.329500000000003"/>
  </r>
  <r>
    <s v="333-23-2632"/>
    <x v="0"/>
    <x v="0"/>
    <x v="0"/>
    <x v="1"/>
    <x v="0"/>
    <n v="10.08"/>
    <n v="7"/>
    <n v="3.528"/>
    <n v="74.087999999999994"/>
    <d v="2019-03-28T00:00:00"/>
    <s v="20:14:00"/>
    <x v="1"/>
    <n v="70.56"/>
    <n v="4.7619047620000003"/>
    <x v="935"/>
    <n v="4.2"/>
    <n v="20"/>
    <x v="2"/>
    <n v="0"/>
    <n v="10.584"/>
  </r>
  <r>
    <s v="489-82-1237"/>
    <x v="0"/>
    <x v="0"/>
    <x v="1"/>
    <x v="0"/>
    <x v="1"/>
    <n v="93.88"/>
    <n v="7"/>
    <n v="32.857999999999997"/>
    <n v="690.01800000000003"/>
    <d v="2019-05-01T00:00:00"/>
    <s v="11:51:00"/>
    <x v="2"/>
    <n v="657.16"/>
    <n v="4.7619047620000003"/>
    <x v="936"/>
    <n v="7.3"/>
    <n v="11"/>
    <x v="1"/>
    <n v="0"/>
    <n v="98.573999999999998"/>
  </r>
  <r>
    <s v="859-97-6048"/>
    <x v="1"/>
    <x v="1"/>
    <x v="0"/>
    <x v="1"/>
    <x v="1"/>
    <n v="84.25"/>
    <n v="2"/>
    <n v="8.4250000000000007"/>
    <n v="176.92500000000001"/>
    <d v="2019-03-26T00:00:00"/>
    <s v="14:13:00"/>
    <x v="2"/>
    <n v="168.5"/>
    <n v="4.7619047620000003"/>
    <x v="937"/>
    <n v="5.3"/>
    <n v="14"/>
    <x v="0"/>
    <n v="0"/>
    <n v="88.462500000000006"/>
  </r>
  <r>
    <s v="676-10-2200"/>
    <x v="2"/>
    <x v="2"/>
    <x v="0"/>
    <x v="1"/>
    <x v="5"/>
    <n v="53.78"/>
    <n v="1"/>
    <n v="2.6890000000000001"/>
    <n v="56.469000000000001"/>
    <d v="2019-03-02T00:00:00"/>
    <s v="20:13:00"/>
    <x v="0"/>
    <n v="53.78"/>
    <n v="4.7619047620000003"/>
    <x v="938"/>
    <n v="4.7"/>
    <n v="20"/>
    <x v="2"/>
    <n v="0"/>
    <n v="56.469000000000001"/>
  </r>
  <r>
    <s v="373-88-1424"/>
    <x v="1"/>
    <x v="1"/>
    <x v="0"/>
    <x v="1"/>
    <x v="2"/>
    <n v="35.81"/>
    <n v="5"/>
    <n v="8.9525000000000006"/>
    <n v="188.0025"/>
    <d v="2019-06-02T00:00:00"/>
    <s v="18:44:00"/>
    <x v="0"/>
    <n v="179.05"/>
    <n v="4.7619047620000003"/>
    <x v="939"/>
    <n v="7.9"/>
    <n v="18"/>
    <x v="2"/>
    <n v="0"/>
    <n v="37.600499999999997"/>
  </r>
  <r>
    <s v="365-16-4334"/>
    <x v="2"/>
    <x v="2"/>
    <x v="1"/>
    <x v="0"/>
    <x v="4"/>
    <n v="26.43"/>
    <n v="8"/>
    <n v="10.571999999999999"/>
    <n v="222.012"/>
    <d v="2019-02-24T00:00:00"/>
    <s v="14:26:00"/>
    <x v="0"/>
    <n v="211.44"/>
    <n v="4.7619047620000003"/>
    <x v="940"/>
    <n v="8.9"/>
    <n v="14"/>
    <x v="0"/>
    <n v="0"/>
    <n v="27.7515"/>
  </r>
  <r>
    <s v="503-21-4385"/>
    <x v="2"/>
    <x v="2"/>
    <x v="0"/>
    <x v="1"/>
    <x v="0"/>
    <n v="39.909999999999997"/>
    <n v="3"/>
    <n v="5.9865000000000004"/>
    <n v="125.7165"/>
    <d v="2019-02-21T00:00:00"/>
    <s v="12:40:00"/>
    <x v="0"/>
    <n v="119.73"/>
    <n v="4.7619047620000003"/>
    <x v="941"/>
    <n v="9.3000000000000007"/>
    <n v="12"/>
    <x v="0"/>
    <n v="0"/>
    <n v="41.905500000000004"/>
  </r>
  <r>
    <s v="305-89-2768"/>
    <x v="2"/>
    <x v="2"/>
    <x v="0"/>
    <x v="0"/>
    <x v="2"/>
    <n v="21.9"/>
    <n v="3"/>
    <n v="3.2850000000000001"/>
    <n v="68.984999999999999"/>
    <d v="2019-09-01T00:00:00"/>
    <s v="18:43:00"/>
    <x v="0"/>
    <n v="65.7"/>
    <n v="4.7619047620000003"/>
    <x v="942"/>
    <n v="4.7"/>
    <n v="18"/>
    <x v="2"/>
    <n v="0"/>
    <n v="22.995000000000001"/>
  </r>
  <r>
    <s v="574-80-1489"/>
    <x v="2"/>
    <x v="2"/>
    <x v="0"/>
    <x v="0"/>
    <x v="4"/>
    <n v="62.85"/>
    <n v="4"/>
    <n v="12.57"/>
    <n v="263.97000000000003"/>
    <d v="2019-02-25T00:00:00"/>
    <s v="13:22:00"/>
    <x v="0"/>
    <n v="251.4"/>
    <n v="4.7619047620000003"/>
    <x v="156"/>
    <n v="8.6999999999999993"/>
    <n v="13"/>
    <x v="0"/>
    <n v="0"/>
    <n v="65.992500000000007"/>
  </r>
  <r>
    <s v="784-08-0310"/>
    <x v="1"/>
    <x v="1"/>
    <x v="0"/>
    <x v="0"/>
    <x v="4"/>
    <n v="21.04"/>
    <n v="4"/>
    <n v="4.2080000000000002"/>
    <n v="88.367999999999995"/>
    <d v="2019-01-13T00:00:00"/>
    <s v="13:58:00"/>
    <x v="1"/>
    <n v="84.16"/>
    <n v="4.7619047620000003"/>
    <x v="943"/>
    <n v="7.6"/>
    <n v="13"/>
    <x v="0"/>
    <n v="0"/>
    <n v="22.091999999999999"/>
  </r>
  <r>
    <s v="200-40-6154"/>
    <x v="2"/>
    <x v="2"/>
    <x v="0"/>
    <x v="1"/>
    <x v="2"/>
    <n v="65.91"/>
    <n v="6"/>
    <n v="19.773"/>
    <n v="415.233"/>
    <d v="2019-09-02T00:00:00"/>
    <s v="11:45:00"/>
    <x v="1"/>
    <n v="395.46"/>
    <n v="4.7619047620000003"/>
    <x v="944"/>
    <n v="5.7"/>
    <n v="11"/>
    <x v="1"/>
    <n v="0"/>
    <n v="69.205500000000001"/>
  </r>
  <r>
    <s v="846-10-0341"/>
    <x v="0"/>
    <x v="0"/>
    <x v="1"/>
    <x v="0"/>
    <x v="5"/>
    <n v="42.57"/>
    <n v="7"/>
    <n v="14.8995"/>
    <n v="312.8895"/>
    <d v="2019-06-01T00:00:00"/>
    <s v="11:51:00"/>
    <x v="1"/>
    <n v="297.99"/>
    <n v="4.7619047620000003"/>
    <x v="945"/>
    <n v="6.8"/>
    <n v="11"/>
    <x v="1"/>
    <n v="0"/>
    <n v="44.698500000000003"/>
  </r>
  <r>
    <s v="577-34-7579"/>
    <x v="1"/>
    <x v="1"/>
    <x v="0"/>
    <x v="1"/>
    <x v="4"/>
    <n v="50.49"/>
    <n v="9"/>
    <n v="22.720500000000001"/>
    <n v="477.13049999999998"/>
    <d v="2019-10-01T00:00:00"/>
    <s v="17:16:00"/>
    <x v="1"/>
    <n v="454.41"/>
    <n v="4.7619047620000003"/>
    <x v="946"/>
    <n v="5.4"/>
    <n v="17"/>
    <x v="2"/>
    <n v="0"/>
    <n v="53.014499999999998"/>
  </r>
  <r>
    <s v="430-02-3888"/>
    <x v="2"/>
    <x v="2"/>
    <x v="1"/>
    <x v="1"/>
    <x v="1"/>
    <n v="46.02"/>
    <n v="6"/>
    <n v="13.805999999999999"/>
    <n v="289.92599999999999"/>
    <d v="2019-07-02T00:00:00"/>
    <s v="15:55:00"/>
    <x v="1"/>
    <n v="276.12"/>
    <n v="4.7619047620000003"/>
    <x v="947"/>
    <n v="7.1"/>
    <n v="15"/>
    <x v="0"/>
    <n v="0"/>
    <n v="48.320999999999998"/>
  </r>
  <r>
    <s v="867-47-1948"/>
    <x v="1"/>
    <x v="1"/>
    <x v="1"/>
    <x v="0"/>
    <x v="2"/>
    <n v="15.8"/>
    <n v="10"/>
    <n v="7.9"/>
    <n v="165.9"/>
    <d v="2019-09-01T00:00:00"/>
    <s v="12:07:00"/>
    <x v="1"/>
    <n v="158"/>
    <n v="4.7619047620000003"/>
    <x v="948"/>
    <n v="7.8"/>
    <n v="12"/>
    <x v="0"/>
    <n v="0"/>
    <n v="16.59"/>
  </r>
  <r>
    <s v="384-59-6655"/>
    <x v="0"/>
    <x v="0"/>
    <x v="0"/>
    <x v="0"/>
    <x v="4"/>
    <n v="98.66"/>
    <n v="9"/>
    <n v="44.396999999999998"/>
    <n v="932.33699999999999"/>
    <d v="2019-02-19T00:00:00"/>
    <s v="15:07:00"/>
    <x v="1"/>
    <n v="887.94"/>
    <n v="4.7619047620000003"/>
    <x v="949"/>
    <n v="8.4"/>
    <n v="15"/>
    <x v="0"/>
    <n v="1"/>
    <n v="103.593"/>
  </r>
  <r>
    <s v="256-58-3609"/>
    <x v="1"/>
    <x v="1"/>
    <x v="0"/>
    <x v="1"/>
    <x v="5"/>
    <n v="91.98"/>
    <n v="1"/>
    <n v="4.5990000000000002"/>
    <n v="96.578999999999994"/>
    <d v="2019-03-18T00:00:00"/>
    <s v="15:29:00"/>
    <x v="1"/>
    <n v="91.98"/>
    <n v="4.7619047620000003"/>
    <x v="950"/>
    <n v="9.8000000000000007"/>
    <n v="15"/>
    <x v="0"/>
    <n v="0"/>
    <n v="96.578999999999994"/>
  </r>
  <r>
    <s v="324-92-3863"/>
    <x v="0"/>
    <x v="0"/>
    <x v="0"/>
    <x v="1"/>
    <x v="1"/>
    <n v="20.89"/>
    <n v="2"/>
    <n v="2.089"/>
    <n v="43.869"/>
    <d v="2019-05-02T00:00:00"/>
    <s v="18:45:00"/>
    <x v="1"/>
    <n v="41.78"/>
    <n v="4.7619047620000003"/>
    <x v="951"/>
    <n v="9.8000000000000007"/>
    <n v="18"/>
    <x v="2"/>
    <n v="0"/>
    <n v="21.9345"/>
  </r>
  <r>
    <s v="593-08-5916"/>
    <x v="0"/>
    <x v="0"/>
    <x v="1"/>
    <x v="0"/>
    <x v="5"/>
    <n v="15.5"/>
    <n v="1"/>
    <n v="0.77500000000000002"/>
    <n v="16.274999999999999"/>
    <d v="2019-03-19T00:00:00"/>
    <s v="15:23:00"/>
    <x v="2"/>
    <n v="15.5"/>
    <n v="4.7619047620000003"/>
    <x v="952"/>
    <n v="7.4"/>
    <n v="15"/>
    <x v="0"/>
    <n v="0"/>
    <n v="16.274999999999999"/>
  </r>
  <r>
    <s v="364-34-2972"/>
    <x v="1"/>
    <x v="1"/>
    <x v="0"/>
    <x v="1"/>
    <x v="1"/>
    <n v="96.82"/>
    <n v="3"/>
    <n v="14.523"/>
    <n v="304.983"/>
    <d v="2019-03-30T00:00:00"/>
    <s v="20:37:00"/>
    <x v="1"/>
    <n v="290.45999999999998"/>
    <n v="4.7619047620000003"/>
    <x v="953"/>
    <n v="6.7"/>
    <n v="20"/>
    <x v="2"/>
    <n v="0"/>
    <n v="101.661"/>
  </r>
  <r>
    <s v="794-42-3736"/>
    <x v="2"/>
    <x v="2"/>
    <x v="1"/>
    <x v="1"/>
    <x v="4"/>
    <n v="33.33"/>
    <n v="2"/>
    <n v="3.3330000000000002"/>
    <n v="69.992999999999995"/>
    <d v="2019-01-26T00:00:00"/>
    <s v="14:41:00"/>
    <x v="2"/>
    <n v="66.66"/>
    <n v="4.7619047620000003"/>
    <x v="954"/>
    <n v="6.4"/>
    <n v="14"/>
    <x v="0"/>
    <n v="0"/>
    <n v="34.996499999999997"/>
  </r>
  <r>
    <s v="172-42-8274"/>
    <x v="2"/>
    <x v="2"/>
    <x v="1"/>
    <x v="0"/>
    <x v="1"/>
    <n v="38.270000000000003"/>
    <n v="2"/>
    <n v="3.827"/>
    <n v="80.367000000000004"/>
    <d v="2019-02-03T00:00:00"/>
    <s v="18:18:00"/>
    <x v="2"/>
    <n v="76.540000000000006"/>
    <n v="4.7619047620000003"/>
    <x v="955"/>
    <n v="5.8"/>
    <n v="18"/>
    <x v="2"/>
    <n v="0"/>
    <n v="40.183500000000002"/>
  </r>
  <r>
    <s v="558-60-5016"/>
    <x v="0"/>
    <x v="0"/>
    <x v="1"/>
    <x v="0"/>
    <x v="2"/>
    <n v="33.299999999999997"/>
    <n v="9"/>
    <n v="14.984999999999999"/>
    <n v="314.685"/>
    <d v="2019-04-03T00:00:00"/>
    <s v="15:27:00"/>
    <x v="0"/>
    <n v="299.7"/>
    <n v="4.7619047620000003"/>
    <x v="956"/>
    <n v="7.2"/>
    <n v="15"/>
    <x v="0"/>
    <n v="0"/>
    <n v="34.965000000000003"/>
  </r>
  <r>
    <s v="195-06-0432"/>
    <x v="0"/>
    <x v="0"/>
    <x v="0"/>
    <x v="1"/>
    <x v="2"/>
    <n v="81.010000000000005"/>
    <n v="3"/>
    <n v="12.1515"/>
    <n v="255.1815"/>
    <d v="2019-01-13T00:00:00"/>
    <s v="12:55:00"/>
    <x v="2"/>
    <n v="243.03"/>
    <n v="4.7619047620000003"/>
    <x v="957"/>
    <n v="9.3000000000000007"/>
    <n v="12"/>
    <x v="0"/>
    <n v="0"/>
    <n v="85.060500000000005"/>
  </r>
  <r>
    <s v="605-03-2706"/>
    <x v="0"/>
    <x v="0"/>
    <x v="1"/>
    <x v="0"/>
    <x v="0"/>
    <n v="15.8"/>
    <n v="3"/>
    <n v="2.37"/>
    <n v="49.77"/>
    <d v="2019-03-25T00:00:00"/>
    <s v="18:02:00"/>
    <x v="1"/>
    <n v="47.4"/>
    <n v="4.7619047620000003"/>
    <x v="958"/>
    <n v="9.5"/>
    <n v="18"/>
    <x v="2"/>
    <n v="0"/>
    <n v="16.59"/>
  </r>
  <r>
    <s v="214-30-2776"/>
    <x v="2"/>
    <x v="2"/>
    <x v="0"/>
    <x v="0"/>
    <x v="1"/>
    <n v="34.49"/>
    <n v="5"/>
    <n v="8.6225000000000005"/>
    <n v="181.07249999999999"/>
    <d v="2019-11-03T00:00:00"/>
    <s v="19:44:00"/>
    <x v="2"/>
    <n v="172.45"/>
    <n v="4.7619047620000003"/>
    <x v="959"/>
    <n v="9"/>
    <n v="19"/>
    <x v="2"/>
    <n v="0"/>
    <n v="36.214500000000001"/>
  </r>
  <r>
    <s v="746-04-1077"/>
    <x v="2"/>
    <x v="2"/>
    <x v="0"/>
    <x v="0"/>
    <x v="4"/>
    <n v="84.63"/>
    <n v="10"/>
    <n v="42.314999999999998"/>
    <n v="888.61500000000001"/>
    <d v="2019-01-01T00:00:00"/>
    <s v="11:36:00"/>
    <x v="2"/>
    <n v="846.3"/>
    <n v="4.7619047620000003"/>
    <x v="960"/>
    <n v="9"/>
    <n v="11"/>
    <x v="1"/>
    <n v="1"/>
    <n v="88.861500000000007"/>
  </r>
  <r>
    <s v="448-34-8700"/>
    <x v="2"/>
    <x v="2"/>
    <x v="0"/>
    <x v="1"/>
    <x v="2"/>
    <n v="36.909999999999997"/>
    <n v="7"/>
    <n v="12.9185"/>
    <n v="271.2885"/>
    <d v="2019-10-02T00:00:00"/>
    <s v="13:51:00"/>
    <x v="0"/>
    <n v="258.37"/>
    <n v="4.7619047620000003"/>
    <x v="961"/>
    <n v="6.7"/>
    <n v="13"/>
    <x v="0"/>
    <n v="0"/>
    <n v="38.755499999999998"/>
  </r>
  <r>
    <s v="452-04-8808"/>
    <x v="2"/>
    <x v="2"/>
    <x v="1"/>
    <x v="1"/>
    <x v="1"/>
    <n v="87.08"/>
    <n v="7"/>
    <n v="30.478000000000002"/>
    <n v="640.03800000000001"/>
    <d v="2019-01-26T00:00:00"/>
    <s v="15:17:00"/>
    <x v="1"/>
    <n v="609.55999999999995"/>
    <n v="4.7619047620000003"/>
    <x v="962"/>
    <n v="5.5"/>
    <n v="15"/>
    <x v="0"/>
    <n v="0"/>
    <n v="91.433999999999997"/>
  </r>
  <r>
    <s v="531-56-4728"/>
    <x v="0"/>
    <x v="0"/>
    <x v="1"/>
    <x v="1"/>
    <x v="2"/>
    <n v="80.08"/>
    <n v="3"/>
    <n v="12.012"/>
    <n v="252.25200000000001"/>
    <d v="2019-11-02T00:00:00"/>
    <s v="15:29:00"/>
    <x v="1"/>
    <n v="240.24"/>
    <n v="4.7619047620000003"/>
    <x v="963"/>
    <n v="5.4"/>
    <n v="15"/>
    <x v="0"/>
    <n v="0"/>
    <n v="84.084000000000003"/>
  </r>
  <r>
    <s v="744-82-9138"/>
    <x v="1"/>
    <x v="1"/>
    <x v="1"/>
    <x v="1"/>
    <x v="5"/>
    <n v="86.13"/>
    <n v="2"/>
    <n v="8.6129999999999995"/>
    <n v="180.87299999999999"/>
    <d v="2019-07-02T00:00:00"/>
    <s v="17:59:00"/>
    <x v="1"/>
    <n v="172.26"/>
    <n v="4.7619047620000003"/>
    <x v="964"/>
    <n v="8.1999999999999993"/>
    <n v="17"/>
    <x v="2"/>
    <n v="0"/>
    <n v="90.436499999999995"/>
  </r>
  <r>
    <s v="883-69-1285"/>
    <x v="2"/>
    <x v="2"/>
    <x v="0"/>
    <x v="1"/>
    <x v="5"/>
    <n v="49.92"/>
    <n v="2"/>
    <n v="4.992"/>
    <n v="104.83199999999999"/>
    <d v="2019-06-03T00:00:00"/>
    <s v="11:55:00"/>
    <x v="2"/>
    <n v="99.84"/>
    <n v="4.7619047620000003"/>
    <x v="965"/>
    <n v="7"/>
    <n v="11"/>
    <x v="1"/>
    <n v="0"/>
    <n v="52.415999999999997"/>
  </r>
  <r>
    <s v="221-25-5073"/>
    <x v="0"/>
    <x v="0"/>
    <x v="1"/>
    <x v="0"/>
    <x v="4"/>
    <n v="74.66"/>
    <n v="4"/>
    <n v="14.932"/>
    <n v="313.572"/>
    <d v="2019-04-03T00:00:00"/>
    <s v="10:39:00"/>
    <x v="1"/>
    <n v="298.64"/>
    <n v="4.7619047620000003"/>
    <x v="966"/>
    <n v="8.5"/>
    <n v="10"/>
    <x v="1"/>
    <n v="0"/>
    <n v="78.393000000000001"/>
  </r>
  <r>
    <s v="518-71-6847"/>
    <x v="2"/>
    <x v="2"/>
    <x v="0"/>
    <x v="1"/>
    <x v="4"/>
    <n v="26.6"/>
    <n v="6"/>
    <n v="7.98"/>
    <n v="167.58"/>
    <d v="2019-02-26T00:00:00"/>
    <s v="15:10:00"/>
    <x v="0"/>
    <n v="159.6"/>
    <n v="4.7619047620000003"/>
    <x v="967"/>
    <n v="4.9000000000000004"/>
    <n v="15"/>
    <x v="0"/>
    <n v="0"/>
    <n v="27.93"/>
  </r>
  <r>
    <s v="156-20-0370"/>
    <x v="2"/>
    <x v="2"/>
    <x v="1"/>
    <x v="0"/>
    <x v="1"/>
    <n v="25.45"/>
    <n v="1"/>
    <n v="1.2725"/>
    <n v="26.7225"/>
    <d v="2019-10-03T00:00:00"/>
    <s v="18:10:00"/>
    <x v="2"/>
    <n v="25.45"/>
    <n v="4.7619047620000003"/>
    <x v="968"/>
    <n v="5.0999999999999996"/>
    <n v="18"/>
    <x v="2"/>
    <n v="0"/>
    <n v="26.7225"/>
  </r>
  <r>
    <s v="151-33-7434"/>
    <x v="2"/>
    <x v="2"/>
    <x v="1"/>
    <x v="0"/>
    <x v="4"/>
    <n v="67.77"/>
    <n v="1"/>
    <n v="3.3885000000000001"/>
    <n v="71.158500000000004"/>
    <d v="2019-04-02T00:00:00"/>
    <s v="20:43:00"/>
    <x v="2"/>
    <n v="67.77"/>
    <n v="4.7619047620000003"/>
    <x v="969"/>
    <n v="6.5"/>
    <n v="20"/>
    <x v="2"/>
    <n v="0"/>
    <n v="71.158500000000004"/>
  </r>
  <r>
    <s v="728-47-9078"/>
    <x v="1"/>
    <x v="1"/>
    <x v="0"/>
    <x v="1"/>
    <x v="4"/>
    <n v="59.59"/>
    <n v="4"/>
    <n v="11.917999999999999"/>
    <n v="250.27799999999999"/>
    <d v="2019-01-19T00:00:00"/>
    <s v="12:46:00"/>
    <x v="1"/>
    <n v="238.36"/>
    <n v="4.7619047620000003"/>
    <x v="970"/>
    <n v="9.8000000000000007"/>
    <n v="12"/>
    <x v="0"/>
    <n v="0"/>
    <n v="62.569499999999998"/>
  </r>
  <r>
    <s v="809-46-1866"/>
    <x v="0"/>
    <x v="0"/>
    <x v="1"/>
    <x v="1"/>
    <x v="0"/>
    <n v="58.15"/>
    <n v="4"/>
    <n v="11.63"/>
    <n v="244.23"/>
    <d v="2019-01-23T00:00:00"/>
    <s v="17:44:00"/>
    <x v="1"/>
    <n v="232.6"/>
    <n v="4.7619047620000003"/>
    <x v="971"/>
    <n v="8.4"/>
    <n v="17"/>
    <x v="2"/>
    <n v="0"/>
    <n v="61.057499999999997"/>
  </r>
  <r>
    <s v="139-32-4183"/>
    <x v="0"/>
    <x v="0"/>
    <x v="0"/>
    <x v="0"/>
    <x v="3"/>
    <n v="97.48"/>
    <n v="9"/>
    <n v="43.866"/>
    <n v="921.18600000000004"/>
    <d v="2019-03-14T00:00:00"/>
    <s v="14:19:00"/>
    <x v="0"/>
    <n v="877.32"/>
    <n v="4.7619047620000003"/>
    <x v="972"/>
    <n v="7.4"/>
    <n v="14"/>
    <x v="0"/>
    <n v="1"/>
    <n v="102.354"/>
  </r>
  <r>
    <s v="148-41-7930"/>
    <x v="1"/>
    <x v="1"/>
    <x v="1"/>
    <x v="1"/>
    <x v="0"/>
    <n v="99.96"/>
    <n v="7"/>
    <n v="34.985999999999997"/>
    <n v="734.70600000000002"/>
    <d v="2019-01-23T00:00:00"/>
    <s v="10:33:00"/>
    <x v="1"/>
    <n v="699.72"/>
    <n v="4.7619047620000003"/>
    <x v="973"/>
    <n v="6.1"/>
    <n v="10"/>
    <x v="1"/>
    <n v="1"/>
    <n v="104.958"/>
  </r>
  <r>
    <s v="189-40-5216"/>
    <x v="1"/>
    <x v="1"/>
    <x v="1"/>
    <x v="1"/>
    <x v="1"/>
    <n v="96.37"/>
    <n v="7"/>
    <n v="33.729500000000002"/>
    <n v="708.31949999999995"/>
    <d v="2019-09-01T00:00:00"/>
    <s v="11:40:00"/>
    <x v="1"/>
    <n v="674.59"/>
    <n v="4.7619047620000003"/>
    <x v="974"/>
    <n v="6"/>
    <n v="11"/>
    <x v="1"/>
    <n v="0"/>
    <n v="101.1885"/>
  </r>
  <r>
    <s v="374-38-5555"/>
    <x v="2"/>
    <x v="2"/>
    <x v="1"/>
    <x v="0"/>
    <x v="5"/>
    <n v="63.71"/>
    <n v="5"/>
    <n v="15.9275"/>
    <n v="334.47750000000002"/>
    <d v="2019-07-02T00:00:00"/>
    <s v="19:30:00"/>
    <x v="0"/>
    <n v="318.55"/>
    <n v="4.7619047620000003"/>
    <x v="975"/>
    <n v="8.5"/>
    <n v="19"/>
    <x v="2"/>
    <n v="0"/>
    <n v="66.895499999999998"/>
  </r>
  <r>
    <s v="764-44-8999"/>
    <x v="2"/>
    <x v="2"/>
    <x v="1"/>
    <x v="0"/>
    <x v="0"/>
    <n v="14.76"/>
    <n v="2"/>
    <n v="1.476"/>
    <n v="30.995999999999999"/>
    <d v="2019-02-18T00:00:00"/>
    <s v="14:42:00"/>
    <x v="0"/>
    <n v="29.52"/>
    <n v="4.7619047620000003"/>
    <x v="976"/>
    <n v="4.3"/>
    <n v="14"/>
    <x v="0"/>
    <n v="0"/>
    <n v="15.497999999999999"/>
  </r>
  <r>
    <s v="552-44-5977"/>
    <x v="2"/>
    <x v="2"/>
    <x v="0"/>
    <x v="1"/>
    <x v="0"/>
    <n v="62"/>
    <n v="8"/>
    <n v="24.8"/>
    <n v="520.79999999999995"/>
    <d v="2019-03-01T00:00:00"/>
    <s v="19:08:00"/>
    <x v="2"/>
    <n v="496"/>
    <n v="4.7619047620000003"/>
    <x v="977"/>
    <n v="6.2"/>
    <n v="19"/>
    <x v="2"/>
    <n v="0"/>
    <n v="65.099999999999994"/>
  </r>
  <r>
    <s v="267-62-7380"/>
    <x v="1"/>
    <x v="1"/>
    <x v="0"/>
    <x v="1"/>
    <x v="1"/>
    <n v="82.34"/>
    <n v="10"/>
    <n v="41.17"/>
    <n v="864.57"/>
    <d v="2019-03-29T00:00:00"/>
    <s v="19:12:00"/>
    <x v="0"/>
    <n v="823.4"/>
    <n v="4.7619047620000003"/>
    <x v="978"/>
    <n v="4.3"/>
    <n v="19"/>
    <x v="2"/>
    <n v="1"/>
    <n v="86.457000000000008"/>
  </r>
  <r>
    <s v="430-53-4718"/>
    <x v="2"/>
    <x v="2"/>
    <x v="0"/>
    <x v="1"/>
    <x v="0"/>
    <n v="75.37"/>
    <n v="8"/>
    <n v="30.148"/>
    <n v="633.10799999999995"/>
    <d v="2019-01-28T00:00:00"/>
    <s v="15:46:00"/>
    <x v="2"/>
    <n v="602.96"/>
    <n v="4.7619047620000003"/>
    <x v="979"/>
    <n v="8.4"/>
    <n v="15"/>
    <x v="0"/>
    <n v="0"/>
    <n v="79.138499999999993"/>
  </r>
  <r>
    <s v="886-18-2897"/>
    <x v="0"/>
    <x v="0"/>
    <x v="1"/>
    <x v="0"/>
    <x v="4"/>
    <n v="56.56"/>
    <n v="5"/>
    <n v="14.14"/>
    <n v="296.94"/>
    <d v="2019-03-22T00:00:00"/>
    <s v="19:06:00"/>
    <x v="2"/>
    <n v="282.8"/>
    <n v="4.7619047620000003"/>
    <x v="980"/>
    <n v="4.5"/>
    <n v="19"/>
    <x v="2"/>
    <n v="0"/>
    <n v="59.387999999999998"/>
  </r>
  <r>
    <s v="602-16-6955"/>
    <x v="2"/>
    <x v="2"/>
    <x v="1"/>
    <x v="0"/>
    <x v="3"/>
    <n v="76.599999999999994"/>
    <n v="10"/>
    <n v="38.299999999999997"/>
    <n v="804.3"/>
    <d v="2019-01-24T00:00:00"/>
    <s v="18:10:00"/>
    <x v="0"/>
    <n v="766"/>
    <n v="4.7619047620000003"/>
    <x v="981"/>
    <n v="6"/>
    <n v="18"/>
    <x v="2"/>
    <n v="1"/>
    <n v="80.429999999999993"/>
  </r>
  <r>
    <s v="745-74-0715"/>
    <x v="0"/>
    <x v="0"/>
    <x v="1"/>
    <x v="1"/>
    <x v="1"/>
    <n v="58.03"/>
    <n v="2"/>
    <n v="5.8029999999999999"/>
    <n v="121.863"/>
    <d v="2019-10-03T00:00:00"/>
    <s v="20:46:00"/>
    <x v="0"/>
    <n v="116.06"/>
    <n v="4.7619047620000003"/>
    <x v="982"/>
    <n v="8.8000000000000007"/>
    <n v="20"/>
    <x v="2"/>
    <n v="0"/>
    <n v="60.9315"/>
  </r>
  <r>
    <s v="690-01-6631"/>
    <x v="2"/>
    <x v="2"/>
    <x v="1"/>
    <x v="1"/>
    <x v="5"/>
    <n v="17.489999999999998"/>
    <n v="10"/>
    <n v="8.7449999999999992"/>
    <n v="183.64500000000001"/>
    <d v="2019-02-22T00:00:00"/>
    <s v="18:35:00"/>
    <x v="0"/>
    <n v="174.9"/>
    <n v="4.7619047620000003"/>
    <x v="983"/>
    <n v="6.6"/>
    <n v="18"/>
    <x v="2"/>
    <n v="0"/>
    <n v="18.3645"/>
  </r>
  <r>
    <s v="652-49-6720"/>
    <x v="1"/>
    <x v="1"/>
    <x v="0"/>
    <x v="0"/>
    <x v="1"/>
    <n v="60.95"/>
    <n v="1"/>
    <n v="3.0474999999999999"/>
    <n v="63.997500000000002"/>
    <d v="2019-02-18T00:00:00"/>
    <s v="11:40:00"/>
    <x v="0"/>
    <n v="60.95"/>
    <n v="4.7619047620000003"/>
    <x v="984"/>
    <n v="5.9"/>
    <n v="11"/>
    <x v="1"/>
    <n v="0"/>
    <n v="63.997500000000002"/>
  </r>
  <r>
    <s v="233-67-5758"/>
    <x v="1"/>
    <x v="1"/>
    <x v="1"/>
    <x v="1"/>
    <x v="0"/>
    <n v="40.35"/>
    <n v="1"/>
    <n v="2.0175000000000001"/>
    <n v="42.3675"/>
    <d v="2019-01-29T00:00:00"/>
    <s v="13:46:00"/>
    <x v="0"/>
    <n v="40.35"/>
    <n v="4.7619047620000003"/>
    <x v="985"/>
    <n v="6.2"/>
    <n v="13"/>
    <x v="0"/>
    <n v="0"/>
    <n v="42.3675"/>
  </r>
  <r>
    <s v="303-96-2227"/>
    <x v="2"/>
    <x v="2"/>
    <x v="1"/>
    <x v="0"/>
    <x v="2"/>
    <n v="97.38"/>
    <n v="10"/>
    <n v="48.69"/>
    <n v="1022.49"/>
    <d v="2019-02-03T00:00:00"/>
    <s v="17:16:00"/>
    <x v="0"/>
    <n v="973.8"/>
    <n v="4.7619047620000003"/>
    <x v="986"/>
    <n v="4.4000000000000004"/>
    <n v="17"/>
    <x v="2"/>
    <n v="1"/>
    <n v="102.249"/>
  </r>
  <r>
    <s v="727-02-1313"/>
    <x v="0"/>
    <x v="0"/>
    <x v="0"/>
    <x v="1"/>
    <x v="4"/>
    <n v="31.84"/>
    <n v="1"/>
    <n v="1.5920000000000001"/>
    <n v="33.432000000000002"/>
    <d v="2019-09-02T00:00:00"/>
    <s v="13:22:00"/>
    <x v="1"/>
    <n v="31.84"/>
    <n v="4.7619047620000003"/>
    <x v="987"/>
    <n v="7.7"/>
    <n v="13"/>
    <x v="0"/>
    <n v="0"/>
    <n v="33.432000000000002"/>
  </r>
  <r>
    <s v="347-56-2442"/>
    <x v="0"/>
    <x v="0"/>
    <x v="1"/>
    <x v="1"/>
    <x v="2"/>
    <n v="65.819999999999993"/>
    <n v="1"/>
    <n v="3.2909999999999999"/>
    <n v="69.111000000000004"/>
    <d v="2019-02-22T00:00:00"/>
    <s v="15:33:00"/>
    <x v="1"/>
    <n v="65.819999999999993"/>
    <n v="4.7619047620000003"/>
    <x v="988"/>
    <n v="4.0999999999999996"/>
    <n v="15"/>
    <x v="0"/>
    <n v="0"/>
    <n v="69.111000000000004"/>
  </r>
  <r>
    <s v="849-09-3807"/>
    <x v="0"/>
    <x v="0"/>
    <x v="0"/>
    <x v="0"/>
    <x v="5"/>
    <n v="88.34"/>
    <n v="7"/>
    <n v="30.919"/>
    <n v="649.29899999999998"/>
    <d v="2019-02-18T00:00:00"/>
    <s v="13:28:00"/>
    <x v="1"/>
    <n v="618.38"/>
    <n v="4.7619047620000003"/>
    <x v="989"/>
    <n v="6.6"/>
    <n v="13"/>
    <x v="0"/>
    <n v="0"/>
    <n v="92.7569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BA2EF-1F9F-A34F-8C54-2D5A27768DF4}"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Hours">
  <location ref="BE3:BF15" firstHeaderRow="1" firstDataRow="1" firstDataCol="1"/>
  <pivotFields count="8">
    <pivotField showAll="0"/>
    <pivotField showAll="0"/>
    <pivotField showAll="0"/>
    <pivotField dataField="1" showAll="0"/>
    <pivotField showAll="0"/>
    <pivotField showAll="0"/>
    <pivotField showAll="0"/>
    <pivotField axis="axisRow" showAll="0">
      <items count="12">
        <item x="1"/>
        <item x="5"/>
        <item x="10"/>
        <item x="0"/>
        <item x="4"/>
        <item x="9"/>
        <item x="7"/>
        <item x="6"/>
        <item x="3"/>
        <item x="8"/>
        <item x="2"/>
        <item t="default"/>
      </items>
    </pivotField>
  </pivotFields>
  <rowFields count="1">
    <field x="7"/>
  </rowFields>
  <rowItems count="12">
    <i>
      <x/>
    </i>
    <i>
      <x v="1"/>
    </i>
    <i>
      <x v="2"/>
    </i>
    <i>
      <x v="3"/>
    </i>
    <i>
      <x v="4"/>
    </i>
    <i>
      <x v="5"/>
    </i>
    <i>
      <x v="6"/>
    </i>
    <i>
      <x v="7"/>
    </i>
    <i>
      <x v="8"/>
    </i>
    <i>
      <x v="9"/>
    </i>
    <i>
      <x v="10"/>
    </i>
    <i t="grand">
      <x/>
    </i>
  </rowItems>
  <colItems count="1">
    <i/>
  </colItems>
  <dataFields count="1">
    <dataField name="Average of gross income" fld="3" subtotal="average" baseField="0" baseItem="0"/>
  </dataFields>
  <formats count="2">
    <format dxfId="11">
      <pivotArea grandRow="1" outline="0" collapsedLevelsAreSubtotals="1" fieldPosition="0"/>
    </format>
    <format dxfId="10">
      <pivotArea collapsedLevelsAreSubtotals="1" fieldPosition="0">
        <references count="1">
          <reference field="7"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D74630-96A3-6542-8B7A-5790EBFE80A8}"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ime of the day">
  <location ref="AQ3:AT8" firstHeaderRow="1" firstDataRow="2" firstDataCol="1"/>
  <pivotFields count="21">
    <pivotField showAll="0"/>
    <pivotField showAll="0"/>
    <pivotField showAll="0"/>
    <pivotField axis="axisCol" showAll="0">
      <items count="3">
        <item x="0"/>
        <item x="1"/>
        <item t="default"/>
      </items>
    </pivotField>
    <pivotField showAll="0"/>
    <pivotField showAll="0"/>
    <pivotField showAll="0"/>
    <pivotField dataField="1" showAll="0"/>
    <pivotField showAll="0"/>
    <pivotField showAll="0"/>
    <pivotField numFmtId="1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8"/>
  </rowFields>
  <rowItems count="4">
    <i>
      <x/>
    </i>
    <i>
      <x v="1"/>
    </i>
    <i>
      <x v="2"/>
    </i>
    <i t="grand">
      <x/>
    </i>
  </rowItems>
  <colFields count="1">
    <field x="3"/>
  </colFields>
  <colItems count="3">
    <i>
      <x/>
    </i>
    <i>
      <x v="1"/>
    </i>
    <i t="grand">
      <x/>
    </i>
  </colItems>
  <dataFields count="1">
    <dataField name="Average of Quantity" fld="7" subtotal="average" baseField="0" baseItem="0"/>
  </dataFields>
  <formats count="2">
    <format dxfId="13">
      <pivotArea outline="0" collapsedLevelsAreSubtotals="1" fieldPosition="0">
        <references count="1">
          <reference field="3" count="0" selected="0"/>
        </references>
      </pivotArea>
    </format>
    <format dxfId="12">
      <pivotArea field="18" grandCol="1" collapsedLevelsAreSubtotals="1" axis="axisRow" fieldPosition="0">
        <references count="1">
          <reference field="18" count="0"/>
        </references>
      </pivotArea>
    </format>
  </format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E1EA8A-6BF9-1A4F-8CE3-4C93B3187CCF}"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ch">
  <location ref="AC4:AF9" firstHeaderRow="1" firstDataRow="2" firstDataCol="1"/>
  <pivotFields count="21">
    <pivotField showAll="0"/>
    <pivotField axis="axisRow" showAll="0">
      <items count="4">
        <item x="0"/>
        <item x="2"/>
        <item x="1"/>
        <item t="default"/>
      </items>
    </pivotField>
    <pivotField showAll="0"/>
    <pivotField showAll="0"/>
    <pivotField axis="axisCol" showAll="0">
      <items count="3">
        <item x="0"/>
        <item x="1"/>
        <item t="default"/>
      </items>
    </pivotField>
    <pivotField showAll="0"/>
    <pivotField showAll="0"/>
    <pivotField showAll="0"/>
    <pivotField showAll="0"/>
    <pivotField showAll="0"/>
    <pivotField numFmtId="14"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4">
    <i>
      <x/>
    </i>
    <i>
      <x v="1"/>
    </i>
    <i>
      <x v="2"/>
    </i>
    <i t="grand">
      <x/>
    </i>
  </rowItems>
  <colFields count="1">
    <field x="4"/>
  </colFields>
  <colItems count="3">
    <i>
      <x/>
    </i>
    <i>
      <x v="1"/>
    </i>
    <i t="grand">
      <x/>
    </i>
  </colItems>
  <dataFields count="1">
    <dataField name="Average of Rating" fld="16" subtotal="average" baseField="0" baseItem="0" numFmtId="2"/>
  </dataFields>
  <formats count="10">
    <format dxfId="23">
      <pivotArea type="all" dataOnly="0" outline="0" fieldPosition="0"/>
    </format>
    <format dxfId="22">
      <pivotArea outline="0" collapsedLevelsAreSubtotals="1" fieldPosition="0"/>
    </format>
    <format dxfId="21">
      <pivotArea type="origin" dataOnly="0" labelOnly="1" outline="0" fieldPosition="0"/>
    </format>
    <format dxfId="20">
      <pivotArea field="4" type="button" dataOnly="0" labelOnly="1" outline="0" axis="axisCol" fieldPosition="0"/>
    </format>
    <format dxfId="19">
      <pivotArea type="topRight" dataOnly="0" labelOnly="1" outline="0"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fieldPosition="0">
        <references count="1">
          <reference field="4" count="0"/>
        </references>
      </pivotArea>
    </format>
    <format dxfId="14">
      <pivotArea dataOnly="0" labelOnly="1" grandCol="1" outline="0" fieldPosition="0"/>
    </format>
  </format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280F43-820A-084D-AD84-9F613B9AD326}"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ity">
  <location ref="O4:S9" firstHeaderRow="1" firstDataRow="2" firstDataCol="1"/>
  <pivotFields count="21">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numFmtId="14" showAll="0"/>
    <pivotField showAll="0"/>
    <pivotField axis="axisCol" showAll="0">
      <items count="4">
        <item x="1"/>
        <item x="2"/>
        <item x="0"/>
        <item t="default"/>
      </items>
    </pivotField>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2"/>
  </colFields>
  <colItems count="4">
    <i>
      <x/>
    </i>
    <i>
      <x v="1"/>
    </i>
    <i>
      <x v="2"/>
    </i>
    <i t="grand">
      <x/>
    </i>
  </colItems>
  <dataFields count="1">
    <dataField name="Sum of Sales" fld="9" baseField="0" baseItem="0" numFmtId="165"/>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12" type="button" dataOnly="0" labelOnly="1" outline="0" axis="axisCol" fieldPosition="0"/>
    </format>
    <format dxfId="29">
      <pivotArea type="topRight" dataOnly="0" labelOnly="1" outline="0"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fieldPosition="0">
        <references count="1">
          <reference field="12" count="0"/>
        </references>
      </pivotArea>
    </format>
    <format dxfId="24">
      <pivotArea dataOnly="0" labelOnly="1" grandCol="1" outline="0" fieldPosition="0"/>
    </format>
  </formats>
  <chartFormats count="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0DC558-E184-4144-819B-D121316C2766}"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ine">
  <location ref="A3:D11" firstHeaderRow="1" firstDataRow="2" firstDataCol="1"/>
  <pivotFields count="21">
    <pivotField showAll="0"/>
    <pivotField showAll="0"/>
    <pivotField showAll="0"/>
    <pivotField axis="axisCol"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pivotField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pivotField showAll="0"/>
    <pivotField showAll="0"/>
  </pivotFields>
  <rowFields count="1">
    <field x="5"/>
  </rowFields>
  <rowItems count="7">
    <i>
      <x/>
    </i>
    <i>
      <x v="1"/>
    </i>
    <i>
      <x v="2"/>
    </i>
    <i>
      <x v="3"/>
    </i>
    <i>
      <x v="4"/>
    </i>
    <i>
      <x v="5"/>
    </i>
    <i t="grand">
      <x/>
    </i>
  </rowItems>
  <colFields count="1">
    <field x="3"/>
  </colFields>
  <colItems count="3">
    <i>
      <x/>
    </i>
    <i>
      <x v="1"/>
    </i>
    <i t="grand">
      <x/>
    </i>
  </colItems>
  <dataFields count="1">
    <dataField name="Average of gross income" fld="15" subtotal="average" baseField="0" baseItem="0" numFmtId="2"/>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3" type="button" dataOnly="0" labelOnly="1" outline="0" axis="axisCol" fieldPosition="0"/>
    </format>
    <format dxfId="4">
      <pivotArea type="topRight" dataOnly="0" labelOnly="1" outline="0" fieldPosition="0"/>
    </format>
    <format dxfId="5">
      <pivotArea field="5" type="button" dataOnly="0" labelOnly="1" outline="0" axis="axisRow" fieldPosition="0"/>
    </format>
    <format dxfId="6">
      <pivotArea dataOnly="0" labelOnly="1" fieldPosition="0">
        <references count="1">
          <reference field="5" count="0"/>
        </references>
      </pivotArea>
    </format>
    <format dxfId="7">
      <pivotArea dataOnly="0" labelOnly="1" grandRow="1" outline="0" fieldPosition="0"/>
    </format>
    <format dxfId="8">
      <pivotArea dataOnly="0" labelOnly="1" fieldPosition="0">
        <references count="1">
          <reference field="3" count="0"/>
        </references>
      </pivotArea>
    </format>
    <format dxfId="9">
      <pivotArea dataOnly="0" labelOnly="1" grandCol="1" outline="0" fieldPosition="0"/>
    </format>
  </format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77F24-5915-3D43-894A-A30D29D59131}">
  <dimension ref="A1:Q1001"/>
  <sheetViews>
    <sheetView zoomScale="75" zoomScaleNormal="75" workbookViewId="0">
      <selection activeCell="J2" sqref="J2"/>
    </sheetView>
  </sheetViews>
  <sheetFormatPr baseColWidth="10" defaultRowHeight="16" x14ac:dyDescent="0.2"/>
  <cols>
    <col min="1" max="9" width="10.83203125" style="2"/>
    <col min="10" max="10" width="10.83203125" style="2" customWidth="1"/>
    <col min="11" max="11" width="17" style="2" customWidth="1"/>
    <col min="12" max="12" width="11.5" style="2" customWidth="1"/>
    <col min="13" max="15" width="10.83203125" style="2"/>
    <col min="16" max="16" width="12" style="2" bestFit="1" customWidth="1"/>
    <col min="17" max="16384" width="10.83203125" style="2"/>
  </cols>
  <sheetData>
    <row r="1" spans="1:17" x14ac:dyDescent="0.2">
      <c r="A1" s="2" t="s">
        <v>0</v>
      </c>
      <c r="B1" s="2" t="s">
        <v>1</v>
      </c>
      <c r="C1" s="2" t="s">
        <v>2</v>
      </c>
      <c r="D1" s="2" t="s">
        <v>3</v>
      </c>
      <c r="E1" s="2" t="s">
        <v>4</v>
      </c>
      <c r="F1" s="2" t="s">
        <v>5</v>
      </c>
      <c r="G1" s="2" t="s">
        <v>6</v>
      </c>
      <c r="H1" s="2" t="s">
        <v>7</v>
      </c>
      <c r="I1" s="2" t="s">
        <v>8</v>
      </c>
      <c r="J1" s="25" t="s">
        <v>1629</v>
      </c>
      <c r="K1" s="2" t="s">
        <v>10</v>
      </c>
      <c r="L1" s="2" t="s">
        <v>11</v>
      </c>
      <c r="M1" s="2" t="s">
        <v>12</v>
      </c>
      <c r="N1" s="2" t="s">
        <v>13</v>
      </c>
      <c r="O1" s="2" t="s">
        <v>14</v>
      </c>
      <c r="P1" s="2" t="s">
        <v>15</v>
      </c>
      <c r="Q1" s="2" t="s">
        <v>16</v>
      </c>
    </row>
    <row r="2" spans="1:17" x14ac:dyDescent="0.2">
      <c r="A2" s="2" t="s">
        <v>20</v>
      </c>
      <c r="B2" s="2" t="s">
        <v>1020</v>
      </c>
      <c r="C2" s="2" t="s">
        <v>1023</v>
      </c>
      <c r="D2" s="2" t="s">
        <v>1026</v>
      </c>
      <c r="E2" s="2" t="s">
        <v>1028</v>
      </c>
      <c r="F2" s="2" t="s">
        <v>1030</v>
      </c>
      <c r="G2" s="2">
        <v>74.69</v>
      </c>
      <c r="H2" s="2">
        <v>7</v>
      </c>
      <c r="I2" s="2">
        <v>26.141500000000001</v>
      </c>
      <c r="J2" s="2">
        <v>548.97149999999999</v>
      </c>
      <c r="K2" s="4">
        <v>43586</v>
      </c>
      <c r="L2" s="3">
        <v>0.54722222222222228</v>
      </c>
      <c r="M2" s="2" t="s">
        <v>1595</v>
      </c>
      <c r="N2" s="2">
        <v>522.83000000000004</v>
      </c>
      <c r="O2" s="2">
        <v>4.7619047620000003</v>
      </c>
      <c r="P2" s="2">
        <v>26.141500000000001</v>
      </c>
      <c r="Q2" s="2">
        <v>9.1</v>
      </c>
    </row>
    <row r="3" spans="1:17" x14ac:dyDescent="0.2">
      <c r="A3" s="2" t="s">
        <v>21</v>
      </c>
      <c r="B3" s="2" t="s">
        <v>1021</v>
      </c>
      <c r="C3" s="2" t="s">
        <v>1024</v>
      </c>
      <c r="D3" s="2" t="s">
        <v>1027</v>
      </c>
      <c r="E3" s="2" t="s">
        <v>1028</v>
      </c>
      <c r="F3" s="2" t="s">
        <v>1031</v>
      </c>
      <c r="G3" s="2">
        <v>15.28</v>
      </c>
      <c r="H3" s="2">
        <v>5</v>
      </c>
      <c r="I3" s="2">
        <v>3.82</v>
      </c>
      <c r="J3" s="2">
        <v>80.22</v>
      </c>
      <c r="K3" s="4">
        <v>43680</v>
      </c>
      <c r="L3" s="3">
        <v>0.43680555555555556</v>
      </c>
      <c r="M3" s="2" t="s">
        <v>1596</v>
      </c>
      <c r="N3" s="2">
        <v>76.400000000000006</v>
      </c>
      <c r="O3" s="2">
        <v>4.7619047620000003</v>
      </c>
      <c r="P3" s="2">
        <v>3.82</v>
      </c>
      <c r="Q3" s="2">
        <v>9.6</v>
      </c>
    </row>
    <row r="4" spans="1:17" x14ac:dyDescent="0.2">
      <c r="A4" s="2" t="s">
        <v>22</v>
      </c>
      <c r="B4" s="2" t="s">
        <v>1020</v>
      </c>
      <c r="C4" s="2" t="s">
        <v>1023</v>
      </c>
      <c r="D4" s="2" t="s">
        <v>1027</v>
      </c>
      <c r="E4" s="2" t="s">
        <v>1028</v>
      </c>
      <c r="F4" s="2" t="s">
        <v>1032</v>
      </c>
      <c r="G4" s="2">
        <v>46.33</v>
      </c>
      <c r="H4" s="2">
        <v>7</v>
      </c>
      <c r="I4" s="2">
        <v>16.215499999999999</v>
      </c>
      <c r="J4" s="2">
        <v>340.52550000000002</v>
      </c>
      <c r="K4" s="4">
        <v>43527</v>
      </c>
      <c r="L4" s="3">
        <v>0.55763888888888891</v>
      </c>
      <c r="M4" s="2" t="s">
        <v>1597</v>
      </c>
      <c r="N4" s="2">
        <v>324.31</v>
      </c>
      <c r="O4" s="2">
        <v>4.7619047620000003</v>
      </c>
      <c r="P4" s="2">
        <v>16.215499999999999</v>
      </c>
      <c r="Q4" s="2">
        <v>7.4</v>
      </c>
    </row>
    <row r="5" spans="1:17" x14ac:dyDescent="0.2">
      <c r="A5" s="2" t="s">
        <v>23</v>
      </c>
      <c r="B5" s="2" t="s">
        <v>1020</v>
      </c>
      <c r="C5" s="2" t="s">
        <v>1023</v>
      </c>
      <c r="D5" s="2" t="s">
        <v>1026</v>
      </c>
      <c r="E5" s="2" t="s">
        <v>1028</v>
      </c>
      <c r="F5" s="2" t="s">
        <v>1030</v>
      </c>
      <c r="G5" s="2">
        <v>58.22</v>
      </c>
      <c r="H5" s="2">
        <v>8</v>
      </c>
      <c r="I5" s="2">
        <v>23.288</v>
      </c>
      <c r="J5" s="2">
        <v>489.048</v>
      </c>
      <c r="K5" s="2" t="s">
        <v>1036</v>
      </c>
      <c r="L5" s="3">
        <v>0.85624999999999996</v>
      </c>
      <c r="M5" s="2" t="s">
        <v>1595</v>
      </c>
      <c r="N5" s="2">
        <v>465.76</v>
      </c>
      <c r="O5" s="2">
        <v>4.7619047620000003</v>
      </c>
      <c r="P5" s="2">
        <v>23.288</v>
      </c>
      <c r="Q5" s="2">
        <v>8.4</v>
      </c>
    </row>
    <row r="6" spans="1:17" x14ac:dyDescent="0.2">
      <c r="A6" s="2" t="s">
        <v>24</v>
      </c>
      <c r="B6" s="2" t="s">
        <v>1020</v>
      </c>
      <c r="C6" s="2" t="s">
        <v>1023</v>
      </c>
      <c r="D6" s="2" t="s">
        <v>1026</v>
      </c>
      <c r="E6" s="2" t="s">
        <v>1028</v>
      </c>
      <c r="F6" s="2" t="s">
        <v>1033</v>
      </c>
      <c r="G6" s="2">
        <v>86.31</v>
      </c>
      <c r="H6" s="2">
        <v>7</v>
      </c>
      <c r="I6" s="2">
        <v>30.208500000000001</v>
      </c>
      <c r="J6" s="2">
        <v>634.37850000000003</v>
      </c>
      <c r="K6" s="4">
        <v>43679</v>
      </c>
      <c r="L6" s="3">
        <v>0.44236111111111109</v>
      </c>
      <c r="M6" s="2" t="s">
        <v>1595</v>
      </c>
      <c r="N6" s="2">
        <v>604.16999999999996</v>
      </c>
      <c r="O6" s="2">
        <v>4.7619047620000003</v>
      </c>
      <c r="P6" s="2">
        <v>30.208500000000001</v>
      </c>
      <c r="Q6" s="2">
        <v>5.3</v>
      </c>
    </row>
    <row r="7" spans="1:17" x14ac:dyDescent="0.2">
      <c r="A7" s="2" t="s">
        <v>25</v>
      </c>
      <c r="B7" s="2" t="s">
        <v>1021</v>
      </c>
      <c r="C7" s="2" t="s">
        <v>1024</v>
      </c>
      <c r="D7" s="2" t="s">
        <v>1026</v>
      </c>
      <c r="E7" s="2" t="s">
        <v>1028</v>
      </c>
      <c r="F7" s="2" t="s">
        <v>1031</v>
      </c>
      <c r="G7" s="2">
        <v>85.39</v>
      </c>
      <c r="H7" s="2">
        <v>7</v>
      </c>
      <c r="I7" s="2">
        <v>29.886500000000002</v>
      </c>
      <c r="J7" s="2">
        <v>627.61649999999997</v>
      </c>
      <c r="K7" s="2" t="s">
        <v>1037</v>
      </c>
      <c r="L7" s="3">
        <v>0.77083333333333337</v>
      </c>
      <c r="M7" s="2" t="s">
        <v>1595</v>
      </c>
      <c r="N7" s="2">
        <v>597.73</v>
      </c>
      <c r="O7" s="2">
        <v>4.7619047620000003</v>
      </c>
      <c r="P7" s="2">
        <v>29.886500000000002</v>
      </c>
      <c r="Q7" s="2">
        <v>4.0999999999999996</v>
      </c>
    </row>
    <row r="8" spans="1:17" x14ac:dyDescent="0.2">
      <c r="A8" s="2" t="s">
        <v>26</v>
      </c>
      <c r="B8" s="2" t="s">
        <v>1020</v>
      </c>
      <c r="C8" s="2" t="s">
        <v>1023</v>
      </c>
      <c r="D8" s="2" t="s">
        <v>1026</v>
      </c>
      <c r="E8" s="2" t="s">
        <v>1028</v>
      </c>
      <c r="F8" s="2" t="s">
        <v>1031</v>
      </c>
      <c r="G8" s="2">
        <v>68.84</v>
      </c>
      <c r="H8" s="2">
        <v>6</v>
      </c>
      <c r="I8" s="2">
        <v>20.652000000000001</v>
      </c>
      <c r="J8" s="2">
        <v>433.69200000000001</v>
      </c>
      <c r="K8" s="2" t="s">
        <v>1038</v>
      </c>
      <c r="L8" s="3">
        <v>0.60833333333333328</v>
      </c>
      <c r="M8" s="2" t="s">
        <v>1595</v>
      </c>
      <c r="N8" s="2">
        <v>413.04</v>
      </c>
      <c r="O8" s="2">
        <v>4.7619047620000003</v>
      </c>
      <c r="P8" s="2">
        <v>20.652000000000001</v>
      </c>
      <c r="Q8" s="2">
        <v>5.8</v>
      </c>
    </row>
    <row r="9" spans="1:17" x14ac:dyDescent="0.2">
      <c r="A9" s="2" t="s">
        <v>27</v>
      </c>
      <c r="B9" s="2" t="s">
        <v>1021</v>
      </c>
      <c r="C9" s="2" t="s">
        <v>1024</v>
      </c>
      <c r="D9" s="2" t="s">
        <v>1026</v>
      </c>
      <c r="E9" s="2" t="s">
        <v>1028</v>
      </c>
      <c r="F9" s="2" t="s">
        <v>1032</v>
      </c>
      <c r="G9" s="2">
        <v>73.56</v>
      </c>
      <c r="H9" s="2">
        <v>10</v>
      </c>
      <c r="I9" s="2">
        <v>36.78</v>
      </c>
      <c r="J9" s="2">
        <v>772.38</v>
      </c>
      <c r="K9" s="2" t="s">
        <v>1039</v>
      </c>
      <c r="L9" s="3">
        <v>0.48472222222222222</v>
      </c>
      <c r="M9" s="2" t="s">
        <v>1595</v>
      </c>
      <c r="N9" s="2">
        <v>735.6</v>
      </c>
      <c r="O9" s="2">
        <v>4.7619047620000003</v>
      </c>
      <c r="P9" s="2">
        <v>36.78</v>
      </c>
      <c r="Q9" s="2">
        <v>8</v>
      </c>
    </row>
    <row r="10" spans="1:17" x14ac:dyDescent="0.2">
      <c r="A10" s="2" t="s">
        <v>28</v>
      </c>
      <c r="B10" s="2" t="s">
        <v>1020</v>
      </c>
      <c r="C10" s="2" t="s">
        <v>1023</v>
      </c>
      <c r="D10" s="2" t="s">
        <v>1026</v>
      </c>
      <c r="E10" s="2" t="s">
        <v>1028</v>
      </c>
      <c r="F10" s="2" t="s">
        <v>1030</v>
      </c>
      <c r="G10" s="2">
        <v>36.26</v>
      </c>
      <c r="H10" s="2">
        <v>2</v>
      </c>
      <c r="I10" s="2">
        <v>3.6259999999999999</v>
      </c>
      <c r="J10" s="2">
        <v>76.146000000000001</v>
      </c>
      <c r="K10" s="4">
        <v>43739</v>
      </c>
      <c r="L10" s="3">
        <v>0.71875</v>
      </c>
      <c r="M10" s="2" t="s">
        <v>1597</v>
      </c>
      <c r="N10" s="2">
        <v>72.52</v>
      </c>
      <c r="O10" s="2">
        <v>4.7619047620000003</v>
      </c>
      <c r="P10" s="2">
        <v>3.6259999999999999</v>
      </c>
      <c r="Q10" s="2">
        <v>7.2</v>
      </c>
    </row>
    <row r="11" spans="1:17" x14ac:dyDescent="0.2">
      <c r="A11" s="2" t="s">
        <v>29</v>
      </c>
      <c r="B11" s="2" t="s">
        <v>1022</v>
      </c>
      <c r="C11" s="2" t="s">
        <v>1025</v>
      </c>
      <c r="D11" s="2" t="s">
        <v>1026</v>
      </c>
      <c r="E11" s="2" t="s">
        <v>1028</v>
      </c>
      <c r="F11" s="2" t="s">
        <v>1034</v>
      </c>
      <c r="G11" s="2">
        <v>54.84</v>
      </c>
      <c r="H11" s="2">
        <v>3</v>
      </c>
      <c r="I11" s="2">
        <v>8.2260000000000009</v>
      </c>
      <c r="J11" s="2">
        <v>172.74600000000001</v>
      </c>
      <c r="K11" s="2" t="s">
        <v>1040</v>
      </c>
      <c r="L11" s="3">
        <v>0.56041666666666667</v>
      </c>
      <c r="M11" s="2" t="s">
        <v>1597</v>
      </c>
      <c r="N11" s="2">
        <v>164.52</v>
      </c>
      <c r="O11" s="2">
        <v>4.7619047620000003</v>
      </c>
      <c r="P11" s="2">
        <v>8.2260000000000009</v>
      </c>
      <c r="Q11" s="2">
        <v>5.9</v>
      </c>
    </row>
    <row r="12" spans="1:17" x14ac:dyDescent="0.2">
      <c r="A12" s="2" t="s">
        <v>30</v>
      </c>
      <c r="B12" s="2" t="s">
        <v>1022</v>
      </c>
      <c r="C12" s="2" t="s">
        <v>1025</v>
      </c>
      <c r="D12" s="2" t="s">
        <v>1026</v>
      </c>
      <c r="E12" s="2" t="s">
        <v>1028</v>
      </c>
      <c r="F12" s="2" t="s">
        <v>1035</v>
      </c>
      <c r="G12" s="2">
        <v>14.48</v>
      </c>
      <c r="H12" s="2">
        <v>4</v>
      </c>
      <c r="I12" s="2">
        <v>2.8959999999999999</v>
      </c>
      <c r="J12" s="2">
        <v>60.816000000000003</v>
      </c>
      <c r="K12" s="4">
        <v>43618</v>
      </c>
      <c r="L12" s="3">
        <v>0.75486111111111109</v>
      </c>
      <c r="M12" s="2" t="s">
        <v>1595</v>
      </c>
      <c r="N12" s="2">
        <v>57.92</v>
      </c>
      <c r="O12" s="2">
        <v>4.7619047620000003</v>
      </c>
      <c r="P12" s="2">
        <v>2.8959999999999999</v>
      </c>
      <c r="Q12" s="2">
        <v>4.5</v>
      </c>
    </row>
    <row r="13" spans="1:17" x14ac:dyDescent="0.2">
      <c r="A13" s="2" t="s">
        <v>31</v>
      </c>
      <c r="B13" s="2" t="s">
        <v>1022</v>
      </c>
      <c r="C13" s="2" t="s">
        <v>1025</v>
      </c>
      <c r="D13" s="2" t="s">
        <v>1026</v>
      </c>
      <c r="E13" s="2" t="s">
        <v>1028</v>
      </c>
      <c r="F13" s="2" t="s">
        <v>1031</v>
      </c>
      <c r="G13" s="2">
        <v>25.51</v>
      </c>
      <c r="H13" s="2">
        <v>4</v>
      </c>
      <c r="I13" s="2">
        <v>5.1020000000000003</v>
      </c>
      <c r="J13" s="2">
        <v>107.142</v>
      </c>
      <c r="K13" s="4">
        <v>43711</v>
      </c>
      <c r="L13" s="3">
        <v>0.7104166666666667</v>
      </c>
      <c r="M13" s="2" t="s">
        <v>1596</v>
      </c>
      <c r="N13" s="2">
        <v>102.04</v>
      </c>
      <c r="O13" s="2">
        <v>4.7619047620000003</v>
      </c>
      <c r="P13" s="2">
        <v>5.1020000000000003</v>
      </c>
      <c r="Q13" s="2">
        <v>6.8</v>
      </c>
    </row>
    <row r="14" spans="1:17" x14ac:dyDescent="0.2">
      <c r="A14" s="2" t="s">
        <v>32</v>
      </c>
      <c r="B14" s="2" t="s">
        <v>1020</v>
      </c>
      <c r="C14" s="2" t="s">
        <v>1023</v>
      </c>
      <c r="D14" s="2" t="s">
        <v>1026</v>
      </c>
      <c r="E14" s="2" t="s">
        <v>1028</v>
      </c>
      <c r="F14" s="2" t="s">
        <v>1031</v>
      </c>
      <c r="G14" s="2">
        <v>46.95</v>
      </c>
      <c r="H14" s="2">
        <v>5</v>
      </c>
      <c r="I14" s="2">
        <v>11.737500000000001</v>
      </c>
      <c r="J14" s="2">
        <v>246.48750000000001</v>
      </c>
      <c r="K14" s="4">
        <v>43801</v>
      </c>
      <c r="L14" s="3">
        <v>0.43402777777777779</v>
      </c>
      <c r="M14" s="2" t="s">
        <v>1595</v>
      </c>
      <c r="N14" s="2">
        <v>234.75</v>
      </c>
      <c r="O14" s="2">
        <v>4.7619047620000003</v>
      </c>
      <c r="P14" s="2">
        <v>11.737500000000001</v>
      </c>
      <c r="Q14" s="2">
        <v>7.1</v>
      </c>
    </row>
    <row r="15" spans="1:17" x14ac:dyDescent="0.2">
      <c r="A15" s="2" t="s">
        <v>33</v>
      </c>
      <c r="B15" s="2" t="s">
        <v>1020</v>
      </c>
      <c r="C15" s="2" t="s">
        <v>1023</v>
      </c>
      <c r="D15" s="2" t="s">
        <v>1026</v>
      </c>
      <c r="E15" s="2" t="s">
        <v>1028</v>
      </c>
      <c r="F15" s="2" t="s">
        <v>1034</v>
      </c>
      <c r="G15" s="2">
        <v>43.19</v>
      </c>
      <c r="H15" s="2">
        <v>10</v>
      </c>
      <c r="I15" s="2">
        <v>21.594999999999999</v>
      </c>
      <c r="J15" s="2">
        <v>453.495</v>
      </c>
      <c r="K15" s="4">
        <v>43648</v>
      </c>
      <c r="L15" s="3">
        <v>0.7</v>
      </c>
      <c r="M15" s="2" t="s">
        <v>1595</v>
      </c>
      <c r="N15" s="2">
        <v>431.9</v>
      </c>
      <c r="O15" s="2">
        <v>4.7619047620000003</v>
      </c>
      <c r="P15" s="2">
        <v>21.594999999999999</v>
      </c>
      <c r="Q15" s="2">
        <v>8.1999999999999993</v>
      </c>
    </row>
    <row r="16" spans="1:17" x14ac:dyDescent="0.2">
      <c r="A16" s="2" t="s">
        <v>34</v>
      </c>
      <c r="B16" s="2" t="s">
        <v>1020</v>
      </c>
      <c r="C16" s="2" t="s">
        <v>1023</v>
      </c>
      <c r="D16" s="2" t="s">
        <v>1026</v>
      </c>
      <c r="E16" s="2" t="s">
        <v>1028</v>
      </c>
      <c r="F16" s="2" t="s">
        <v>1030</v>
      </c>
      <c r="G16" s="2">
        <v>71.38</v>
      </c>
      <c r="H16" s="2">
        <v>10</v>
      </c>
      <c r="I16" s="2">
        <v>35.69</v>
      </c>
      <c r="J16" s="2">
        <v>749.49</v>
      </c>
      <c r="K16" s="2" t="s">
        <v>1041</v>
      </c>
      <c r="L16" s="3">
        <v>0.80625000000000002</v>
      </c>
      <c r="M16" s="2" t="s">
        <v>1596</v>
      </c>
      <c r="N16" s="2">
        <v>713.8</v>
      </c>
      <c r="O16" s="2">
        <v>4.7619047620000003</v>
      </c>
      <c r="P16" s="2">
        <v>35.69</v>
      </c>
      <c r="Q16" s="2">
        <v>5.7</v>
      </c>
    </row>
    <row r="17" spans="1:17" x14ac:dyDescent="0.2">
      <c r="A17" s="2" t="s">
        <v>35</v>
      </c>
      <c r="B17" s="2" t="s">
        <v>1022</v>
      </c>
      <c r="C17" s="2" t="s">
        <v>1025</v>
      </c>
      <c r="D17" s="2" t="s">
        <v>1026</v>
      </c>
      <c r="E17" s="2" t="s">
        <v>1028</v>
      </c>
      <c r="F17" s="2" t="s">
        <v>1033</v>
      </c>
      <c r="G17" s="2">
        <v>93.72</v>
      </c>
      <c r="H17" s="2">
        <v>6</v>
      </c>
      <c r="I17" s="2">
        <v>28.116</v>
      </c>
      <c r="J17" s="2">
        <v>590.43600000000004</v>
      </c>
      <c r="K17" s="2" t="s">
        <v>1042</v>
      </c>
      <c r="L17" s="3">
        <v>0.67986111111111114</v>
      </c>
      <c r="M17" s="2" t="s">
        <v>1596</v>
      </c>
      <c r="N17" s="2">
        <v>562.32000000000005</v>
      </c>
      <c r="O17" s="2">
        <v>4.7619047620000003</v>
      </c>
      <c r="P17" s="2">
        <v>28.116</v>
      </c>
      <c r="Q17" s="2">
        <v>4.5</v>
      </c>
    </row>
    <row r="18" spans="1:17" x14ac:dyDescent="0.2">
      <c r="A18" s="2" t="s">
        <v>36</v>
      </c>
      <c r="B18" s="2" t="s">
        <v>1020</v>
      </c>
      <c r="C18" s="2" t="s">
        <v>1023</v>
      </c>
      <c r="D18" s="2" t="s">
        <v>1026</v>
      </c>
      <c r="E18" s="2" t="s">
        <v>1028</v>
      </c>
      <c r="F18" s="2" t="s">
        <v>1030</v>
      </c>
      <c r="G18" s="2">
        <v>68.930000000000007</v>
      </c>
      <c r="H18" s="2">
        <v>7</v>
      </c>
      <c r="I18" s="2">
        <v>24.125499999999999</v>
      </c>
      <c r="J18" s="2">
        <v>506.63549999999998</v>
      </c>
      <c r="K18" s="4">
        <v>43772</v>
      </c>
      <c r="L18" s="3">
        <v>0.46041666666666664</v>
      </c>
      <c r="M18" s="2" t="s">
        <v>1597</v>
      </c>
      <c r="N18" s="2">
        <v>482.51</v>
      </c>
      <c r="O18" s="2">
        <v>4.7619047620000003</v>
      </c>
      <c r="P18" s="2">
        <v>24.125499999999999</v>
      </c>
      <c r="Q18" s="2">
        <v>4.5999999999999996</v>
      </c>
    </row>
    <row r="19" spans="1:17" x14ac:dyDescent="0.2">
      <c r="A19" s="2" t="s">
        <v>37</v>
      </c>
      <c r="B19" s="2" t="s">
        <v>1020</v>
      </c>
      <c r="C19" s="2" t="s">
        <v>1023</v>
      </c>
      <c r="D19" s="2" t="s">
        <v>1026</v>
      </c>
      <c r="E19" s="2" t="s">
        <v>1028</v>
      </c>
      <c r="F19" s="2" t="s">
        <v>1033</v>
      </c>
      <c r="G19" s="2">
        <v>72.61</v>
      </c>
      <c r="H19" s="2">
        <v>6</v>
      </c>
      <c r="I19" s="2">
        <v>21.783000000000001</v>
      </c>
      <c r="J19" s="2">
        <v>457.44299999999998</v>
      </c>
      <c r="K19" s="4">
        <v>43466</v>
      </c>
      <c r="L19" s="3">
        <v>0.44374999999999998</v>
      </c>
      <c r="M19" s="2" t="s">
        <v>1597</v>
      </c>
      <c r="N19" s="2">
        <v>435.66</v>
      </c>
      <c r="O19" s="2">
        <v>4.7619047620000003</v>
      </c>
      <c r="P19" s="2">
        <v>21.783000000000001</v>
      </c>
      <c r="Q19" s="2">
        <v>6.9</v>
      </c>
    </row>
    <row r="20" spans="1:17" x14ac:dyDescent="0.2">
      <c r="A20" s="2" t="s">
        <v>38</v>
      </c>
      <c r="B20" s="2" t="s">
        <v>1020</v>
      </c>
      <c r="C20" s="2" t="s">
        <v>1023</v>
      </c>
      <c r="D20" s="2" t="s">
        <v>1026</v>
      </c>
      <c r="E20" s="2" t="s">
        <v>1028</v>
      </c>
      <c r="F20" s="2" t="s">
        <v>1034</v>
      </c>
      <c r="G20" s="2">
        <v>54.67</v>
      </c>
      <c r="H20" s="2">
        <v>3</v>
      </c>
      <c r="I20" s="2">
        <v>8.2004999999999999</v>
      </c>
      <c r="J20" s="2">
        <v>172.2105</v>
      </c>
      <c r="K20" s="2" t="s">
        <v>1043</v>
      </c>
      <c r="L20" s="3">
        <v>0.75</v>
      </c>
      <c r="M20" s="2" t="s">
        <v>1597</v>
      </c>
      <c r="N20" s="2">
        <v>164.01</v>
      </c>
      <c r="O20" s="2">
        <v>4.7619047620000003</v>
      </c>
      <c r="P20" s="2">
        <v>8.2004999999999999</v>
      </c>
      <c r="Q20" s="2">
        <v>8.6</v>
      </c>
    </row>
    <row r="21" spans="1:17" x14ac:dyDescent="0.2">
      <c r="A21" s="2" t="s">
        <v>39</v>
      </c>
      <c r="B21" s="2" t="s">
        <v>1022</v>
      </c>
      <c r="C21" s="2" t="s">
        <v>1025</v>
      </c>
      <c r="D21" s="2" t="s">
        <v>1026</v>
      </c>
      <c r="E21" s="2" t="s">
        <v>1028</v>
      </c>
      <c r="F21" s="2" t="s">
        <v>1032</v>
      </c>
      <c r="G21" s="2">
        <v>40.299999999999997</v>
      </c>
      <c r="H21" s="2">
        <v>2</v>
      </c>
      <c r="I21" s="2">
        <v>4.03</v>
      </c>
      <c r="J21" s="2">
        <v>84.63</v>
      </c>
      <c r="K21" s="4">
        <v>43772</v>
      </c>
      <c r="L21" s="3">
        <v>0.64583333333333337</v>
      </c>
      <c r="M21" s="2" t="s">
        <v>1595</v>
      </c>
      <c r="N21" s="2">
        <v>80.599999999999994</v>
      </c>
      <c r="O21" s="2">
        <v>4.7619047620000003</v>
      </c>
      <c r="P21" s="2">
        <v>4.03</v>
      </c>
      <c r="Q21" s="2">
        <v>4.4000000000000004</v>
      </c>
    </row>
    <row r="22" spans="1:17" x14ac:dyDescent="0.2">
      <c r="A22" s="2" t="s">
        <v>40</v>
      </c>
      <c r="B22" s="2" t="s">
        <v>1021</v>
      </c>
      <c r="C22" s="2" t="s">
        <v>1024</v>
      </c>
      <c r="D22" s="2" t="s">
        <v>1026</v>
      </c>
      <c r="E22" s="2" t="s">
        <v>1028</v>
      </c>
      <c r="F22" s="2" t="s">
        <v>1031</v>
      </c>
      <c r="G22" s="2">
        <v>86.04</v>
      </c>
      <c r="H22" s="2">
        <v>5</v>
      </c>
      <c r="I22" s="2">
        <v>21.51</v>
      </c>
      <c r="J22" s="2">
        <v>451.71</v>
      </c>
      <c r="K22" s="2" t="s">
        <v>1038</v>
      </c>
      <c r="L22" s="3">
        <v>0.47499999999999998</v>
      </c>
      <c r="M22" s="2" t="s">
        <v>1595</v>
      </c>
      <c r="N22" s="2">
        <v>430.2</v>
      </c>
      <c r="O22" s="2">
        <v>4.7619047620000003</v>
      </c>
      <c r="P22" s="2">
        <v>21.51</v>
      </c>
      <c r="Q22" s="2">
        <v>4.8</v>
      </c>
    </row>
    <row r="23" spans="1:17" x14ac:dyDescent="0.2">
      <c r="A23" s="2" t="s">
        <v>41</v>
      </c>
      <c r="B23" s="2" t="s">
        <v>1022</v>
      </c>
      <c r="C23" s="2" t="s">
        <v>1025</v>
      </c>
      <c r="D23" s="2" t="s">
        <v>1026</v>
      </c>
      <c r="E23" s="2" t="s">
        <v>1028</v>
      </c>
      <c r="F23" s="2" t="s">
        <v>1030</v>
      </c>
      <c r="G23" s="2">
        <v>87.98</v>
      </c>
      <c r="H23" s="2">
        <v>3</v>
      </c>
      <c r="I23" s="2">
        <v>13.196999999999999</v>
      </c>
      <c r="J23" s="2">
        <v>277.137</v>
      </c>
      <c r="K23" s="4">
        <v>43588</v>
      </c>
      <c r="L23" s="3">
        <v>0.44444444444444442</v>
      </c>
      <c r="M23" s="2" t="s">
        <v>1595</v>
      </c>
      <c r="N23" s="2">
        <v>263.94</v>
      </c>
      <c r="O23" s="2">
        <v>4.7619047620000003</v>
      </c>
      <c r="P23" s="2">
        <v>13.196999999999999</v>
      </c>
      <c r="Q23" s="2">
        <v>5.0999999999999996</v>
      </c>
    </row>
    <row r="24" spans="1:17" x14ac:dyDescent="0.2">
      <c r="A24" s="2" t="s">
        <v>42</v>
      </c>
      <c r="B24" s="2" t="s">
        <v>1022</v>
      </c>
      <c r="C24" s="2" t="s">
        <v>1025</v>
      </c>
      <c r="D24" s="2" t="s">
        <v>1026</v>
      </c>
      <c r="E24" s="2" t="s">
        <v>1028</v>
      </c>
      <c r="F24" s="2" t="s">
        <v>1032</v>
      </c>
      <c r="G24" s="2">
        <v>33.200000000000003</v>
      </c>
      <c r="H24" s="2">
        <v>2</v>
      </c>
      <c r="I24" s="2">
        <v>3.32</v>
      </c>
      <c r="J24" s="2">
        <v>69.72</v>
      </c>
      <c r="K24" s="2" t="s">
        <v>1044</v>
      </c>
      <c r="L24" s="3">
        <v>0.51388888888888884</v>
      </c>
      <c r="M24" s="2" t="s">
        <v>1597</v>
      </c>
      <c r="N24" s="2">
        <v>66.400000000000006</v>
      </c>
      <c r="O24" s="2">
        <v>4.7619047620000003</v>
      </c>
      <c r="P24" s="2">
        <v>3.32</v>
      </c>
      <c r="Q24" s="2">
        <v>4.4000000000000004</v>
      </c>
    </row>
    <row r="25" spans="1:17" x14ac:dyDescent="0.2">
      <c r="A25" s="2" t="s">
        <v>43</v>
      </c>
      <c r="B25" s="2" t="s">
        <v>1020</v>
      </c>
      <c r="C25" s="2" t="s">
        <v>1023</v>
      </c>
      <c r="D25" s="2" t="s">
        <v>1026</v>
      </c>
      <c r="E25" s="2" t="s">
        <v>1028</v>
      </c>
      <c r="F25" s="2" t="s">
        <v>1031</v>
      </c>
      <c r="G25" s="2">
        <v>34.56</v>
      </c>
      <c r="H25" s="2">
        <v>5</v>
      </c>
      <c r="I25" s="2">
        <v>8.64</v>
      </c>
      <c r="J25" s="2">
        <v>181.44</v>
      </c>
      <c r="K25" s="2" t="s">
        <v>1045</v>
      </c>
      <c r="L25" s="3">
        <v>0.46875</v>
      </c>
      <c r="M25" s="2" t="s">
        <v>1595</v>
      </c>
      <c r="N25" s="2">
        <v>172.8</v>
      </c>
      <c r="O25" s="2">
        <v>4.7619047620000003</v>
      </c>
      <c r="P25" s="2">
        <v>8.64</v>
      </c>
      <c r="Q25" s="2">
        <v>9.9</v>
      </c>
    </row>
    <row r="26" spans="1:17" x14ac:dyDescent="0.2">
      <c r="A26" s="2" t="s">
        <v>44</v>
      </c>
      <c r="B26" s="2" t="s">
        <v>1020</v>
      </c>
      <c r="C26" s="2" t="s">
        <v>1023</v>
      </c>
      <c r="D26" s="2" t="s">
        <v>1026</v>
      </c>
      <c r="E26" s="2" t="s">
        <v>1028</v>
      </c>
      <c r="F26" s="2" t="s">
        <v>1033</v>
      </c>
      <c r="G26" s="2">
        <v>88.63</v>
      </c>
      <c r="H26" s="2">
        <v>3</v>
      </c>
      <c r="I26" s="2">
        <v>13.294499999999999</v>
      </c>
      <c r="J26" s="2">
        <v>279.18450000000001</v>
      </c>
      <c r="K26" s="4">
        <v>43499</v>
      </c>
      <c r="L26" s="3">
        <v>0.73333333333333328</v>
      </c>
      <c r="M26" s="2" t="s">
        <v>1595</v>
      </c>
      <c r="N26" s="2">
        <v>265.89</v>
      </c>
      <c r="O26" s="2">
        <v>4.7619047620000003</v>
      </c>
      <c r="P26" s="2">
        <v>13.294499999999999</v>
      </c>
      <c r="Q26" s="2">
        <v>6</v>
      </c>
    </row>
    <row r="27" spans="1:17" x14ac:dyDescent="0.2">
      <c r="A27" s="2" t="s">
        <v>45</v>
      </c>
      <c r="B27" s="2" t="s">
        <v>1020</v>
      </c>
      <c r="C27" s="2" t="s">
        <v>1023</v>
      </c>
      <c r="D27" s="2" t="s">
        <v>1026</v>
      </c>
      <c r="E27" s="2" t="s">
        <v>1028</v>
      </c>
      <c r="F27" s="2" t="s">
        <v>1032</v>
      </c>
      <c r="G27" s="2">
        <v>52.59</v>
      </c>
      <c r="H27" s="2">
        <v>8</v>
      </c>
      <c r="I27" s="2">
        <v>21.036000000000001</v>
      </c>
      <c r="J27" s="2">
        <v>441.75599999999997</v>
      </c>
      <c r="K27" s="2" t="s">
        <v>1046</v>
      </c>
      <c r="L27" s="3">
        <v>0.80555555555555558</v>
      </c>
      <c r="M27" s="2" t="s">
        <v>1597</v>
      </c>
      <c r="N27" s="2">
        <v>420.72</v>
      </c>
      <c r="O27" s="2">
        <v>4.7619047620000003</v>
      </c>
      <c r="P27" s="2">
        <v>21.036000000000001</v>
      </c>
      <c r="Q27" s="2">
        <v>8.5</v>
      </c>
    </row>
    <row r="28" spans="1:17" x14ac:dyDescent="0.2">
      <c r="A28" s="2" t="s">
        <v>46</v>
      </c>
      <c r="B28" s="2" t="s">
        <v>1022</v>
      </c>
      <c r="C28" s="2" t="s">
        <v>1025</v>
      </c>
      <c r="D28" s="2" t="s">
        <v>1026</v>
      </c>
      <c r="E28" s="2" t="s">
        <v>1028</v>
      </c>
      <c r="F28" s="2" t="s">
        <v>1035</v>
      </c>
      <c r="G28" s="2">
        <v>33.520000000000003</v>
      </c>
      <c r="H28" s="2">
        <v>1</v>
      </c>
      <c r="I28" s="2">
        <v>1.6759999999999999</v>
      </c>
      <c r="J28" s="2">
        <v>35.195999999999998</v>
      </c>
      <c r="K28" s="4">
        <v>43679</v>
      </c>
      <c r="L28" s="3">
        <v>0.64652777777777781</v>
      </c>
      <c r="M28" s="2" t="s">
        <v>1596</v>
      </c>
      <c r="N28" s="2">
        <v>33.520000000000003</v>
      </c>
      <c r="O28" s="2">
        <v>4.7619047620000003</v>
      </c>
      <c r="P28" s="2">
        <v>1.6759999999999999</v>
      </c>
      <c r="Q28" s="2">
        <v>6.7</v>
      </c>
    </row>
    <row r="29" spans="1:17" x14ac:dyDescent="0.2">
      <c r="A29" s="2" t="s">
        <v>47</v>
      </c>
      <c r="B29" s="2" t="s">
        <v>1020</v>
      </c>
      <c r="C29" s="2" t="s">
        <v>1023</v>
      </c>
      <c r="D29" s="2" t="s">
        <v>1026</v>
      </c>
      <c r="E29" s="2" t="s">
        <v>1028</v>
      </c>
      <c r="F29" s="2" t="s">
        <v>1035</v>
      </c>
      <c r="G29" s="2">
        <v>87.67</v>
      </c>
      <c r="H29" s="2">
        <v>2</v>
      </c>
      <c r="I29" s="2">
        <v>8.7669999999999995</v>
      </c>
      <c r="J29" s="2">
        <v>184.107</v>
      </c>
      <c r="K29" s="4">
        <v>43741</v>
      </c>
      <c r="L29" s="3">
        <v>0.51180555555555551</v>
      </c>
      <c r="M29" s="2" t="s">
        <v>1597</v>
      </c>
      <c r="N29" s="2">
        <v>175.34</v>
      </c>
      <c r="O29" s="2">
        <v>4.7619047620000003</v>
      </c>
      <c r="P29" s="2">
        <v>8.7669999999999995</v>
      </c>
      <c r="Q29" s="2">
        <v>7.7</v>
      </c>
    </row>
    <row r="30" spans="1:17" x14ac:dyDescent="0.2">
      <c r="A30" s="2" t="s">
        <v>48</v>
      </c>
      <c r="B30" s="2" t="s">
        <v>1022</v>
      </c>
      <c r="C30" s="2" t="s">
        <v>1025</v>
      </c>
      <c r="D30" s="2" t="s">
        <v>1026</v>
      </c>
      <c r="E30" s="2" t="s">
        <v>1028</v>
      </c>
      <c r="F30" s="2" t="s">
        <v>1034</v>
      </c>
      <c r="G30" s="2">
        <v>88.36</v>
      </c>
      <c r="H30" s="2">
        <v>5</v>
      </c>
      <c r="I30" s="2">
        <v>22.09</v>
      </c>
      <c r="J30" s="2">
        <v>463.89</v>
      </c>
      <c r="K30" s="2" t="s">
        <v>1047</v>
      </c>
      <c r="L30" s="3">
        <v>0.82499999999999996</v>
      </c>
      <c r="M30" s="2" t="s">
        <v>1596</v>
      </c>
      <c r="N30" s="2">
        <v>441.8</v>
      </c>
      <c r="O30" s="2">
        <v>4.7619047620000003</v>
      </c>
      <c r="P30" s="2">
        <v>22.09</v>
      </c>
      <c r="Q30" s="2">
        <v>9.6</v>
      </c>
    </row>
    <row r="31" spans="1:17" x14ac:dyDescent="0.2">
      <c r="A31" s="2" t="s">
        <v>49</v>
      </c>
      <c r="B31" s="2" t="s">
        <v>1020</v>
      </c>
      <c r="C31" s="2" t="s">
        <v>1023</v>
      </c>
      <c r="D31" s="2" t="s">
        <v>1026</v>
      </c>
      <c r="E31" s="2" t="s">
        <v>1028</v>
      </c>
      <c r="F31" s="2" t="s">
        <v>1030</v>
      </c>
      <c r="G31" s="2">
        <v>24.89</v>
      </c>
      <c r="H31" s="2">
        <v>9</v>
      </c>
      <c r="I31" s="2">
        <v>11.2005</v>
      </c>
      <c r="J31" s="2">
        <v>235.2105</v>
      </c>
      <c r="K31" s="2" t="s">
        <v>1044</v>
      </c>
      <c r="L31" s="3">
        <v>0.65</v>
      </c>
      <c r="M31" s="2" t="s">
        <v>1596</v>
      </c>
      <c r="N31" s="2">
        <v>224.01</v>
      </c>
      <c r="O31" s="2">
        <v>4.7619047620000003</v>
      </c>
      <c r="P31" s="2">
        <v>11.2005</v>
      </c>
      <c r="Q31" s="2">
        <v>7.4</v>
      </c>
    </row>
    <row r="32" spans="1:17" x14ac:dyDescent="0.2">
      <c r="A32" s="2" t="s">
        <v>50</v>
      </c>
      <c r="B32" s="2" t="s">
        <v>1022</v>
      </c>
      <c r="C32" s="2" t="s">
        <v>1025</v>
      </c>
      <c r="D32" s="2" t="s">
        <v>1026</v>
      </c>
      <c r="E32" s="2" t="s">
        <v>1028</v>
      </c>
      <c r="F32" s="2" t="s">
        <v>1035</v>
      </c>
      <c r="G32" s="2">
        <v>94.13</v>
      </c>
      <c r="H32" s="2">
        <v>5</v>
      </c>
      <c r="I32" s="2">
        <v>23.532499999999999</v>
      </c>
      <c r="J32" s="2">
        <v>494.1825</v>
      </c>
      <c r="K32" s="2" t="s">
        <v>1038</v>
      </c>
      <c r="L32" s="3">
        <v>0.81874999999999998</v>
      </c>
      <c r="M32" s="2" t="s">
        <v>1597</v>
      </c>
      <c r="N32" s="2">
        <v>470.65</v>
      </c>
      <c r="O32" s="2">
        <v>4.7619047620000003</v>
      </c>
      <c r="P32" s="2">
        <v>23.532499999999999</v>
      </c>
      <c r="Q32" s="2">
        <v>4.8</v>
      </c>
    </row>
    <row r="33" spans="1:17" x14ac:dyDescent="0.2">
      <c r="A33" s="2" t="s">
        <v>51</v>
      </c>
      <c r="B33" s="2" t="s">
        <v>1022</v>
      </c>
      <c r="C33" s="2" t="s">
        <v>1025</v>
      </c>
      <c r="D33" s="2" t="s">
        <v>1026</v>
      </c>
      <c r="E33" s="2" t="s">
        <v>1028</v>
      </c>
      <c r="F33" s="2" t="s">
        <v>1033</v>
      </c>
      <c r="G33" s="2">
        <v>78.069999999999993</v>
      </c>
      <c r="H33" s="2">
        <v>9</v>
      </c>
      <c r="I33" s="2">
        <v>35.131500000000003</v>
      </c>
      <c r="J33" s="2">
        <v>737.76149999999996</v>
      </c>
      <c r="K33" s="2" t="s">
        <v>1048</v>
      </c>
      <c r="L33" s="3">
        <v>0.52986111111111112</v>
      </c>
      <c r="M33" s="2" t="s">
        <v>1596</v>
      </c>
      <c r="N33" s="2">
        <v>702.63</v>
      </c>
      <c r="O33" s="2">
        <v>4.7619047620000003</v>
      </c>
      <c r="P33" s="2">
        <v>35.131500000000003</v>
      </c>
      <c r="Q33" s="2">
        <v>4.5</v>
      </c>
    </row>
    <row r="34" spans="1:17" x14ac:dyDescent="0.2">
      <c r="A34" s="2" t="s">
        <v>52</v>
      </c>
      <c r="B34" s="2" t="s">
        <v>1022</v>
      </c>
      <c r="C34" s="2" t="s">
        <v>1025</v>
      </c>
      <c r="D34" s="2" t="s">
        <v>1026</v>
      </c>
      <c r="E34" s="2" t="s">
        <v>1028</v>
      </c>
      <c r="F34" s="2" t="s">
        <v>1033</v>
      </c>
      <c r="G34" s="2">
        <v>83.78</v>
      </c>
      <c r="H34" s="2">
        <v>8</v>
      </c>
      <c r="I34" s="2">
        <v>33.512</v>
      </c>
      <c r="J34" s="2">
        <v>703.75199999999995</v>
      </c>
      <c r="K34" s="4">
        <v>43739</v>
      </c>
      <c r="L34" s="3">
        <v>0.61736111111111114</v>
      </c>
      <c r="M34" s="2" t="s">
        <v>1596</v>
      </c>
      <c r="N34" s="2">
        <v>670.24</v>
      </c>
      <c r="O34" s="2">
        <v>4.7619047620000003</v>
      </c>
      <c r="P34" s="2">
        <v>33.512</v>
      </c>
      <c r="Q34" s="2">
        <v>5.0999999999999996</v>
      </c>
    </row>
    <row r="35" spans="1:17" x14ac:dyDescent="0.2">
      <c r="A35" s="2" t="s">
        <v>53</v>
      </c>
      <c r="B35" s="2" t="s">
        <v>1020</v>
      </c>
      <c r="C35" s="2" t="s">
        <v>1023</v>
      </c>
      <c r="D35" s="2" t="s">
        <v>1026</v>
      </c>
      <c r="E35" s="2" t="s">
        <v>1028</v>
      </c>
      <c r="F35" s="2" t="s">
        <v>1030</v>
      </c>
      <c r="G35" s="2">
        <v>96.58</v>
      </c>
      <c r="H35" s="2">
        <v>2</v>
      </c>
      <c r="I35" s="2">
        <v>9.6579999999999995</v>
      </c>
      <c r="J35" s="2">
        <v>202.81800000000001</v>
      </c>
      <c r="K35" s="2" t="s">
        <v>1044</v>
      </c>
      <c r="L35" s="3">
        <v>0.42499999999999999</v>
      </c>
      <c r="M35" s="2" t="s">
        <v>1597</v>
      </c>
      <c r="N35" s="2">
        <v>193.16</v>
      </c>
      <c r="O35" s="2">
        <v>4.7619047620000003</v>
      </c>
      <c r="P35" s="2">
        <v>9.6579999999999995</v>
      </c>
      <c r="Q35" s="2">
        <v>5.0999999999999996</v>
      </c>
    </row>
    <row r="36" spans="1:17" x14ac:dyDescent="0.2">
      <c r="A36" s="2" t="s">
        <v>54</v>
      </c>
      <c r="B36" s="2" t="s">
        <v>1021</v>
      </c>
      <c r="C36" s="2" t="s">
        <v>1024</v>
      </c>
      <c r="D36" s="2" t="s">
        <v>1026</v>
      </c>
      <c r="E36" s="2" t="s">
        <v>1028</v>
      </c>
      <c r="F36" s="2" t="s">
        <v>1034</v>
      </c>
      <c r="G36" s="2">
        <v>99.42</v>
      </c>
      <c r="H36" s="2">
        <v>4</v>
      </c>
      <c r="I36" s="2">
        <v>19.884</v>
      </c>
      <c r="J36" s="2">
        <v>417.56400000000002</v>
      </c>
      <c r="K36" s="4">
        <v>43618</v>
      </c>
      <c r="L36" s="3">
        <v>0.44583333333333336</v>
      </c>
      <c r="M36" s="2" t="s">
        <v>1595</v>
      </c>
      <c r="N36" s="2">
        <v>397.68</v>
      </c>
      <c r="O36" s="2">
        <v>4.7619047620000003</v>
      </c>
      <c r="P36" s="2">
        <v>19.884</v>
      </c>
      <c r="Q36" s="2">
        <v>7.5</v>
      </c>
    </row>
    <row r="37" spans="1:17" x14ac:dyDescent="0.2">
      <c r="A37" s="2" t="s">
        <v>55</v>
      </c>
      <c r="B37" s="2" t="s">
        <v>1021</v>
      </c>
      <c r="C37" s="2" t="s">
        <v>1024</v>
      </c>
      <c r="D37" s="2" t="s">
        <v>1026</v>
      </c>
      <c r="E37" s="2" t="s">
        <v>1028</v>
      </c>
      <c r="F37" s="2" t="s">
        <v>1033</v>
      </c>
      <c r="G37" s="2">
        <v>68.12</v>
      </c>
      <c r="H37" s="2">
        <v>1</v>
      </c>
      <c r="I37" s="2">
        <v>3.4060000000000001</v>
      </c>
      <c r="J37" s="2">
        <v>71.525999999999996</v>
      </c>
      <c r="K37" s="4">
        <v>43647</v>
      </c>
      <c r="L37" s="3">
        <v>0.51944444444444449</v>
      </c>
      <c r="M37" s="2" t="s">
        <v>1595</v>
      </c>
      <c r="N37" s="2">
        <v>68.12</v>
      </c>
      <c r="O37" s="2">
        <v>4.7619047620000003</v>
      </c>
      <c r="P37" s="2">
        <v>3.4060000000000001</v>
      </c>
      <c r="Q37" s="2">
        <v>6.8</v>
      </c>
    </row>
    <row r="38" spans="1:17" x14ac:dyDescent="0.2">
      <c r="A38" s="2" t="s">
        <v>56</v>
      </c>
      <c r="B38" s="2" t="s">
        <v>1020</v>
      </c>
      <c r="C38" s="2" t="s">
        <v>1023</v>
      </c>
      <c r="D38" s="2" t="s">
        <v>1026</v>
      </c>
      <c r="E38" s="2" t="s">
        <v>1028</v>
      </c>
      <c r="F38" s="2" t="s">
        <v>1033</v>
      </c>
      <c r="G38" s="2">
        <v>62.62</v>
      </c>
      <c r="H38" s="2">
        <v>5</v>
      </c>
      <c r="I38" s="2">
        <v>15.654999999999999</v>
      </c>
      <c r="J38" s="2">
        <v>328.755</v>
      </c>
      <c r="K38" s="4">
        <v>43741</v>
      </c>
      <c r="L38" s="3">
        <v>0.80208333333333337</v>
      </c>
      <c r="M38" s="2" t="s">
        <v>1595</v>
      </c>
      <c r="N38" s="2">
        <v>313.10000000000002</v>
      </c>
      <c r="O38" s="2">
        <v>4.7619047620000003</v>
      </c>
      <c r="P38" s="2">
        <v>15.654999999999999</v>
      </c>
      <c r="Q38" s="2">
        <v>7</v>
      </c>
    </row>
    <row r="39" spans="1:17" x14ac:dyDescent="0.2">
      <c r="A39" s="2" t="s">
        <v>57</v>
      </c>
      <c r="B39" s="2" t="s">
        <v>1020</v>
      </c>
      <c r="C39" s="2" t="s">
        <v>1023</v>
      </c>
      <c r="D39" s="2" t="s">
        <v>1026</v>
      </c>
      <c r="E39" s="2" t="s">
        <v>1028</v>
      </c>
      <c r="F39" s="2" t="s">
        <v>1031</v>
      </c>
      <c r="G39" s="2">
        <v>60.88</v>
      </c>
      <c r="H39" s="2">
        <v>9</v>
      </c>
      <c r="I39" s="2">
        <v>27.396000000000001</v>
      </c>
      <c r="J39" s="2">
        <v>575.31600000000003</v>
      </c>
      <c r="K39" s="2" t="s">
        <v>1042</v>
      </c>
      <c r="L39" s="3">
        <v>0.72013888888888888</v>
      </c>
      <c r="M39" s="2" t="s">
        <v>1595</v>
      </c>
      <c r="N39" s="2">
        <v>547.91999999999996</v>
      </c>
      <c r="O39" s="2">
        <v>4.7619047620000003</v>
      </c>
      <c r="P39" s="2">
        <v>27.396000000000001</v>
      </c>
      <c r="Q39" s="2">
        <v>4.7</v>
      </c>
    </row>
    <row r="40" spans="1:17" x14ac:dyDescent="0.2">
      <c r="A40" s="2" t="s">
        <v>58</v>
      </c>
      <c r="B40" s="2" t="s">
        <v>1021</v>
      </c>
      <c r="C40" s="2" t="s">
        <v>1024</v>
      </c>
      <c r="D40" s="2" t="s">
        <v>1026</v>
      </c>
      <c r="E40" s="2" t="s">
        <v>1028</v>
      </c>
      <c r="F40" s="2" t="s">
        <v>1030</v>
      </c>
      <c r="G40" s="2">
        <v>54.92</v>
      </c>
      <c r="H40" s="2">
        <v>8</v>
      </c>
      <c r="I40" s="2">
        <v>21.968</v>
      </c>
      <c r="J40" s="2">
        <v>461.32799999999997</v>
      </c>
      <c r="K40" s="2" t="s">
        <v>1049</v>
      </c>
      <c r="L40" s="3">
        <v>0.55833333333333335</v>
      </c>
      <c r="M40" s="2" t="s">
        <v>1595</v>
      </c>
      <c r="N40" s="2">
        <v>439.36</v>
      </c>
      <c r="O40" s="2">
        <v>4.7619047620000003</v>
      </c>
      <c r="P40" s="2">
        <v>21.968</v>
      </c>
      <c r="Q40" s="2">
        <v>7.6</v>
      </c>
    </row>
    <row r="41" spans="1:17" x14ac:dyDescent="0.2">
      <c r="A41" s="2" t="s">
        <v>59</v>
      </c>
      <c r="B41" s="2" t="s">
        <v>1022</v>
      </c>
      <c r="C41" s="2" t="s">
        <v>1025</v>
      </c>
      <c r="D41" s="2" t="s">
        <v>1026</v>
      </c>
      <c r="E41" s="2" t="s">
        <v>1028</v>
      </c>
      <c r="F41" s="2" t="s">
        <v>1032</v>
      </c>
      <c r="G41" s="2">
        <v>30.12</v>
      </c>
      <c r="H41" s="2">
        <v>8</v>
      </c>
      <c r="I41" s="2">
        <v>12.048</v>
      </c>
      <c r="J41" s="2">
        <v>253.00800000000001</v>
      </c>
      <c r="K41" s="4">
        <v>43527</v>
      </c>
      <c r="L41" s="3">
        <v>0.54236111111111107</v>
      </c>
      <c r="M41" s="2" t="s">
        <v>1596</v>
      </c>
      <c r="N41" s="2">
        <v>240.96</v>
      </c>
      <c r="O41" s="2">
        <v>4.7619047620000003</v>
      </c>
      <c r="P41" s="2">
        <v>12.048</v>
      </c>
      <c r="Q41" s="2">
        <v>7.7</v>
      </c>
    </row>
    <row r="42" spans="1:17" x14ac:dyDescent="0.2">
      <c r="A42" s="2" t="s">
        <v>60</v>
      </c>
      <c r="B42" s="2" t="s">
        <v>1022</v>
      </c>
      <c r="C42" s="2" t="s">
        <v>1025</v>
      </c>
      <c r="D42" s="2" t="s">
        <v>1026</v>
      </c>
      <c r="E42" s="2" t="s">
        <v>1028</v>
      </c>
      <c r="F42" s="2" t="s">
        <v>1032</v>
      </c>
      <c r="G42" s="2">
        <v>86.72</v>
      </c>
      <c r="H42" s="2">
        <v>1</v>
      </c>
      <c r="I42" s="2">
        <v>4.3360000000000003</v>
      </c>
      <c r="J42" s="2">
        <v>91.055999999999997</v>
      </c>
      <c r="K42" s="2" t="s">
        <v>1050</v>
      </c>
      <c r="L42" s="3">
        <v>0.78125</v>
      </c>
      <c r="M42" s="2" t="s">
        <v>1595</v>
      </c>
      <c r="N42" s="2">
        <v>86.72</v>
      </c>
      <c r="O42" s="2">
        <v>4.7619047620000003</v>
      </c>
      <c r="P42" s="2">
        <v>4.3360000000000003</v>
      </c>
      <c r="Q42" s="2">
        <v>7.9</v>
      </c>
    </row>
    <row r="43" spans="1:17" x14ac:dyDescent="0.2">
      <c r="A43" s="2" t="s">
        <v>61</v>
      </c>
      <c r="B43" s="2" t="s">
        <v>1021</v>
      </c>
      <c r="C43" s="2" t="s">
        <v>1024</v>
      </c>
      <c r="D43" s="2" t="s">
        <v>1026</v>
      </c>
      <c r="E43" s="2" t="s">
        <v>1028</v>
      </c>
      <c r="F43" s="2" t="s">
        <v>1032</v>
      </c>
      <c r="G43" s="2">
        <v>56.11</v>
      </c>
      <c r="H43" s="2">
        <v>2</v>
      </c>
      <c r="I43" s="2">
        <v>5.6109999999999998</v>
      </c>
      <c r="J43" s="2">
        <v>117.831</v>
      </c>
      <c r="K43" s="4">
        <v>43498</v>
      </c>
      <c r="L43" s="3">
        <v>0.42430555555555555</v>
      </c>
      <c r="M43" s="2" t="s">
        <v>1596</v>
      </c>
      <c r="N43" s="2">
        <v>112.22</v>
      </c>
      <c r="O43" s="2">
        <v>4.7619047620000003</v>
      </c>
      <c r="P43" s="2">
        <v>5.6109999999999998</v>
      </c>
      <c r="Q43" s="2">
        <v>6.3</v>
      </c>
    </row>
    <row r="44" spans="1:17" x14ac:dyDescent="0.2">
      <c r="A44" s="2" t="s">
        <v>62</v>
      </c>
      <c r="B44" s="2" t="s">
        <v>1022</v>
      </c>
      <c r="C44" s="2" t="s">
        <v>1025</v>
      </c>
      <c r="D44" s="2" t="s">
        <v>1026</v>
      </c>
      <c r="E44" s="2" t="s">
        <v>1028</v>
      </c>
      <c r="F44" s="2" t="s">
        <v>1033</v>
      </c>
      <c r="G44" s="2">
        <v>69.12</v>
      </c>
      <c r="H44" s="2">
        <v>6</v>
      </c>
      <c r="I44" s="2">
        <v>20.736000000000001</v>
      </c>
      <c r="J44" s="2">
        <v>435.45600000000002</v>
      </c>
      <c r="K44" s="4">
        <v>43679</v>
      </c>
      <c r="L44" s="3">
        <v>0.54374999999999996</v>
      </c>
      <c r="M44" s="2" t="s">
        <v>1596</v>
      </c>
      <c r="N44" s="2">
        <v>414.72</v>
      </c>
      <c r="O44" s="2">
        <v>4.7619047620000003</v>
      </c>
      <c r="P44" s="2">
        <v>20.736000000000001</v>
      </c>
      <c r="Q44" s="2">
        <v>5.6</v>
      </c>
    </row>
    <row r="45" spans="1:17" x14ac:dyDescent="0.2">
      <c r="A45" s="2" t="s">
        <v>63</v>
      </c>
      <c r="B45" s="2" t="s">
        <v>1021</v>
      </c>
      <c r="C45" s="2" t="s">
        <v>1024</v>
      </c>
      <c r="D45" s="2" t="s">
        <v>1026</v>
      </c>
      <c r="E45" s="2" t="s">
        <v>1028</v>
      </c>
      <c r="F45" s="2" t="s">
        <v>1034</v>
      </c>
      <c r="G45" s="2">
        <v>98.7</v>
      </c>
      <c r="H45" s="2">
        <v>8</v>
      </c>
      <c r="I45" s="2">
        <v>39.479999999999997</v>
      </c>
      <c r="J45" s="2">
        <v>829.08</v>
      </c>
      <c r="K45" s="4">
        <v>43558</v>
      </c>
      <c r="L45" s="3">
        <v>0.86041666666666672</v>
      </c>
      <c r="M45" s="2" t="s">
        <v>1596</v>
      </c>
      <c r="N45" s="2">
        <v>789.6</v>
      </c>
      <c r="O45" s="2">
        <v>4.7619047620000003</v>
      </c>
      <c r="P45" s="2">
        <v>39.479999999999997</v>
      </c>
      <c r="Q45" s="2">
        <v>7.6</v>
      </c>
    </row>
    <row r="46" spans="1:17" x14ac:dyDescent="0.2">
      <c r="A46" s="2" t="s">
        <v>64</v>
      </c>
      <c r="B46" s="2" t="s">
        <v>1021</v>
      </c>
      <c r="C46" s="2" t="s">
        <v>1024</v>
      </c>
      <c r="D46" s="2" t="s">
        <v>1026</v>
      </c>
      <c r="E46" s="2" t="s">
        <v>1028</v>
      </c>
      <c r="F46" s="2" t="s">
        <v>1030</v>
      </c>
      <c r="G46" s="2">
        <v>15.37</v>
      </c>
      <c r="H46" s="2">
        <v>2</v>
      </c>
      <c r="I46" s="2">
        <v>1.5369999999999999</v>
      </c>
      <c r="J46" s="2">
        <v>32.277000000000001</v>
      </c>
      <c r="K46" s="2" t="s">
        <v>1051</v>
      </c>
      <c r="L46" s="3">
        <v>0.82430555555555551</v>
      </c>
      <c r="M46" s="2" t="s">
        <v>1596</v>
      </c>
      <c r="N46" s="2">
        <v>30.74</v>
      </c>
      <c r="O46" s="2">
        <v>4.7619047620000003</v>
      </c>
      <c r="P46" s="2">
        <v>1.5369999999999999</v>
      </c>
      <c r="Q46" s="2">
        <v>7.2</v>
      </c>
    </row>
    <row r="47" spans="1:17" x14ac:dyDescent="0.2">
      <c r="A47" s="2" t="s">
        <v>65</v>
      </c>
      <c r="B47" s="2" t="s">
        <v>1022</v>
      </c>
      <c r="C47" s="2" t="s">
        <v>1025</v>
      </c>
      <c r="D47" s="2" t="s">
        <v>1026</v>
      </c>
      <c r="E47" s="2" t="s">
        <v>1028</v>
      </c>
      <c r="F47" s="2" t="s">
        <v>1031</v>
      </c>
      <c r="G47" s="2">
        <v>93.96</v>
      </c>
      <c r="H47" s="2">
        <v>4</v>
      </c>
      <c r="I47" s="2">
        <v>18.792000000000002</v>
      </c>
      <c r="J47" s="2">
        <v>394.63200000000001</v>
      </c>
      <c r="K47" s="4">
        <v>43711</v>
      </c>
      <c r="L47" s="3">
        <v>0.75</v>
      </c>
      <c r="M47" s="2" t="s">
        <v>1596</v>
      </c>
      <c r="N47" s="2">
        <v>375.84</v>
      </c>
      <c r="O47" s="2">
        <v>4.7619047620000003</v>
      </c>
      <c r="P47" s="2">
        <v>18.792000000000002</v>
      </c>
      <c r="Q47" s="2">
        <v>9.5</v>
      </c>
    </row>
    <row r="48" spans="1:17" x14ac:dyDescent="0.2">
      <c r="A48" s="2" t="s">
        <v>66</v>
      </c>
      <c r="B48" s="2" t="s">
        <v>1022</v>
      </c>
      <c r="C48" s="2" t="s">
        <v>1025</v>
      </c>
      <c r="D48" s="2" t="s">
        <v>1026</v>
      </c>
      <c r="E48" s="2" t="s">
        <v>1028</v>
      </c>
      <c r="F48" s="2" t="s">
        <v>1030</v>
      </c>
      <c r="G48" s="2">
        <v>56.69</v>
      </c>
      <c r="H48" s="2">
        <v>9</v>
      </c>
      <c r="I48" s="2">
        <v>25.5105</v>
      </c>
      <c r="J48" s="2">
        <v>535.72050000000002</v>
      </c>
      <c r="K48" s="2" t="s">
        <v>1052</v>
      </c>
      <c r="L48" s="3">
        <v>0.72499999999999998</v>
      </c>
      <c r="M48" s="2" t="s">
        <v>1597</v>
      </c>
      <c r="N48" s="2">
        <v>510.21</v>
      </c>
      <c r="O48" s="2">
        <v>4.7619047620000003</v>
      </c>
      <c r="P48" s="2">
        <v>25.5105</v>
      </c>
      <c r="Q48" s="2">
        <v>8.4</v>
      </c>
    </row>
    <row r="49" spans="1:17" x14ac:dyDescent="0.2">
      <c r="A49" s="2" t="s">
        <v>67</v>
      </c>
      <c r="B49" s="2" t="s">
        <v>1022</v>
      </c>
      <c r="C49" s="2" t="s">
        <v>1025</v>
      </c>
      <c r="D49" s="2" t="s">
        <v>1026</v>
      </c>
      <c r="E49" s="2" t="s">
        <v>1028</v>
      </c>
      <c r="F49" s="2" t="s">
        <v>1034</v>
      </c>
      <c r="G49" s="2">
        <v>20.010000000000002</v>
      </c>
      <c r="H49" s="2">
        <v>9</v>
      </c>
      <c r="I49" s="2">
        <v>9.0045000000000002</v>
      </c>
      <c r="J49" s="2">
        <v>189.09450000000001</v>
      </c>
      <c r="K49" s="4">
        <v>43618</v>
      </c>
      <c r="L49" s="3">
        <v>0.65763888888888888</v>
      </c>
      <c r="M49" s="2" t="s">
        <v>1595</v>
      </c>
      <c r="N49" s="2">
        <v>180.09</v>
      </c>
      <c r="O49" s="2">
        <v>4.7619047620000003</v>
      </c>
      <c r="P49" s="2">
        <v>9.0045000000000002</v>
      </c>
      <c r="Q49" s="2">
        <v>4.0999999999999996</v>
      </c>
    </row>
    <row r="50" spans="1:17" x14ac:dyDescent="0.2">
      <c r="A50" s="2" t="s">
        <v>68</v>
      </c>
      <c r="B50" s="2" t="s">
        <v>1022</v>
      </c>
      <c r="C50" s="2" t="s">
        <v>1025</v>
      </c>
      <c r="D50" s="2" t="s">
        <v>1026</v>
      </c>
      <c r="E50" s="2" t="s">
        <v>1028</v>
      </c>
      <c r="F50" s="2" t="s">
        <v>1031</v>
      </c>
      <c r="G50" s="2">
        <v>18.93</v>
      </c>
      <c r="H50" s="2">
        <v>6</v>
      </c>
      <c r="I50" s="2">
        <v>5.6790000000000003</v>
      </c>
      <c r="J50" s="2">
        <v>119.259</v>
      </c>
      <c r="K50" s="4">
        <v>43740</v>
      </c>
      <c r="L50" s="3">
        <v>0.53125</v>
      </c>
      <c r="M50" s="2" t="s">
        <v>1597</v>
      </c>
      <c r="N50" s="2">
        <v>113.58</v>
      </c>
      <c r="O50" s="2">
        <v>4.7619047620000003</v>
      </c>
      <c r="P50" s="2">
        <v>5.6790000000000003</v>
      </c>
      <c r="Q50" s="2">
        <v>8.1</v>
      </c>
    </row>
    <row r="51" spans="1:17" x14ac:dyDescent="0.2">
      <c r="A51" s="2" t="s">
        <v>69</v>
      </c>
      <c r="B51" s="2" t="s">
        <v>1021</v>
      </c>
      <c r="C51" s="2" t="s">
        <v>1024</v>
      </c>
      <c r="D51" s="2" t="s">
        <v>1026</v>
      </c>
      <c r="E51" s="2" t="s">
        <v>1028</v>
      </c>
      <c r="F51" s="2" t="s">
        <v>1035</v>
      </c>
      <c r="G51" s="2">
        <v>82.63</v>
      </c>
      <c r="H51" s="2">
        <v>10</v>
      </c>
      <c r="I51" s="2">
        <v>41.314999999999998</v>
      </c>
      <c r="J51" s="2">
        <v>867.61500000000001</v>
      </c>
      <c r="K51" s="2" t="s">
        <v>1053</v>
      </c>
      <c r="L51" s="3">
        <v>0.71388888888888891</v>
      </c>
      <c r="M51" s="2" t="s">
        <v>1595</v>
      </c>
      <c r="N51" s="2">
        <v>826.3</v>
      </c>
      <c r="O51" s="2">
        <v>4.7619047620000003</v>
      </c>
      <c r="P51" s="2">
        <v>41.314999999999998</v>
      </c>
      <c r="Q51" s="2">
        <v>7.9</v>
      </c>
    </row>
    <row r="52" spans="1:17" x14ac:dyDescent="0.2">
      <c r="A52" s="2" t="s">
        <v>70</v>
      </c>
      <c r="B52" s="2" t="s">
        <v>1021</v>
      </c>
      <c r="C52" s="2" t="s">
        <v>1024</v>
      </c>
      <c r="D52" s="2" t="s">
        <v>1026</v>
      </c>
      <c r="E52" s="2" t="s">
        <v>1028</v>
      </c>
      <c r="F52" s="2" t="s">
        <v>1034</v>
      </c>
      <c r="G52" s="2">
        <v>91.4</v>
      </c>
      <c r="H52" s="2">
        <v>7</v>
      </c>
      <c r="I52" s="2">
        <v>31.99</v>
      </c>
      <c r="J52" s="2">
        <v>671.79</v>
      </c>
      <c r="K52" s="4">
        <v>43526</v>
      </c>
      <c r="L52" s="3">
        <v>0.42986111111111114</v>
      </c>
      <c r="M52" s="2" t="s">
        <v>1596</v>
      </c>
      <c r="N52" s="2">
        <v>639.79999999999995</v>
      </c>
      <c r="O52" s="2">
        <v>4.7619047620000003</v>
      </c>
      <c r="P52" s="2">
        <v>31.99</v>
      </c>
      <c r="Q52" s="2">
        <v>9.5</v>
      </c>
    </row>
    <row r="53" spans="1:17" x14ac:dyDescent="0.2">
      <c r="A53" s="2" t="s">
        <v>71</v>
      </c>
      <c r="B53" s="2" t="s">
        <v>1020</v>
      </c>
      <c r="C53" s="2" t="s">
        <v>1023</v>
      </c>
      <c r="D53" s="2" t="s">
        <v>1026</v>
      </c>
      <c r="E53" s="2" t="s">
        <v>1028</v>
      </c>
      <c r="F53" s="2" t="s">
        <v>1034</v>
      </c>
      <c r="G53" s="2">
        <v>44.59</v>
      </c>
      <c r="H53" s="2">
        <v>5</v>
      </c>
      <c r="I53" s="2">
        <v>11.147500000000001</v>
      </c>
      <c r="J53" s="2">
        <v>234.0975</v>
      </c>
      <c r="K53" s="4">
        <v>43740</v>
      </c>
      <c r="L53" s="3">
        <v>0.63194444444444442</v>
      </c>
      <c r="M53" s="2" t="s">
        <v>1596</v>
      </c>
      <c r="N53" s="2">
        <v>222.95</v>
      </c>
      <c r="O53" s="2">
        <v>4.7619047620000003</v>
      </c>
      <c r="P53" s="2">
        <v>11.147500000000001</v>
      </c>
      <c r="Q53" s="2">
        <v>8.5</v>
      </c>
    </row>
    <row r="54" spans="1:17" x14ac:dyDescent="0.2">
      <c r="A54" s="2" t="s">
        <v>72</v>
      </c>
      <c r="B54" s="2" t="s">
        <v>1022</v>
      </c>
      <c r="C54" s="2" t="s">
        <v>1025</v>
      </c>
      <c r="D54" s="2" t="s">
        <v>1026</v>
      </c>
      <c r="E54" s="2" t="s">
        <v>1028</v>
      </c>
      <c r="F54" s="2" t="s">
        <v>1035</v>
      </c>
      <c r="G54" s="2">
        <v>17.87</v>
      </c>
      <c r="H54" s="2">
        <v>4</v>
      </c>
      <c r="I54" s="2">
        <v>3.5739999999999998</v>
      </c>
      <c r="J54" s="2">
        <v>75.054000000000002</v>
      </c>
      <c r="K54" s="2" t="s">
        <v>1046</v>
      </c>
      <c r="L54" s="3">
        <v>0.61250000000000004</v>
      </c>
      <c r="M54" s="2" t="s">
        <v>1595</v>
      </c>
      <c r="N54" s="2">
        <v>71.48</v>
      </c>
      <c r="O54" s="2">
        <v>4.7619047620000003</v>
      </c>
      <c r="P54" s="2">
        <v>3.5739999999999998</v>
      </c>
      <c r="Q54" s="2">
        <v>6.5</v>
      </c>
    </row>
    <row r="55" spans="1:17" x14ac:dyDescent="0.2">
      <c r="A55" s="2" t="s">
        <v>73</v>
      </c>
      <c r="B55" s="2" t="s">
        <v>1021</v>
      </c>
      <c r="C55" s="2" t="s">
        <v>1024</v>
      </c>
      <c r="D55" s="2" t="s">
        <v>1026</v>
      </c>
      <c r="E55" s="2" t="s">
        <v>1028</v>
      </c>
      <c r="F55" s="2" t="s">
        <v>1035</v>
      </c>
      <c r="G55" s="2">
        <v>15.43</v>
      </c>
      <c r="H55" s="2">
        <v>1</v>
      </c>
      <c r="I55" s="2">
        <v>0.77149999999999996</v>
      </c>
      <c r="J55" s="2">
        <v>16.201499999999999</v>
      </c>
      <c r="K55" s="2" t="s">
        <v>1047</v>
      </c>
      <c r="L55" s="3">
        <v>0.65694444444444444</v>
      </c>
      <c r="M55" s="2" t="s">
        <v>1597</v>
      </c>
      <c r="N55" s="2">
        <v>15.43</v>
      </c>
      <c r="O55" s="2">
        <v>4.7619047620000003</v>
      </c>
      <c r="P55" s="2">
        <v>0.77149999999999996</v>
      </c>
      <c r="Q55" s="2">
        <v>6.1</v>
      </c>
    </row>
    <row r="56" spans="1:17" x14ac:dyDescent="0.2">
      <c r="A56" s="2" t="s">
        <v>74</v>
      </c>
      <c r="B56" s="2" t="s">
        <v>1022</v>
      </c>
      <c r="C56" s="2" t="s">
        <v>1025</v>
      </c>
      <c r="D56" s="2" t="s">
        <v>1026</v>
      </c>
      <c r="E56" s="2" t="s">
        <v>1028</v>
      </c>
      <c r="F56" s="2" t="s">
        <v>1032</v>
      </c>
      <c r="G56" s="2">
        <v>16.16</v>
      </c>
      <c r="H56" s="2">
        <v>2</v>
      </c>
      <c r="I56" s="2">
        <v>1.6160000000000001</v>
      </c>
      <c r="J56" s="2">
        <v>33.936</v>
      </c>
      <c r="K56" s="4">
        <v>43649</v>
      </c>
      <c r="L56" s="3">
        <v>0.49236111111111114</v>
      </c>
      <c r="M56" s="2" t="s">
        <v>1595</v>
      </c>
      <c r="N56" s="2">
        <v>32.32</v>
      </c>
      <c r="O56" s="2">
        <v>4.7619047620000003</v>
      </c>
      <c r="P56" s="2">
        <v>1.6160000000000001</v>
      </c>
      <c r="Q56" s="2">
        <v>6.5</v>
      </c>
    </row>
    <row r="57" spans="1:17" x14ac:dyDescent="0.2">
      <c r="A57" s="2" t="s">
        <v>75</v>
      </c>
      <c r="B57" s="2" t="s">
        <v>1021</v>
      </c>
      <c r="C57" s="2" t="s">
        <v>1024</v>
      </c>
      <c r="D57" s="2" t="s">
        <v>1026</v>
      </c>
      <c r="E57" s="2" t="s">
        <v>1028</v>
      </c>
      <c r="F57" s="2" t="s">
        <v>1031</v>
      </c>
      <c r="G57" s="2">
        <v>85.98</v>
      </c>
      <c r="H57" s="2">
        <v>8</v>
      </c>
      <c r="I57" s="2">
        <v>34.392000000000003</v>
      </c>
      <c r="J57" s="2">
        <v>722.23199999999997</v>
      </c>
      <c r="K57" s="2" t="s">
        <v>1054</v>
      </c>
      <c r="L57" s="3">
        <v>0.79236111111111107</v>
      </c>
      <c r="M57" s="2" t="s">
        <v>1596</v>
      </c>
      <c r="N57" s="2">
        <v>687.84</v>
      </c>
      <c r="O57" s="2">
        <v>4.7619047620000003</v>
      </c>
      <c r="P57" s="2">
        <v>34.392000000000003</v>
      </c>
      <c r="Q57" s="2">
        <v>8.1999999999999993</v>
      </c>
    </row>
    <row r="58" spans="1:17" x14ac:dyDescent="0.2">
      <c r="A58" s="2" t="s">
        <v>76</v>
      </c>
      <c r="B58" s="2" t="s">
        <v>1020</v>
      </c>
      <c r="C58" s="2" t="s">
        <v>1023</v>
      </c>
      <c r="D58" s="2" t="s">
        <v>1026</v>
      </c>
      <c r="E58" s="2" t="s">
        <v>1028</v>
      </c>
      <c r="F58" s="2" t="s">
        <v>1032</v>
      </c>
      <c r="G58" s="2">
        <v>44.34</v>
      </c>
      <c r="H58" s="2">
        <v>2</v>
      </c>
      <c r="I58" s="2">
        <v>4.4340000000000002</v>
      </c>
      <c r="J58" s="2">
        <v>93.114000000000004</v>
      </c>
      <c r="K58" s="2" t="s">
        <v>1055</v>
      </c>
      <c r="L58" s="3">
        <v>0.47638888888888886</v>
      </c>
      <c r="M58" s="2" t="s">
        <v>1596</v>
      </c>
      <c r="N58" s="2">
        <v>88.68</v>
      </c>
      <c r="O58" s="2">
        <v>4.7619047620000003</v>
      </c>
      <c r="P58" s="2">
        <v>4.4340000000000002</v>
      </c>
      <c r="Q58" s="2">
        <v>5.8</v>
      </c>
    </row>
    <row r="59" spans="1:17" x14ac:dyDescent="0.2">
      <c r="A59" s="2" t="s">
        <v>77</v>
      </c>
      <c r="B59" s="2" t="s">
        <v>1020</v>
      </c>
      <c r="C59" s="2" t="s">
        <v>1023</v>
      </c>
      <c r="D59" s="2" t="s">
        <v>1026</v>
      </c>
      <c r="E59" s="2" t="s">
        <v>1028</v>
      </c>
      <c r="F59" s="2" t="s">
        <v>1030</v>
      </c>
      <c r="G59" s="2">
        <v>89.6</v>
      </c>
      <c r="H59" s="2">
        <v>8</v>
      </c>
      <c r="I59" s="2">
        <v>35.840000000000003</v>
      </c>
      <c r="J59" s="2">
        <v>752.64</v>
      </c>
      <c r="K59" s="4">
        <v>43648</v>
      </c>
      <c r="L59" s="3">
        <v>0.4777777777777778</v>
      </c>
      <c r="M59" s="2" t="s">
        <v>1595</v>
      </c>
      <c r="N59" s="2">
        <v>716.8</v>
      </c>
      <c r="O59" s="2">
        <v>4.7619047620000003</v>
      </c>
      <c r="P59" s="2">
        <v>35.840000000000003</v>
      </c>
      <c r="Q59" s="2">
        <v>6.6</v>
      </c>
    </row>
    <row r="60" spans="1:17" x14ac:dyDescent="0.2">
      <c r="A60" s="2" t="s">
        <v>78</v>
      </c>
      <c r="B60" s="2" t="s">
        <v>1020</v>
      </c>
      <c r="C60" s="2" t="s">
        <v>1023</v>
      </c>
      <c r="D60" s="2" t="s">
        <v>1026</v>
      </c>
      <c r="E60" s="2" t="s">
        <v>1028</v>
      </c>
      <c r="F60" s="2" t="s">
        <v>1032</v>
      </c>
      <c r="G60" s="2">
        <v>72.349999999999994</v>
      </c>
      <c r="H60" s="2">
        <v>10</v>
      </c>
      <c r="I60" s="2">
        <v>36.174999999999997</v>
      </c>
      <c r="J60" s="2">
        <v>759.67499999999995</v>
      </c>
      <c r="K60" s="2" t="s">
        <v>1056</v>
      </c>
      <c r="L60" s="3">
        <v>0.66319444444444442</v>
      </c>
      <c r="M60" s="2" t="s">
        <v>1596</v>
      </c>
      <c r="N60" s="2">
        <v>723.5</v>
      </c>
      <c r="O60" s="2">
        <v>4.7619047620000003</v>
      </c>
      <c r="P60" s="2">
        <v>36.174999999999997</v>
      </c>
      <c r="Q60" s="2">
        <v>5.4</v>
      </c>
    </row>
    <row r="61" spans="1:17" x14ac:dyDescent="0.2">
      <c r="A61" s="2" t="s">
        <v>79</v>
      </c>
      <c r="B61" s="2" t="s">
        <v>1021</v>
      </c>
      <c r="C61" s="2" t="s">
        <v>1024</v>
      </c>
      <c r="D61" s="2" t="s">
        <v>1026</v>
      </c>
      <c r="E61" s="2" t="s">
        <v>1028</v>
      </c>
      <c r="F61" s="2" t="s">
        <v>1031</v>
      </c>
      <c r="G61" s="2">
        <v>30.61</v>
      </c>
      <c r="H61" s="2">
        <v>6</v>
      </c>
      <c r="I61" s="2">
        <v>9.1829999999999998</v>
      </c>
      <c r="J61" s="2">
        <v>192.84299999999999</v>
      </c>
      <c r="K61" s="4">
        <v>43802</v>
      </c>
      <c r="L61" s="3">
        <v>0.85833333333333328</v>
      </c>
      <c r="M61" s="2" t="s">
        <v>1596</v>
      </c>
      <c r="N61" s="2">
        <v>183.66</v>
      </c>
      <c r="O61" s="2">
        <v>4.7619047620000003</v>
      </c>
      <c r="P61" s="2">
        <v>9.1829999999999998</v>
      </c>
      <c r="Q61" s="2">
        <v>9.3000000000000007</v>
      </c>
    </row>
    <row r="62" spans="1:17" x14ac:dyDescent="0.2">
      <c r="A62" s="2" t="s">
        <v>80</v>
      </c>
      <c r="B62" s="2" t="s">
        <v>1021</v>
      </c>
      <c r="C62" s="2" t="s">
        <v>1024</v>
      </c>
      <c r="D62" s="2" t="s">
        <v>1026</v>
      </c>
      <c r="E62" s="2" t="s">
        <v>1028</v>
      </c>
      <c r="F62" s="2" t="s">
        <v>1033</v>
      </c>
      <c r="G62" s="2">
        <v>24.74</v>
      </c>
      <c r="H62" s="2">
        <v>3</v>
      </c>
      <c r="I62" s="2">
        <v>3.7109999999999999</v>
      </c>
      <c r="J62" s="2">
        <v>77.930999999999997</v>
      </c>
      <c r="K62" s="2" t="s">
        <v>1057</v>
      </c>
      <c r="L62" s="3">
        <v>0.74097222222222225</v>
      </c>
      <c r="M62" s="2" t="s">
        <v>1597</v>
      </c>
      <c r="N62" s="2">
        <v>74.22</v>
      </c>
      <c r="O62" s="2">
        <v>4.7619047620000003</v>
      </c>
      <c r="P62" s="2">
        <v>3.7109999999999999</v>
      </c>
      <c r="Q62" s="2">
        <v>10</v>
      </c>
    </row>
    <row r="63" spans="1:17" x14ac:dyDescent="0.2">
      <c r="A63" s="2" t="s">
        <v>81</v>
      </c>
      <c r="B63" s="2" t="s">
        <v>1021</v>
      </c>
      <c r="C63" s="2" t="s">
        <v>1024</v>
      </c>
      <c r="D63" s="2" t="s">
        <v>1026</v>
      </c>
      <c r="E63" s="2" t="s">
        <v>1028</v>
      </c>
      <c r="F63" s="2" t="s">
        <v>1032</v>
      </c>
      <c r="G63" s="2">
        <v>55.73</v>
      </c>
      <c r="H63" s="2">
        <v>6</v>
      </c>
      <c r="I63" s="2">
        <v>16.719000000000001</v>
      </c>
      <c r="J63" s="2">
        <v>351.09899999999999</v>
      </c>
      <c r="K63" s="2" t="s">
        <v>1039</v>
      </c>
      <c r="L63" s="3">
        <v>0.4548611111111111</v>
      </c>
      <c r="M63" s="2" t="s">
        <v>1595</v>
      </c>
      <c r="N63" s="2">
        <v>334.38</v>
      </c>
      <c r="O63" s="2">
        <v>4.7619047620000003</v>
      </c>
      <c r="P63" s="2">
        <v>16.719000000000001</v>
      </c>
      <c r="Q63" s="2">
        <v>7</v>
      </c>
    </row>
    <row r="64" spans="1:17" x14ac:dyDescent="0.2">
      <c r="A64" s="2" t="s">
        <v>82</v>
      </c>
      <c r="B64" s="2" t="s">
        <v>1022</v>
      </c>
      <c r="C64" s="2" t="s">
        <v>1025</v>
      </c>
      <c r="D64" s="2" t="s">
        <v>1026</v>
      </c>
      <c r="E64" s="2" t="s">
        <v>1028</v>
      </c>
      <c r="F64" s="2" t="s">
        <v>1033</v>
      </c>
      <c r="G64" s="2">
        <v>55.07</v>
      </c>
      <c r="H64" s="2">
        <v>9</v>
      </c>
      <c r="I64" s="2">
        <v>24.781500000000001</v>
      </c>
      <c r="J64" s="2">
        <v>520.41150000000005</v>
      </c>
      <c r="K64" s="4">
        <v>43526</v>
      </c>
      <c r="L64" s="3">
        <v>0.56944444444444442</v>
      </c>
      <c r="M64" s="2" t="s">
        <v>1595</v>
      </c>
      <c r="N64" s="2">
        <v>495.63</v>
      </c>
      <c r="O64" s="2">
        <v>4.7619047620000003</v>
      </c>
      <c r="P64" s="2">
        <v>24.781500000000001</v>
      </c>
      <c r="Q64" s="2">
        <v>10</v>
      </c>
    </row>
    <row r="65" spans="1:17" x14ac:dyDescent="0.2">
      <c r="A65" s="2" t="s">
        <v>83</v>
      </c>
      <c r="B65" s="2" t="s">
        <v>1020</v>
      </c>
      <c r="C65" s="2" t="s">
        <v>1023</v>
      </c>
      <c r="D65" s="2" t="s">
        <v>1026</v>
      </c>
      <c r="E65" s="2" t="s">
        <v>1028</v>
      </c>
      <c r="F65" s="2" t="s">
        <v>1033</v>
      </c>
      <c r="G65" s="2">
        <v>15.81</v>
      </c>
      <c r="H65" s="2">
        <v>10</v>
      </c>
      <c r="I65" s="2">
        <v>7.9050000000000002</v>
      </c>
      <c r="J65" s="2">
        <v>166.005</v>
      </c>
      <c r="K65" s="4">
        <v>43619</v>
      </c>
      <c r="L65" s="3">
        <v>0.51875000000000004</v>
      </c>
      <c r="M65" s="2" t="s">
        <v>1597</v>
      </c>
      <c r="N65" s="2">
        <v>158.1</v>
      </c>
      <c r="O65" s="2">
        <v>4.7619047620000003</v>
      </c>
      <c r="P65" s="2">
        <v>7.9050000000000002</v>
      </c>
      <c r="Q65" s="2">
        <v>8.6</v>
      </c>
    </row>
    <row r="66" spans="1:17" x14ac:dyDescent="0.2">
      <c r="A66" s="2" t="s">
        <v>84</v>
      </c>
      <c r="B66" s="2" t="s">
        <v>1022</v>
      </c>
      <c r="C66" s="2" t="s">
        <v>1025</v>
      </c>
      <c r="D66" s="2" t="s">
        <v>1026</v>
      </c>
      <c r="E66" s="2" t="s">
        <v>1028</v>
      </c>
      <c r="F66" s="2" t="s">
        <v>1030</v>
      </c>
      <c r="G66" s="2">
        <v>75.739999999999995</v>
      </c>
      <c r="H66" s="2">
        <v>4</v>
      </c>
      <c r="I66" s="2">
        <v>15.148</v>
      </c>
      <c r="J66" s="2">
        <v>318.108</v>
      </c>
      <c r="K66" s="2" t="s">
        <v>1058</v>
      </c>
      <c r="L66" s="3">
        <v>0.60763888888888884</v>
      </c>
      <c r="M66" s="2" t="s">
        <v>1596</v>
      </c>
      <c r="N66" s="2">
        <v>302.95999999999998</v>
      </c>
      <c r="O66" s="2">
        <v>4.7619047620000003</v>
      </c>
      <c r="P66" s="2">
        <v>15.148</v>
      </c>
      <c r="Q66" s="2">
        <v>7.6</v>
      </c>
    </row>
    <row r="67" spans="1:17" x14ac:dyDescent="0.2">
      <c r="A67" s="2" t="s">
        <v>85</v>
      </c>
      <c r="B67" s="2" t="s">
        <v>1020</v>
      </c>
      <c r="C67" s="2" t="s">
        <v>1023</v>
      </c>
      <c r="D67" s="2" t="s">
        <v>1026</v>
      </c>
      <c r="E67" s="2" t="s">
        <v>1028</v>
      </c>
      <c r="F67" s="2" t="s">
        <v>1030</v>
      </c>
      <c r="G67" s="2">
        <v>15.87</v>
      </c>
      <c r="H67" s="2">
        <v>10</v>
      </c>
      <c r="I67" s="2">
        <v>7.9349999999999996</v>
      </c>
      <c r="J67" s="2">
        <v>166.63499999999999</v>
      </c>
      <c r="K67" s="2" t="s">
        <v>1059</v>
      </c>
      <c r="L67" s="3">
        <v>0.69444444444444442</v>
      </c>
      <c r="M67" s="2" t="s">
        <v>1596</v>
      </c>
      <c r="N67" s="2">
        <v>158.69999999999999</v>
      </c>
      <c r="O67" s="2">
        <v>4.7619047620000003</v>
      </c>
      <c r="P67" s="2">
        <v>7.9349999999999996</v>
      </c>
      <c r="Q67" s="2">
        <v>5.8</v>
      </c>
    </row>
    <row r="68" spans="1:17" x14ac:dyDescent="0.2">
      <c r="A68" s="2" t="s">
        <v>86</v>
      </c>
      <c r="B68" s="2" t="s">
        <v>1021</v>
      </c>
      <c r="C68" s="2" t="s">
        <v>1024</v>
      </c>
      <c r="D68" s="2" t="s">
        <v>1026</v>
      </c>
      <c r="E68" s="2" t="s">
        <v>1028</v>
      </c>
      <c r="F68" s="2" t="s">
        <v>1030</v>
      </c>
      <c r="G68" s="2">
        <v>33.47</v>
      </c>
      <c r="H68" s="2">
        <v>2</v>
      </c>
      <c r="I68" s="2">
        <v>3.347</v>
      </c>
      <c r="J68" s="2">
        <v>70.287000000000006</v>
      </c>
      <c r="K68" s="4">
        <v>43740</v>
      </c>
      <c r="L68" s="3">
        <v>0.65486111111111112</v>
      </c>
      <c r="M68" s="2" t="s">
        <v>1595</v>
      </c>
      <c r="N68" s="2">
        <v>66.94</v>
      </c>
      <c r="O68" s="2">
        <v>4.7619047620000003</v>
      </c>
      <c r="P68" s="2">
        <v>3.347</v>
      </c>
      <c r="Q68" s="2">
        <v>6.7</v>
      </c>
    </row>
    <row r="69" spans="1:17" x14ac:dyDescent="0.2">
      <c r="A69" s="2" t="s">
        <v>87</v>
      </c>
      <c r="B69" s="2" t="s">
        <v>1022</v>
      </c>
      <c r="C69" s="2" t="s">
        <v>1025</v>
      </c>
      <c r="D69" s="2" t="s">
        <v>1026</v>
      </c>
      <c r="E69" s="2" t="s">
        <v>1028</v>
      </c>
      <c r="F69" s="2" t="s">
        <v>1035</v>
      </c>
      <c r="G69" s="2">
        <v>97.61</v>
      </c>
      <c r="H69" s="2">
        <v>6</v>
      </c>
      <c r="I69" s="2">
        <v>29.283000000000001</v>
      </c>
      <c r="J69" s="2">
        <v>614.94299999999998</v>
      </c>
      <c r="K69" s="4">
        <v>43647</v>
      </c>
      <c r="L69" s="3">
        <v>0.62569444444444444</v>
      </c>
      <c r="M69" s="2" t="s">
        <v>1595</v>
      </c>
      <c r="N69" s="2">
        <v>585.66</v>
      </c>
      <c r="O69" s="2">
        <v>4.7619047620000003</v>
      </c>
      <c r="P69" s="2">
        <v>29.283000000000001</v>
      </c>
      <c r="Q69" s="2">
        <v>9.9</v>
      </c>
    </row>
    <row r="70" spans="1:17" x14ac:dyDescent="0.2">
      <c r="A70" s="2" t="s">
        <v>88</v>
      </c>
      <c r="B70" s="2" t="s">
        <v>1020</v>
      </c>
      <c r="C70" s="2" t="s">
        <v>1023</v>
      </c>
      <c r="D70" s="2" t="s">
        <v>1026</v>
      </c>
      <c r="E70" s="2" t="s">
        <v>1028</v>
      </c>
      <c r="F70" s="2" t="s">
        <v>1033</v>
      </c>
      <c r="G70" s="2">
        <v>78.77</v>
      </c>
      <c r="H70" s="2">
        <v>10</v>
      </c>
      <c r="I70" s="2">
        <v>39.384999999999998</v>
      </c>
      <c r="J70" s="2">
        <v>827.08500000000004</v>
      </c>
      <c r="K70" s="2" t="s">
        <v>1060</v>
      </c>
      <c r="L70" s="3">
        <v>0.41944444444444445</v>
      </c>
      <c r="M70" s="2" t="s">
        <v>1596</v>
      </c>
      <c r="N70" s="2">
        <v>787.7</v>
      </c>
      <c r="O70" s="2">
        <v>4.7619047620000003</v>
      </c>
      <c r="P70" s="2">
        <v>39.384999999999998</v>
      </c>
      <c r="Q70" s="2">
        <v>6.4</v>
      </c>
    </row>
    <row r="71" spans="1:17" x14ac:dyDescent="0.2">
      <c r="A71" s="2" t="s">
        <v>89</v>
      </c>
      <c r="B71" s="2" t="s">
        <v>1020</v>
      </c>
      <c r="C71" s="2" t="s">
        <v>1023</v>
      </c>
      <c r="D71" s="2" t="s">
        <v>1026</v>
      </c>
      <c r="E71" s="2" t="s">
        <v>1028</v>
      </c>
      <c r="F71" s="2" t="s">
        <v>1030</v>
      </c>
      <c r="G71" s="2">
        <v>18.329999999999998</v>
      </c>
      <c r="H71" s="2">
        <v>1</v>
      </c>
      <c r="I71" s="2">
        <v>0.91649999999999998</v>
      </c>
      <c r="J71" s="2">
        <v>19.246500000000001</v>
      </c>
      <c r="K71" s="4">
        <v>43498</v>
      </c>
      <c r="L71" s="3">
        <v>0.78472222222222221</v>
      </c>
      <c r="M71" s="2" t="s">
        <v>1596</v>
      </c>
      <c r="N71" s="2">
        <v>18.329999999999998</v>
      </c>
      <c r="O71" s="2">
        <v>4.7619047620000003</v>
      </c>
      <c r="P71" s="2">
        <v>0.91649999999999998</v>
      </c>
      <c r="Q71" s="2">
        <v>4.3</v>
      </c>
    </row>
    <row r="72" spans="1:17" x14ac:dyDescent="0.2">
      <c r="A72" s="2" t="s">
        <v>90</v>
      </c>
      <c r="B72" s="2" t="s">
        <v>1021</v>
      </c>
      <c r="C72" s="2" t="s">
        <v>1024</v>
      </c>
      <c r="D72" s="2" t="s">
        <v>1026</v>
      </c>
      <c r="E72" s="2" t="s">
        <v>1028</v>
      </c>
      <c r="F72" s="2" t="s">
        <v>1034</v>
      </c>
      <c r="G72" s="2">
        <v>89.48</v>
      </c>
      <c r="H72" s="2">
        <v>10</v>
      </c>
      <c r="I72" s="2">
        <v>44.74</v>
      </c>
      <c r="J72" s="2">
        <v>939.54</v>
      </c>
      <c r="K72" s="4">
        <v>43617</v>
      </c>
      <c r="L72" s="3">
        <v>0.53194444444444444</v>
      </c>
      <c r="M72" s="2" t="s">
        <v>1597</v>
      </c>
      <c r="N72" s="2">
        <v>894.8</v>
      </c>
      <c r="O72" s="2">
        <v>4.7619047620000003</v>
      </c>
      <c r="P72" s="2">
        <v>44.74</v>
      </c>
      <c r="Q72" s="2">
        <v>9.6</v>
      </c>
    </row>
    <row r="73" spans="1:17" x14ac:dyDescent="0.2">
      <c r="A73" s="2" t="s">
        <v>91</v>
      </c>
      <c r="B73" s="2" t="s">
        <v>1021</v>
      </c>
      <c r="C73" s="2" t="s">
        <v>1024</v>
      </c>
      <c r="D73" s="2" t="s">
        <v>1026</v>
      </c>
      <c r="E73" s="2" t="s">
        <v>1028</v>
      </c>
      <c r="F73" s="2" t="s">
        <v>1035</v>
      </c>
      <c r="G73" s="2">
        <v>62.12</v>
      </c>
      <c r="H73" s="2">
        <v>10</v>
      </c>
      <c r="I73" s="2">
        <v>31.06</v>
      </c>
      <c r="J73" s="2">
        <v>652.26</v>
      </c>
      <c r="K73" s="4">
        <v>43771</v>
      </c>
      <c r="L73" s="3">
        <v>0.67986111111111114</v>
      </c>
      <c r="M73" s="2" t="s">
        <v>1596</v>
      </c>
      <c r="N73" s="2">
        <v>621.20000000000005</v>
      </c>
      <c r="O73" s="2">
        <v>4.7619047620000003</v>
      </c>
      <c r="P73" s="2">
        <v>31.06</v>
      </c>
      <c r="Q73" s="2">
        <v>5.9</v>
      </c>
    </row>
    <row r="74" spans="1:17" x14ac:dyDescent="0.2">
      <c r="A74" s="2" t="s">
        <v>92</v>
      </c>
      <c r="B74" s="2" t="s">
        <v>1022</v>
      </c>
      <c r="C74" s="2" t="s">
        <v>1025</v>
      </c>
      <c r="D74" s="2" t="s">
        <v>1026</v>
      </c>
      <c r="E74" s="2" t="s">
        <v>1028</v>
      </c>
      <c r="F74" s="2" t="s">
        <v>1034</v>
      </c>
      <c r="G74" s="2">
        <v>48.52</v>
      </c>
      <c r="H74" s="2">
        <v>3</v>
      </c>
      <c r="I74" s="2">
        <v>7.2779999999999996</v>
      </c>
      <c r="J74" s="2">
        <v>152.83799999999999</v>
      </c>
      <c r="K74" s="4">
        <v>43588</v>
      </c>
      <c r="L74" s="3">
        <v>0.76180555555555551</v>
      </c>
      <c r="M74" s="2" t="s">
        <v>1595</v>
      </c>
      <c r="N74" s="2">
        <v>145.56</v>
      </c>
      <c r="O74" s="2">
        <v>4.7619047620000003</v>
      </c>
      <c r="P74" s="2">
        <v>7.2779999999999996</v>
      </c>
      <c r="Q74" s="2">
        <v>4</v>
      </c>
    </row>
    <row r="75" spans="1:17" x14ac:dyDescent="0.2">
      <c r="A75" s="2" t="s">
        <v>93</v>
      </c>
      <c r="B75" s="2" t="s">
        <v>1021</v>
      </c>
      <c r="C75" s="2" t="s">
        <v>1024</v>
      </c>
      <c r="D75" s="2" t="s">
        <v>1026</v>
      </c>
      <c r="E75" s="2" t="s">
        <v>1028</v>
      </c>
      <c r="F75" s="2" t="s">
        <v>1031</v>
      </c>
      <c r="G75" s="2">
        <v>75.91</v>
      </c>
      <c r="H75" s="2">
        <v>6</v>
      </c>
      <c r="I75" s="2">
        <v>22.773</v>
      </c>
      <c r="J75" s="2">
        <v>478.233</v>
      </c>
      <c r="K75" s="4">
        <v>43711</v>
      </c>
      <c r="L75" s="3">
        <v>0.76458333333333328</v>
      </c>
      <c r="M75" s="2" t="s">
        <v>1596</v>
      </c>
      <c r="N75" s="2">
        <v>455.46</v>
      </c>
      <c r="O75" s="2">
        <v>4.7619047620000003</v>
      </c>
      <c r="P75" s="2">
        <v>22.773</v>
      </c>
      <c r="Q75" s="2">
        <v>8.6999999999999993</v>
      </c>
    </row>
    <row r="76" spans="1:17" x14ac:dyDescent="0.2">
      <c r="A76" s="2" t="s">
        <v>94</v>
      </c>
      <c r="B76" s="2" t="s">
        <v>1020</v>
      </c>
      <c r="C76" s="2" t="s">
        <v>1023</v>
      </c>
      <c r="D76" s="2" t="s">
        <v>1026</v>
      </c>
      <c r="E76" s="2" t="s">
        <v>1028</v>
      </c>
      <c r="F76" s="2" t="s">
        <v>1032</v>
      </c>
      <c r="G76" s="2">
        <v>74.67</v>
      </c>
      <c r="H76" s="2">
        <v>9</v>
      </c>
      <c r="I76" s="2">
        <v>33.601500000000001</v>
      </c>
      <c r="J76" s="2">
        <v>705.63149999999996</v>
      </c>
      <c r="K76" s="2" t="s">
        <v>1061</v>
      </c>
      <c r="L76" s="3">
        <v>0.4548611111111111</v>
      </c>
      <c r="M76" s="2" t="s">
        <v>1595</v>
      </c>
      <c r="N76" s="2">
        <v>672.03</v>
      </c>
      <c r="O76" s="2">
        <v>4.7619047620000003</v>
      </c>
      <c r="P76" s="2">
        <v>33.601500000000001</v>
      </c>
      <c r="Q76" s="2">
        <v>9.4</v>
      </c>
    </row>
    <row r="77" spans="1:17" x14ac:dyDescent="0.2">
      <c r="A77" s="2" t="s">
        <v>95</v>
      </c>
      <c r="B77" s="2" t="s">
        <v>1021</v>
      </c>
      <c r="C77" s="2" t="s">
        <v>1024</v>
      </c>
      <c r="D77" s="2" t="s">
        <v>1026</v>
      </c>
      <c r="E77" s="2" t="s">
        <v>1028</v>
      </c>
      <c r="F77" s="2" t="s">
        <v>1031</v>
      </c>
      <c r="G77" s="2">
        <v>41.65</v>
      </c>
      <c r="H77" s="2">
        <v>10</v>
      </c>
      <c r="I77" s="2">
        <v>20.824999999999999</v>
      </c>
      <c r="J77" s="2">
        <v>437.32499999999999</v>
      </c>
      <c r="K77" s="2" t="s">
        <v>1062</v>
      </c>
      <c r="L77" s="3">
        <v>0.71111111111111114</v>
      </c>
      <c r="M77" s="2" t="s">
        <v>1597</v>
      </c>
      <c r="N77" s="2">
        <v>416.5</v>
      </c>
      <c r="O77" s="2">
        <v>4.7619047620000003</v>
      </c>
      <c r="P77" s="2">
        <v>20.824999999999999</v>
      </c>
      <c r="Q77" s="2">
        <v>5.4</v>
      </c>
    </row>
    <row r="78" spans="1:17" x14ac:dyDescent="0.2">
      <c r="A78" s="2" t="s">
        <v>96</v>
      </c>
      <c r="B78" s="2" t="s">
        <v>1021</v>
      </c>
      <c r="C78" s="2" t="s">
        <v>1024</v>
      </c>
      <c r="D78" s="2" t="s">
        <v>1026</v>
      </c>
      <c r="E78" s="2" t="s">
        <v>1028</v>
      </c>
      <c r="F78" s="2" t="s">
        <v>1035</v>
      </c>
      <c r="G78" s="2">
        <v>49.04</v>
      </c>
      <c r="H78" s="2">
        <v>9</v>
      </c>
      <c r="I78" s="2">
        <v>22.068000000000001</v>
      </c>
      <c r="J78" s="2">
        <v>463.428</v>
      </c>
      <c r="K78" s="4">
        <v>43709</v>
      </c>
      <c r="L78" s="3">
        <v>0.59722222222222221</v>
      </c>
      <c r="M78" s="2" t="s">
        <v>1597</v>
      </c>
      <c r="N78" s="2">
        <v>441.36</v>
      </c>
      <c r="O78" s="2">
        <v>4.7619047620000003</v>
      </c>
      <c r="P78" s="2">
        <v>22.068000000000001</v>
      </c>
      <c r="Q78" s="2">
        <v>8.6</v>
      </c>
    </row>
    <row r="79" spans="1:17" x14ac:dyDescent="0.2">
      <c r="A79" s="2" t="s">
        <v>97</v>
      </c>
      <c r="B79" s="2" t="s">
        <v>1020</v>
      </c>
      <c r="C79" s="2" t="s">
        <v>1023</v>
      </c>
      <c r="D79" s="2" t="s">
        <v>1026</v>
      </c>
      <c r="E79" s="2" t="s">
        <v>1028</v>
      </c>
      <c r="F79" s="2" t="s">
        <v>1035</v>
      </c>
      <c r="G79" s="2">
        <v>20.010000000000002</v>
      </c>
      <c r="H79" s="2">
        <v>9</v>
      </c>
      <c r="I79" s="2">
        <v>9.0045000000000002</v>
      </c>
      <c r="J79" s="2">
        <v>189.09450000000001</v>
      </c>
      <c r="K79" s="4">
        <v>43800</v>
      </c>
      <c r="L79" s="3">
        <v>0.65833333333333333</v>
      </c>
      <c r="M79" s="2" t="s">
        <v>1597</v>
      </c>
      <c r="N79" s="2">
        <v>180.09</v>
      </c>
      <c r="O79" s="2">
        <v>4.7619047620000003</v>
      </c>
      <c r="P79" s="2">
        <v>9.0045000000000002</v>
      </c>
      <c r="Q79" s="2">
        <v>5.7</v>
      </c>
    </row>
    <row r="80" spans="1:17" x14ac:dyDescent="0.2">
      <c r="A80" s="2" t="s">
        <v>98</v>
      </c>
      <c r="B80" s="2" t="s">
        <v>1021</v>
      </c>
      <c r="C80" s="2" t="s">
        <v>1024</v>
      </c>
      <c r="D80" s="2" t="s">
        <v>1026</v>
      </c>
      <c r="E80" s="2" t="s">
        <v>1028</v>
      </c>
      <c r="F80" s="2" t="s">
        <v>1034</v>
      </c>
      <c r="G80" s="2">
        <v>78.31</v>
      </c>
      <c r="H80" s="2">
        <v>10</v>
      </c>
      <c r="I80" s="2">
        <v>39.155000000000001</v>
      </c>
      <c r="J80" s="2">
        <v>822.255</v>
      </c>
      <c r="K80" s="4">
        <v>43588</v>
      </c>
      <c r="L80" s="3">
        <v>0.68333333333333335</v>
      </c>
      <c r="M80" s="2" t="s">
        <v>1595</v>
      </c>
      <c r="N80" s="2">
        <v>783.1</v>
      </c>
      <c r="O80" s="2">
        <v>4.7619047620000003</v>
      </c>
      <c r="P80" s="2">
        <v>39.155000000000001</v>
      </c>
      <c r="Q80" s="2">
        <v>6.6</v>
      </c>
    </row>
    <row r="81" spans="1:17" x14ac:dyDescent="0.2">
      <c r="A81" s="2" t="s">
        <v>99</v>
      </c>
      <c r="B81" s="2" t="s">
        <v>1021</v>
      </c>
      <c r="C81" s="2" t="s">
        <v>1024</v>
      </c>
      <c r="D81" s="2" t="s">
        <v>1026</v>
      </c>
      <c r="E81" s="2" t="s">
        <v>1028</v>
      </c>
      <c r="F81" s="2" t="s">
        <v>1030</v>
      </c>
      <c r="G81" s="2">
        <v>20.38</v>
      </c>
      <c r="H81" s="2">
        <v>5</v>
      </c>
      <c r="I81" s="2">
        <v>5.0949999999999998</v>
      </c>
      <c r="J81" s="2">
        <v>106.995</v>
      </c>
      <c r="K81" s="2" t="s">
        <v>1061</v>
      </c>
      <c r="L81" s="3">
        <v>0.78888888888888886</v>
      </c>
      <c r="M81" s="2" t="s">
        <v>1596</v>
      </c>
      <c r="N81" s="2">
        <v>101.9</v>
      </c>
      <c r="O81" s="2">
        <v>4.7619047620000003</v>
      </c>
      <c r="P81" s="2">
        <v>5.0949999999999998</v>
      </c>
      <c r="Q81" s="2">
        <v>6</v>
      </c>
    </row>
    <row r="82" spans="1:17" x14ac:dyDescent="0.2">
      <c r="A82" s="2" t="s">
        <v>100</v>
      </c>
      <c r="B82" s="2" t="s">
        <v>1021</v>
      </c>
      <c r="C82" s="2" t="s">
        <v>1024</v>
      </c>
      <c r="D82" s="2" t="s">
        <v>1026</v>
      </c>
      <c r="E82" s="2" t="s">
        <v>1028</v>
      </c>
      <c r="F82" s="2" t="s">
        <v>1030</v>
      </c>
      <c r="G82" s="2">
        <v>99.19</v>
      </c>
      <c r="H82" s="2">
        <v>6</v>
      </c>
      <c r="I82" s="2">
        <v>29.757000000000001</v>
      </c>
      <c r="J82" s="2">
        <v>624.89700000000005</v>
      </c>
      <c r="K82" s="2" t="s">
        <v>1043</v>
      </c>
      <c r="L82" s="3">
        <v>0.61250000000000004</v>
      </c>
      <c r="M82" s="2" t="s">
        <v>1597</v>
      </c>
      <c r="N82" s="2">
        <v>595.14</v>
      </c>
      <c r="O82" s="2">
        <v>4.7619047620000003</v>
      </c>
      <c r="P82" s="2">
        <v>29.757000000000001</v>
      </c>
      <c r="Q82" s="2">
        <v>5.5</v>
      </c>
    </row>
    <row r="83" spans="1:17" x14ac:dyDescent="0.2">
      <c r="A83" s="2" t="s">
        <v>101</v>
      </c>
      <c r="B83" s="2" t="s">
        <v>1022</v>
      </c>
      <c r="C83" s="2" t="s">
        <v>1025</v>
      </c>
      <c r="D83" s="2" t="s">
        <v>1026</v>
      </c>
      <c r="E83" s="2" t="s">
        <v>1028</v>
      </c>
      <c r="F83" s="2" t="s">
        <v>1034</v>
      </c>
      <c r="G83" s="2">
        <v>96.68</v>
      </c>
      <c r="H83" s="2">
        <v>3</v>
      </c>
      <c r="I83" s="2">
        <v>14.502000000000001</v>
      </c>
      <c r="J83" s="2">
        <v>304.54199999999997</v>
      </c>
      <c r="K83" s="2" t="s">
        <v>1063</v>
      </c>
      <c r="L83" s="3">
        <v>0.8305555555555556</v>
      </c>
      <c r="M83" s="2" t="s">
        <v>1595</v>
      </c>
      <c r="N83" s="2">
        <v>290.04000000000002</v>
      </c>
      <c r="O83" s="2">
        <v>4.7619047620000003</v>
      </c>
      <c r="P83" s="2">
        <v>14.502000000000001</v>
      </c>
      <c r="Q83" s="2">
        <v>6.4</v>
      </c>
    </row>
    <row r="84" spans="1:17" x14ac:dyDescent="0.2">
      <c r="A84" s="2" t="s">
        <v>102</v>
      </c>
      <c r="B84" s="2" t="s">
        <v>1021</v>
      </c>
      <c r="C84" s="2" t="s">
        <v>1024</v>
      </c>
      <c r="D84" s="2" t="s">
        <v>1026</v>
      </c>
      <c r="E84" s="2" t="s">
        <v>1028</v>
      </c>
      <c r="F84" s="2" t="s">
        <v>1034</v>
      </c>
      <c r="G84" s="2">
        <v>19.25</v>
      </c>
      <c r="H84" s="2">
        <v>8</v>
      </c>
      <c r="I84" s="2">
        <v>7.7</v>
      </c>
      <c r="J84" s="2">
        <v>161.69999999999999</v>
      </c>
      <c r="K84" s="2" t="s">
        <v>1064</v>
      </c>
      <c r="L84" s="3">
        <v>0.77569444444444446</v>
      </c>
      <c r="M84" s="2" t="s">
        <v>1595</v>
      </c>
      <c r="N84" s="2">
        <v>154</v>
      </c>
      <c r="O84" s="2">
        <v>4.7619047620000003</v>
      </c>
      <c r="P84" s="2">
        <v>7.7</v>
      </c>
      <c r="Q84" s="2">
        <v>6.6</v>
      </c>
    </row>
    <row r="85" spans="1:17" x14ac:dyDescent="0.2">
      <c r="A85" s="2" t="s">
        <v>103</v>
      </c>
      <c r="B85" s="2" t="s">
        <v>1021</v>
      </c>
      <c r="C85" s="2" t="s">
        <v>1024</v>
      </c>
      <c r="D85" s="2" t="s">
        <v>1026</v>
      </c>
      <c r="E85" s="2" t="s">
        <v>1028</v>
      </c>
      <c r="F85" s="2" t="s">
        <v>1034</v>
      </c>
      <c r="G85" s="2">
        <v>80.36</v>
      </c>
      <c r="H85" s="2">
        <v>4</v>
      </c>
      <c r="I85" s="2">
        <v>16.071999999999999</v>
      </c>
      <c r="J85" s="2">
        <v>337.512</v>
      </c>
      <c r="K85" s="2" t="s">
        <v>1065</v>
      </c>
      <c r="L85" s="3">
        <v>0.78125</v>
      </c>
      <c r="M85" s="2" t="s">
        <v>1597</v>
      </c>
      <c r="N85" s="2">
        <v>321.44</v>
      </c>
      <c r="O85" s="2">
        <v>4.7619047620000003</v>
      </c>
      <c r="P85" s="2">
        <v>16.071999999999999</v>
      </c>
      <c r="Q85" s="2">
        <v>8.3000000000000007</v>
      </c>
    </row>
    <row r="86" spans="1:17" x14ac:dyDescent="0.2">
      <c r="A86" s="2" t="s">
        <v>104</v>
      </c>
      <c r="B86" s="2" t="s">
        <v>1021</v>
      </c>
      <c r="C86" s="2" t="s">
        <v>1024</v>
      </c>
      <c r="D86" s="2" t="s">
        <v>1026</v>
      </c>
      <c r="E86" s="2" t="s">
        <v>1028</v>
      </c>
      <c r="F86" s="2" t="s">
        <v>1033</v>
      </c>
      <c r="G86" s="2">
        <v>48.91</v>
      </c>
      <c r="H86" s="2">
        <v>5</v>
      </c>
      <c r="I86" s="2">
        <v>12.227499999999999</v>
      </c>
      <c r="J86" s="2">
        <v>256.77749999999997</v>
      </c>
      <c r="K86" s="4">
        <v>43711</v>
      </c>
      <c r="L86" s="3">
        <v>0.4284722222222222</v>
      </c>
      <c r="M86" s="2" t="s">
        <v>1596</v>
      </c>
      <c r="N86" s="2">
        <v>244.55</v>
      </c>
      <c r="O86" s="2">
        <v>4.7619047620000003</v>
      </c>
      <c r="P86" s="2">
        <v>12.227499999999999</v>
      </c>
      <c r="Q86" s="2">
        <v>6.6</v>
      </c>
    </row>
    <row r="87" spans="1:17" x14ac:dyDescent="0.2">
      <c r="A87" s="2" t="s">
        <v>105</v>
      </c>
      <c r="B87" s="2" t="s">
        <v>1021</v>
      </c>
      <c r="C87" s="2" t="s">
        <v>1024</v>
      </c>
      <c r="D87" s="2" t="s">
        <v>1026</v>
      </c>
      <c r="E87" s="2" t="s">
        <v>1028</v>
      </c>
      <c r="F87" s="2" t="s">
        <v>1033</v>
      </c>
      <c r="G87" s="2">
        <v>83.06</v>
      </c>
      <c r="H87" s="2">
        <v>7</v>
      </c>
      <c r="I87" s="2">
        <v>29.071000000000002</v>
      </c>
      <c r="J87" s="2">
        <v>610.49099999999999</v>
      </c>
      <c r="K87" s="4">
        <v>43588</v>
      </c>
      <c r="L87" s="3">
        <v>0.60486111111111107</v>
      </c>
      <c r="M87" s="2" t="s">
        <v>1595</v>
      </c>
      <c r="N87" s="2">
        <v>581.41999999999996</v>
      </c>
      <c r="O87" s="2">
        <v>4.7619047620000003</v>
      </c>
      <c r="P87" s="2">
        <v>29.071000000000002</v>
      </c>
      <c r="Q87" s="2">
        <v>4</v>
      </c>
    </row>
    <row r="88" spans="1:17" x14ac:dyDescent="0.2">
      <c r="A88" s="2" t="s">
        <v>106</v>
      </c>
      <c r="B88" s="2" t="s">
        <v>1021</v>
      </c>
      <c r="C88" s="2" t="s">
        <v>1024</v>
      </c>
      <c r="D88" s="2" t="s">
        <v>1026</v>
      </c>
      <c r="E88" s="2" t="s">
        <v>1028</v>
      </c>
      <c r="F88" s="2" t="s">
        <v>1035</v>
      </c>
      <c r="G88" s="2">
        <v>76.52</v>
      </c>
      <c r="H88" s="2">
        <v>5</v>
      </c>
      <c r="I88" s="2">
        <v>19.13</v>
      </c>
      <c r="J88" s="2">
        <v>401.73</v>
      </c>
      <c r="K88" s="2" t="s">
        <v>1037</v>
      </c>
      <c r="L88" s="3">
        <v>0.43263888888888891</v>
      </c>
      <c r="M88" s="2" t="s">
        <v>1596</v>
      </c>
      <c r="N88" s="2">
        <v>382.6</v>
      </c>
      <c r="O88" s="2">
        <v>4.7619047620000003</v>
      </c>
      <c r="P88" s="2">
        <v>19.13</v>
      </c>
      <c r="Q88" s="2">
        <v>9.9</v>
      </c>
    </row>
    <row r="89" spans="1:17" x14ac:dyDescent="0.2">
      <c r="A89" s="2" t="s">
        <v>107</v>
      </c>
      <c r="B89" s="2" t="s">
        <v>1020</v>
      </c>
      <c r="C89" s="2" t="s">
        <v>1023</v>
      </c>
      <c r="D89" s="2" t="s">
        <v>1026</v>
      </c>
      <c r="E89" s="2" t="s">
        <v>1028</v>
      </c>
      <c r="F89" s="2" t="s">
        <v>1034</v>
      </c>
      <c r="G89" s="2">
        <v>49.38</v>
      </c>
      <c r="H89" s="2">
        <v>7</v>
      </c>
      <c r="I89" s="2">
        <v>17.283000000000001</v>
      </c>
      <c r="J89" s="2">
        <v>362.94299999999998</v>
      </c>
      <c r="K89" s="2" t="s">
        <v>1055</v>
      </c>
      <c r="L89" s="3">
        <v>0.85763888888888884</v>
      </c>
      <c r="M89" s="2" t="s">
        <v>1597</v>
      </c>
      <c r="N89" s="2">
        <v>345.66</v>
      </c>
      <c r="O89" s="2">
        <v>4.7619047620000003</v>
      </c>
      <c r="P89" s="2">
        <v>17.283000000000001</v>
      </c>
      <c r="Q89" s="2">
        <v>7.3</v>
      </c>
    </row>
    <row r="90" spans="1:17" x14ac:dyDescent="0.2">
      <c r="A90" s="2" t="s">
        <v>108</v>
      </c>
      <c r="B90" s="2" t="s">
        <v>1020</v>
      </c>
      <c r="C90" s="2" t="s">
        <v>1023</v>
      </c>
      <c r="D90" s="2" t="s">
        <v>1026</v>
      </c>
      <c r="E90" s="2" t="s">
        <v>1028</v>
      </c>
      <c r="F90" s="2" t="s">
        <v>1033</v>
      </c>
      <c r="G90" s="2">
        <v>42.47</v>
      </c>
      <c r="H90" s="2">
        <v>1</v>
      </c>
      <c r="I90" s="2">
        <v>2.1234999999999999</v>
      </c>
      <c r="J90" s="2">
        <v>44.593499999999999</v>
      </c>
      <c r="K90" s="4">
        <v>43497</v>
      </c>
      <c r="L90" s="3">
        <v>0.70625000000000004</v>
      </c>
      <c r="M90" s="2" t="s">
        <v>1596</v>
      </c>
      <c r="N90" s="2">
        <v>42.47</v>
      </c>
      <c r="O90" s="2">
        <v>4.7619047620000003</v>
      </c>
      <c r="P90" s="2">
        <v>2.1234999999999999</v>
      </c>
      <c r="Q90" s="2">
        <v>5.7</v>
      </c>
    </row>
    <row r="91" spans="1:17" x14ac:dyDescent="0.2">
      <c r="A91" s="2" t="s">
        <v>109</v>
      </c>
      <c r="B91" s="2" t="s">
        <v>1022</v>
      </c>
      <c r="C91" s="2" t="s">
        <v>1025</v>
      </c>
      <c r="D91" s="2" t="s">
        <v>1026</v>
      </c>
      <c r="E91" s="2" t="s">
        <v>1028</v>
      </c>
      <c r="F91" s="2" t="s">
        <v>1030</v>
      </c>
      <c r="G91" s="2">
        <v>76.989999999999995</v>
      </c>
      <c r="H91" s="2">
        <v>6</v>
      </c>
      <c r="I91" s="2">
        <v>23.097000000000001</v>
      </c>
      <c r="J91" s="2">
        <v>485.03699999999998</v>
      </c>
      <c r="K91" s="2" t="s">
        <v>1052</v>
      </c>
      <c r="L91" s="3">
        <v>0.74652777777777779</v>
      </c>
      <c r="M91" s="2" t="s">
        <v>1596</v>
      </c>
      <c r="N91" s="2">
        <v>461.94</v>
      </c>
      <c r="O91" s="2">
        <v>4.7619047620000003</v>
      </c>
      <c r="P91" s="2">
        <v>23.097000000000001</v>
      </c>
      <c r="Q91" s="2">
        <v>6.1</v>
      </c>
    </row>
    <row r="92" spans="1:17" x14ac:dyDescent="0.2">
      <c r="A92" s="2" t="s">
        <v>110</v>
      </c>
      <c r="B92" s="2" t="s">
        <v>1021</v>
      </c>
      <c r="C92" s="2" t="s">
        <v>1024</v>
      </c>
      <c r="D92" s="2" t="s">
        <v>1026</v>
      </c>
      <c r="E92" s="2" t="s">
        <v>1028</v>
      </c>
      <c r="F92" s="2" t="s">
        <v>1032</v>
      </c>
      <c r="G92" s="2">
        <v>47.38</v>
      </c>
      <c r="H92" s="2">
        <v>4</v>
      </c>
      <c r="I92" s="2">
        <v>9.4760000000000009</v>
      </c>
      <c r="J92" s="2">
        <v>198.99600000000001</v>
      </c>
      <c r="K92" s="2" t="s">
        <v>1064</v>
      </c>
      <c r="L92" s="3">
        <v>0.43402777777777779</v>
      </c>
      <c r="M92" s="2" t="s">
        <v>1596</v>
      </c>
      <c r="N92" s="2">
        <v>189.52</v>
      </c>
      <c r="O92" s="2">
        <v>4.7619047620000003</v>
      </c>
      <c r="P92" s="2">
        <v>9.4760000000000009</v>
      </c>
      <c r="Q92" s="2">
        <v>7.1</v>
      </c>
    </row>
    <row r="93" spans="1:17" x14ac:dyDescent="0.2">
      <c r="A93" s="2" t="s">
        <v>111</v>
      </c>
      <c r="B93" s="2" t="s">
        <v>1021</v>
      </c>
      <c r="C93" s="2" t="s">
        <v>1024</v>
      </c>
      <c r="D93" s="2" t="s">
        <v>1026</v>
      </c>
      <c r="E93" s="2" t="s">
        <v>1028</v>
      </c>
      <c r="F93" s="2" t="s">
        <v>1033</v>
      </c>
      <c r="G93" s="2">
        <v>44.86</v>
      </c>
      <c r="H93" s="2">
        <v>10</v>
      </c>
      <c r="I93" s="2">
        <v>22.43</v>
      </c>
      <c r="J93" s="2">
        <v>471.03</v>
      </c>
      <c r="K93" s="2" t="s">
        <v>1063</v>
      </c>
      <c r="L93" s="3">
        <v>0.82916666666666672</v>
      </c>
      <c r="M93" s="2" t="s">
        <v>1595</v>
      </c>
      <c r="N93" s="2">
        <v>448.6</v>
      </c>
      <c r="O93" s="2">
        <v>4.7619047620000003</v>
      </c>
      <c r="P93" s="2">
        <v>22.43</v>
      </c>
      <c r="Q93" s="2">
        <v>8.1999999999999993</v>
      </c>
    </row>
    <row r="94" spans="1:17" x14ac:dyDescent="0.2">
      <c r="A94" s="2" t="s">
        <v>112</v>
      </c>
      <c r="B94" s="2" t="s">
        <v>1020</v>
      </c>
      <c r="C94" s="2" t="s">
        <v>1023</v>
      </c>
      <c r="D94" s="2" t="s">
        <v>1026</v>
      </c>
      <c r="E94" s="2" t="s">
        <v>1028</v>
      </c>
      <c r="F94" s="2" t="s">
        <v>1033</v>
      </c>
      <c r="G94" s="2">
        <v>21.98</v>
      </c>
      <c r="H94" s="2">
        <v>7</v>
      </c>
      <c r="I94" s="2">
        <v>7.6929999999999996</v>
      </c>
      <c r="J94" s="2">
        <v>161.553</v>
      </c>
      <c r="K94" s="4">
        <v>43739</v>
      </c>
      <c r="L94" s="3">
        <v>0.6958333333333333</v>
      </c>
      <c r="M94" s="2" t="s">
        <v>1595</v>
      </c>
      <c r="N94" s="2">
        <v>153.86000000000001</v>
      </c>
      <c r="O94" s="2">
        <v>4.7619047620000003</v>
      </c>
      <c r="P94" s="2">
        <v>7.6929999999999996</v>
      </c>
      <c r="Q94" s="2">
        <v>5.0999999999999996</v>
      </c>
    </row>
    <row r="95" spans="1:17" x14ac:dyDescent="0.2">
      <c r="A95" s="2" t="s">
        <v>113</v>
      </c>
      <c r="B95" s="2" t="s">
        <v>1022</v>
      </c>
      <c r="C95" s="2" t="s">
        <v>1025</v>
      </c>
      <c r="D95" s="2" t="s">
        <v>1026</v>
      </c>
      <c r="E95" s="2" t="s">
        <v>1028</v>
      </c>
      <c r="F95" s="2" t="s">
        <v>1030</v>
      </c>
      <c r="G95" s="2">
        <v>64.36</v>
      </c>
      <c r="H95" s="2">
        <v>9</v>
      </c>
      <c r="I95" s="2">
        <v>28.962</v>
      </c>
      <c r="J95" s="2">
        <v>608.202</v>
      </c>
      <c r="K95" s="4">
        <v>43802</v>
      </c>
      <c r="L95" s="3">
        <v>0.50624999999999998</v>
      </c>
      <c r="M95" s="2" t="s">
        <v>1597</v>
      </c>
      <c r="N95" s="2">
        <v>579.24</v>
      </c>
      <c r="O95" s="2">
        <v>4.7619047620000003</v>
      </c>
      <c r="P95" s="2">
        <v>28.962</v>
      </c>
      <c r="Q95" s="2">
        <v>8.6</v>
      </c>
    </row>
    <row r="96" spans="1:17" x14ac:dyDescent="0.2">
      <c r="A96" s="2" t="s">
        <v>114</v>
      </c>
      <c r="B96" s="2" t="s">
        <v>1021</v>
      </c>
      <c r="C96" s="2" t="s">
        <v>1024</v>
      </c>
      <c r="D96" s="2" t="s">
        <v>1026</v>
      </c>
      <c r="E96" s="2" t="s">
        <v>1028</v>
      </c>
      <c r="F96" s="2" t="s">
        <v>1030</v>
      </c>
      <c r="G96" s="2">
        <v>89.75</v>
      </c>
      <c r="H96" s="2">
        <v>1</v>
      </c>
      <c r="I96" s="2">
        <v>4.4874999999999998</v>
      </c>
      <c r="J96" s="2">
        <v>94.237499999999997</v>
      </c>
      <c r="K96" s="4">
        <v>43618</v>
      </c>
      <c r="L96" s="3">
        <v>0.83680555555555558</v>
      </c>
      <c r="M96" s="2" t="s">
        <v>1597</v>
      </c>
      <c r="N96" s="2">
        <v>89.75</v>
      </c>
      <c r="O96" s="2">
        <v>4.7619047620000003</v>
      </c>
      <c r="P96" s="2">
        <v>4.4874999999999998</v>
      </c>
      <c r="Q96" s="2">
        <v>6.6</v>
      </c>
    </row>
    <row r="97" spans="1:17" x14ac:dyDescent="0.2">
      <c r="A97" s="2" t="s">
        <v>115</v>
      </c>
      <c r="B97" s="2" t="s">
        <v>1020</v>
      </c>
      <c r="C97" s="2" t="s">
        <v>1023</v>
      </c>
      <c r="D97" s="2" t="s">
        <v>1026</v>
      </c>
      <c r="E97" s="2" t="s">
        <v>1028</v>
      </c>
      <c r="F97" s="2" t="s">
        <v>1031</v>
      </c>
      <c r="G97" s="2">
        <v>97.16</v>
      </c>
      <c r="H97" s="2">
        <v>1</v>
      </c>
      <c r="I97" s="2">
        <v>4.8579999999999997</v>
      </c>
      <c r="J97" s="2">
        <v>102.018</v>
      </c>
      <c r="K97" s="4">
        <v>43680</v>
      </c>
      <c r="L97" s="3">
        <v>0.85972222222222228</v>
      </c>
      <c r="M97" s="2" t="s">
        <v>1595</v>
      </c>
      <c r="N97" s="2">
        <v>97.16</v>
      </c>
      <c r="O97" s="2">
        <v>4.7619047620000003</v>
      </c>
      <c r="P97" s="2">
        <v>4.8579999999999997</v>
      </c>
      <c r="Q97" s="2">
        <v>7.2</v>
      </c>
    </row>
    <row r="98" spans="1:17" x14ac:dyDescent="0.2">
      <c r="A98" s="2" t="s">
        <v>116</v>
      </c>
      <c r="B98" s="2" t="s">
        <v>1022</v>
      </c>
      <c r="C98" s="2" t="s">
        <v>1025</v>
      </c>
      <c r="D98" s="2" t="s">
        <v>1026</v>
      </c>
      <c r="E98" s="2" t="s">
        <v>1028</v>
      </c>
      <c r="F98" s="2" t="s">
        <v>1030</v>
      </c>
      <c r="G98" s="2">
        <v>87.87</v>
      </c>
      <c r="H98" s="2">
        <v>10</v>
      </c>
      <c r="I98" s="2">
        <v>43.935000000000002</v>
      </c>
      <c r="J98" s="2">
        <v>922.63499999999999</v>
      </c>
      <c r="K98" s="2" t="s">
        <v>1041</v>
      </c>
      <c r="L98" s="3">
        <v>0.43402777777777779</v>
      </c>
      <c r="M98" s="2" t="s">
        <v>1595</v>
      </c>
      <c r="N98" s="2">
        <v>878.7</v>
      </c>
      <c r="O98" s="2">
        <v>4.7619047620000003</v>
      </c>
      <c r="P98" s="2">
        <v>43.935000000000002</v>
      </c>
      <c r="Q98" s="2">
        <v>5.0999999999999996</v>
      </c>
    </row>
    <row r="99" spans="1:17" x14ac:dyDescent="0.2">
      <c r="A99" s="2" t="s">
        <v>117</v>
      </c>
      <c r="B99" s="2" t="s">
        <v>1021</v>
      </c>
      <c r="C99" s="2" t="s">
        <v>1024</v>
      </c>
      <c r="D99" s="2" t="s">
        <v>1026</v>
      </c>
      <c r="E99" s="2" t="s">
        <v>1028</v>
      </c>
      <c r="F99" s="2" t="s">
        <v>1031</v>
      </c>
      <c r="G99" s="2">
        <v>12.45</v>
      </c>
      <c r="H99" s="2">
        <v>6</v>
      </c>
      <c r="I99" s="2">
        <v>3.7349999999999999</v>
      </c>
      <c r="J99" s="2">
        <v>78.435000000000002</v>
      </c>
      <c r="K99" s="4">
        <v>43710</v>
      </c>
      <c r="L99" s="3">
        <v>0.5493055555555556</v>
      </c>
      <c r="M99" s="2" t="s">
        <v>1596</v>
      </c>
      <c r="N99" s="2">
        <v>74.7</v>
      </c>
      <c r="O99" s="2">
        <v>4.7619047620000003</v>
      </c>
      <c r="P99" s="2">
        <v>3.7349999999999999</v>
      </c>
      <c r="Q99" s="2">
        <v>4.0999999999999996</v>
      </c>
    </row>
    <row r="100" spans="1:17" x14ac:dyDescent="0.2">
      <c r="A100" s="2" t="s">
        <v>118</v>
      </c>
      <c r="B100" s="2" t="s">
        <v>1020</v>
      </c>
      <c r="C100" s="2" t="s">
        <v>1023</v>
      </c>
      <c r="D100" s="2" t="s">
        <v>1026</v>
      </c>
      <c r="E100" s="2" t="s">
        <v>1028</v>
      </c>
      <c r="F100" s="2" t="s">
        <v>1034</v>
      </c>
      <c r="G100" s="2">
        <v>52.75</v>
      </c>
      <c r="H100" s="2">
        <v>3</v>
      </c>
      <c r="I100" s="2">
        <v>7.9124999999999996</v>
      </c>
      <c r="J100" s="2">
        <v>166.16249999999999</v>
      </c>
      <c r="K100" s="2" t="s">
        <v>1049</v>
      </c>
      <c r="L100" s="3">
        <v>0.42777777777777776</v>
      </c>
      <c r="M100" s="2" t="s">
        <v>1595</v>
      </c>
      <c r="N100" s="2">
        <v>158.25</v>
      </c>
      <c r="O100" s="2">
        <v>4.7619047620000003</v>
      </c>
      <c r="P100" s="2">
        <v>7.9124999999999996</v>
      </c>
      <c r="Q100" s="2">
        <v>9.3000000000000007</v>
      </c>
    </row>
    <row r="101" spans="1:17" x14ac:dyDescent="0.2">
      <c r="A101" s="2" t="s">
        <v>119</v>
      </c>
      <c r="B101" s="2" t="s">
        <v>1022</v>
      </c>
      <c r="C101" s="2" t="s">
        <v>1025</v>
      </c>
      <c r="D101" s="2" t="s">
        <v>1026</v>
      </c>
      <c r="E101" s="2" t="s">
        <v>1028</v>
      </c>
      <c r="F101" s="2" t="s">
        <v>1032</v>
      </c>
      <c r="G101" s="2">
        <v>82.7</v>
      </c>
      <c r="H101" s="2">
        <v>6</v>
      </c>
      <c r="I101" s="2">
        <v>24.81</v>
      </c>
      <c r="J101" s="2">
        <v>521.01</v>
      </c>
      <c r="K101" s="4">
        <v>43588</v>
      </c>
      <c r="L101" s="3">
        <v>0.75972222222222219</v>
      </c>
      <c r="M101" s="2" t="s">
        <v>1596</v>
      </c>
      <c r="N101" s="2">
        <v>496.2</v>
      </c>
      <c r="O101" s="2">
        <v>4.7619047620000003</v>
      </c>
      <c r="P101" s="2">
        <v>24.81</v>
      </c>
      <c r="Q101" s="2">
        <v>7.4</v>
      </c>
    </row>
    <row r="102" spans="1:17" x14ac:dyDescent="0.2">
      <c r="A102" s="2" t="s">
        <v>120</v>
      </c>
      <c r="B102" s="2" t="s">
        <v>1021</v>
      </c>
      <c r="C102" s="2" t="s">
        <v>1024</v>
      </c>
      <c r="D102" s="2" t="s">
        <v>1026</v>
      </c>
      <c r="E102" s="2" t="s">
        <v>1028</v>
      </c>
      <c r="F102" s="2" t="s">
        <v>1035</v>
      </c>
      <c r="G102" s="2">
        <v>48.71</v>
      </c>
      <c r="H102" s="2">
        <v>1</v>
      </c>
      <c r="I102" s="2">
        <v>2.4355000000000002</v>
      </c>
      <c r="J102" s="2">
        <v>51.145499999999998</v>
      </c>
      <c r="K102" s="2" t="s">
        <v>1066</v>
      </c>
      <c r="L102" s="3">
        <v>0.80555555555555558</v>
      </c>
      <c r="M102" s="2" t="s">
        <v>1596</v>
      </c>
      <c r="N102" s="2">
        <v>48.71</v>
      </c>
      <c r="O102" s="2">
        <v>4.7619047620000003</v>
      </c>
      <c r="P102" s="2">
        <v>2.4355000000000002</v>
      </c>
      <c r="Q102" s="2">
        <v>4.0999999999999996</v>
      </c>
    </row>
    <row r="103" spans="1:17" x14ac:dyDescent="0.2">
      <c r="A103" s="2" t="s">
        <v>121</v>
      </c>
      <c r="B103" s="2" t="s">
        <v>1021</v>
      </c>
      <c r="C103" s="2" t="s">
        <v>1024</v>
      </c>
      <c r="D103" s="2" t="s">
        <v>1026</v>
      </c>
      <c r="E103" s="2" t="s">
        <v>1028</v>
      </c>
      <c r="F103" s="2" t="s">
        <v>1035</v>
      </c>
      <c r="G103" s="2">
        <v>78.55</v>
      </c>
      <c r="H103" s="2">
        <v>9</v>
      </c>
      <c r="I103" s="2">
        <v>35.347499999999997</v>
      </c>
      <c r="J103" s="2">
        <v>742.29750000000001</v>
      </c>
      <c r="K103" s="4">
        <v>43468</v>
      </c>
      <c r="L103" s="3">
        <v>0.55694444444444446</v>
      </c>
      <c r="M103" s="2" t="s">
        <v>1596</v>
      </c>
      <c r="N103" s="2">
        <v>706.95</v>
      </c>
      <c r="O103" s="2">
        <v>4.7619047620000003</v>
      </c>
      <c r="P103" s="2">
        <v>35.347499999999997</v>
      </c>
      <c r="Q103" s="2">
        <v>7.2</v>
      </c>
    </row>
    <row r="104" spans="1:17" x14ac:dyDescent="0.2">
      <c r="A104" s="2" t="s">
        <v>122</v>
      </c>
      <c r="B104" s="2" t="s">
        <v>1021</v>
      </c>
      <c r="C104" s="2" t="s">
        <v>1024</v>
      </c>
      <c r="D104" s="2" t="s">
        <v>1026</v>
      </c>
      <c r="E104" s="2" t="s">
        <v>1028</v>
      </c>
      <c r="F104" s="2" t="s">
        <v>1031</v>
      </c>
      <c r="G104" s="2">
        <v>23.07</v>
      </c>
      <c r="H104" s="2">
        <v>9</v>
      </c>
      <c r="I104" s="2">
        <v>10.381500000000001</v>
      </c>
      <c r="J104" s="2">
        <v>218.01150000000001</v>
      </c>
      <c r="K104" s="4">
        <v>43467</v>
      </c>
      <c r="L104" s="3">
        <v>0.47708333333333336</v>
      </c>
      <c r="M104" s="2" t="s">
        <v>1596</v>
      </c>
      <c r="N104" s="2">
        <v>207.63</v>
      </c>
      <c r="O104" s="2">
        <v>4.7619047620000003</v>
      </c>
      <c r="P104" s="2">
        <v>10.381500000000001</v>
      </c>
      <c r="Q104" s="2">
        <v>4.9000000000000004</v>
      </c>
    </row>
    <row r="105" spans="1:17" x14ac:dyDescent="0.2">
      <c r="A105" s="2" t="s">
        <v>123</v>
      </c>
      <c r="B105" s="2" t="s">
        <v>1020</v>
      </c>
      <c r="C105" s="2" t="s">
        <v>1023</v>
      </c>
      <c r="D105" s="2" t="s">
        <v>1026</v>
      </c>
      <c r="E105" s="2" t="s">
        <v>1028</v>
      </c>
      <c r="F105" s="2" t="s">
        <v>1034</v>
      </c>
      <c r="G105" s="2">
        <v>58.26</v>
      </c>
      <c r="H105" s="2">
        <v>6</v>
      </c>
      <c r="I105" s="2">
        <v>17.478000000000002</v>
      </c>
      <c r="J105" s="2">
        <v>367.03800000000001</v>
      </c>
      <c r="K105" s="2" t="s">
        <v>1067</v>
      </c>
      <c r="L105" s="3">
        <v>0.69722222222222219</v>
      </c>
      <c r="M105" s="2" t="s">
        <v>1596</v>
      </c>
      <c r="N105" s="2">
        <v>349.56</v>
      </c>
      <c r="O105" s="2">
        <v>4.7619047620000003</v>
      </c>
      <c r="P105" s="2">
        <v>17.478000000000002</v>
      </c>
      <c r="Q105" s="2">
        <v>9.9</v>
      </c>
    </row>
    <row r="106" spans="1:17" x14ac:dyDescent="0.2">
      <c r="A106" s="2" t="s">
        <v>124</v>
      </c>
      <c r="B106" s="2" t="s">
        <v>1022</v>
      </c>
      <c r="C106" s="2" t="s">
        <v>1025</v>
      </c>
      <c r="D106" s="2" t="s">
        <v>1026</v>
      </c>
      <c r="E106" s="2" t="s">
        <v>1028</v>
      </c>
      <c r="F106" s="2" t="s">
        <v>1030</v>
      </c>
      <c r="G106" s="2">
        <v>30.35</v>
      </c>
      <c r="H106" s="2">
        <v>7</v>
      </c>
      <c r="I106" s="2">
        <v>10.6225</v>
      </c>
      <c r="J106" s="2">
        <v>223.07249999999999</v>
      </c>
      <c r="K106" s="2" t="s">
        <v>1053</v>
      </c>
      <c r="L106" s="3">
        <v>0.7631944444444444</v>
      </c>
      <c r="M106" s="2" t="s">
        <v>1596</v>
      </c>
      <c r="N106" s="2">
        <v>212.45</v>
      </c>
      <c r="O106" s="2">
        <v>4.7619047620000003</v>
      </c>
      <c r="P106" s="2">
        <v>10.6225</v>
      </c>
      <c r="Q106" s="2">
        <v>8</v>
      </c>
    </row>
    <row r="107" spans="1:17" x14ac:dyDescent="0.2">
      <c r="A107" s="2" t="s">
        <v>125</v>
      </c>
      <c r="B107" s="2" t="s">
        <v>1020</v>
      </c>
      <c r="C107" s="2" t="s">
        <v>1023</v>
      </c>
      <c r="D107" s="2" t="s">
        <v>1026</v>
      </c>
      <c r="E107" s="2" t="s">
        <v>1028</v>
      </c>
      <c r="F107" s="2" t="s">
        <v>1031</v>
      </c>
      <c r="G107" s="2">
        <v>88.67</v>
      </c>
      <c r="H107" s="2">
        <v>10</v>
      </c>
      <c r="I107" s="2">
        <v>44.335000000000001</v>
      </c>
      <c r="J107" s="2">
        <v>931.03499999999997</v>
      </c>
      <c r="K107" s="4">
        <v>43800</v>
      </c>
      <c r="L107" s="3">
        <v>0.61805555555555558</v>
      </c>
      <c r="M107" s="2" t="s">
        <v>1595</v>
      </c>
      <c r="N107" s="2">
        <v>886.7</v>
      </c>
      <c r="O107" s="2">
        <v>4.7619047620000003</v>
      </c>
      <c r="P107" s="2">
        <v>44.335000000000001</v>
      </c>
      <c r="Q107" s="2">
        <v>7.3</v>
      </c>
    </row>
    <row r="108" spans="1:17" x14ac:dyDescent="0.2">
      <c r="A108" s="2" t="s">
        <v>126</v>
      </c>
      <c r="B108" s="2" t="s">
        <v>1021</v>
      </c>
      <c r="C108" s="2" t="s">
        <v>1024</v>
      </c>
      <c r="D108" s="2" t="s">
        <v>1026</v>
      </c>
      <c r="E108" s="2" t="s">
        <v>1028</v>
      </c>
      <c r="F108" s="2" t="s">
        <v>1035</v>
      </c>
      <c r="G108" s="2">
        <v>27.38</v>
      </c>
      <c r="H108" s="2">
        <v>6</v>
      </c>
      <c r="I108" s="2">
        <v>8.2140000000000004</v>
      </c>
      <c r="J108" s="2">
        <v>172.494</v>
      </c>
      <c r="K108" s="4">
        <v>43586</v>
      </c>
      <c r="L108" s="3">
        <v>0.87083333333333335</v>
      </c>
      <c r="M108" s="2" t="s">
        <v>1597</v>
      </c>
      <c r="N108" s="2">
        <v>164.28</v>
      </c>
      <c r="O108" s="2">
        <v>4.7619047620000003</v>
      </c>
      <c r="P108" s="2">
        <v>8.2140000000000004</v>
      </c>
      <c r="Q108" s="2">
        <v>7.9</v>
      </c>
    </row>
    <row r="109" spans="1:17" x14ac:dyDescent="0.2">
      <c r="A109" s="2" t="s">
        <v>127</v>
      </c>
      <c r="B109" s="2" t="s">
        <v>1020</v>
      </c>
      <c r="C109" s="2" t="s">
        <v>1023</v>
      </c>
      <c r="D109" s="2" t="s">
        <v>1026</v>
      </c>
      <c r="E109" s="2" t="s">
        <v>1028</v>
      </c>
      <c r="F109" s="2" t="s">
        <v>1033</v>
      </c>
      <c r="G109" s="2">
        <v>62.13</v>
      </c>
      <c r="H109" s="2">
        <v>6</v>
      </c>
      <c r="I109" s="2">
        <v>18.638999999999999</v>
      </c>
      <c r="J109" s="2">
        <v>391.41899999999998</v>
      </c>
      <c r="K109" s="2" t="s">
        <v>1046</v>
      </c>
      <c r="L109" s="3">
        <v>0.84652777777777777</v>
      </c>
      <c r="M109" s="2" t="s">
        <v>1596</v>
      </c>
      <c r="N109" s="2">
        <v>372.78</v>
      </c>
      <c r="O109" s="2">
        <v>4.7619047620000003</v>
      </c>
      <c r="P109" s="2">
        <v>18.638999999999999</v>
      </c>
      <c r="Q109" s="2">
        <v>7.4</v>
      </c>
    </row>
    <row r="110" spans="1:17" x14ac:dyDescent="0.2">
      <c r="A110" s="2" t="s">
        <v>128</v>
      </c>
      <c r="B110" s="2" t="s">
        <v>1021</v>
      </c>
      <c r="C110" s="2" t="s">
        <v>1024</v>
      </c>
      <c r="D110" s="2" t="s">
        <v>1026</v>
      </c>
      <c r="E110" s="2" t="s">
        <v>1028</v>
      </c>
      <c r="F110" s="2" t="s">
        <v>1034</v>
      </c>
      <c r="G110" s="2">
        <v>33.979999999999997</v>
      </c>
      <c r="H110" s="2">
        <v>9</v>
      </c>
      <c r="I110" s="2">
        <v>15.291</v>
      </c>
      <c r="J110" s="2">
        <v>321.11099999999999</v>
      </c>
      <c r="K110" s="2" t="s">
        <v>1068</v>
      </c>
      <c r="L110" s="3">
        <v>0.4465277777777778</v>
      </c>
      <c r="M110" s="2" t="s">
        <v>1596</v>
      </c>
      <c r="N110" s="2">
        <v>305.82</v>
      </c>
      <c r="O110" s="2">
        <v>4.7619047620000003</v>
      </c>
      <c r="P110" s="2">
        <v>15.291</v>
      </c>
      <c r="Q110" s="2">
        <v>4.2</v>
      </c>
    </row>
    <row r="111" spans="1:17" x14ac:dyDescent="0.2">
      <c r="A111" s="2" t="s">
        <v>129</v>
      </c>
      <c r="B111" s="2" t="s">
        <v>1021</v>
      </c>
      <c r="C111" s="2" t="s">
        <v>1024</v>
      </c>
      <c r="D111" s="2" t="s">
        <v>1026</v>
      </c>
      <c r="E111" s="2" t="s">
        <v>1028</v>
      </c>
      <c r="F111" s="2" t="s">
        <v>1031</v>
      </c>
      <c r="G111" s="2">
        <v>81.97</v>
      </c>
      <c r="H111" s="2">
        <v>10</v>
      </c>
      <c r="I111" s="2">
        <v>40.984999999999999</v>
      </c>
      <c r="J111" s="2">
        <v>860.68499999999995</v>
      </c>
      <c r="K111" s="4">
        <v>43527</v>
      </c>
      <c r="L111" s="3">
        <v>0.60416666666666663</v>
      </c>
      <c r="M111" s="2" t="s">
        <v>1596</v>
      </c>
      <c r="N111" s="2">
        <v>819.7</v>
      </c>
      <c r="O111" s="2">
        <v>4.7619047620000003</v>
      </c>
      <c r="P111" s="2">
        <v>40.984999999999999</v>
      </c>
      <c r="Q111" s="2">
        <v>9.1999999999999993</v>
      </c>
    </row>
    <row r="112" spans="1:17" x14ac:dyDescent="0.2">
      <c r="A112" s="2" t="s">
        <v>130</v>
      </c>
      <c r="B112" s="2" t="s">
        <v>1022</v>
      </c>
      <c r="C112" s="2" t="s">
        <v>1025</v>
      </c>
      <c r="D112" s="2" t="s">
        <v>1026</v>
      </c>
      <c r="E112" s="2" t="s">
        <v>1028</v>
      </c>
      <c r="F112" s="2" t="s">
        <v>1033</v>
      </c>
      <c r="G112" s="2">
        <v>16.489999999999998</v>
      </c>
      <c r="H112" s="2">
        <v>2</v>
      </c>
      <c r="I112" s="2">
        <v>1.649</v>
      </c>
      <c r="J112" s="2">
        <v>34.628999999999998</v>
      </c>
      <c r="K112" s="4">
        <v>43587</v>
      </c>
      <c r="L112" s="3">
        <v>0.48055555555555557</v>
      </c>
      <c r="M112" s="2" t="s">
        <v>1595</v>
      </c>
      <c r="N112" s="2">
        <v>32.979999999999997</v>
      </c>
      <c r="O112" s="2">
        <v>4.7619047620000003</v>
      </c>
      <c r="P112" s="2">
        <v>1.649</v>
      </c>
      <c r="Q112" s="2">
        <v>4.5999999999999996</v>
      </c>
    </row>
    <row r="113" spans="1:17" x14ac:dyDescent="0.2">
      <c r="A113" s="2" t="s">
        <v>131</v>
      </c>
      <c r="B113" s="2" t="s">
        <v>1021</v>
      </c>
      <c r="C113" s="2" t="s">
        <v>1024</v>
      </c>
      <c r="D113" s="2" t="s">
        <v>1026</v>
      </c>
      <c r="E113" s="2" t="s">
        <v>1028</v>
      </c>
      <c r="F113" s="2" t="s">
        <v>1030</v>
      </c>
      <c r="G113" s="2">
        <v>98.21</v>
      </c>
      <c r="H113" s="2">
        <v>3</v>
      </c>
      <c r="I113" s="2">
        <v>14.7315</v>
      </c>
      <c r="J113" s="2">
        <v>309.36149999999998</v>
      </c>
      <c r="K113" s="4">
        <v>43587</v>
      </c>
      <c r="L113" s="3">
        <v>0.44513888888888886</v>
      </c>
      <c r="M113" s="2" t="s">
        <v>1597</v>
      </c>
      <c r="N113" s="2">
        <v>294.63</v>
      </c>
      <c r="O113" s="2">
        <v>4.7619047620000003</v>
      </c>
      <c r="P113" s="2">
        <v>14.7315</v>
      </c>
      <c r="Q113" s="2">
        <v>7.8</v>
      </c>
    </row>
    <row r="114" spans="1:17" x14ac:dyDescent="0.2">
      <c r="A114" s="2" t="s">
        <v>132</v>
      </c>
      <c r="B114" s="2" t="s">
        <v>1022</v>
      </c>
      <c r="C114" s="2" t="s">
        <v>1025</v>
      </c>
      <c r="D114" s="2" t="s">
        <v>1026</v>
      </c>
      <c r="E114" s="2" t="s">
        <v>1028</v>
      </c>
      <c r="F114" s="2" t="s">
        <v>1035</v>
      </c>
      <c r="G114" s="2">
        <v>72.84</v>
      </c>
      <c r="H114" s="2">
        <v>7</v>
      </c>
      <c r="I114" s="2">
        <v>25.494</v>
      </c>
      <c r="J114" s="2">
        <v>535.37400000000002</v>
      </c>
      <c r="K114" s="2" t="s">
        <v>1057</v>
      </c>
      <c r="L114" s="3">
        <v>0.53055555555555556</v>
      </c>
      <c r="M114" s="2" t="s">
        <v>1596</v>
      </c>
      <c r="N114" s="2">
        <v>509.88</v>
      </c>
      <c r="O114" s="2">
        <v>4.7619047620000003</v>
      </c>
      <c r="P114" s="2">
        <v>25.494</v>
      </c>
      <c r="Q114" s="2">
        <v>8.4</v>
      </c>
    </row>
    <row r="115" spans="1:17" x14ac:dyDescent="0.2">
      <c r="A115" s="2" t="s">
        <v>133</v>
      </c>
      <c r="B115" s="2" t="s">
        <v>1020</v>
      </c>
      <c r="C115" s="2" t="s">
        <v>1023</v>
      </c>
      <c r="D115" s="2" t="s">
        <v>1026</v>
      </c>
      <c r="E115" s="2" t="s">
        <v>1028</v>
      </c>
      <c r="F115" s="2" t="s">
        <v>1032</v>
      </c>
      <c r="G115" s="2">
        <v>58.07</v>
      </c>
      <c r="H115" s="2">
        <v>9</v>
      </c>
      <c r="I115" s="2">
        <v>26.131499999999999</v>
      </c>
      <c r="J115" s="2">
        <v>548.76149999999996</v>
      </c>
      <c r="K115" s="2" t="s">
        <v>1069</v>
      </c>
      <c r="L115" s="3">
        <v>0.83819444444444446</v>
      </c>
      <c r="M115" s="2" t="s">
        <v>1595</v>
      </c>
      <c r="N115" s="2">
        <v>522.63</v>
      </c>
      <c r="O115" s="2">
        <v>4.7619047620000003</v>
      </c>
      <c r="P115" s="2">
        <v>26.131499999999999</v>
      </c>
      <c r="Q115" s="2">
        <v>4.3</v>
      </c>
    </row>
    <row r="116" spans="1:17" x14ac:dyDescent="0.2">
      <c r="A116" s="2" t="s">
        <v>134</v>
      </c>
      <c r="B116" s="2" t="s">
        <v>1021</v>
      </c>
      <c r="C116" s="2" t="s">
        <v>1024</v>
      </c>
      <c r="D116" s="2" t="s">
        <v>1026</v>
      </c>
      <c r="E116" s="2" t="s">
        <v>1028</v>
      </c>
      <c r="F116" s="2" t="s">
        <v>1032</v>
      </c>
      <c r="G116" s="2">
        <v>80.790000000000006</v>
      </c>
      <c r="H116" s="2">
        <v>9</v>
      </c>
      <c r="I116" s="2">
        <v>36.355499999999999</v>
      </c>
      <c r="J116" s="2">
        <v>763.46550000000002</v>
      </c>
      <c r="K116" s="4">
        <v>43467</v>
      </c>
      <c r="L116" s="3">
        <v>0.85486111111111107</v>
      </c>
      <c r="M116" s="2" t="s">
        <v>1597</v>
      </c>
      <c r="N116" s="2">
        <v>727.11</v>
      </c>
      <c r="O116" s="2">
        <v>4.7619047620000003</v>
      </c>
      <c r="P116" s="2">
        <v>36.355499999999999</v>
      </c>
      <c r="Q116" s="2">
        <v>9.5</v>
      </c>
    </row>
    <row r="117" spans="1:17" x14ac:dyDescent="0.2">
      <c r="A117" s="2" t="s">
        <v>135</v>
      </c>
      <c r="B117" s="2" t="s">
        <v>1021</v>
      </c>
      <c r="C117" s="2" t="s">
        <v>1024</v>
      </c>
      <c r="D117" s="2" t="s">
        <v>1026</v>
      </c>
      <c r="E117" s="2" t="s">
        <v>1028</v>
      </c>
      <c r="F117" s="2" t="s">
        <v>1035</v>
      </c>
      <c r="G117" s="2">
        <v>27.02</v>
      </c>
      <c r="H117" s="2">
        <v>3</v>
      </c>
      <c r="I117" s="2">
        <v>4.0529999999999999</v>
      </c>
      <c r="J117" s="2">
        <v>85.113</v>
      </c>
      <c r="K117" s="4">
        <v>43499</v>
      </c>
      <c r="L117" s="3">
        <v>0.54236111111111107</v>
      </c>
      <c r="M117" s="2" t="s">
        <v>1597</v>
      </c>
      <c r="N117" s="2">
        <v>81.06</v>
      </c>
      <c r="O117" s="2">
        <v>4.7619047620000003</v>
      </c>
      <c r="P117" s="2">
        <v>4.0529999999999999</v>
      </c>
      <c r="Q117" s="2">
        <v>7.1</v>
      </c>
    </row>
    <row r="118" spans="1:17" x14ac:dyDescent="0.2">
      <c r="A118" s="2" t="s">
        <v>136</v>
      </c>
      <c r="B118" s="2" t="s">
        <v>1022</v>
      </c>
      <c r="C118" s="2" t="s">
        <v>1025</v>
      </c>
      <c r="D118" s="2" t="s">
        <v>1026</v>
      </c>
      <c r="E118" s="2" t="s">
        <v>1028</v>
      </c>
      <c r="F118" s="2" t="s">
        <v>1035</v>
      </c>
      <c r="G118" s="2">
        <v>21.94</v>
      </c>
      <c r="H118" s="2">
        <v>5</v>
      </c>
      <c r="I118" s="2">
        <v>5.4850000000000003</v>
      </c>
      <c r="J118" s="2">
        <v>115.185</v>
      </c>
      <c r="K118" s="4">
        <v>43588</v>
      </c>
      <c r="L118" s="3">
        <v>0.52013888888888893</v>
      </c>
      <c r="M118" s="2" t="s">
        <v>1595</v>
      </c>
      <c r="N118" s="2">
        <v>109.7</v>
      </c>
      <c r="O118" s="2">
        <v>4.7619047620000003</v>
      </c>
      <c r="P118" s="2">
        <v>5.4850000000000003</v>
      </c>
      <c r="Q118" s="2">
        <v>5.3</v>
      </c>
    </row>
    <row r="119" spans="1:17" x14ac:dyDescent="0.2">
      <c r="A119" s="2" t="s">
        <v>137</v>
      </c>
      <c r="B119" s="2" t="s">
        <v>1022</v>
      </c>
      <c r="C119" s="2" t="s">
        <v>1025</v>
      </c>
      <c r="D119" s="2" t="s">
        <v>1026</v>
      </c>
      <c r="E119" s="2" t="s">
        <v>1028</v>
      </c>
      <c r="F119" s="2" t="s">
        <v>1035</v>
      </c>
      <c r="G119" s="2">
        <v>51.36</v>
      </c>
      <c r="H119" s="2">
        <v>1</v>
      </c>
      <c r="I119" s="2">
        <v>2.5680000000000001</v>
      </c>
      <c r="J119" s="2">
        <v>53.927999999999997</v>
      </c>
      <c r="K119" s="2" t="s">
        <v>1070</v>
      </c>
      <c r="L119" s="3">
        <v>0.6430555555555556</v>
      </c>
      <c r="M119" s="2" t="s">
        <v>1595</v>
      </c>
      <c r="N119" s="2">
        <v>51.36</v>
      </c>
      <c r="O119" s="2">
        <v>4.7619047620000003</v>
      </c>
      <c r="P119" s="2">
        <v>2.5680000000000001</v>
      </c>
      <c r="Q119" s="2">
        <v>5.2</v>
      </c>
    </row>
    <row r="120" spans="1:17" x14ac:dyDescent="0.2">
      <c r="A120" s="2" t="s">
        <v>138</v>
      </c>
      <c r="B120" s="2" t="s">
        <v>1020</v>
      </c>
      <c r="C120" s="2" t="s">
        <v>1023</v>
      </c>
      <c r="D120" s="2" t="s">
        <v>1026</v>
      </c>
      <c r="E120" s="2" t="s">
        <v>1028</v>
      </c>
      <c r="F120" s="2" t="s">
        <v>1034</v>
      </c>
      <c r="G120" s="2">
        <v>10.96</v>
      </c>
      <c r="H120" s="2">
        <v>10</v>
      </c>
      <c r="I120" s="2">
        <v>5.48</v>
      </c>
      <c r="J120" s="2">
        <v>115.08</v>
      </c>
      <c r="K120" s="4">
        <v>43498</v>
      </c>
      <c r="L120" s="3">
        <v>0.8666666666666667</v>
      </c>
      <c r="M120" s="2" t="s">
        <v>1595</v>
      </c>
      <c r="N120" s="2">
        <v>109.6</v>
      </c>
      <c r="O120" s="2">
        <v>4.7619047620000003</v>
      </c>
      <c r="P120" s="2">
        <v>5.48</v>
      </c>
      <c r="Q120" s="2">
        <v>6</v>
      </c>
    </row>
    <row r="121" spans="1:17" x14ac:dyDescent="0.2">
      <c r="A121" s="2" t="s">
        <v>139</v>
      </c>
      <c r="B121" s="2" t="s">
        <v>1022</v>
      </c>
      <c r="C121" s="2" t="s">
        <v>1025</v>
      </c>
      <c r="D121" s="2" t="s">
        <v>1026</v>
      </c>
      <c r="E121" s="2" t="s">
        <v>1028</v>
      </c>
      <c r="F121" s="2" t="s">
        <v>1032</v>
      </c>
      <c r="G121" s="2">
        <v>53.44</v>
      </c>
      <c r="H121" s="2">
        <v>2</v>
      </c>
      <c r="I121" s="2">
        <v>5.3440000000000003</v>
      </c>
      <c r="J121" s="2">
        <v>112.224</v>
      </c>
      <c r="K121" s="2" t="s">
        <v>1056</v>
      </c>
      <c r="L121" s="3">
        <v>0.85972222222222228</v>
      </c>
      <c r="M121" s="2" t="s">
        <v>1595</v>
      </c>
      <c r="N121" s="2">
        <v>106.88</v>
      </c>
      <c r="O121" s="2">
        <v>4.7619047620000003</v>
      </c>
      <c r="P121" s="2">
        <v>5.3440000000000003</v>
      </c>
      <c r="Q121" s="2">
        <v>4.0999999999999996</v>
      </c>
    </row>
    <row r="122" spans="1:17" x14ac:dyDescent="0.2">
      <c r="A122" s="2" t="s">
        <v>140</v>
      </c>
      <c r="B122" s="2" t="s">
        <v>1020</v>
      </c>
      <c r="C122" s="2" t="s">
        <v>1023</v>
      </c>
      <c r="D122" s="2" t="s">
        <v>1026</v>
      </c>
      <c r="E122" s="2" t="s">
        <v>1028</v>
      </c>
      <c r="F122" s="2" t="s">
        <v>1031</v>
      </c>
      <c r="G122" s="2">
        <v>99.56</v>
      </c>
      <c r="H122" s="2">
        <v>8</v>
      </c>
      <c r="I122" s="2">
        <v>39.823999999999998</v>
      </c>
      <c r="J122" s="2">
        <v>836.30399999999997</v>
      </c>
      <c r="K122" s="2" t="s">
        <v>1058</v>
      </c>
      <c r="L122" s="3">
        <v>0.7104166666666667</v>
      </c>
      <c r="M122" s="2" t="s">
        <v>1597</v>
      </c>
      <c r="N122" s="2">
        <v>796.48</v>
      </c>
      <c r="O122" s="2">
        <v>4.7619047620000003</v>
      </c>
      <c r="P122" s="2">
        <v>39.823999999999998</v>
      </c>
      <c r="Q122" s="2">
        <v>5.2</v>
      </c>
    </row>
    <row r="123" spans="1:17" x14ac:dyDescent="0.2">
      <c r="A123" s="2" t="s">
        <v>141</v>
      </c>
      <c r="B123" s="2" t="s">
        <v>1021</v>
      </c>
      <c r="C123" s="2" t="s">
        <v>1024</v>
      </c>
      <c r="D123" s="2" t="s">
        <v>1026</v>
      </c>
      <c r="E123" s="2" t="s">
        <v>1028</v>
      </c>
      <c r="F123" s="2" t="s">
        <v>1033</v>
      </c>
      <c r="G123" s="2">
        <v>57.12</v>
      </c>
      <c r="H123" s="2">
        <v>7</v>
      </c>
      <c r="I123" s="2">
        <v>19.992000000000001</v>
      </c>
      <c r="J123" s="2">
        <v>419.83199999999999</v>
      </c>
      <c r="K123" s="4">
        <v>43800</v>
      </c>
      <c r="L123" s="3">
        <v>0.50138888888888888</v>
      </c>
      <c r="M123" s="2" t="s">
        <v>1597</v>
      </c>
      <c r="N123" s="2">
        <v>399.84</v>
      </c>
      <c r="O123" s="2">
        <v>4.7619047620000003</v>
      </c>
      <c r="P123" s="2">
        <v>19.992000000000001</v>
      </c>
      <c r="Q123" s="2">
        <v>6.5</v>
      </c>
    </row>
    <row r="124" spans="1:17" x14ac:dyDescent="0.2">
      <c r="A124" s="2" t="s">
        <v>142</v>
      </c>
      <c r="B124" s="2" t="s">
        <v>1022</v>
      </c>
      <c r="C124" s="2" t="s">
        <v>1025</v>
      </c>
      <c r="D124" s="2" t="s">
        <v>1026</v>
      </c>
      <c r="E124" s="2" t="s">
        <v>1028</v>
      </c>
      <c r="F124" s="2" t="s">
        <v>1033</v>
      </c>
      <c r="G124" s="2">
        <v>99.96</v>
      </c>
      <c r="H124" s="2">
        <v>9</v>
      </c>
      <c r="I124" s="2">
        <v>44.981999999999999</v>
      </c>
      <c r="J124" s="2">
        <v>944.62199999999996</v>
      </c>
      <c r="K124" s="4">
        <v>43711</v>
      </c>
      <c r="L124" s="3">
        <v>0.72638888888888886</v>
      </c>
      <c r="M124" s="2" t="s">
        <v>1597</v>
      </c>
      <c r="N124" s="2">
        <v>899.64</v>
      </c>
      <c r="O124" s="2">
        <v>4.7619047620000003</v>
      </c>
      <c r="P124" s="2">
        <v>44.981999999999999</v>
      </c>
      <c r="Q124" s="2">
        <v>4.2</v>
      </c>
    </row>
    <row r="125" spans="1:17" x14ac:dyDescent="0.2">
      <c r="A125" s="2" t="s">
        <v>143</v>
      </c>
      <c r="B125" s="2" t="s">
        <v>1021</v>
      </c>
      <c r="C125" s="2" t="s">
        <v>1024</v>
      </c>
      <c r="D125" s="2" t="s">
        <v>1026</v>
      </c>
      <c r="E125" s="2" t="s">
        <v>1028</v>
      </c>
      <c r="F125" s="2" t="s">
        <v>1032</v>
      </c>
      <c r="G125" s="2">
        <v>63.91</v>
      </c>
      <c r="H125" s="2">
        <v>8</v>
      </c>
      <c r="I125" s="2">
        <v>25.564</v>
      </c>
      <c r="J125" s="2">
        <v>536.84400000000005</v>
      </c>
      <c r="K125" s="2" t="s">
        <v>1059</v>
      </c>
      <c r="L125" s="3">
        <v>0.82777777777777772</v>
      </c>
      <c r="M125" s="2" t="s">
        <v>1597</v>
      </c>
      <c r="N125" s="2">
        <v>511.28</v>
      </c>
      <c r="O125" s="2">
        <v>4.7619047620000003</v>
      </c>
      <c r="P125" s="2">
        <v>25.564</v>
      </c>
      <c r="Q125" s="2">
        <v>4.5999999999999996</v>
      </c>
    </row>
    <row r="126" spans="1:17" x14ac:dyDescent="0.2">
      <c r="A126" s="2" t="s">
        <v>144</v>
      </c>
      <c r="B126" s="2" t="s">
        <v>1022</v>
      </c>
      <c r="C126" s="2" t="s">
        <v>1025</v>
      </c>
      <c r="D126" s="2" t="s">
        <v>1026</v>
      </c>
      <c r="E126" s="2" t="s">
        <v>1028</v>
      </c>
      <c r="F126" s="2" t="s">
        <v>1035</v>
      </c>
      <c r="G126" s="2">
        <v>56.47</v>
      </c>
      <c r="H126" s="2">
        <v>8</v>
      </c>
      <c r="I126" s="2">
        <v>22.588000000000001</v>
      </c>
      <c r="J126" s="2">
        <v>474.34800000000001</v>
      </c>
      <c r="K126" s="4">
        <v>43711</v>
      </c>
      <c r="L126" s="3">
        <v>0.62291666666666667</v>
      </c>
      <c r="M126" s="2" t="s">
        <v>1595</v>
      </c>
      <c r="N126" s="2">
        <v>451.76</v>
      </c>
      <c r="O126" s="2">
        <v>4.7619047620000003</v>
      </c>
      <c r="P126" s="2">
        <v>22.588000000000001</v>
      </c>
      <c r="Q126" s="2">
        <v>7.3</v>
      </c>
    </row>
    <row r="127" spans="1:17" x14ac:dyDescent="0.2">
      <c r="A127" s="2" t="s">
        <v>145</v>
      </c>
      <c r="B127" s="2" t="s">
        <v>1020</v>
      </c>
      <c r="C127" s="2" t="s">
        <v>1023</v>
      </c>
      <c r="D127" s="2" t="s">
        <v>1026</v>
      </c>
      <c r="E127" s="2" t="s">
        <v>1028</v>
      </c>
      <c r="F127" s="2" t="s">
        <v>1032</v>
      </c>
      <c r="G127" s="2">
        <v>93.69</v>
      </c>
      <c r="H127" s="2">
        <v>7</v>
      </c>
      <c r="I127" s="2">
        <v>32.791499999999999</v>
      </c>
      <c r="J127" s="2">
        <v>688.62149999999997</v>
      </c>
      <c r="K127" s="4">
        <v>43741</v>
      </c>
      <c r="L127" s="3">
        <v>0.78055555555555556</v>
      </c>
      <c r="M127" s="2" t="s">
        <v>1597</v>
      </c>
      <c r="N127" s="2">
        <v>655.83</v>
      </c>
      <c r="O127" s="2">
        <v>4.7619047620000003</v>
      </c>
      <c r="P127" s="2">
        <v>32.791499999999999</v>
      </c>
      <c r="Q127" s="2">
        <v>4.5</v>
      </c>
    </row>
    <row r="128" spans="1:17" x14ac:dyDescent="0.2">
      <c r="A128" s="2" t="s">
        <v>146</v>
      </c>
      <c r="B128" s="2" t="s">
        <v>1020</v>
      </c>
      <c r="C128" s="2" t="s">
        <v>1023</v>
      </c>
      <c r="D128" s="2" t="s">
        <v>1026</v>
      </c>
      <c r="E128" s="2" t="s">
        <v>1028</v>
      </c>
      <c r="F128" s="2" t="s">
        <v>1033</v>
      </c>
      <c r="G128" s="2">
        <v>32.25</v>
      </c>
      <c r="H128" s="2">
        <v>5</v>
      </c>
      <c r="I128" s="2">
        <v>8.0625</v>
      </c>
      <c r="J128" s="2">
        <v>169.3125</v>
      </c>
      <c r="K128" s="2" t="s">
        <v>1036</v>
      </c>
      <c r="L128" s="3">
        <v>0.55972222222222223</v>
      </c>
      <c r="M128" s="2" t="s">
        <v>1596</v>
      </c>
      <c r="N128" s="2">
        <v>161.25</v>
      </c>
      <c r="O128" s="2">
        <v>4.7619047620000003</v>
      </c>
      <c r="P128" s="2">
        <v>8.0625</v>
      </c>
      <c r="Q128" s="2">
        <v>9</v>
      </c>
    </row>
    <row r="129" spans="1:17" x14ac:dyDescent="0.2">
      <c r="A129" s="2" t="s">
        <v>147</v>
      </c>
      <c r="B129" s="2" t="s">
        <v>1021</v>
      </c>
      <c r="C129" s="2" t="s">
        <v>1024</v>
      </c>
      <c r="D129" s="2" t="s">
        <v>1026</v>
      </c>
      <c r="E129" s="2" t="s">
        <v>1028</v>
      </c>
      <c r="F129" s="2" t="s">
        <v>1035</v>
      </c>
      <c r="G129" s="2">
        <v>31.73</v>
      </c>
      <c r="H129" s="2">
        <v>9</v>
      </c>
      <c r="I129" s="2">
        <v>14.278499999999999</v>
      </c>
      <c r="J129" s="2">
        <v>299.8485</v>
      </c>
      <c r="K129" s="4">
        <v>43678</v>
      </c>
      <c r="L129" s="3">
        <v>0.67847222222222225</v>
      </c>
      <c r="M129" s="2" t="s">
        <v>1597</v>
      </c>
      <c r="N129" s="2">
        <v>285.57</v>
      </c>
      <c r="O129" s="2">
        <v>4.7619047620000003</v>
      </c>
      <c r="P129" s="2">
        <v>14.278499999999999</v>
      </c>
      <c r="Q129" s="2">
        <v>5.9</v>
      </c>
    </row>
    <row r="130" spans="1:17" x14ac:dyDescent="0.2">
      <c r="A130" s="2" t="s">
        <v>148</v>
      </c>
      <c r="B130" s="2" t="s">
        <v>1021</v>
      </c>
      <c r="C130" s="2" t="s">
        <v>1024</v>
      </c>
      <c r="D130" s="2" t="s">
        <v>1026</v>
      </c>
      <c r="E130" s="2" t="s">
        <v>1028</v>
      </c>
      <c r="F130" s="2" t="s">
        <v>1034</v>
      </c>
      <c r="G130" s="2">
        <v>68.540000000000006</v>
      </c>
      <c r="H130" s="2">
        <v>8</v>
      </c>
      <c r="I130" s="2">
        <v>27.416</v>
      </c>
      <c r="J130" s="2">
        <v>575.73599999999999</v>
      </c>
      <c r="K130" s="4">
        <v>43678</v>
      </c>
      <c r="L130" s="3">
        <v>0.6645833333333333</v>
      </c>
      <c r="M130" s="2" t="s">
        <v>1595</v>
      </c>
      <c r="N130" s="2">
        <v>548.32000000000005</v>
      </c>
      <c r="O130" s="2">
        <v>4.7619047620000003</v>
      </c>
      <c r="P130" s="2">
        <v>27.416</v>
      </c>
      <c r="Q130" s="2">
        <v>8.5</v>
      </c>
    </row>
    <row r="131" spans="1:17" x14ac:dyDescent="0.2">
      <c r="A131" s="2" t="s">
        <v>149</v>
      </c>
      <c r="B131" s="2" t="s">
        <v>1022</v>
      </c>
      <c r="C131" s="2" t="s">
        <v>1025</v>
      </c>
      <c r="D131" s="2" t="s">
        <v>1026</v>
      </c>
      <c r="E131" s="2" t="s">
        <v>1028</v>
      </c>
      <c r="F131" s="2" t="s">
        <v>1033</v>
      </c>
      <c r="G131" s="2">
        <v>90.28</v>
      </c>
      <c r="H131" s="2">
        <v>9</v>
      </c>
      <c r="I131" s="2">
        <v>40.625999999999998</v>
      </c>
      <c r="J131" s="2">
        <v>853.14599999999996</v>
      </c>
      <c r="K131" s="4">
        <v>43679</v>
      </c>
      <c r="L131" s="3">
        <v>0.46875</v>
      </c>
      <c r="M131" s="2" t="s">
        <v>1595</v>
      </c>
      <c r="N131" s="2">
        <v>812.52</v>
      </c>
      <c r="O131" s="2">
        <v>4.7619047620000003</v>
      </c>
      <c r="P131" s="2">
        <v>40.625999999999998</v>
      </c>
      <c r="Q131" s="2">
        <v>7.2</v>
      </c>
    </row>
    <row r="132" spans="1:17" x14ac:dyDescent="0.2">
      <c r="A132" s="2" t="s">
        <v>150</v>
      </c>
      <c r="B132" s="2" t="s">
        <v>1022</v>
      </c>
      <c r="C132" s="2" t="s">
        <v>1025</v>
      </c>
      <c r="D132" s="2" t="s">
        <v>1027</v>
      </c>
      <c r="E132" s="2" t="s">
        <v>1028</v>
      </c>
      <c r="F132" s="2" t="s">
        <v>1035</v>
      </c>
      <c r="G132" s="2">
        <v>39.619999999999997</v>
      </c>
      <c r="H132" s="2">
        <v>7</v>
      </c>
      <c r="I132" s="2">
        <v>13.867000000000001</v>
      </c>
      <c r="J132" s="2">
        <v>291.20699999999999</v>
      </c>
      <c r="K132" s="2" t="s">
        <v>1047</v>
      </c>
      <c r="L132" s="3">
        <v>0.5541666666666667</v>
      </c>
      <c r="M132" s="2" t="s">
        <v>1596</v>
      </c>
      <c r="N132" s="2">
        <v>277.33999999999997</v>
      </c>
      <c r="O132" s="2">
        <v>4.7619047620000003</v>
      </c>
      <c r="P132" s="2">
        <v>13.867000000000001</v>
      </c>
      <c r="Q132" s="2">
        <v>7.5</v>
      </c>
    </row>
    <row r="133" spans="1:17" x14ac:dyDescent="0.2">
      <c r="A133" s="2" t="s">
        <v>151</v>
      </c>
      <c r="B133" s="2" t="s">
        <v>1020</v>
      </c>
      <c r="C133" s="2" t="s">
        <v>1023</v>
      </c>
      <c r="D133" s="2" t="s">
        <v>1026</v>
      </c>
      <c r="E133" s="2" t="s">
        <v>1028</v>
      </c>
      <c r="F133" s="2" t="s">
        <v>1033</v>
      </c>
      <c r="G133" s="2">
        <v>92.13</v>
      </c>
      <c r="H133" s="2">
        <v>6</v>
      </c>
      <c r="I133" s="2">
        <v>27.638999999999999</v>
      </c>
      <c r="J133" s="2">
        <v>580.41899999999998</v>
      </c>
      <c r="K133" s="4">
        <v>43619</v>
      </c>
      <c r="L133" s="3">
        <v>0.8569444444444444</v>
      </c>
      <c r="M133" s="2" t="s">
        <v>1596</v>
      </c>
      <c r="N133" s="2">
        <v>552.78</v>
      </c>
      <c r="O133" s="2">
        <v>4.7619047620000003</v>
      </c>
      <c r="P133" s="2">
        <v>27.638999999999999</v>
      </c>
      <c r="Q133" s="2">
        <v>8.3000000000000007</v>
      </c>
    </row>
    <row r="134" spans="1:17" x14ac:dyDescent="0.2">
      <c r="A134" s="2" t="s">
        <v>152</v>
      </c>
      <c r="B134" s="2" t="s">
        <v>1022</v>
      </c>
      <c r="C134" s="2" t="s">
        <v>1025</v>
      </c>
      <c r="D134" s="2" t="s">
        <v>1027</v>
      </c>
      <c r="E134" s="2" t="s">
        <v>1028</v>
      </c>
      <c r="F134" s="2" t="s">
        <v>1033</v>
      </c>
      <c r="G134" s="2">
        <v>34.840000000000003</v>
      </c>
      <c r="H134" s="2">
        <v>4</v>
      </c>
      <c r="I134" s="2">
        <v>6.968</v>
      </c>
      <c r="J134" s="2">
        <v>146.328</v>
      </c>
      <c r="K134" s="4">
        <v>43740</v>
      </c>
      <c r="L134" s="3">
        <v>0.77500000000000002</v>
      </c>
      <c r="M134" s="2" t="s">
        <v>1596</v>
      </c>
      <c r="N134" s="2">
        <v>139.36000000000001</v>
      </c>
      <c r="O134" s="2">
        <v>4.7619047620000003</v>
      </c>
      <c r="P134" s="2">
        <v>6.968</v>
      </c>
      <c r="Q134" s="2">
        <v>7.4</v>
      </c>
    </row>
    <row r="135" spans="1:17" x14ac:dyDescent="0.2">
      <c r="A135" s="2" t="s">
        <v>153</v>
      </c>
      <c r="B135" s="2" t="s">
        <v>1022</v>
      </c>
      <c r="C135" s="2" t="s">
        <v>1025</v>
      </c>
      <c r="D135" s="2" t="s">
        <v>1026</v>
      </c>
      <c r="E135" s="2" t="s">
        <v>1028</v>
      </c>
      <c r="F135" s="2" t="s">
        <v>1031</v>
      </c>
      <c r="G135" s="2">
        <v>87.45</v>
      </c>
      <c r="H135" s="2">
        <v>6</v>
      </c>
      <c r="I135" s="2">
        <v>26.234999999999999</v>
      </c>
      <c r="J135" s="2">
        <v>550.93499999999995</v>
      </c>
      <c r="K135" s="2" t="s">
        <v>1045</v>
      </c>
      <c r="L135" s="3">
        <v>0.61111111111111116</v>
      </c>
      <c r="M135" s="2" t="s">
        <v>1597</v>
      </c>
      <c r="N135" s="2">
        <v>524.70000000000005</v>
      </c>
      <c r="O135" s="2">
        <v>4.7619047620000003</v>
      </c>
      <c r="P135" s="2">
        <v>26.234999999999999</v>
      </c>
      <c r="Q135" s="2">
        <v>8.8000000000000007</v>
      </c>
    </row>
    <row r="136" spans="1:17" x14ac:dyDescent="0.2">
      <c r="A136" s="2" t="s">
        <v>154</v>
      </c>
      <c r="B136" s="2" t="s">
        <v>1021</v>
      </c>
      <c r="C136" s="2" t="s">
        <v>1024</v>
      </c>
      <c r="D136" s="2" t="s">
        <v>1027</v>
      </c>
      <c r="E136" s="2" t="s">
        <v>1028</v>
      </c>
      <c r="F136" s="2" t="s">
        <v>1030</v>
      </c>
      <c r="G136" s="2">
        <v>81.3</v>
      </c>
      <c r="H136" s="2">
        <v>6</v>
      </c>
      <c r="I136" s="2">
        <v>24.39</v>
      </c>
      <c r="J136" s="2">
        <v>512.19000000000005</v>
      </c>
      <c r="K136" s="4">
        <v>43680</v>
      </c>
      <c r="L136" s="3">
        <v>0.69652777777777775</v>
      </c>
      <c r="M136" s="2" t="s">
        <v>1595</v>
      </c>
      <c r="N136" s="2">
        <v>487.8</v>
      </c>
      <c r="O136" s="2">
        <v>4.7619047620000003</v>
      </c>
      <c r="P136" s="2">
        <v>24.39</v>
      </c>
      <c r="Q136" s="2">
        <v>5.3</v>
      </c>
    </row>
    <row r="137" spans="1:17" x14ac:dyDescent="0.2">
      <c r="A137" s="2" t="s">
        <v>155</v>
      </c>
      <c r="B137" s="2" t="s">
        <v>1021</v>
      </c>
      <c r="C137" s="2" t="s">
        <v>1024</v>
      </c>
      <c r="D137" s="2" t="s">
        <v>1027</v>
      </c>
      <c r="E137" s="2" t="s">
        <v>1028</v>
      </c>
      <c r="F137" s="2" t="s">
        <v>1035</v>
      </c>
      <c r="G137" s="2">
        <v>90.22</v>
      </c>
      <c r="H137" s="2">
        <v>3</v>
      </c>
      <c r="I137" s="2">
        <v>13.532999999999999</v>
      </c>
      <c r="J137" s="2">
        <v>284.19299999999998</v>
      </c>
      <c r="K137" s="2" t="s">
        <v>1071</v>
      </c>
      <c r="L137" s="3">
        <v>0.81874999999999998</v>
      </c>
      <c r="M137" s="2" t="s">
        <v>1596</v>
      </c>
      <c r="N137" s="2">
        <v>270.66000000000003</v>
      </c>
      <c r="O137" s="2">
        <v>4.7619047620000003</v>
      </c>
      <c r="P137" s="2">
        <v>13.532999999999999</v>
      </c>
      <c r="Q137" s="2">
        <v>6.2</v>
      </c>
    </row>
    <row r="138" spans="1:17" x14ac:dyDescent="0.2">
      <c r="A138" s="2" t="s">
        <v>156</v>
      </c>
      <c r="B138" s="2" t="s">
        <v>1020</v>
      </c>
      <c r="C138" s="2" t="s">
        <v>1023</v>
      </c>
      <c r="D138" s="2" t="s">
        <v>1027</v>
      </c>
      <c r="E138" s="2" t="s">
        <v>1028</v>
      </c>
      <c r="F138" s="2" t="s">
        <v>1031</v>
      </c>
      <c r="G138" s="2">
        <v>26.31</v>
      </c>
      <c r="H138" s="2">
        <v>5</v>
      </c>
      <c r="I138" s="2">
        <v>6.5774999999999997</v>
      </c>
      <c r="J138" s="2">
        <v>138.1275</v>
      </c>
      <c r="K138" s="2" t="s">
        <v>1072</v>
      </c>
      <c r="L138" s="3">
        <v>0.87430555555555556</v>
      </c>
      <c r="M138" s="2" t="s">
        <v>1597</v>
      </c>
      <c r="N138" s="2">
        <v>131.55000000000001</v>
      </c>
      <c r="O138" s="2">
        <v>4.7619047620000003</v>
      </c>
      <c r="P138" s="2">
        <v>6.5774999999999997</v>
      </c>
      <c r="Q138" s="2">
        <v>8.8000000000000007</v>
      </c>
    </row>
    <row r="139" spans="1:17" x14ac:dyDescent="0.2">
      <c r="A139" s="2" t="s">
        <v>157</v>
      </c>
      <c r="B139" s="2" t="s">
        <v>1020</v>
      </c>
      <c r="C139" s="2" t="s">
        <v>1023</v>
      </c>
      <c r="D139" s="2" t="s">
        <v>1026</v>
      </c>
      <c r="E139" s="2" t="s">
        <v>1028</v>
      </c>
      <c r="F139" s="2" t="s">
        <v>1032</v>
      </c>
      <c r="G139" s="2">
        <v>34.42</v>
      </c>
      <c r="H139" s="2">
        <v>6</v>
      </c>
      <c r="I139" s="2">
        <v>10.326000000000001</v>
      </c>
      <c r="J139" s="2">
        <v>216.846</v>
      </c>
      <c r="K139" s="2" t="s">
        <v>1071</v>
      </c>
      <c r="L139" s="3">
        <v>0.65208333333333335</v>
      </c>
      <c r="M139" s="2" t="s">
        <v>1596</v>
      </c>
      <c r="N139" s="2">
        <v>206.52</v>
      </c>
      <c r="O139" s="2">
        <v>4.7619047620000003</v>
      </c>
      <c r="P139" s="2">
        <v>10.326000000000001</v>
      </c>
      <c r="Q139" s="2">
        <v>9.8000000000000007</v>
      </c>
    </row>
    <row r="140" spans="1:17" x14ac:dyDescent="0.2">
      <c r="A140" s="2" t="s">
        <v>158</v>
      </c>
      <c r="B140" s="2" t="s">
        <v>1022</v>
      </c>
      <c r="C140" s="2" t="s">
        <v>1025</v>
      </c>
      <c r="D140" s="2" t="s">
        <v>1027</v>
      </c>
      <c r="E140" s="2" t="s">
        <v>1028</v>
      </c>
      <c r="F140" s="2" t="s">
        <v>1033</v>
      </c>
      <c r="G140" s="2">
        <v>51.91</v>
      </c>
      <c r="H140" s="2">
        <v>10</v>
      </c>
      <c r="I140" s="2">
        <v>25.954999999999998</v>
      </c>
      <c r="J140" s="2">
        <v>545.05499999999995</v>
      </c>
      <c r="K140" s="2" t="s">
        <v>1073</v>
      </c>
      <c r="L140" s="3">
        <v>0.51458333333333328</v>
      </c>
      <c r="M140" s="2" t="s">
        <v>1596</v>
      </c>
      <c r="N140" s="2">
        <v>519.1</v>
      </c>
      <c r="O140" s="2">
        <v>4.7619047620000003</v>
      </c>
      <c r="P140" s="2">
        <v>25.954999999999998</v>
      </c>
      <c r="Q140" s="2">
        <v>8.1999999999999993</v>
      </c>
    </row>
    <row r="141" spans="1:17" x14ac:dyDescent="0.2">
      <c r="A141" s="2" t="s">
        <v>159</v>
      </c>
      <c r="B141" s="2" t="s">
        <v>1020</v>
      </c>
      <c r="C141" s="2" t="s">
        <v>1023</v>
      </c>
      <c r="D141" s="2" t="s">
        <v>1027</v>
      </c>
      <c r="E141" s="2" t="s">
        <v>1028</v>
      </c>
      <c r="F141" s="2" t="s">
        <v>1033</v>
      </c>
      <c r="G141" s="2">
        <v>72.5</v>
      </c>
      <c r="H141" s="2">
        <v>8</v>
      </c>
      <c r="I141" s="2">
        <v>29</v>
      </c>
      <c r="J141" s="2">
        <v>609</v>
      </c>
      <c r="K141" s="2" t="s">
        <v>1051</v>
      </c>
      <c r="L141" s="3">
        <v>0.80902777777777779</v>
      </c>
      <c r="M141" s="2" t="s">
        <v>1595</v>
      </c>
      <c r="N141" s="2">
        <v>580</v>
      </c>
      <c r="O141" s="2">
        <v>4.7619047620000003</v>
      </c>
      <c r="P141" s="2">
        <v>29</v>
      </c>
      <c r="Q141" s="2">
        <v>9.1999999999999993</v>
      </c>
    </row>
    <row r="142" spans="1:17" x14ac:dyDescent="0.2">
      <c r="A142" s="2" t="s">
        <v>160</v>
      </c>
      <c r="B142" s="2" t="s">
        <v>1021</v>
      </c>
      <c r="C142" s="2" t="s">
        <v>1024</v>
      </c>
      <c r="D142" s="2" t="s">
        <v>1026</v>
      </c>
      <c r="E142" s="2" t="s">
        <v>1028</v>
      </c>
      <c r="F142" s="2" t="s">
        <v>1033</v>
      </c>
      <c r="G142" s="2">
        <v>89.8</v>
      </c>
      <c r="H142" s="2">
        <v>10</v>
      </c>
      <c r="I142" s="2">
        <v>44.9</v>
      </c>
      <c r="J142" s="2">
        <v>942.9</v>
      </c>
      <c r="K142" s="2" t="s">
        <v>1064</v>
      </c>
      <c r="L142" s="3">
        <v>0.54166666666666663</v>
      </c>
      <c r="M142" s="2" t="s">
        <v>1597</v>
      </c>
      <c r="N142" s="2">
        <v>898</v>
      </c>
      <c r="O142" s="2">
        <v>4.7619047620000003</v>
      </c>
      <c r="P142" s="2">
        <v>44.9</v>
      </c>
      <c r="Q142" s="2">
        <v>5.4</v>
      </c>
    </row>
    <row r="143" spans="1:17" x14ac:dyDescent="0.2">
      <c r="A143" s="2" t="s">
        <v>161</v>
      </c>
      <c r="B143" s="2" t="s">
        <v>1021</v>
      </c>
      <c r="C143" s="2" t="s">
        <v>1024</v>
      </c>
      <c r="D143" s="2" t="s">
        <v>1026</v>
      </c>
      <c r="E143" s="2" t="s">
        <v>1029</v>
      </c>
      <c r="F143" s="2" t="s">
        <v>1030</v>
      </c>
      <c r="G143" s="2">
        <v>90.5</v>
      </c>
      <c r="H143" s="2">
        <v>10</v>
      </c>
      <c r="I143" s="2">
        <v>45.25</v>
      </c>
      <c r="J143" s="2">
        <v>950.25</v>
      </c>
      <c r="K143" s="2" t="s">
        <v>1047</v>
      </c>
      <c r="L143" s="3">
        <v>0.57499999999999996</v>
      </c>
      <c r="M143" s="2" t="s">
        <v>1596</v>
      </c>
      <c r="N143" s="2">
        <v>905</v>
      </c>
      <c r="O143" s="2">
        <v>4.7619047620000003</v>
      </c>
      <c r="P143" s="2">
        <v>45.25</v>
      </c>
      <c r="Q143" s="2">
        <v>8.1</v>
      </c>
    </row>
    <row r="144" spans="1:17" x14ac:dyDescent="0.2">
      <c r="A144" s="2" t="s">
        <v>162</v>
      </c>
      <c r="B144" s="2" t="s">
        <v>1021</v>
      </c>
      <c r="C144" s="2" t="s">
        <v>1024</v>
      </c>
      <c r="D144" s="2" t="s">
        <v>1026</v>
      </c>
      <c r="E144" s="2" t="s">
        <v>1028</v>
      </c>
      <c r="F144" s="2" t="s">
        <v>1030</v>
      </c>
      <c r="G144" s="2">
        <v>68.599999999999994</v>
      </c>
      <c r="H144" s="2">
        <v>10</v>
      </c>
      <c r="I144" s="2">
        <v>34.299999999999997</v>
      </c>
      <c r="J144" s="2">
        <v>720.3</v>
      </c>
      <c r="K144" s="4">
        <v>43587</v>
      </c>
      <c r="L144" s="3">
        <v>0.83125000000000004</v>
      </c>
      <c r="M144" s="2" t="s">
        <v>1596</v>
      </c>
      <c r="N144" s="2">
        <v>686</v>
      </c>
      <c r="O144" s="2">
        <v>4.7619047620000003</v>
      </c>
      <c r="P144" s="2">
        <v>34.299999999999997</v>
      </c>
      <c r="Q144" s="2">
        <v>9.1</v>
      </c>
    </row>
    <row r="145" spans="1:17" x14ac:dyDescent="0.2">
      <c r="A145" s="2" t="s">
        <v>163</v>
      </c>
      <c r="B145" s="2" t="s">
        <v>1021</v>
      </c>
      <c r="C145" s="2" t="s">
        <v>1024</v>
      </c>
      <c r="D145" s="2" t="s">
        <v>1026</v>
      </c>
      <c r="E145" s="2" t="s">
        <v>1028</v>
      </c>
      <c r="F145" s="2" t="s">
        <v>1034</v>
      </c>
      <c r="G145" s="2">
        <v>30.41</v>
      </c>
      <c r="H145" s="2">
        <v>1</v>
      </c>
      <c r="I145" s="2">
        <v>1.5205</v>
      </c>
      <c r="J145" s="2">
        <v>31.930499999999999</v>
      </c>
      <c r="K145" s="2" t="s">
        <v>1074</v>
      </c>
      <c r="L145" s="3">
        <v>0.44166666666666665</v>
      </c>
      <c r="M145" s="2" t="s">
        <v>1597</v>
      </c>
      <c r="N145" s="2">
        <v>30.41</v>
      </c>
      <c r="O145" s="2">
        <v>4.7619047620000003</v>
      </c>
      <c r="P145" s="2">
        <v>1.5205</v>
      </c>
      <c r="Q145" s="2">
        <v>8.4</v>
      </c>
    </row>
    <row r="146" spans="1:17" x14ac:dyDescent="0.2">
      <c r="A146" s="2" t="s">
        <v>164</v>
      </c>
      <c r="B146" s="2" t="s">
        <v>1020</v>
      </c>
      <c r="C146" s="2" t="s">
        <v>1023</v>
      </c>
      <c r="D146" s="2" t="s">
        <v>1027</v>
      </c>
      <c r="E146" s="2" t="s">
        <v>1028</v>
      </c>
      <c r="F146" s="2" t="s">
        <v>1032</v>
      </c>
      <c r="G146" s="2">
        <v>77.95</v>
      </c>
      <c r="H146" s="2">
        <v>6</v>
      </c>
      <c r="I146" s="2">
        <v>23.385000000000002</v>
      </c>
      <c r="J146" s="2">
        <v>491.08499999999998</v>
      </c>
      <c r="K146" s="2" t="s">
        <v>1043</v>
      </c>
      <c r="L146" s="3">
        <v>0.69236111111111109</v>
      </c>
      <c r="M146" s="2" t="s">
        <v>1595</v>
      </c>
      <c r="N146" s="2">
        <v>467.7</v>
      </c>
      <c r="O146" s="2">
        <v>4.7619047620000003</v>
      </c>
      <c r="P146" s="2">
        <v>23.385000000000002</v>
      </c>
      <c r="Q146" s="2">
        <v>8</v>
      </c>
    </row>
    <row r="147" spans="1:17" x14ac:dyDescent="0.2">
      <c r="A147" s="2" t="s">
        <v>165</v>
      </c>
      <c r="B147" s="2" t="s">
        <v>1021</v>
      </c>
      <c r="C147" s="2" t="s">
        <v>1024</v>
      </c>
      <c r="D147" s="2" t="s">
        <v>1027</v>
      </c>
      <c r="E147" s="2" t="s">
        <v>1028</v>
      </c>
      <c r="F147" s="2" t="s">
        <v>1030</v>
      </c>
      <c r="G147" s="2">
        <v>46.26</v>
      </c>
      <c r="H147" s="2">
        <v>6</v>
      </c>
      <c r="I147" s="2">
        <v>13.878</v>
      </c>
      <c r="J147" s="2">
        <v>291.43799999999999</v>
      </c>
      <c r="K147" s="4">
        <v>43680</v>
      </c>
      <c r="L147" s="3">
        <v>0.71597222222222223</v>
      </c>
      <c r="M147" s="2" t="s">
        <v>1597</v>
      </c>
      <c r="N147" s="2">
        <v>277.56</v>
      </c>
      <c r="O147" s="2">
        <v>4.7619047620000003</v>
      </c>
      <c r="P147" s="2">
        <v>13.878</v>
      </c>
      <c r="Q147" s="2">
        <v>9.5</v>
      </c>
    </row>
    <row r="148" spans="1:17" x14ac:dyDescent="0.2">
      <c r="A148" s="2" t="s">
        <v>166</v>
      </c>
      <c r="B148" s="2" t="s">
        <v>1020</v>
      </c>
      <c r="C148" s="2" t="s">
        <v>1023</v>
      </c>
      <c r="D148" s="2" t="s">
        <v>1026</v>
      </c>
      <c r="E148" s="2" t="s">
        <v>1028</v>
      </c>
      <c r="F148" s="2" t="s">
        <v>1035</v>
      </c>
      <c r="G148" s="2">
        <v>30.14</v>
      </c>
      <c r="H148" s="2">
        <v>10</v>
      </c>
      <c r="I148" s="2">
        <v>15.07</v>
      </c>
      <c r="J148" s="2">
        <v>316.47000000000003</v>
      </c>
      <c r="K148" s="4">
        <v>43740</v>
      </c>
      <c r="L148" s="3">
        <v>0.51944444444444449</v>
      </c>
      <c r="M148" s="2" t="s">
        <v>1595</v>
      </c>
      <c r="N148" s="2">
        <v>301.39999999999998</v>
      </c>
      <c r="O148" s="2">
        <v>4.7619047620000003</v>
      </c>
      <c r="P148" s="2">
        <v>15.07</v>
      </c>
      <c r="Q148" s="2">
        <v>9.1999999999999993</v>
      </c>
    </row>
    <row r="149" spans="1:17" x14ac:dyDescent="0.2">
      <c r="A149" s="2" t="s">
        <v>167</v>
      </c>
      <c r="B149" s="2" t="s">
        <v>1021</v>
      </c>
      <c r="C149" s="2" t="s">
        <v>1024</v>
      </c>
      <c r="D149" s="2" t="s">
        <v>1027</v>
      </c>
      <c r="E149" s="2" t="s">
        <v>1029</v>
      </c>
      <c r="F149" s="2" t="s">
        <v>1030</v>
      </c>
      <c r="G149" s="2">
        <v>66.14</v>
      </c>
      <c r="H149" s="2">
        <v>4</v>
      </c>
      <c r="I149" s="2">
        <v>13.228</v>
      </c>
      <c r="J149" s="2">
        <v>277.78800000000001</v>
      </c>
      <c r="K149" s="2" t="s">
        <v>1053</v>
      </c>
      <c r="L149" s="3">
        <v>0.53194444444444444</v>
      </c>
      <c r="M149" s="2" t="s">
        <v>1597</v>
      </c>
      <c r="N149" s="2">
        <v>264.56</v>
      </c>
      <c r="O149" s="2">
        <v>4.7619047620000003</v>
      </c>
      <c r="P149" s="2">
        <v>13.228</v>
      </c>
      <c r="Q149" s="2">
        <v>5.6</v>
      </c>
    </row>
    <row r="150" spans="1:17" x14ac:dyDescent="0.2">
      <c r="A150" s="2" t="s">
        <v>168</v>
      </c>
      <c r="B150" s="2" t="s">
        <v>1022</v>
      </c>
      <c r="C150" s="2" t="s">
        <v>1025</v>
      </c>
      <c r="D150" s="2" t="s">
        <v>1026</v>
      </c>
      <c r="E150" s="2" t="s">
        <v>1029</v>
      </c>
      <c r="F150" s="2" t="s">
        <v>1032</v>
      </c>
      <c r="G150" s="2">
        <v>71.86</v>
      </c>
      <c r="H150" s="2">
        <v>8</v>
      </c>
      <c r="I150" s="2">
        <v>28.744</v>
      </c>
      <c r="J150" s="2">
        <v>603.62400000000002</v>
      </c>
      <c r="K150" s="4">
        <v>43619</v>
      </c>
      <c r="L150" s="3">
        <v>0.62986111111111109</v>
      </c>
      <c r="M150" s="2" t="s">
        <v>1597</v>
      </c>
      <c r="N150" s="2">
        <v>574.88</v>
      </c>
      <c r="O150" s="2">
        <v>4.7619047620000003</v>
      </c>
      <c r="P150" s="2">
        <v>28.744</v>
      </c>
      <c r="Q150" s="2">
        <v>6.2</v>
      </c>
    </row>
    <row r="151" spans="1:17" x14ac:dyDescent="0.2">
      <c r="A151" s="2" t="s">
        <v>169</v>
      </c>
      <c r="B151" s="2" t="s">
        <v>1020</v>
      </c>
      <c r="C151" s="2" t="s">
        <v>1023</v>
      </c>
      <c r="D151" s="2" t="s">
        <v>1027</v>
      </c>
      <c r="E151" s="2" t="s">
        <v>1029</v>
      </c>
      <c r="F151" s="2" t="s">
        <v>1030</v>
      </c>
      <c r="G151" s="2">
        <v>32.46</v>
      </c>
      <c r="H151" s="2">
        <v>8</v>
      </c>
      <c r="I151" s="2">
        <v>12.984</v>
      </c>
      <c r="J151" s="2">
        <v>272.66399999999999</v>
      </c>
      <c r="K151" s="2" t="s">
        <v>1055</v>
      </c>
      <c r="L151" s="3">
        <v>0.57499999999999996</v>
      </c>
      <c r="M151" s="2" t="s">
        <v>1597</v>
      </c>
      <c r="N151" s="2">
        <v>259.68</v>
      </c>
      <c r="O151" s="2">
        <v>4.7619047620000003</v>
      </c>
      <c r="P151" s="2">
        <v>12.984</v>
      </c>
      <c r="Q151" s="2">
        <v>4.9000000000000004</v>
      </c>
    </row>
    <row r="152" spans="1:17" x14ac:dyDescent="0.2">
      <c r="A152" s="2" t="s">
        <v>170</v>
      </c>
      <c r="B152" s="2" t="s">
        <v>1022</v>
      </c>
      <c r="C152" s="2" t="s">
        <v>1025</v>
      </c>
      <c r="D152" s="2" t="s">
        <v>1026</v>
      </c>
      <c r="E152" s="2" t="s">
        <v>1028</v>
      </c>
      <c r="F152" s="2" t="s">
        <v>1035</v>
      </c>
      <c r="G152" s="2">
        <v>91.54</v>
      </c>
      <c r="H152" s="2">
        <v>4</v>
      </c>
      <c r="I152" s="2">
        <v>18.308</v>
      </c>
      <c r="J152" s="2">
        <v>384.46800000000002</v>
      </c>
      <c r="K152" s="2" t="s">
        <v>1049</v>
      </c>
      <c r="L152" s="3">
        <v>0.80555555555555558</v>
      </c>
      <c r="M152" s="2" t="s">
        <v>1597</v>
      </c>
      <c r="N152" s="2">
        <v>366.16</v>
      </c>
      <c r="O152" s="2">
        <v>4.7619047620000003</v>
      </c>
      <c r="P152" s="2">
        <v>18.308</v>
      </c>
      <c r="Q152" s="2">
        <v>4.8</v>
      </c>
    </row>
    <row r="153" spans="1:17" x14ac:dyDescent="0.2">
      <c r="A153" s="2" t="s">
        <v>171</v>
      </c>
      <c r="B153" s="2" t="s">
        <v>1021</v>
      </c>
      <c r="C153" s="2" t="s">
        <v>1024</v>
      </c>
      <c r="D153" s="2" t="s">
        <v>1026</v>
      </c>
      <c r="E153" s="2" t="s">
        <v>1029</v>
      </c>
      <c r="F153" s="2" t="s">
        <v>1033</v>
      </c>
      <c r="G153" s="2">
        <v>34.56</v>
      </c>
      <c r="H153" s="2">
        <v>7</v>
      </c>
      <c r="I153" s="2">
        <v>12.096</v>
      </c>
      <c r="J153" s="2">
        <v>254.01599999999999</v>
      </c>
      <c r="K153" s="4">
        <v>43772</v>
      </c>
      <c r="L153" s="3">
        <v>0.67152777777777772</v>
      </c>
      <c r="M153" s="2" t="s">
        <v>1597</v>
      </c>
      <c r="N153" s="2">
        <v>241.92</v>
      </c>
      <c r="O153" s="2">
        <v>4.7619047620000003</v>
      </c>
      <c r="P153" s="2">
        <v>12.096</v>
      </c>
      <c r="Q153" s="2">
        <v>7.3</v>
      </c>
    </row>
    <row r="154" spans="1:17" x14ac:dyDescent="0.2">
      <c r="A154" s="2" t="s">
        <v>172</v>
      </c>
      <c r="B154" s="2" t="s">
        <v>1020</v>
      </c>
      <c r="C154" s="2" t="s">
        <v>1023</v>
      </c>
      <c r="D154" s="2" t="s">
        <v>1027</v>
      </c>
      <c r="E154" s="2" t="s">
        <v>1029</v>
      </c>
      <c r="F154" s="2" t="s">
        <v>1035</v>
      </c>
      <c r="G154" s="2">
        <v>83.24</v>
      </c>
      <c r="H154" s="2">
        <v>9</v>
      </c>
      <c r="I154" s="2">
        <v>37.457999999999998</v>
      </c>
      <c r="J154" s="2">
        <v>786.61800000000005</v>
      </c>
      <c r="K154" s="2" t="s">
        <v>1075</v>
      </c>
      <c r="L154" s="3">
        <v>0.49722222222222223</v>
      </c>
      <c r="M154" s="2" t="s">
        <v>1597</v>
      </c>
      <c r="N154" s="2">
        <v>749.16</v>
      </c>
      <c r="O154" s="2">
        <v>4.7619047620000003</v>
      </c>
      <c r="P154" s="2">
        <v>37.457999999999998</v>
      </c>
      <c r="Q154" s="2">
        <v>7.4</v>
      </c>
    </row>
    <row r="155" spans="1:17" x14ac:dyDescent="0.2">
      <c r="A155" s="2" t="s">
        <v>173</v>
      </c>
      <c r="B155" s="2" t="s">
        <v>1021</v>
      </c>
      <c r="C155" s="2" t="s">
        <v>1024</v>
      </c>
      <c r="D155" s="2" t="s">
        <v>1027</v>
      </c>
      <c r="E155" s="2" t="s">
        <v>1028</v>
      </c>
      <c r="F155" s="2" t="s">
        <v>1034</v>
      </c>
      <c r="G155" s="2">
        <v>16.48</v>
      </c>
      <c r="H155" s="2">
        <v>6</v>
      </c>
      <c r="I155" s="2">
        <v>4.944</v>
      </c>
      <c r="J155" s="2">
        <v>103.824</v>
      </c>
      <c r="K155" s="4">
        <v>43648</v>
      </c>
      <c r="L155" s="3">
        <v>0.76597222222222228</v>
      </c>
      <c r="M155" s="2" t="s">
        <v>1595</v>
      </c>
      <c r="N155" s="2">
        <v>98.88</v>
      </c>
      <c r="O155" s="2">
        <v>4.7619047620000003</v>
      </c>
      <c r="P155" s="2">
        <v>4.944</v>
      </c>
      <c r="Q155" s="2">
        <v>9.9</v>
      </c>
    </row>
    <row r="156" spans="1:17" x14ac:dyDescent="0.2">
      <c r="A156" s="2" t="s">
        <v>174</v>
      </c>
      <c r="B156" s="2" t="s">
        <v>1021</v>
      </c>
      <c r="C156" s="2" t="s">
        <v>1024</v>
      </c>
      <c r="D156" s="2" t="s">
        <v>1027</v>
      </c>
      <c r="E156" s="2" t="s">
        <v>1028</v>
      </c>
      <c r="F156" s="2" t="s">
        <v>1033</v>
      </c>
      <c r="G156" s="2">
        <v>80.97</v>
      </c>
      <c r="H156" s="2">
        <v>8</v>
      </c>
      <c r="I156" s="2">
        <v>32.387999999999998</v>
      </c>
      <c r="J156" s="2">
        <v>680.14800000000002</v>
      </c>
      <c r="K156" s="2" t="s">
        <v>1048</v>
      </c>
      <c r="L156" s="3">
        <v>0.54513888888888884</v>
      </c>
      <c r="M156" s="2" t="s">
        <v>1596</v>
      </c>
      <c r="N156" s="2">
        <v>647.76</v>
      </c>
      <c r="O156" s="2">
        <v>4.7619047620000003</v>
      </c>
      <c r="P156" s="2">
        <v>32.387999999999998</v>
      </c>
      <c r="Q156" s="2">
        <v>9.3000000000000007</v>
      </c>
    </row>
    <row r="157" spans="1:17" x14ac:dyDescent="0.2">
      <c r="A157" s="2" t="s">
        <v>175</v>
      </c>
      <c r="B157" s="2" t="s">
        <v>1020</v>
      </c>
      <c r="C157" s="2" t="s">
        <v>1023</v>
      </c>
      <c r="D157" s="2" t="s">
        <v>1026</v>
      </c>
      <c r="E157" s="2" t="s">
        <v>1029</v>
      </c>
      <c r="F157" s="2" t="s">
        <v>1034</v>
      </c>
      <c r="G157" s="2">
        <v>92.29</v>
      </c>
      <c r="H157" s="2">
        <v>5</v>
      </c>
      <c r="I157" s="2">
        <v>23.072500000000002</v>
      </c>
      <c r="J157" s="2">
        <v>484.52249999999998</v>
      </c>
      <c r="K157" s="2" t="s">
        <v>1040</v>
      </c>
      <c r="L157" s="3">
        <v>0.66319444444444442</v>
      </c>
      <c r="M157" s="2" t="s">
        <v>1597</v>
      </c>
      <c r="N157" s="2">
        <v>461.45</v>
      </c>
      <c r="O157" s="2">
        <v>4.7619047620000003</v>
      </c>
      <c r="P157" s="2">
        <v>23.072500000000002</v>
      </c>
      <c r="Q157" s="2">
        <v>9</v>
      </c>
    </row>
    <row r="158" spans="1:17" x14ac:dyDescent="0.2">
      <c r="A158" s="2" t="s">
        <v>176</v>
      </c>
      <c r="B158" s="2" t="s">
        <v>1022</v>
      </c>
      <c r="C158" s="2" t="s">
        <v>1025</v>
      </c>
      <c r="D158" s="2" t="s">
        <v>1026</v>
      </c>
      <c r="E158" s="2" t="s">
        <v>1029</v>
      </c>
      <c r="F158" s="2" t="s">
        <v>1031</v>
      </c>
      <c r="G158" s="2">
        <v>72.17</v>
      </c>
      <c r="H158" s="2">
        <v>1</v>
      </c>
      <c r="I158" s="2">
        <v>3.6084999999999998</v>
      </c>
      <c r="J158" s="2">
        <v>75.778499999999994</v>
      </c>
      <c r="K158" s="4">
        <v>43556</v>
      </c>
      <c r="L158" s="3">
        <v>0.81944444444444442</v>
      </c>
      <c r="M158" s="2" t="s">
        <v>1596</v>
      </c>
      <c r="N158" s="2">
        <v>72.17</v>
      </c>
      <c r="O158" s="2">
        <v>4.7619047620000003</v>
      </c>
      <c r="P158" s="2">
        <v>3.6084999999999998</v>
      </c>
      <c r="Q158" s="2">
        <v>6.1</v>
      </c>
    </row>
    <row r="159" spans="1:17" x14ac:dyDescent="0.2">
      <c r="A159" s="2" t="s">
        <v>177</v>
      </c>
      <c r="B159" s="2" t="s">
        <v>1022</v>
      </c>
      <c r="C159" s="2" t="s">
        <v>1025</v>
      </c>
      <c r="D159" s="2" t="s">
        <v>1027</v>
      </c>
      <c r="E159" s="2" t="s">
        <v>1029</v>
      </c>
      <c r="F159" s="2" t="s">
        <v>1032</v>
      </c>
      <c r="G159" s="2">
        <v>50.28</v>
      </c>
      <c r="H159" s="2">
        <v>5</v>
      </c>
      <c r="I159" s="2">
        <v>12.57</v>
      </c>
      <c r="J159" s="2">
        <v>263.97000000000003</v>
      </c>
      <c r="K159" s="4">
        <v>43649</v>
      </c>
      <c r="L159" s="3">
        <v>0.58194444444444449</v>
      </c>
      <c r="M159" s="2" t="s">
        <v>1595</v>
      </c>
      <c r="N159" s="2">
        <v>251.4</v>
      </c>
      <c r="O159" s="2">
        <v>4.7619047620000003</v>
      </c>
      <c r="P159" s="2">
        <v>12.57</v>
      </c>
      <c r="Q159" s="2">
        <v>9.6999999999999993</v>
      </c>
    </row>
    <row r="160" spans="1:17" x14ac:dyDescent="0.2">
      <c r="A160" s="2" t="s">
        <v>178</v>
      </c>
      <c r="B160" s="2" t="s">
        <v>1022</v>
      </c>
      <c r="C160" s="2" t="s">
        <v>1025</v>
      </c>
      <c r="D160" s="2" t="s">
        <v>1026</v>
      </c>
      <c r="E160" s="2" t="s">
        <v>1029</v>
      </c>
      <c r="F160" s="2" t="s">
        <v>1030</v>
      </c>
      <c r="G160" s="2">
        <v>97.22</v>
      </c>
      <c r="H160" s="2">
        <v>9</v>
      </c>
      <c r="I160" s="2">
        <v>43.749000000000002</v>
      </c>
      <c r="J160" s="2">
        <v>918.72900000000004</v>
      </c>
      <c r="K160" s="2" t="s">
        <v>1076</v>
      </c>
      <c r="L160" s="3">
        <v>0.61319444444444449</v>
      </c>
      <c r="M160" s="2" t="s">
        <v>1595</v>
      </c>
      <c r="N160" s="2">
        <v>874.98</v>
      </c>
      <c r="O160" s="2">
        <v>4.7619047620000003</v>
      </c>
      <c r="P160" s="2">
        <v>43.749000000000002</v>
      </c>
      <c r="Q160" s="2">
        <v>6</v>
      </c>
    </row>
    <row r="161" spans="1:17" x14ac:dyDescent="0.2">
      <c r="A161" s="2" t="s">
        <v>179</v>
      </c>
      <c r="B161" s="2" t="s">
        <v>1022</v>
      </c>
      <c r="C161" s="2" t="s">
        <v>1025</v>
      </c>
      <c r="D161" s="2" t="s">
        <v>1027</v>
      </c>
      <c r="E161" s="2" t="s">
        <v>1029</v>
      </c>
      <c r="F161" s="2" t="s">
        <v>1033</v>
      </c>
      <c r="G161" s="2">
        <v>93.39</v>
      </c>
      <c r="H161" s="2">
        <v>6</v>
      </c>
      <c r="I161" s="2">
        <v>28.016999999999999</v>
      </c>
      <c r="J161" s="2">
        <v>588.35699999999997</v>
      </c>
      <c r="K161" s="2" t="s">
        <v>1055</v>
      </c>
      <c r="L161" s="3">
        <v>0.8041666666666667</v>
      </c>
      <c r="M161" s="2" t="s">
        <v>1595</v>
      </c>
      <c r="N161" s="2">
        <v>560.34</v>
      </c>
      <c r="O161" s="2">
        <v>4.7619047620000003</v>
      </c>
      <c r="P161" s="2">
        <v>28.016999999999999</v>
      </c>
      <c r="Q161" s="2">
        <v>10</v>
      </c>
    </row>
    <row r="162" spans="1:17" x14ac:dyDescent="0.2">
      <c r="A162" s="2" t="s">
        <v>180</v>
      </c>
      <c r="B162" s="2" t="s">
        <v>1021</v>
      </c>
      <c r="C162" s="2" t="s">
        <v>1024</v>
      </c>
      <c r="D162" s="2" t="s">
        <v>1027</v>
      </c>
      <c r="E162" s="2" t="s">
        <v>1028</v>
      </c>
      <c r="F162" s="2" t="s">
        <v>1034</v>
      </c>
      <c r="G162" s="2">
        <v>43.18</v>
      </c>
      <c r="H162" s="2">
        <v>8</v>
      </c>
      <c r="I162" s="2">
        <v>17.271999999999998</v>
      </c>
      <c r="J162" s="2">
        <v>362.71199999999999</v>
      </c>
      <c r="K162" s="2" t="s">
        <v>1069</v>
      </c>
      <c r="L162" s="3">
        <v>0.81874999999999998</v>
      </c>
      <c r="M162" s="2" t="s">
        <v>1597</v>
      </c>
      <c r="N162" s="2">
        <v>345.44</v>
      </c>
      <c r="O162" s="2">
        <v>4.7619047620000003</v>
      </c>
      <c r="P162" s="2">
        <v>17.271999999999998</v>
      </c>
      <c r="Q162" s="2">
        <v>8.3000000000000007</v>
      </c>
    </row>
    <row r="163" spans="1:17" x14ac:dyDescent="0.2">
      <c r="A163" s="2" t="s">
        <v>181</v>
      </c>
      <c r="B163" s="2" t="s">
        <v>1020</v>
      </c>
      <c r="C163" s="2" t="s">
        <v>1023</v>
      </c>
      <c r="D163" s="2" t="s">
        <v>1027</v>
      </c>
      <c r="E163" s="2" t="s">
        <v>1029</v>
      </c>
      <c r="F163" s="2" t="s">
        <v>1033</v>
      </c>
      <c r="G163" s="2">
        <v>63.69</v>
      </c>
      <c r="H163" s="2">
        <v>1</v>
      </c>
      <c r="I163" s="2">
        <v>3.1844999999999999</v>
      </c>
      <c r="J163" s="2">
        <v>66.874499999999998</v>
      </c>
      <c r="K163" s="2" t="s">
        <v>1038</v>
      </c>
      <c r="L163" s="3">
        <v>0.68125000000000002</v>
      </c>
      <c r="M163" s="2" t="s">
        <v>1596</v>
      </c>
      <c r="N163" s="2">
        <v>63.69</v>
      </c>
      <c r="O163" s="2">
        <v>4.7619047620000003</v>
      </c>
      <c r="P163" s="2">
        <v>3.1844999999999999</v>
      </c>
      <c r="Q163" s="2">
        <v>6</v>
      </c>
    </row>
    <row r="164" spans="1:17" x14ac:dyDescent="0.2">
      <c r="A164" s="2" t="s">
        <v>182</v>
      </c>
      <c r="B164" s="2" t="s">
        <v>1020</v>
      </c>
      <c r="C164" s="2" t="s">
        <v>1023</v>
      </c>
      <c r="D164" s="2" t="s">
        <v>1027</v>
      </c>
      <c r="E164" s="2" t="s">
        <v>1029</v>
      </c>
      <c r="F164" s="2" t="s">
        <v>1034</v>
      </c>
      <c r="G164" s="2">
        <v>45.79</v>
      </c>
      <c r="H164" s="2">
        <v>7</v>
      </c>
      <c r="I164" s="2">
        <v>16.026499999999999</v>
      </c>
      <c r="J164" s="2">
        <v>336.55650000000003</v>
      </c>
      <c r="K164" s="2" t="s">
        <v>1059</v>
      </c>
      <c r="L164" s="3">
        <v>0.82222222222222219</v>
      </c>
      <c r="M164" s="2" t="s">
        <v>1597</v>
      </c>
      <c r="N164" s="2">
        <v>320.52999999999997</v>
      </c>
      <c r="O164" s="2">
        <v>4.7619047620000003</v>
      </c>
      <c r="P164" s="2">
        <v>16.026499999999999</v>
      </c>
      <c r="Q164" s="2">
        <v>7</v>
      </c>
    </row>
    <row r="165" spans="1:17" x14ac:dyDescent="0.2">
      <c r="A165" s="2" t="s">
        <v>183</v>
      </c>
      <c r="B165" s="2" t="s">
        <v>1021</v>
      </c>
      <c r="C165" s="2" t="s">
        <v>1024</v>
      </c>
      <c r="D165" s="2" t="s">
        <v>1027</v>
      </c>
      <c r="E165" s="2" t="s">
        <v>1029</v>
      </c>
      <c r="F165" s="2" t="s">
        <v>1033</v>
      </c>
      <c r="G165" s="2">
        <v>76.400000000000006</v>
      </c>
      <c r="H165" s="2">
        <v>2</v>
      </c>
      <c r="I165" s="2">
        <v>7.64</v>
      </c>
      <c r="J165" s="2">
        <v>160.44</v>
      </c>
      <c r="K165" s="2" t="s">
        <v>1077</v>
      </c>
      <c r="L165" s="3">
        <v>0.8208333333333333</v>
      </c>
      <c r="M165" s="2" t="s">
        <v>1595</v>
      </c>
      <c r="N165" s="2">
        <v>152.80000000000001</v>
      </c>
      <c r="O165" s="2">
        <v>4.7619047620000003</v>
      </c>
      <c r="P165" s="2">
        <v>7.64</v>
      </c>
      <c r="Q165" s="2">
        <v>6.5</v>
      </c>
    </row>
    <row r="166" spans="1:17" x14ac:dyDescent="0.2">
      <c r="A166" s="2" t="s">
        <v>184</v>
      </c>
      <c r="B166" s="2" t="s">
        <v>1022</v>
      </c>
      <c r="C166" s="2" t="s">
        <v>1025</v>
      </c>
      <c r="D166" s="2" t="s">
        <v>1027</v>
      </c>
      <c r="E166" s="2" t="s">
        <v>1029</v>
      </c>
      <c r="F166" s="2" t="s">
        <v>1034</v>
      </c>
      <c r="G166" s="2">
        <v>39.9</v>
      </c>
      <c r="H166" s="2">
        <v>10</v>
      </c>
      <c r="I166" s="2">
        <v>19.95</v>
      </c>
      <c r="J166" s="2">
        <v>418.95</v>
      </c>
      <c r="K166" s="2" t="s">
        <v>1040</v>
      </c>
      <c r="L166" s="3">
        <v>0.64166666666666672</v>
      </c>
      <c r="M166" s="2" t="s">
        <v>1597</v>
      </c>
      <c r="N166" s="2">
        <v>399</v>
      </c>
      <c r="O166" s="2">
        <v>4.7619047620000003</v>
      </c>
      <c r="P166" s="2">
        <v>19.95</v>
      </c>
      <c r="Q166" s="2">
        <v>5.9</v>
      </c>
    </row>
    <row r="167" spans="1:17" x14ac:dyDescent="0.2">
      <c r="A167" s="2" t="s">
        <v>185</v>
      </c>
      <c r="B167" s="2" t="s">
        <v>1022</v>
      </c>
      <c r="C167" s="2" t="s">
        <v>1025</v>
      </c>
      <c r="D167" s="2" t="s">
        <v>1026</v>
      </c>
      <c r="E167" s="2" t="s">
        <v>1029</v>
      </c>
      <c r="F167" s="2" t="s">
        <v>1030</v>
      </c>
      <c r="G167" s="2">
        <v>42.57</v>
      </c>
      <c r="H167" s="2">
        <v>8</v>
      </c>
      <c r="I167" s="2">
        <v>17.027999999999999</v>
      </c>
      <c r="J167" s="2">
        <v>357.58800000000002</v>
      </c>
      <c r="K167" s="2" t="s">
        <v>1038</v>
      </c>
      <c r="L167" s="3">
        <v>0.59166666666666667</v>
      </c>
      <c r="M167" s="2" t="s">
        <v>1595</v>
      </c>
      <c r="N167" s="2">
        <v>340.56</v>
      </c>
      <c r="O167" s="2">
        <v>4.7619047620000003</v>
      </c>
      <c r="P167" s="2">
        <v>17.027999999999999</v>
      </c>
      <c r="Q167" s="2">
        <v>5.6</v>
      </c>
    </row>
    <row r="168" spans="1:17" x14ac:dyDescent="0.2">
      <c r="A168" s="2" t="s">
        <v>186</v>
      </c>
      <c r="B168" s="2" t="s">
        <v>1021</v>
      </c>
      <c r="C168" s="2" t="s">
        <v>1024</v>
      </c>
      <c r="D168" s="2" t="s">
        <v>1027</v>
      </c>
      <c r="E168" s="2" t="s">
        <v>1029</v>
      </c>
      <c r="F168" s="2" t="s">
        <v>1032</v>
      </c>
      <c r="G168" s="2">
        <v>95.58</v>
      </c>
      <c r="H168" s="2">
        <v>10</v>
      </c>
      <c r="I168" s="2">
        <v>47.79</v>
      </c>
      <c r="J168" s="2">
        <v>1003.59</v>
      </c>
      <c r="K168" s="2" t="s">
        <v>1070</v>
      </c>
      <c r="L168" s="3">
        <v>0.56388888888888888</v>
      </c>
      <c r="M168" s="2" t="s">
        <v>1596</v>
      </c>
      <c r="N168" s="2">
        <v>955.8</v>
      </c>
      <c r="O168" s="2">
        <v>4.7619047620000003</v>
      </c>
      <c r="P168" s="2">
        <v>47.79</v>
      </c>
      <c r="Q168" s="2">
        <v>4.8</v>
      </c>
    </row>
    <row r="169" spans="1:17" x14ac:dyDescent="0.2">
      <c r="A169" s="2" t="s">
        <v>187</v>
      </c>
      <c r="B169" s="2" t="s">
        <v>1020</v>
      </c>
      <c r="C169" s="2" t="s">
        <v>1023</v>
      </c>
      <c r="D169" s="2" t="s">
        <v>1027</v>
      </c>
      <c r="E169" s="2" t="s">
        <v>1029</v>
      </c>
      <c r="F169" s="2" t="s">
        <v>1035</v>
      </c>
      <c r="G169" s="2">
        <v>98.98</v>
      </c>
      <c r="H169" s="2">
        <v>10</v>
      </c>
      <c r="I169" s="2">
        <v>49.49</v>
      </c>
      <c r="J169" s="2">
        <v>1039.29</v>
      </c>
      <c r="K169" s="4">
        <v>43679</v>
      </c>
      <c r="L169" s="3">
        <v>0.68055555555555558</v>
      </c>
      <c r="M169" s="2" t="s">
        <v>1597</v>
      </c>
      <c r="N169" s="2">
        <v>989.8</v>
      </c>
      <c r="O169" s="2">
        <v>4.7619047620000003</v>
      </c>
      <c r="P169" s="2">
        <v>49.49</v>
      </c>
      <c r="Q169" s="2">
        <v>8.6999999999999993</v>
      </c>
    </row>
    <row r="170" spans="1:17" x14ac:dyDescent="0.2">
      <c r="A170" s="2" t="s">
        <v>188</v>
      </c>
      <c r="B170" s="2" t="s">
        <v>1020</v>
      </c>
      <c r="C170" s="2" t="s">
        <v>1023</v>
      </c>
      <c r="D170" s="2" t="s">
        <v>1027</v>
      </c>
      <c r="E170" s="2" t="s">
        <v>1029</v>
      </c>
      <c r="F170" s="2" t="s">
        <v>1034</v>
      </c>
      <c r="G170" s="2">
        <v>51.28</v>
      </c>
      <c r="H170" s="2">
        <v>6</v>
      </c>
      <c r="I170" s="2">
        <v>15.384</v>
      </c>
      <c r="J170" s="2">
        <v>323.06400000000002</v>
      </c>
      <c r="K170" s="2" t="s">
        <v>1069</v>
      </c>
      <c r="L170" s="3">
        <v>0.68819444444444444</v>
      </c>
      <c r="M170" s="2" t="s">
        <v>1596</v>
      </c>
      <c r="N170" s="2">
        <v>307.68</v>
      </c>
      <c r="O170" s="2">
        <v>4.7619047620000003</v>
      </c>
      <c r="P170" s="2">
        <v>15.384</v>
      </c>
      <c r="Q170" s="2">
        <v>6.5</v>
      </c>
    </row>
    <row r="171" spans="1:17" x14ac:dyDescent="0.2">
      <c r="A171" s="2" t="s">
        <v>189</v>
      </c>
      <c r="B171" s="2" t="s">
        <v>1020</v>
      </c>
      <c r="C171" s="2" t="s">
        <v>1023</v>
      </c>
      <c r="D171" s="2" t="s">
        <v>1026</v>
      </c>
      <c r="E171" s="2" t="s">
        <v>1029</v>
      </c>
      <c r="F171" s="2" t="s">
        <v>1033</v>
      </c>
      <c r="G171" s="2">
        <v>69.52</v>
      </c>
      <c r="H171" s="2">
        <v>7</v>
      </c>
      <c r="I171" s="2">
        <v>24.332000000000001</v>
      </c>
      <c r="J171" s="2">
        <v>510.97199999999998</v>
      </c>
      <c r="K171" s="4">
        <v>43467</v>
      </c>
      <c r="L171" s="3">
        <v>0.63194444444444442</v>
      </c>
      <c r="M171" s="2" t="s">
        <v>1597</v>
      </c>
      <c r="N171" s="2">
        <v>486.64</v>
      </c>
      <c r="O171" s="2">
        <v>4.7619047620000003</v>
      </c>
      <c r="P171" s="2">
        <v>24.332000000000001</v>
      </c>
      <c r="Q171" s="2">
        <v>8.5</v>
      </c>
    </row>
    <row r="172" spans="1:17" x14ac:dyDescent="0.2">
      <c r="A172" s="2" t="s">
        <v>190</v>
      </c>
      <c r="B172" s="2" t="s">
        <v>1020</v>
      </c>
      <c r="C172" s="2" t="s">
        <v>1023</v>
      </c>
      <c r="D172" s="2" t="s">
        <v>1027</v>
      </c>
      <c r="E172" s="2" t="s">
        <v>1029</v>
      </c>
      <c r="F172" s="2" t="s">
        <v>1030</v>
      </c>
      <c r="G172" s="2">
        <v>70.010000000000005</v>
      </c>
      <c r="H172" s="2">
        <v>5</v>
      </c>
      <c r="I172" s="2">
        <v>17.502500000000001</v>
      </c>
      <c r="J172" s="2">
        <v>367.55250000000001</v>
      </c>
      <c r="K172" s="4">
        <v>43525</v>
      </c>
      <c r="L172" s="3">
        <v>0.48333333333333334</v>
      </c>
      <c r="M172" s="2" t="s">
        <v>1595</v>
      </c>
      <c r="N172" s="2">
        <v>350.05</v>
      </c>
      <c r="O172" s="2">
        <v>4.7619047620000003</v>
      </c>
      <c r="P172" s="2">
        <v>17.502500000000001</v>
      </c>
      <c r="Q172" s="2">
        <v>5.5</v>
      </c>
    </row>
    <row r="173" spans="1:17" x14ac:dyDescent="0.2">
      <c r="A173" s="2" t="s">
        <v>191</v>
      </c>
      <c r="B173" s="2" t="s">
        <v>1022</v>
      </c>
      <c r="C173" s="2" t="s">
        <v>1025</v>
      </c>
      <c r="D173" s="2" t="s">
        <v>1026</v>
      </c>
      <c r="E173" s="2" t="s">
        <v>1029</v>
      </c>
      <c r="F173" s="2" t="s">
        <v>1034</v>
      </c>
      <c r="G173" s="2">
        <v>80.05</v>
      </c>
      <c r="H173" s="2">
        <v>5</v>
      </c>
      <c r="I173" s="2">
        <v>20.012499999999999</v>
      </c>
      <c r="J173" s="2">
        <v>420.26249999999999</v>
      </c>
      <c r="K173" s="2" t="s">
        <v>1063</v>
      </c>
      <c r="L173" s="3">
        <v>0.53125</v>
      </c>
      <c r="M173" s="2" t="s">
        <v>1597</v>
      </c>
      <c r="N173" s="2">
        <v>400.25</v>
      </c>
      <c r="O173" s="2">
        <v>4.7619047620000003</v>
      </c>
      <c r="P173" s="2">
        <v>20.012499999999999</v>
      </c>
      <c r="Q173" s="2">
        <v>9.4</v>
      </c>
    </row>
    <row r="174" spans="1:17" x14ac:dyDescent="0.2">
      <c r="A174" s="2" t="s">
        <v>192</v>
      </c>
      <c r="B174" s="2" t="s">
        <v>1021</v>
      </c>
      <c r="C174" s="2" t="s">
        <v>1024</v>
      </c>
      <c r="D174" s="2" t="s">
        <v>1027</v>
      </c>
      <c r="E174" s="2" t="s">
        <v>1029</v>
      </c>
      <c r="F174" s="2" t="s">
        <v>1031</v>
      </c>
      <c r="G174" s="2">
        <v>20.85</v>
      </c>
      <c r="H174" s="2">
        <v>8</v>
      </c>
      <c r="I174" s="2">
        <v>8.34</v>
      </c>
      <c r="J174" s="2">
        <v>175.14</v>
      </c>
      <c r="K174" s="4">
        <v>43527</v>
      </c>
      <c r="L174" s="3">
        <v>0.80347222222222225</v>
      </c>
      <c r="M174" s="2" t="s">
        <v>1596</v>
      </c>
      <c r="N174" s="2">
        <v>166.8</v>
      </c>
      <c r="O174" s="2">
        <v>4.7619047620000003</v>
      </c>
      <c r="P174" s="2">
        <v>8.34</v>
      </c>
      <c r="Q174" s="2">
        <v>6.3</v>
      </c>
    </row>
    <row r="175" spans="1:17" x14ac:dyDescent="0.2">
      <c r="A175" s="2" t="s">
        <v>193</v>
      </c>
      <c r="B175" s="2" t="s">
        <v>1022</v>
      </c>
      <c r="C175" s="2" t="s">
        <v>1025</v>
      </c>
      <c r="D175" s="2" t="s">
        <v>1026</v>
      </c>
      <c r="E175" s="2" t="s">
        <v>1029</v>
      </c>
      <c r="F175" s="2" t="s">
        <v>1031</v>
      </c>
      <c r="G175" s="2">
        <v>52.89</v>
      </c>
      <c r="H175" s="2">
        <v>6</v>
      </c>
      <c r="I175" s="2">
        <v>15.867000000000001</v>
      </c>
      <c r="J175" s="2">
        <v>333.20699999999999</v>
      </c>
      <c r="K175" s="2" t="s">
        <v>1069</v>
      </c>
      <c r="L175" s="3">
        <v>0.7319444444444444</v>
      </c>
      <c r="M175" s="2" t="s">
        <v>1597</v>
      </c>
      <c r="N175" s="2">
        <v>317.33999999999997</v>
      </c>
      <c r="O175" s="2">
        <v>4.7619047620000003</v>
      </c>
      <c r="P175" s="2">
        <v>15.867000000000001</v>
      </c>
      <c r="Q175" s="2">
        <v>9.8000000000000007</v>
      </c>
    </row>
    <row r="176" spans="1:17" x14ac:dyDescent="0.2">
      <c r="A176" s="2" t="s">
        <v>194</v>
      </c>
      <c r="B176" s="2" t="s">
        <v>1022</v>
      </c>
      <c r="C176" s="2" t="s">
        <v>1025</v>
      </c>
      <c r="D176" s="2" t="s">
        <v>1027</v>
      </c>
      <c r="E176" s="2" t="s">
        <v>1029</v>
      </c>
      <c r="F176" s="2" t="s">
        <v>1034</v>
      </c>
      <c r="G176" s="2">
        <v>19.79</v>
      </c>
      <c r="H176" s="2">
        <v>8</v>
      </c>
      <c r="I176" s="2">
        <v>7.9160000000000004</v>
      </c>
      <c r="J176" s="2">
        <v>166.23599999999999</v>
      </c>
      <c r="K176" s="2" t="s">
        <v>1072</v>
      </c>
      <c r="L176" s="3">
        <v>0.50277777777777777</v>
      </c>
      <c r="M176" s="2" t="s">
        <v>1595</v>
      </c>
      <c r="N176" s="2">
        <v>158.32</v>
      </c>
      <c r="O176" s="2">
        <v>4.7619047620000003</v>
      </c>
      <c r="P176" s="2">
        <v>7.9160000000000004</v>
      </c>
      <c r="Q176" s="2">
        <v>8.6999999999999993</v>
      </c>
    </row>
    <row r="177" spans="1:17" x14ac:dyDescent="0.2">
      <c r="A177" s="2" t="s">
        <v>195</v>
      </c>
      <c r="B177" s="2" t="s">
        <v>1020</v>
      </c>
      <c r="C177" s="2" t="s">
        <v>1023</v>
      </c>
      <c r="D177" s="2" t="s">
        <v>1026</v>
      </c>
      <c r="E177" s="2" t="s">
        <v>1029</v>
      </c>
      <c r="F177" s="2" t="s">
        <v>1032</v>
      </c>
      <c r="G177" s="2">
        <v>33.840000000000003</v>
      </c>
      <c r="H177" s="2">
        <v>9</v>
      </c>
      <c r="I177" s="2">
        <v>15.228</v>
      </c>
      <c r="J177" s="2">
        <v>319.78800000000001</v>
      </c>
      <c r="K177" s="2" t="s">
        <v>1078</v>
      </c>
      <c r="L177" s="3">
        <v>0.68125000000000002</v>
      </c>
      <c r="M177" s="2" t="s">
        <v>1595</v>
      </c>
      <c r="N177" s="2">
        <v>304.56</v>
      </c>
      <c r="O177" s="2">
        <v>4.7619047620000003</v>
      </c>
      <c r="P177" s="2">
        <v>15.228</v>
      </c>
      <c r="Q177" s="2">
        <v>8.8000000000000007</v>
      </c>
    </row>
    <row r="178" spans="1:17" x14ac:dyDescent="0.2">
      <c r="A178" s="2" t="s">
        <v>196</v>
      </c>
      <c r="B178" s="2" t="s">
        <v>1020</v>
      </c>
      <c r="C178" s="2" t="s">
        <v>1023</v>
      </c>
      <c r="D178" s="2" t="s">
        <v>1026</v>
      </c>
      <c r="E178" s="2" t="s">
        <v>1029</v>
      </c>
      <c r="F178" s="2" t="s">
        <v>1034</v>
      </c>
      <c r="G178" s="2">
        <v>22.17</v>
      </c>
      <c r="H178" s="2">
        <v>8</v>
      </c>
      <c r="I178" s="2">
        <v>8.8680000000000003</v>
      </c>
      <c r="J178" s="2">
        <v>186.22800000000001</v>
      </c>
      <c r="K178" s="4">
        <v>43527</v>
      </c>
      <c r="L178" s="3">
        <v>0.70902777777777781</v>
      </c>
      <c r="M178" s="2" t="s">
        <v>1597</v>
      </c>
      <c r="N178" s="2">
        <v>177.36</v>
      </c>
      <c r="O178" s="2">
        <v>4.7619047620000003</v>
      </c>
      <c r="P178" s="2">
        <v>8.8680000000000003</v>
      </c>
      <c r="Q178" s="2">
        <v>9.6</v>
      </c>
    </row>
    <row r="179" spans="1:17" x14ac:dyDescent="0.2">
      <c r="A179" s="2" t="s">
        <v>197</v>
      </c>
      <c r="B179" s="2" t="s">
        <v>1021</v>
      </c>
      <c r="C179" s="2" t="s">
        <v>1024</v>
      </c>
      <c r="D179" s="2" t="s">
        <v>1027</v>
      </c>
      <c r="E179" s="2" t="s">
        <v>1028</v>
      </c>
      <c r="F179" s="2" t="s">
        <v>1035</v>
      </c>
      <c r="G179" s="2">
        <v>22.51</v>
      </c>
      <c r="H179" s="2">
        <v>7</v>
      </c>
      <c r="I179" s="2">
        <v>7.8784999999999998</v>
      </c>
      <c r="J179" s="2">
        <v>165.4485</v>
      </c>
      <c r="K179" s="2" t="s">
        <v>1079</v>
      </c>
      <c r="L179" s="3">
        <v>0.4513888888888889</v>
      </c>
      <c r="M179" s="2" t="s">
        <v>1597</v>
      </c>
      <c r="N179" s="2">
        <v>157.57</v>
      </c>
      <c r="O179" s="2">
        <v>4.7619047620000003</v>
      </c>
      <c r="P179" s="2">
        <v>7.8784999999999998</v>
      </c>
      <c r="Q179" s="2">
        <v>4.8</v>
      </c>
    </row>
    <row r="180" spans="1:17" x14ac:dyDescent="0.2">
      <c r="A180" s="2" t="s">
        <v>198</v>
      </c>
      <c r="B180" s="2" t="s">
        <v>1020</v>
      </c>
      <c r="C180" s="2" t="s">
        <v>1023</v>
      </c>
      <c r="D180" s="2" t="s">
        <v>1027</v>
      </c>
      <c r="E180" s="2" t="s">
        <v>1029</v>
      </c>
      <c r="F180" s="2" t="s">
        <v>1034</v>
      </c>
      <c r="G180" s="2">
        <v>73.88</v>
      </c>
      <c r="H180" s="2">
        <v>6</v>
      </c>
      <c r="I180" s="2">
        <v>22.164000000000001</v>
      </c>
      <c r="J180" s="2">
        <v>465.44400000000002</v>
      </c>
      <c r="K180" s="2" t="s">
        <v>1049</v>
      </c>
      <c r="L180" s="3">
        <v>0.80277777777777781</v>
      </c>
      <c r="M180" s="2" t="s">
        <v>1595</v>
      </c>
      <c r="N180" s="2">
        <v>443.28</v>
      </c>
      <c r="O180" s="2">
        <v>4.7619047620000003</v>
      </c>
      <c r="P180" s="2">
        <v>22.164000000000001</v>
      </c>
      <c r="Q180" s="2">
        <v>4.4000000000000004</v>
      </c>
    </row>
    <row r="181" spans="1:17" x14ac:dyDescent="0.2">
      <c r="A181" s="2" t="s">
        <v>199</v>
      </c>
      <c r="B181" s="2" t="s">
        <v>1021</v>
      </c>
      <c r="C181" s="2" t="s">
        <v>1024</v>
      </c>
      <c r="D181" s="2" t="s">
        <v>1026</v>
      </c>
      <c r="E181" s="2" t="s">
        <v>1029</v>
      </c>
      <c r="F181" s="2" t="s">
        <v>1030</v>
      </c>
      <c r="G181" s="2">
        <v>86.8</v>
      </c>
      <c r="H181" s="2">
        <v>3</v>
      </c>
      <c r="I181" s="2">
        <v>13.02</v>
      </c>
      <c r="J181" s="2">
        <v>273.42</v>
      </c>
      <c r="K181" s="2" t="s">
        <v>1048</v>
      </c>
      <c r="L181" s="3">
        <v>0.69930555555555551</v>
      </c>
      <c r="M181" s="2" t="s">
        <v>1595</v>
      </c>
      <c r="N181" s="2">
        <v>260.39999999999998</v>
      </c>
      <c r="O181" s="2">
        <v>4.7619047620000003</v>
      </c>
      <c r="P181" s="2">
        <v>13.02</v>
      </c>
      <c r="Q181" s="2">
        <v>9.9</v>
      </c>
    </row>
    <row r="182" spans="1:17" x14ac:dyDescent="0.2">
      <c r="A182" s="2" t="s">
        <v>200</v>
      </c>
      <c r="B182" s="2" t="s">
        <v>1021</v>
      </c>
      <c r="C182" s="2" t="s">
        <v>1024</v>
      </c>
      <c r="D182" s="2" t="s">
        <v>1027</v>
      </c>
      <c r="E182" s="2" t="s">
        <v>1029</v>
      </c>
      <c r="F182" s="2" t="s">
        <v>1035</v>
      </c>
      <c r="G182" s="2">
        <v>64.260000000000005</v>
      </c>
      <c r="H182" s="2">
        <v>7</v>
      </c>
      <c r="I182" s="2">
        <v>22.491</v>
      </c>
      <c r="J182" s="2">
        <v>472.31099999999998</v>
      </c>
      <c r="K182" s="4">
        <v>43710</v>
      </c>
      <c r="L182" s="3">
        <v>0.41666666666666669</v>
      </c>
      <c r="M182" s="2" t="s">
        <v>1596</v>
      </c>
      <c r="N182" s="2">
        <v>449.82</v>
      </c>
      <c r="O182" s="2">
        <v>4.7619047620000003</v>
      </c>
      <c r="P182" s="2">
        <v>22.491</v>
      </c>
      <c r="Q182" s="2">
        <v>5.7</v>
      </c>
    </row>
    <row r="183" spans="1:17" x14ac:dyDescent="0.2">
      <c r="A183" s="2" t="s">
        <v>201</v>
      </c>
      <c r="B183" s="2" t="s">
        <v>1021</v>
      </c>
      <c r="C183" s="2" t="s">
        <v>1024</v>
      </c>
      <c r="D183" s="2" t="s">
        <v>1026</v>
      </c>
      <c r="E183" s="2" t="s">
        <v>1029</v>
      </c>
      <c r="F183" s="2" t="s">
        <v>1034</v>
      </c>
      <c r="G183" s="2">
        <v>38.47</v>
      </c>
      <c r="H183" s="2">
        <v>8</v>
      </c>
      <c r="I183" s="2">
        <v>15.388</v>
      </c>
      <c r="J183" s="2">
        <v>323.14800000000002</v>
      </c>
      <c r="K183" s="2" t="s">
        <v>1064</v>
      </c>
      <c r="L183" s="3">
        <v>0.49375000000000002</v>
      </c>
      <c r="M183" s="2" t="s">
        <v>1596</v>
      </c>
      <c r="N183" s="2">
        <v>307.76</v>
      </c>
      <c r="O183" s="2">
        <v>4.7619047620000003</v>
      </c>
      <c r="P183" s="2">
        <v>15.388</v>
      </c>
      <c r="Q183" s="2">
        <v>7.7</v>
      </c>
    </row>
    <row r="184" spans="1:17" x14ac:dyDescent="0.2">
      <c r="A184" s="2" t="s">
        <v>202</v>
      </c>
      <c r="B184" s="2" t="s">
        <v>1020</v>
      </c>
      <c r="C184" s="2" t="s">
        <v>1023</v>
      </c>
      <c r="D184" s="2" t="s">
        <v>1026</v>
      </c>
      <c r="E184" s="2" t="s">
        <v>1029</v>
      </c>
      <c r="F184" s="2" t="s">
        <v>1033</v>
      </c>
      <c r="G184" s="2">
        <v>15.5</v>
      </c>
      <c r="H184" s="2">
        <v>10</v>
      </c>
      <c r="I184" s="2">
        <v>7.75</v>
      </c>
      <c r="J184" s="2">
        <v>162.75</v>
      </c>
      <c r="K184" s="2" t="s">
        <v>1049</v>
      </c>
      <c r="L184" s="3">
        <v>0.4548611111111111</v>
      </c>
      <c r="M184" s="2" t="s">
        <v>1595</v>
      </c>
      <c r="N184" s="2">
        <v>155</v>
      </c>
      <c r="O184" s="2">
        <v>4.7619047620000003</v>
      </c>
      <c r="P184" s="2">
        <v>7.75</v>
      </c>
      <c r="Q184" s="2">
        <v>8</v>
      </c>
    </row>
    <row r="185" spans="1:17" x14ac:dyDescent="0.2">
      <c r="A185" s="2" t="s">
        <v>203</v>
      </c>
      <c r="B185" s="2" t="s">
        <v>1021</v>
      </c>
      <c r="C185" s="2" t="s">
        <v>1024</v>
      </c>
      <c r="D185" s="2" t="s">
        <v>1027</v>
      </c>
      <c r="E185" s="2" t="s">
        <v>1029</v>
      </c>
      <c r="F185" s="2" t="s">
        <v>1030</v>
      </c>
      <c r="G185" s="2">
        <v>34.31</v>
      </c>
      <c r="H185" s="2">
        <v>8</v>
      </c>
      <c r="I185" s="2">
        <v>13.724</v>
      </c>
      <c r="J185" s="2">
        <v>288.20400000000001</v>
      </c>
      <c r="K185" s="2" t="s">
        <v>1047</v>
      </c>
      <c r="L185" s="3">
        <v>0.625</v>
      </c>
      <c r="M185" s="2" t="s">
        <v>1595</v>
      </c>
      <c r="N185" s="2">
        <v>274.48</v>
      </c>
      <c r="O185" s="2">
        <v>4.7619047620000003</v>
      </c>
      <c r="P185" s="2">
        <v>13.724</v>
      </c>
      <c r="Q185" s="2">
        <v>5.7</v>
      </c>
    </row>
    <row r="186" spans="1:17" x14ac:dyDescent="0.2">
      <c r="A186" s="2" t="s">
        <v>204</v>
      </c>
      <c r="B186" s="2" t="s">
        <v>1020</v>
      </c>
      <c r="C186" s="2" t="s">
        <v>1023</v>
      </c>
      <c r="D186" s="2" t="s">
        <v>1027</v>
      </c>
      <c r="E186" s="2" t="s">
        <v>1028</v>
      </c>
      <c r="F186" s="2" t="s">
        <v>1033</v>
      </c>
      <c r="G186" s="2">
        <v>12.34</v>
      </c>
      <c r="H186" s="2">
        <v>7</v>
      </c>
      <c r="I186" s="2">
        <v>4.319</v>
      </c>
      <c r="J186" s="2">
        <v>90.698999999999998</v>
      </c>
      <c r="K186" s="4">
        <v>43558</v>
      </c>
      <c r="L186" s="3">
        <v>0.47152777777777777</v>
      </c>
      <c r="M186" s="2" t="s">
        <v>1597</v>
      </c>
      <c r="N186" s="2">
        <v>86.38</v>
      </c>
      <c r="O186" s="2">
        <v>4.7619047620000003</v>
      </c>
      <c r="P186" s="2">
        <v>4.319</v>
      </c>
      <c r="Q186" s="2">
        <v>6.7</v>
      </c>
    </row>
    <row r="187" spans="1:17" x14ac:dyDescent="0.2">
      <c r="A187" s="2" t="s">
        <v>205</v>
      </c>
      <c r="B187" s="2" t="s">
        <v>1022</v>
      </c>
      <c r="C187" s="2" t="s">
        <v>1025</v>
      </c>
      <c r="D187" s="2" t="s">
        <v>1026</v>
      </c>
      <c r="E187" s="2" t="s">
        <v>1029</v>
      </c>
      <c r="F187" s="2" t="s">
        <v>1034</v>
      </c>
      <c r="G187" s="2">
        <v>18.079999999999998</v>
      </c>
      <c r="H187" s="2">
        <v>3</v>
      </c>
      <c r="I187" s="2">
        <v>2.7120000000000002</v>
      </c>
      <c r="J187" s="2">
        <v>56.951999999999998</v>
      </c>
      <c r="K187" s="4">
        <v>43588</v>
      </c>
      <c r="L187" s="3">
        <v>0.82361111111111107</v>
      </c>
      <c r="M187" s="2" t="s">
        <v>1595</v>
      </c>
      <c r="N187" s="2">
        <v>54.24</v>
      </c>
      <c r="O187" s="2">
        <v>4.7619047620000003</v>
      </c>
      <c r="P187" s="2">
        <v>2.7120000000000002</v>
      </c>
      <c r="Q187" s="2">
        <v>8</v>
      </c>
    </row>
    <row r="188" spans="1:17" x14ac:dyDescent="0.2">
      <c r="A188" s="2" t="s">
        <v>206</v>
      </c>
      <c r="B188" s="2" t="s">
        <v>1022</v>
      </c>
      <c r="C188" s="2" t="s">
        <v>1025</v>
      </c>
      <c r="D188" s="2" t="s">
        <v>1026</v>
      </c>
      <c r="E188" s="2" t="s">
        <v>1028</v>
      </c>
      <c r="F188" s="2" t="s">
        <v>1032</v>
      </c>
      <c r="G188" s="2">
        <v>94.49</v>
      </c>
      <c r="H188" s="2">
        <v>8</v>
      </c>
      <c r="I188" s="2">
        <v>37.795999999999999</v>
      </c>
      <c r="J188" s="2">
        <v>793.71600000000001</v>
      </c>
      <c r="K188" s="4">
        <v>43527</v>
      </c>
      <c r="L188" s="3">
        <v>0.79166666666666663</v>
      </c>
      <c r="M188" s="2" t="s">
        <v>1595</v>
      </c>
      <c r="N188" s="2">
        <v>755.92</v>
      </c>
      <c r="O188" s="2">
        <v>4.7619047620000003</v>
      </c>
      <c r="P188" s="2">
        <v>37.795999999999999</v>
      </c>
      <c r="Q188" s="2">
        <v>7.5</v>
      </c>
    </row>
    <row r="189" spans="1:17" x14ac:dyDescent="0.2">
      <c r="A189" s="2" t="s">
        <v>207</v>
      </c>
      <c r="B189" s="2" t="s">
        <v>1022</v>
      </c>
      <c r="C189" s="2" t="s">
        <v>1025</v>
      </c>
      <c r="D189" s="2" t="s">
        <v>1026</v>
      </c>
      <c r="E189" s="2" t="s">
        <v>1029</v>
      </c>
      <c r="F189" s="2" t="s">
        <v>1032</v>
      </c>
      <c r="G189" s="2">
        <v>46.47</v>
      </c>
      <c r="H189" s="2">
        <v>4</v>
      </c>
      <c r="I189" s="2">
        <v>9.2940000000000005</v>
      </c>
      <c r="J189" s="2">
        <v>195.17400000000001</v>
      </c>
      <c r="K189" s="4">
        <v>43679</v>
      </c>
      <c r="L189" s="3">
        <v>0.45347222222222222</v>
      </c>
      <c r="M189" s="2" t="s">
        <v>1596</v>
      </c>
      <c r="N189" s="2">
        <v>185.88</v>
      </c>
      <c r="O189" s="2">
        <v>4.7619047620000003</v>
      </c>
      <c r="P189" s="2">
        <v>9.2940000000000005</v>
      </c>
      <c r="Q189" s="2">
        <v>7</v>
      </c>
    </row>
    <row r="190" spans="1:17" x14ac:dyDescent="0.2">
      <c r="A190" s="2" t="s">
        <v>208</v>
      </c>
      <c r="B190" s="2" t="s">
        <v>1020</v>
      </c>
      <c r="C190" s="2" t="s">
        <v>1023</v>
      </c>
      <c r="D190" s="2" t="s">
        <v>1027</v>
      </c>
      <c r="E190" s="2" t="s">
        <v>1029</v>
      </c>
      <c r="F190" s="2" t="s">
        <v>1032</v>
      </c>
      <c r="G190" s="2">
        <v>74.069999999999993</v>
      </c>
      <c r="H190" s="2">
        <v>1</v>
      </c>
      <c r="I190" s="2">
        <v>3.7035</v>
      </c>
      <c r="J190" s="2">
        <v>77.773499999999999</v>
      </c>
      <c r="K190" s="4">
        <v>43740</v>
      </c>
      <c r="L190" s="3">
        <v>0.53472222222222221</v>
      </c>
      <c r="M190" s="2" t="s">
        <v>1595</v>
      </c>
      <c r="N190" s="2">
        <v>74.069999999999993</v>
      </c>
      <c r="O190" s="2">
        <v>4.7619047620000003</v>
      </c>
      <c r="P190" s="2">
        <v>3.7035</v>
      </c>
      <c r="Q190" s="2">
        <v>9.9</v>
      </c>
    </row>
    <row r="191" spans="1:17" x14ac:dyDescent="0.2">
      <c r="A191" s="2" t="s">
        <v>209</v>
      </c>
      <c r="B191" s="2" t="s">
        <v>1021</v>
      </c>
      <c r="C191" s="2" t="s">
        <v>1024</v>
      </c>
      <c r="D191" s="2" t="s">
        <v>1027</v>
      </c>
      <c r="E191" s="2" t="s">
        <v>1028</v>
      </c>
      <c r="F191" s="2" t="s">
        <v>1032</v>
      </c>
      <c r="G191" s="2">
        <v>69.81</v>
      </c>
      <c r="H191" s="2">
        <v>4</v>
      </c>
      <c r="I191" s="2">
        <v>13.962</v>
      </c>
      <c r="J191" s="2">
        <v>293.202</v>
      </c>
      <c r="K191" s="2" t="s">
        <v>1048</v>
      </c>
      <c r="L191" s="3">
        <v>0.86805555555555558</v>
      </c>
      <c r="M191" s="2" t="s">
        <v>1597</v>
      </c>
      <c r="N191" s="2">
        <v>279.24</v>
      </c>
      <c r="O191" s="2">
        <v>4.7619047620000003</v>
      </c>
      <c r="P191" s="2">
        <v>13.962</v>
      </c>
      <c r="Q191" s="2">
        <v>5.9</v>
      </c>
    </row>
    <row r="192" spans="1:17" x14ac:dyDescent="0.2">
      <c r="A192" s="2" t="s">
        <v>210</v>
      </c>
      <c r="B192" s="2" t="s">
        <v>1022</v>
      </c>
      <c r="C192" s="2" t="s">
        <v>1025</v>
      </c>
      <c r="D192" s="2" t="s">
        <v>1027</v>
      </c>
      <c r="E192" s="2" t="s">
        <v>1028</v>
      </c>
      <c r="F192" s="2" t="s">
        <v>1032</v>
      </c>
      <c r="G192" s="2">
        <v>77.040000000000006</v>
      </c>
      <c r="H192" s="2">
        <v>3</v>
      </c>
      <c r="I192" s="2">
        <v>11.555999999999999</v>
      </c>
      <c r="J192" s="2">
        <v>242.67599999999999</v>
      </c>
      <c r="K192" s="4">
        <v>43771</v>
      </c>
      <c r="L192" s="3">
        <v>0.44374999999999998</v>
      </c>
      <c r="M192" s="2" t="s">
        <v>1597</v>
      </c>
      <c r="N192" s="2">
        <v>231.12</v>
      </c>
      <c r="O192" s="2">
        <v>4.7619047620000003</v>
      </c>
      <c r="P192" s="2">
        <v>11.555999999999999</v>
      </c>
      <c r="Q192" s="2">
        <v>7.2</v>
      </c>
    </row>
    <row r="193" spans="1:17" x14ac:dyDescent="0.2">
      <c r="A193" s="2" t="s">
        <v>211</v>
      </c>
      <c r="B193" s="2" t="s">
        <v>1022</v>
      </c>
      <c r="C193" s="2" t="s">
        <v>1025</v>
      </c>
      <c r="D193" s="2" t="s">
        <v>1027</v>
      </c>
      <c r="E193" s="2" t="s">
        <v>1028</v>
      </c>
      <c r="F193" s="2" t="s">
        <v>1035</v>
      </c>
      <c r="G193" s="2">
        <v>73.52</v>
      </c>
      <c r="H193" s="2">
        <v>2</v>
      </c>
      <c r="I193" s="2">
        <v>7.3520000000000003</v>
      </c>
      <c r="J193" s="2">
        <v>154.392</v>
      </c>
      <c r="K193" s="2" t="s">
        <v>1042</v>
      </c>
      <c r="L193" s="3">
        <v>0.57013888888888886</v>
      </c>
      <c r="M193" s="2" t="s">
        <v>1595</v>
      </c>
      <c r="N193" s="2">
        <v>147.04</v>
      </c>
      <c r="O193" s="2">
        <v>4.7619047620000003</v>
      </c>
      <c r="P193" s="2">
        <v>7.3520000000000003</v>
      </c>
      <c r="Q193" s="2">
        <v>4.5999999999999996</v>
      </c>
    </row>
    <row r="194" spans="1:17" x14ac:dyDescent="0.2">
      <c r="A194" s="2" t="s">
        <v>212</v>
      </c>
      <c r="B194" s="2" t="s">
        <v>1021</v>
      </c>
      <c r="C194" s="2" t="s">
        <v>1024</v>
      </c>
      <c r="D194" s="2" t="s">
        <v>1027</v>
      </c>
      <c r="E194" s="2" t="s">
        <v>1028</v>
      </c>
      <c r="F194" s="2" t="s">
        <v>1034</v>
      </c>
      <c r="G194" s="2">
        <v>87.8</v>
      </c>
      <c r="H194" s="2">
        <v>9</v>
      </c>
      <c r="I194" s="2">
        <v>39.51</v>
      </c>
      <c r="J194" s="2">
        <v>829.71</v>
      </c>
      <c r="K194" s="2" t="s">
        <v>1051</v>
      </c>
      <c r="L194" s="3">
        <v>0.79722222222222228</v>
      </c>
      <c r="M194" s="2" t="s">
        <v>1596</v>
      </c>
      <c r="N194" s="2">
        <v>790.2</v>
      </c>
      <c r="O194" s="2">
        <v>4.7619047620000003</v>
      </c>
      <c r="P194" s="2">
        <v>39.51</v>
      </c>
      <c r="Q194" s="2">
        <v>9.1999999999999993</v>
      </c>
    </row>
    <row r="195" spans="1:17" x14ac:dyDescent="0.2">
      <c r="A195" s="2" t="s">
        <v>213</v>
      </c>
      <c r="B195" s="2" t="s">
        <v>1022</v>
      </c>
      <c r="C195" s="2" t="s">
        <v>1025</v>
      </c>
      <c r="D195" s="2" t="s">
        <v>1027</v>
      </c>
      <c r="E195" s="2" t="s">
        <v>1029</v>
      </c>
      <c r="F195" s="2" t="s">
        <v>1032</v>
      </c>
      <c r="G195" s="2">
        <v>25.55</v>
      </c>
      <c r="H195" s="2">
        <v>4</v>
      </c>
      <c r="I195" s="2">
        <v>5.1100000000000003</v>
      </c>
      <c r="J195" s="2">
        <v>107.31</v>
      </c>
      <c r="K195" s="2" t="s">
        <v>1063</v>
      </c>
      <c r="L195" s="3">
        <v>0.84930555555555554</v>
      </c>
      <c r="M195" s="2" t="s">
        <v>1595</v>
      </c>
      <c r="N195" s="2">
        <v>102.2</v>
      </c>
      <c r="O195" s="2">
        <v>4.7619047620000003</v>
      </c>
      <c r="P195" s="2">
        <v>5.1100000000000003</v>
      </c>
      <c r="Q195" s="2">
        <v>5.7</v>
      </c>
    </row>
    <row r="196" spans="1:17" x14ac:dyDescent="0.2">
      <c r="A196" s="2" t="s">
        <v>214</v>
      </c>
      <c r="B196" s="2" t="s">
        <v>1020</v>
      </c>
      <c r="C196" s="2" t="s">
        <v>1023</v>
      </c>
      <c r="D196" s="2" t="s">
        <v>1027</v>
      </c>
      <c r="E196" s="2" t="s">
        <v>1029</v>
      </c>
      <c r="F196" s="2" t="s">
        <v>1031</v>
      </c>
      <c r="G196" s="2">
        <v>32.71</v>
      </c>
      <c r="H196" s="2">
        <v>5</v>
      </c>
      <c r="I196" s="2">
        <v>8.1775000000000002</v>
      </c>
      <c r="J196" s="2">
        <v>171.72749999999999</v>
      </c>
      <c r="K196" s="2" t="s">
        <v>1053</v>
      </c>
      <c r="L196" s="3">
        <v>0.47916666666666669</v>
      </c>
      <c r="M196" s="2" t="s">
        <v>1597</v>
      </c>
      <c r="N196" s="2">
        <v>163.55000000000001</v>
      </c>
      <c r="O196" s="2">
        <v>4.7619047620000003</v>
      </c>
      <c r="P196" s="2">
        <v>8.1775000000000002</v>
      </c>
      <c r="Q196" s="2">
        <v>9.9</v>
      </c>
    </row>
    <row r="197" spans="1:17" x14ac:dyDescent="0.2">
      <c r="A197" s="2" t="s">
        <v>215</v>
      </c>
      <c r="B197" s="2" t="s">
        <v>1021</v>
      </c>
      <c r="C197" s="2" t="s">
        <v>1024</v>
      </c>
      <c r="D197" s="2" t="s">
        <v>1026</v>
      </c>
      <c r="E197" s="2" t="s">
        <v>1028</v>
      </c>
      <c r="F197" s="2" t="s">
        <v>1035</v>
      </c>
      <c r="G197" s="2">
        <v>74.290000000000006</v>
      </c>
      <c r="H197" s="2">
        <v>1</v>
      </c>
      <c r="I197" s="2">
        <v>3.7145000000000001</v>
      </c>
      <c r="J197" s="2">
        <v>78.004499999999993</v>
      </c>
      <c r="K197" s="2" t="s">
        <v>1062</v>
      </c>
      <c r="L197" s="3">
        <v>0.8125</v>
      </c>
      <c r="M197" s="2" t="s">
        <v>1596</v>
      </c>
      <c r="N197" s="2">
        <v>74.290000000000006</v>
      </c>
      <c r="O197" s="2">
        <v>4.7619047620000003</v>
      </c>
      <c r="P197" s="2">
        <v>3.7145000000000001</v>
      </c>
      <c r="Q197" s="2">
        <v>5</v>
      </c>
    </row>
    <row r="198" spans="1:17" x14ac:dyDescent="0.2">
      <c r="A198" s="2" t="s">
        <v>216</v>
      </c>
      <c r="B198" s="2" t="s">
        <v>1021</v>
      </c>
      <c r="C198" s="2" t="s">
        <v>1024</v>
      </c>
      <c r="D198" s="2" t="s">
        <v>1026</v>
      </c>
      <c r="E198" s="2" t="s">
        <v>1029</v>
      </c>
      <c r="F198" s="2" t="s">
        <v>1030</v>
      </c>
      <c r="G198" s="2">
        <v>43.7</v>
      </c>
      <c r="H198" s="2">
        <v>2</v>
      </c>
      <c r="I198" s="2">
        <v>4.37</v>
      </c>
      <c r="J198" s="2">
        <v>91.77</v>
      </c>
      <c r="K198" s="2" t="s">
        <v>1066</v>
      </c>
      <c r="L198" s="3">
        <v>0.75208333333333333</v>
      </c>
      <c r="M198" s="2" t="s">
        <v>1596</v>
      </c>
      <c r="N198" s="2">
        <v>87.4</v>
      </c>
      <c r="O198" s="2">
        <v>4.7619047620000003</v>
      </c>
      <c r="P198" s="2">
        <v>4.37</v>
      </c>
      <c r="Q198" s="2">
        <v>4.9000000000000004</v>
      </c>
    </row>
    <row r="199" spans="1:17" x14ac:dyDescent="0.2">
      <c r="A199" s="2" t="s">
        <v>217</v>
      </c>
      <c r="B199" s="2" t="s">
        <v>1020</v>
      </c>
      <c r="C199" s="2" t="s">
        <v>1023</v>
      </c>
      <c r="D199" s="2" t="s">
        <v>1027</v>
      </c>
      <c r="E199" s="2" t="s">
        <v>1028</v>
      </c>
      <c r="F199" s="2" t="s">
        <v>1032</v>
      </c>
      <c r="G199" s="2">
        <v>25.29</v>
      </c>
      <c r="H199" s="2">
        <v>1</v>
      </c>
      <c r="I199" s="2">
        <v>1.2645</v>
      </c>
      <c r="J199" s="2">
        <v>26.554500000000001</v>
      </c>
      <c r="K199" s="2" t="s">
        <v>1049</v>
      </c>
      <c r="L199" s="3">
        <v>0.42569444444444443</v>
      </c>
      <c r="M199" s="2" t="s">
        <v>1595</v>
      </c>
      <c r="N199" s="2">
        <v>25.29</v>
      </c>
      <c r="O199" s="2">
        <v>4.7619047620000003</v>
      </c>
      <c r="P199" s="2">
        <v>1.2645</v>
      </c>
      <c r="Q199" s="2">
        <v>6.1</v>
      </c>
    </row>
    <row r="200" spans="1:17" x14ac:dyDescent="0.2">
      <c r="A200" s="2" t="s">
        <v>218</v>
      </c>
      <c r="B200" s="2" t="s">
        <v>1021</v>
      </c>
      <c r="C200" s="2" t="s">
        <v>1024</v>
      </c>
      <c r="D200" s="2" t="s">
        <v>1027</v>
      </c>
      <c r="E200" s="2" t="s">
        <v>1029</v>
      </c>
      <c r="F200" s="2" t="s">
        <v>1030</v>
      </c>
      <c r="G200" s="2">
        <v>41.5</v>
      </c>
      <c r="H200" s="2">
        <v>4</v>
      </c>
      <c r="I200" s="2">
        <v>8.3000000000000007</v>
      </c>
      <c r="J200" s="2">
        <v>174.3</v>
      </c>
      <c r="K200" s="4">
        <v>43802</v>
      </c>
      <c r="L200" s="3">
        <v>0.83194444444444449</v>
      </c>
      <c r="M200" s="2" t="s">
        <v>1597</v>
      </c>
      <c r="N200" s="2">
        <v>166</v>
      </c>
      <c r="O200" s="2">
        <v>4.7619047620000003</v>
      </c>
      <c r="P200" s="2">
        <v>8.3000000000000007</v>
      </c>
      <c r="Q200" s="2">
        <v>8.1999999999999993</v>
      </c>
    </row>
    <row r="201" spans="1:17" x14ac:dyDescent="0.2">
      <c r="A201" s="2" t="s">
        <v>219</v>
      </c>
      <c r="B201" s="2" t="s">
        <v>1021</v>
      </c>
      <c r="C201" s="2" t="s">
        <v>1024</v>
      </c>
      <c r="D201" s="2" t="s">
        <v>1026</v>
      </c>
      <c r="E201" s="2" t="s">
        <v>1028</v>
      </c>
      <c r="F201" s="2" t="s">
        <v>1034</v>
      </c>
      <c r="G201" s="2">
        <v>71.39</v>
      </c>
      <c r="H201" s="2">
        <v>5</v>
      </c>
      <c r="I201" s="2">
        <v>17.8475</v>
      </c>
      <c r="J201" s="2">
        <v>374.79750000000001</v>
      </c>
      <c r="K201" s="2" t="s">
        <v>1045</v>
      </c>
      <c r="L201" s="3">
        <v>0.83125000000000004</v>
      </c>
      <c r="M201" s="2" t="s">
        <v>1597</v>
      </c>
      <c r="N201" s="2">
        <v>356.95</v>
      </c>
      <c r="O201" s="2">
        <v>4.7619047620000003</v>
      </c>
      <c r="P201" s="2">
        <v>17.8475</v>
      </c>
      <c r="Q201" s="2">
        <v>5.5</v>
      </c>
    </row>
    <row r="202" spans="1:17" x14ac:dyDescent="0.2">
      <c r="A202" s="2" t="s">
        <v>220</v>
      </c>
      <c r="B202" s="2" t="s">
        <v>1021</v>
      </c>
      <c r="C202" s="2" t="s">
        <v>1024</v>
      </c>
      <c r="D202" s="2" t="s">
        <v>1026</v>
      </c>
      <c r="E202" s="2" t="s">
        <v>1028</v>
      </c>
      <c r="F202" s="2" t="s">
        <v>1033</v>
      </c>
      <c r="G202" s="2">
        <v>19.149999999999999</v>
      </c>
      <c r="H202" s="2">
        <v>6</v>
      </c>
      <c r="I202" s="2">
        <v>5.7450000000000001</v>
      </c>
      <c r="J202" s="2">
        <v>120.645</v>
      </c>
      <c r="K202" s="2" t="s">
        <v>1075</v>
      </c>
      <c r="L202" s="3">
        <v>0.41736111111111113</v>
      </c>
      <c r="M202" s="2" t="s">
        <v>1597</v>
      </c>
      <c r="N202" s="2">
        <v>114.9</v>
      </c>
      <c r="O202" s="2">
        <v>4.7619047620000003</v>
      </c>
      <c r="P202" s="2">
        <v>5.7450000000000001</v>
      </c>
      <c r="Q202" s="2">
        <v>6.8</v>
      </c>
    </row>
    <row r="203" spans="1:17" x14ac:dyDescent="0.2">
      <c r="A203" s="2" t="s">
        <v>221</v>
      </c>
      <c r="B203" s="2" t="s">
        <v>1022</v>
      </c>
      <c r="C203" s="2" t="s">
        <v>1025</v>
      </c>
      <c r="D203" s="2" t="s">
        <v>1026</v>
      </c>
      <c r="E203" s="2" t="s">
        <v>1028</v>
      </c>
      <c r="F203" s="2" t="s">
        <v>1031</v>
      </c>
      <c r="G203" s="2">
        <v>57.49</v>
      </c>
      <c r="H203" s="2">
        <v>4</v>
      </c>
      <c r="I203" s="2">
        <v>11.497999999999999</v>
      </c>
      <c r="J203" s="2">
        <v>241.458</v>
      </c>
      <c r="K203" s="2" t="s">
        <v>1044</v>
      </c>
      <c r="L203" s="3">
        <v>0.49791666666666667</v>
      </c>
      <c r="M203" s="2" t="s">
        <v>1596</v>
      </c>
      <c r="N203" s="2">
        <v>229.96</v>
      </c>
      <c r="O203" s="2">
        <v>4.7619047620000003</v>
      </c>
      <c r="P203" s="2">
        <v>11.497999999999999</v>
      </c>
      <c r="Q203" s="2">
        <v>6.6</v>
      </c>
    </row>
    <row r="204" spans="1:17" x14ac:dyDescent="0.2">
      <c r="A204" s="2" t="s">
        <v>222</v>
      </c>
      <c r="B204" s="2" t="s">
        <v>1021</v>
      </c>
      <c r="C204" s="2" t="s">
        <v>1024</v>
      </c>
      <c r="D204" s="2" t="s">
        <v>1027</v>
      </c>
      <c r="E204" s="2" t="s">
        <v>1029</v>
      </c>
      <c r="F204" s="2" t="s">
        <v>1031</v>
      </c>
      <c r="G204" s="2">
        <v>61.41</v>
      </c>
      <c r="H204" s="2">
        <v>7</v>
      </c>
      <c r="I204" s="2">
        <v>21.493500000000001</v>
      </c>
      <c r="J204" s="2">
        <v>451.36349999999999</v>
      </c>
      <c r="K204" s="2" t="s">
        <v>1080</v>
      </c>
      <c r="L204" s="3">
        <v>0.41805555555555557</v>
      </c>
      <c r="M204" s="2" t="s">
        <v>1596</v>
      </c>
      <c r="N204" s="2">
        <v>429.87</v>
      </c>
      <c r="O204" s="2">
        <v>4.7619047620000003</v>
      </c>
      <c r="P204" s="2">
        <v>21.493500000000001</v>
      </c>
      <c r="Q204" s="2">
        <v>9.8000000000000007</v>
      </c>
    </row>
    <row r="205" spans="1:17" x14ac:dyDescent="0.2">
      <c r="A205" s="2" t="s">
        <v>223</v>
      </c>
      <c r="B205" s="2" t="s">
        <v>1022</v>
      </c>
      <c r="C205" s="2" t="s">
        <v>1025</v>
      </c>
      <c r="D205" s="2" t="s">
        <v>1026</v>
      </c>
      <c r="E205" s="2" t="s">
        <v>1029</v>
      </c>
      <c r="F205" s="2" t="s">
        <v>1030</v>
      </c>
      <c r="G205" s="2">
        <v>25.9</v>
      </c>
      <c r="H205" s="2">
        <v>10</v>
      </c>
      <c r="I205" s="2">
        <v>12.95</v>
      </c>
      <c r="J205" s="2">
        <v>271.95</v>
      </c>
      <c r="K205" s="4">
        <v>43618</v>
      </c>
      <c r="L205" s="3">
        <v>0.61875000000000002</v>
      </c>
      <c r="M205" s="2" t="s">
        <v>1595</v>
      </c>
      <c r="N205" s="2">
        <v>259</v>
      </c>
      <c r="O205" s="2">
        <v>4.7619047620000003</v>
      </c>
      <c r="P205" s="2">
        <v>12.95</v>
      </c>
      <c r="Q205" s="2">
        <v>8.6999999999999993</v>
      </c>
    </row>
    <row r="206" spans="1:17" x14ac:dyDescent="0.2">
      <c r="A206" s="2" t="s">
        <v>224</v>
      </c>
      <c r="B206" s="2" t="s">
        <v>1022</v>
      </c>
      <c r="C206" s="2" t="s">
        <v>1025</v>
      </c>
      <c r="D206" s="2" t="s">
        <v>1026</v>
      </c>
      <c r="E206" s="2" t="s">
        <v>1029</v>
      </c>
      <c r="F206" s="2" t="s">
        <v>1032</v>
      </c>
      <c r="G206" s="2">
        <v>17.77</v>
      </c>
      <c r="H206" s="2">
        <v>5</v>
      </c>
      <c r="I206" s="2">
        <v>4.4424999999999999</v>
      </c>
      <c r="J206" s="2">
        <v>93.292500000000004</v>
      </c>
      <c r="K206" s="2" t="s">
        <v>1057</v>
      </c>
      <c r="L206" s="3">
        <v>0.52916666666666667</v>
      </c>
      <c r="M206" s="2" t="s">
        <v>1597</v>
      </c>
      <c r="N206" s="2">
        <v>88.85</v>
      </c>
      <c r="O206" s="2">
        <v>4.7619047620000003</v>
      </c>
      <c r="P206" s="2">
        <v>4.4424999999999999</v>
      </c>
      <c r="Q206" s="2">
        <v>5.4</v>
      </c>
    </row>
    <row r="207" spans="1:17" x14ac:dyDescent="0.2">
      <c r="A207" s="2" t="s">
        <v>225</v>
      </c>
      <c r="B207" s="2" t="s">
        <v>1020</v>
      </c>
      <c r="C207" s="2" t="s">
        <v>1023</v>
      </c>
      <c r="D207" s="2" t="s">
        <v>1027</v>
      </c>
      <c r="E207" s="2" t="s">
        <v>1028</v>
      </c>
      <c r="F207" s="2" t="s">
        <v>1030</v>
      </c>
      <c r="G207" s="2">
        <v>23.03</v>
      </c>
      <c r="H207" s="2">
        <v>9</v>
      </c>
      <c r="I207" s="2">
        <v>10.3635</v>
      </c>
      <c r="J207" s="2">
        <v>217.6335</v>
      </c>
      <c r="K207" s="4">
        <v>43525</v>
      </c>
      <c r="L207" s="3">
        <v>0.50138888888888888</v>
      </c>
      <c r="M207" s="2" t="s">
        <v>1595</v>
      </c>
      <c r="N207" s="2">
        <v>207.27</v>
      </c>
      <c r="O207" s="2">
        <v>4.7619047620000003</v>
      </c>
      <c r="P207" s="2">
        <v>10.3635</v>
      </c>
      <c r="Q207" s="2">
        <v>7.9</v>
      </c>
    </row>
    <row r="208" spans="1:17" x14ac:dyDescent="0.2">
      <c r="A208" s="2" t="s">
        <v>226</v>
      </c>
      <c r="B208" s="2" t="s">
        <v>1021</v>
      </c>
      <c r="C208" s="2" t="s">
        <v>1024</v>
      </c>
      <c r="D208" s="2" t="s">
        <v>1026</v>
      </c>
      <c r="E208" s="2" t="s">
        <v>1028</v>
      </c>
      <c r="F208" s="2" t="s">
        <v>1031</v>
      </c>
      <c r="G208" s="2">
        <v>66.650000000000006</v>
      </c>
      <c r="H208" s="2">
        <v>9</v>
      </c>
      <c r="I208" s="2">
        <v>29.9925</v>
      </c>
      <c r="J208" s="2">
        <v>629.84249999999997</v>
      </c>
      <c r="K208" s="4">
        <v>43556</v>
      </c>
      <c r="L208" s="3">
        <v>0.7631944444444444</v>
      </c>
      <c r="M208" s="2" t="s">
        <v>1597</v>
      </c>
      <c r="N208" s="2">
        <v>599.85</v>
      </c>
      <c r="O208" s="2">
        <v>4.7619047620000003</v>
      </c>
      <c r="P208" s="2">
        <v>29.9925</v>
      </c>
      <c r="Q208" s="2">
        <v>9.6999999999999993</v>
      </c>
    </row>
    <row r="209" spans="1:17" x14ac:dyDescent="0.2">
      <c r="A209" s="2" t="s">
        <v>227</v>
      </c>
      <c r="B209" s="2" t="s">
        <v>1021</v>
      </c>
      <c r="C209" s="2" t="s">
        <v>1024</v>
      </c>
      <c r="D209" s="2" t="s">
        <v>1026</v>
      </c>
      <c r="E209" s="2" t="s">
        <v>1028</v>
      </c>
      <c r="F209" s="2" t="s">
        <v>1032</v>
      </c>
      <c r="G209" s="2">
        <v>28.53</v>
      </c>
      <c r="H209" s="2">
        <v>10</v>
      </c>
      <c r="I209" s="2">
        <v>14.265000000000001</v>
      </c>
      <c r="J209" s="2">
        <v>299.565</v>
      </c>
      <c r="K209" s="2" t="s">
        <v>1081</v>
      </c>
      <c r="L209" s="3">
        <v>0.73472222222222228</v>
      </c>
      <c r="M209" s="2" t="s">
        <v>1595</v>
      </c>
      <c r="N209" s="2">
        <v>285.3</v>
      </c>
      <c r="O209" s="2">
        <v>4.7619047620000003</v>
      </c>
      <c r="P209" s="2">
        <v>14.265000000000001</v>
      </c>
      <c r="Q209" s="2">
        <v>7.8</v>
      </c>
    </row>
    <row r="210" spans="1:17" x14ac:dyDescent="0.2">
      <c r="A210" s="2" t="s">
        <v>228</v>
      </c>
      <c r="B210" s="2" t="s">
        <v>1022</v>
      </c>
      <c r="C210" s="2" t="s">
        <v>1025</v>
      </c>
      <c r="D210" s="2" t="s">
        <v>1027</v>
      </c>
      <c r="E210" s="2" t="s">
        <v>1028</v>
      </c>
      <c r="F210" s="2" t="s">
        <v>1035</v>
      </c>
      <c r="G210" s="2">
        <v>30.37</v>
      </c>
      <c r="H210" s="2">
        <v>3</v>
      </c>
      <c r="I210" s="2">
        <v>4.5555000000000003</v>
      </c>
      <c r="J210" s="2">
        <v>95.665499999999994</v>
      </c>
      <c r="K210" s="2" t="s">
        <v>1067</v>
      </c>
      <c r="L210" s="3">
        <v>0.57013888888888886</v>
      </c>
      <c r="M210" s="2" t="s">
        <v>1595</v>
      </c>
      <c r="N210" s="2">
        <v>91.11</v>
      </c>
      <c r="O210" s="2">
        <v>4.7619047620000003</v>
      </c>
      <c r="P210" s="2">
        <v>4.5555000000000003</v>
      </c>
      <c r="Q210" s="2">
        <v>5.0999999999999996</v>
      </c>
    </row>
    <row r="211" spans="1:17" x14ac:dyDescent="0.2">
      <c r="A211" s="2" t="s">
        <v>229</v>
      </c>
      <c r="B211" s="2" t="s">
        <v>1022</v>
      </c>
      <c r="C211" s="2" t="s">
        <v>1025</v>
      </c>
      <c r="D211" s="2" t="s">
        <v>1027</v>
      </c>
      <c r="E211" s="2" t="s">
        <v>1028</v>
      </c>
      <c r="F211" s="2" t="s">
        <v>1031</v>
      </c>
      <c r="G211" s="2">
        <v>99.73</v>
      </c>
      <c r="H211" s="2">
        <v>9</v>
      </c>
      <c r="I211" s="2">
        <v>44.878500000000003</v>
      </c>
      <c r="J211" s="2">
        <v>942.44849999999997</v>
      </c>
      <c r="K211" s="4">
        <v>43499</v>
      </c>
      <c r="L211" s="3">
        <v>0.8208333333333333</v>
      </c>
      <c r="M211" s="2" t="s">
        <v>1597</v>
      </c>
      <c r="N211" s="2">
        <v>897.57</v>
      </c>
      <c r="O211" s="2">
        <v>4.7619047620000003</v>
      </c>
      <c r="P211" s="2">
        <v>44.878500000000003</v>
      </c>
      <c r="Q211" s="2">
        <v>6.5</v>
      </c>
    </row>
    <row r="212" spans="1:17" x14ac:dyDescent="0.2">
      <c r="A212" s="2" t="s">
        <v>230</v>
      </c>
      <c r="B212" s="2" t="s">
        <v>1020</v>
      </c>
      <c r="C212" s="2" t="s">
        <v>1023</v>
      </c>
      <c r="D212" s="2" t="s">
        <v>1027</v>
      </c>
      <c r="E212" s="2" t="s">
        <v>1029</v>
      </c>
      <c r="F212" s="2" t="s">
        <v>1031</v>
      </c>
      <c r="G212" s="2">
        <v>26.23</v>
      </c>
      <c r="H212" s="2">
        <v>9</v>
      </c>
      <c r="I212" s="2">
        <v>11.8035</v>
      </c>
      <c r="J212" s="2">
        <v>247.87350000000001</v>
      </c>
      <c r="K212" s="2" t="s">
        <v>1047</v>
      </c>
      <c r="L212" s="3">
        <v>0.85</v>
      </c>
      <c r="M212" s="2" t="s">
        <v>1595</v>
      </c>
      <c r="N212" s="2">
        <v>236.07</v>
      </c>
      <c r="O212" s="2">
        <v>4.7619047620000003</v>
      </c>
      <c r="P212" s="2">
        <v>11.8035</v>
      </c>
      <c r="Q212" s="2">
        <v>5.9</v>
      </c>
    </row>
    <row r="213" spans="1:17" x14ac:dyDescent="0.2">
      <c r="A213" s="2" t="s">
        <v>231</v>
      </c>
      <c r="B213" s="2" t="s">
        <v>1021</v>
      </c>
      <c r="C213" s="2" t="s">
        <v>1024</v>
      </c>
      <c r="D213" s="2" t="s">
        <v>1027</v>
      </c>
      <c r="E213" s="2" t="s">
        <v>1028</v>
      </c>
      <c r="F213" s="2" t="s">
        <v>1034</v>
      </c>
      <c r="G213" s="2">
        <v>93.26</v>
      </c>
      <c r="H213" s="2">
        <v>9</v>
      </c>
      <c r="I213" s="2">
        <v>41.966999999999999</v>
      </c>
      <c r="J213" s="2">
        <v>881.30700000000002</v>
      </c>
      <c r="K213" s="2" t="s">
        <v>1070</v>
      </c>
      <c r="L213" s="3">
        <v>0.75555555555555554</v>
      </c>
      <c r="M213" s="2" t="s">
        <v>1596</v>
      </c>
      <c r="N213" s="2">
        <v>839.34</v>
      </c>
      <c r="O213" s="2">
        <v>4.7619047620000003</v>
      </c>
      <c r="P213" s="2">
        <v>41.966999999999999</v>
      </c>
      <c r="Q213" s="2">
        <v>8.8000000000000007</v>
      </c>
    </row>
    <row r="214" spans="1:17" x14ac:dyDescent="0.2">
      <c r="A214" s="2" t="s">
        <v>232</v>
      </c>
      <c r="B214" s="2" t="s">
        <v>1022</v>
      </c>
      <c r="C214" s="2" t="s">
        <v>1025</v>
      </c>
      <c r="D214" s="2" t="s">
        <v>1027</v>
      </c>
      <c r="E214" s="2" t="s">
        <v>1029</v>
      </c>
      <c r="F214" s="2" t="s">
        <v>1032</v>
      </c>
      <c r="G214" s="2">
        <v>92.36</v>
      </c>
      <c r="H214" s="2">
        <v>5</v>
      </c>
      <c r="I214" s="2">
        <v>23.09</v>
      </c>
      <c r="J214" s="2">
        <v>484.89</v>
      </c>
      <c r="K214" s="2" t="s">
        <v>1082</v>
      </c>
      <c r="L214" s="3">
        <v>0.80347222222222225</v>
      </c>
      <c r="M214" s="2" t="s">
        <v>1595</v>
      </c>
      <c r="N214" s="2">
        <v>461.8</v>
      </c>
      <c r="O214" s="2">
        <v>4.7619047620000003</v>
      </c>
      <c r="P214" s="2">
        <v>23.09</v>
      </c>
      <c r="Q214" s="2">
        <v>4.9000000000000004</v>
      </c>
    </row>
    <row r="215" spans="1:17" x14ac:dyDescent="0.2">
      <c r="A215" s="2" t="s">
        <v>233</v>
      </c>
      <c r="B215" s="2" t="s">
        <v>1022</v>
      </c>
      <c r="C215" s="2" t="s">
        <v>1025</v>
      </c>
      <c r="D215" s="2" t="s">
        <v>1027</v>
      </c>
      <c r="E215" s="2" t="s">
        <v>1029</v>
      </c>
      <c r="F215" s="2" t="s">
        <v>1033</v>
      </c>
      <c r="G215" s="2">
        <v>46.42</v>
      </c>
      <c r="H215" s="2">
        <v>3</v>
      </c>
      <c r="I215" s="2">
        <v>6.9630000000000001</v>
      </c>
      <c r="J215" s="2">
        <v>146.22300000000001</v>
      </c>
      <c r="K215" s="4">
        <v>43556</v>
      </c>
      <c r="L215" s="3">
        <v>0.55833333333333335</v>
      </c>
      <c r="M215" s="2" t="s">
        <v>1597</v>
      </c>
      <c r="N215" s="2">
        <v>139.26</v>
      </c>
      <c r="O215" s="2">
        <v>4.7619047620000003</v>
      </c>
      <c r="P215" s="2">
        <v>6.9630000000000001</v>
      </c>
      <c r="Q215" s="2">
        <v>4.4000000000000004</v>
      </c>
    </row>
    <row r="216" spans="1:17" x14ac:dyDescent="0.2">
      <c r="A216" s="2" t="s">
        <v>234</v>
      </c>
      <c r="B216" s="2" t="s">
        <v>1022</v>
      </c>
      <c r="C216" s="2" t="s">
        <v>1025</v>
      </c>
      <c r="D216" s="2" t="s">
        <v>1026</v>
      </c>
      <c r="E216" s="2" t="s">
        <v>1028</v>
      </c>
      <c r="F216" s="2" t="s">
        <v>1033</v>
      </c>
      <c r="G216" s="2">
        <v>29.61</v>
      </c>
      <c r="H216" s="2">
        <v>7</v>
      </c>
      <c r="I216" s="2">
        <v>10.3635</v>
      </c>
      <c r="J216" s="2">
        <v>217.6335</v>
      </c>
      <c r="K216" s="4">
        <v>43772</v>
      </c>
      <c r="L216" s="3">
        <v>0.66180555555555554</v>
      </c>
      <c r="M216" s="2" t="s">
        <v>1596</v>
      </c>
      <c r="N216" s="2">
        <v>207.27</v>
      </c>
      <c r="O216" s="2">
        <v>4.7619047620000003</v>
      </c>
      <c r="P216" s="2">
        <v>10.3635</v>
      </c>
      <c r="Q216" s="2">
        <v>6.5</v>
      </c>
    </row>
    <row r="217" spans="1:17" x14ac:dyDescent="0.2">
      <c r="A217" s="2" t="s">
        <v>235</v>
      </c>
      <c r="B217" s="2" t="s">
        <v>1020</v>
      </c>
      <c r="C217" s="2" t="s">
        <v>1023</v>
      </c>
      <c r="D217" s="2" t="s">
        <v>1027</v>
      </c>
      <c r="E217" s="2" t="s">
        <v>1029</v>
      </c>
      <c r="F217" s="2" t="s">
        <v>1032</v>
      </c>
      <c r="G217" s="2">
        <v>18.28</v>
      </c>
      <c r="H217" s="2">
        <v>1</v>
      </c>
      <c r="I217" s="2">
        <v>0.91400000000000003</v>
      </c>
      <c r="J217" s="2">
        <v>19.193999999999999</v>
      </c>
      <c r="K217" s="2" t="s">
        <v>1046</v>
      </c>
      <c r="L217" s="3">
        <v>0.62847222222222221</v>
      </c>
      <c r="M217" s="2" t="s">
        <v>1597</v>
      </c>
      <c r="N217" s="2">
        <v>18.28</v>
      </c>
      <c r="O217" s="2">
        <v>4.7619047620000003</v>
      </c>
      <c r="P217" s="2">
        <v>0.91400000000000003</v>
      </c>
      <c r="Q217" s="2">
        <v>8.3000000000000007</v>
      </c>
    </row>
    <row r="218" spans="1:17" x14ac:dyDescent="0.2">
      <c r="A218" s="2" t="s">
        <v>236</v>
      </c>
      <c r="B218" s="2" t="s">
        <v>1022</v>
      </c>
      <c r="C218" s="2" t="s">
        <v>1025</v>
      </c>
      <c r="D218" s="2" t="s">
        <v>1027</v>
      </c>
      <c r="E218" s="2" t="s">
        <v>1028</v>
      </c>
      <c r="F218" s="2" t="s">
        <v>1033</v>
      </c>
      <c r="G218" s="2">
        <v>24.77</v>
      </c>
      <c r="H218" s="2">
        <v>5</v>
      </c>
      <c r="I218" s="2">
        <v>6.1924999999999999</v>
      </c>
      <c r="J218" s="2">
        <v>130.04249999999999</v>
      </c>
      <c r="K218" s="2" t="s">
        <v>1068</v>
      </c>
      <c r="L218" s="3">
        <v>0.76875000000000004</v>
      </c>
      <c r="M218" s="2" t="s">
        <v>1596</v>
      </c>
      <c r="N218" s="2">
        <v>123.85</v>
      </c>
      <c r="O218" s="2">
        <v>4.7619047620000003</v>
      </c>
      <c r="P218" s="2">
        <v>6.1924999999999999</v>
      </c>
      <c r="Q218" s="2">
        <v>8.5</v>
      </c>
    </row>
    <row r="219" spans="1:17" x14ac:dyDescent="0.2">
      <c r="A219" s="2" t="s">
        <v>237</v>
      </c>
      <c r="B219" s="2" t="s">
        <v>1020</v>
      </c>
      <c r="C219" s="2" t="s">
        <v>1023</v>
      </c>
      <c r="D219" s="2" t="s">
        <v>1026</v>
      </c>
      <c r="E219" s="2" t="s">
        <v>1028</v>
      </c>
      <c r="F219" s="2" t="s">
        <v>1031</v>
      </c>
      <c r="G219" s="2">
        <v>94.64</v>
      </c>
      <c r="H219" s="2">
        <v>3</v>
      </c>
      <c r="I219" s="2">
        <v>14.196</v>
      </c>
      <c r="J219" s="2">
        <v>298.11599999999999</v>
      </c>
      <c r="K219" s="2" t="s">
        <v>1083</v>
      </c>
      <c r="L219" s="3">
        <v>0.70486111111111116</v>
      </c>
      <c r="M219" s="2" t="s">
        <v>1596</v>
      </c>
      <c r="N219" s="2">
        <v>283.92</v>
      </c>
      <c r="O219" s="2">
        <v>4.7619047620000003</v>
      </c>
      <c r="P219" s="2">
        <v>14.196</v>
      </c>
      <c r="Q219" s="2">
        <v>5.5</v>
      </c>
    </row>
    <row r="220" spans="1:17" x14ac:dyDescent="0.2">
      <c r="A220" s="2" t="s">
        <v>238</v>
      </c>
      <c r="B220" s="2" t="s">
        <v>1022</v>
      </c>
      <c r="C220" s="2" t="s">
        <v>1025</v>
      </c>
      <c r="D220" s="2" t="s">
        <v>1027</v>
      </c>
      <c r="E220" s="2" t="s">
        <v>1029</v>
      </c>
      <c r="F220" s="2" t="s">
        <v>1035</v>
      </c>
      <c r="G220" s="2">
        <v>94.87</v>
      </c>
      <c r="H220" s="2">
        <v>8</v>
      </c>
      <c r="I220" s="2">
        <v>37.948</v>
      </c>
      <c r="J220" s="2">
        <v>796.90800000000002</v>
      </c>
      <c r="K220" s="4">
        <v>43801</v>
      </c>
      <c r="L220" s="3">
        <v>0.54027777777777775</v>
      </c>
      <c r="M220" s="2" t="s">
        <v>1595</v>
      </c>
      <c r="N220" s="2">
        <v>758.96</v>
      </c>
      <c r="O220" s="2">
        <v>4.7619047620000003</v>
      </c>
      <c r="P220" s="2">
        <v>37.948</v>
      </c>
      <c r="Q220" s="2">
        <v>8.6999999999999993</v>
      </c>
    </row>
    <row r="221" spans="1:17" x14ac:dyDescent="0.2">
      <c r="A221" s="2" t="s">
        <v>239</v>
      </c>
      <c r="B221" s="2" t="s">
        <v>1022</v>
      </c>
      <c r="C221" s="2" t="s">
        <v>1025</v>
      </c>
      <c r="D221" s="2" t="s">
        <v>1027</v>
      </c>
      <c r="E221" s="2" t="s">
        <v>1028</v>
      </c>
      <c r="F221" s="2" t="s">
        <v>1034</v>
      </c>
      <c r="G221" s="2">
        <v>57.34</v>
      </c>
      <c r="H221" s="2">
        <v>3</v>
      </c>
      <c r="I221" s="2">
        <v>8.6010000000000009</v>
      </c>
      <c r="J221" s="2">
        <v>180.62100000000001</v>
      </c>
      <c r="K221" s="4">
        <v>43741</v>
      </c>
      <c r="L221" s="3">
        <v>0.79097222222222219</v>
      </c>
      <c r="M221" s="2" t="s">
        <v>1597</v>
      </c>
      <c r="N221" s="2">
        <v>172.02</v>
      </c>
      <c r="O221" s="2">
        <v>4.7619047620000003</v>
      </c>
      <c r="P221" s="2">
        <v>8.6010000000000009</v>
      </c>
      <c r="Q221" s="2">
        <v>7.9</v>
      </c>
    </row>
    <row r="222" spans="1:17" x14ac:dyDescent="0.2">
      <c r="A222" s="2" t="s">
        <v>240</v>
      </c>
      <c r="B222" s="2" t="s">
        <v>1022</v>
      </c>
      <c r="C222" s="2" t="s">
        <v>1025</v>
      </c>
      <c r="D222" s="2" t="s">
        <v>1027</v>
      </c>
      <c r="E222" s="2" t="s">
        <v>1029</v>
      </c>
      <c r="F222" s="2" t="s">
        <v>1031</v>
      </c>
      <c r="G222" s="2">
        <v>45.35</v>
      </c>
      <c r="H222" s="2">
        <v>6</v>
      </c>
      <c r="I222" s="2">
        <v>13.605</v>
      </c>
      <c r="J222" s="2">
        <v>285.70499999999998</v>
      </c>
      <c r="K222" s="2" t="s">
        <v>1084</v>
      </c>
      <c r="L222" s="3">
        <v>0.57222222222222219</v>
      </c>
      <c r="M222" s="2" t="s">
        <v>1595</v>
      </c>
      <c r="N222" s="2">
        <v>272.10000000000002</v>
      </c>
      <c r="O222" s="2">
        <v>4.7619047620000003</v>
      </c>
      <c r="P222" s="2">
        <v>13.605</v>
      </c>
      <c r="Q222" s="2">
        <v>6.1</v>
      </c>
    </row>
    <row r="223" spans="1:17" x14ac:dyDescent="0.2">
      <c r="A223" s="2" t="s">
        <v>241</v>
      </c>
      <c r="B223" s="2" t="s">
        <v>1022</v>
      </c>
      <c r="C223" s="2" t="s">
        <v>1025</v>
      </c>
      <c r="D223" s="2" t="s">
        <v>1027</v>
      </c>
      <c r="E223" s="2" t="s">
        <v>1029</v>
      </c>
      <c r="F223" s="2" t="s">
        <v>1034</v>
      </c>
      <c r="G223" s="2">
        <v>62.08</v>
      </c>
      <c r="H223" s="2">
        <v>7</v>
      </c>
      <c r="I223" s="2">
        <v>21.728000000000002</v>
      </c>
      <c r="J223" s="2">
        <v>456.28800000000001</v>
      </c>
      <c r="K223" s="4">
        <v>43619</v>
      </c>
      <c r="L223" s="3">
        <v>0.57361111111111107</v>
      </c>
      <c r="M223" s="2" t="s">
        <v>1595</v>
      </c>
      <c r="N223" s="2">
        <v>434.56</v>
      </c>
      <c r="O223" s="2">
        <v>4.7619047620000003</v>
      </c>
      <c r="P223" s="2">
        <v>21.728000000000002</v>
      </c>
      <c r="Q223" s="2">
        <v>5.4</v>
      </c>
    </row>
    <row r="224" spans="1:17" x14ac:dyDescent="0.2">
      <c r="A224" s="2" t="s">
        <v>242</v>
      </c>
      <c r="B224" s="2" t="s">
        <v>1021</v>
      </c>
      <c r="C224" s="2" t="s">
        <v>1024</v>
      </c>
      <c r="D224" s="2" t="s">
        <v>1027</v>
      </c>
      <c r="E224" s="2" t="s">
        <v>1029</v>
      </c>
      <c r="F224" s="2" t="s">
        <v>1031</v>
      </c>
      <c r="G224" s="2">
        <v>11.81</v>
      </c>
      <c r="H224" s="2">
        <v>5</v>
      </c>
      <c r="I224" s="2">
        <v>2.9525000000000001</v>
      </c>
      <c r="J224" s="2">
        <v>62.002499999999998</v>
      </c>
      <c r="K224" s="2" t="s">
        <v>1045</v>
      </c>
      <c r="L224" s="3">
        <v>0.75416666666666665</v>
      </c>
      <c r="M224" s="2" t="s">
        <v>1596</v>
      </c>
      <c r="N224" s="2">
        <v>59.05</v>
      </c>
      <c r="O224" s="2">
        <v>4.7619047620000003</v>
      </c>
      <c r="P224" s="2">
        <v>2.9525000000000001</v>
      </c>
      <c r="Q224" s="2">
        <v>9.4</v>
      </c>
    </row>
    <row r="225" spans="1:17" x14ac:dyDescent="0.2">
      <c r="A225" s="2" t="s">
        <v>243</v>
      </c>
      <c r="B225" s="2" t="s">
        <v>1021</v>
      </c>
      <c r="C225" s="2" t="s">
        <v>1024</v>
      </c>
      <c r="D225" s="2" t="s">
        <v>1026</v>
      </c>
      <c r="E225" s="2" t="s">
        <v>1028</v>
      </c>
      <c r="F225" s="2" t="s">
        <v>1035</v>
      </c>
      <c r="G225" s="2">
        <v>12.54</v>
      </c>
      <c r="H225" s="2">
        <v>1</v>
      </c>
      <c r="I225" s="2">
        <v>0.627</v>
      </c>
      <c r="J225" s="2">
        <v>13.167</v>
      </c>
      <c r="K225" s="2" t="s">
        <v>1083</v>
      </c>
      <c r="L225" s="3">
        <v>0.52638888888888891</v>
      </c>
      <c r="M225" s="2" t="s">
        <v>1596</v>
      </c>
      <c r="N225" s="2">
        <v>12.54</v>
      </c>
      <c r="O225" s="2">
        <v>4.7619047620000003</v>
      </c>
      <c r="P225" s="2">
        <v>0.627</v>
      </c>
      <c r="Q225" s="2">
        <v>8.1999999999999993</v>
      </c>
    </row>
    <row r="226" spans="1:17" x14ac:dyDescent="0.2">
      <c r="A226" s="2" t="s">
        <v>244</v>
      </c>
      <c r="B226" s="2" t="s">
        <v>1020</v>
      </c>
      <c r="C226" s="2" t="s">
        <v>1023</v>
      </c>
      <c r="D226" s="2" t="s">
        <v>1027</v>
      </c>
      <c r="E226" s="2" t="s">
        <v>1029</v>
      </c>
      <c r="F226" s="2" t="s">
        <v>1034</v>
      </c>
      <c r="G226" s="2">
        <v>43.25</v>
      </c>
      <c r="H226" s="2">
        <v>2</v>
      </c>
      <c r="I226" s="2">
        <v>4.3250000000000002</v>
      </c>
      <c r="J226" s="2">
        <v>90.825000000000003</v>
      </c>
      <c r="K226" s="2" t="s">
        <v>1082</v>
      </c>
      <c r="L226" s="3">
        <v>0.66388888888888886</v>
      </c>
      <c r="M226" s="2" t="s">
        <v>1596</v>
      </c>
      <c r="N226" s="2">
        <v>86.5</v>
      </c>
      <c r="O226" s="2">
        <v>4.7619047620000003</v>
      </c>
      <c r="P226" s="2">
        <v>4.3250000000000002</v>
      </c>
      <c r="Q226" s="2">
        <v>6.2</v>
      </c>
    </row>
    <row r="227" spans="1:17" x14ac:dyDescent="0.2">
      <c r="A227" s="2" t="s">
        <v>245</v>
      </c>
      <c r="B227" s="2" t="s">
        <v>1021</v>
      </c>
      <c r="C227" s="2" t="s">
        <v>1024</v>
      </c>
      <c r="D227" s="2" t="s">
        <v>1026</v>
      </c>
      <c r="E227" s="2" t="s">
        <v>1028</v>
      </c>
      <c r="F227" s="2" t="s">
        <v>1033</v>
      </c>
      <c r="G227" s="2">
        <v>87.16</v>
      </c>
      <c r="H227" s="2">
        <v>2</v>
      </c>
      <c r="I227" s="2">
        <v>8.7159999999999993</v>
      </c>
      <c r="J227" s="2">
        <v>183.036</v>
      </c>
      <c r="K227" s="4">
        <v>43770</v>
      </c>
      <c r="L227" s="3">
        <v>0.60347222222222219</v>
      </c>
      <c r="M227" s="2" t="s">
        <v>1597</v>
      </c>
      <c r="N227" s="2">
        <v>174.32</v>
      </c>
      <c r="O227" s="2">
        <v>4.7619047620000003</v>
      </c>
      <c r="P227" s="2">
        <v>8.7159999999999993</v>
      </c>
      <c r="Q227" s="2">
        <v>9.6999999999999993</v>
      </c>
    </row>
    <row r="228" spans="1:17" x14ac:dyDescent="0.2">
      <c r="A228" s="2" t="s">
        <v>246</v>
      </c>
      <c r="B228" s="2" t="s">
        <v>1022</v>
      </c>
      <c r="C228" s="2" t="s">
        <v>1025</v>
      </c>
      <c r="D228" s="2" t="s">
        <v>1026</v>
      </c>
      <c r="E228" s="2" t="s">
        <v>1029</v>
      </c>
      <c r="F228" s="2" t="s">
        <v>1030</v>
      </c>
      <c r="G228" s="2">
        <v>69.37</v>
      </c>
      <c r="H228" s="2">
        <v>9</v>
      </c>
      <c r="I228" s="2">
        <v>31.2165</v>
      </c>
      <c r="J228" s="2">
        <v>655.54650000000004</v>
      </c>
      <c r="K228" s="2" t="s">
        <v>1063</v>
      </c>
      <c r="L228" s="3">
        <v>0.80138888888888893</v>
      </c>
      <c r="M228" s="2" t="s">
        <v>1595</v>
      </c>
      <c r="N228" s="2">
        <v>624.33000000000004</v>
      </c>
      <c r="O228" s="2">
        <v>4.7619047620000003</v>
      </c>
      <c r="P228" s="2">
        <v>31.2165</v>
      </c>
      <c r="Q228" s="2">
        <v>4</v>
      </c>
    </row>
    <row r="229" spans="1:17" x14ac:dyDescent="0.2">
      <c r="A229" s="2" t="s">
        <v>247</v>
      </c>
      <c r="B229" s="2" t="s">
        <v>1021</v>
      </c>
      <c r="C229" s="2" t="s">
        <v>1024</v>
      </c>
      <c r="D229" s="2" t="s">
        <v>1026</v>
      </c>
      <c r="E229" s="2" t="s">
        <v>1029</v>
      </c>
      <c r="F229" s="2" t="s">
        <v>1031</v>
      </c>
      <c r="G229" s="2">
        <v>37.06</v>
      </c>
      <c r="H229" s="2">
        <v>4</v>
      </c>
      <c r="I229" s="2">
        <v>7.4119999999999999</v>
      </c>
      <c r="J229" s="2">
        <v>155.65199999999999</v>
      </c>
      <c r="K229" s="2" t="s">
        <v>1084</v>
      </c>
      <c r="L229" s="3">
        <v>0.68333333333333335</v>
      </c>
      <c r="M229" s="2" t="s">
        <v>1595</v>
      </c>
      <c r="N229" s="2">
        <v>148.24</v>
      </c>
      <c r="O229" s="2">
        <v>4.7619047620000003</v>
      </c>
      <c r="P229" s="2">
        <v>7.4119999999999999</v>
      </c>
      <c r="Q229" s="2">
        <v>9.6999999999999993</v>
      </c>
    </row>
    <row r="230" spans="1:17" x14ac:dyDescent="0.2">
      <c r="A230" s="2" t="s">
        <v>248</v>
      </c>
      <c r="B230" s="2" t="s">
        <v>1022</v>
      </c>
      <c r="C230" s="2" t="s">
        <v>1025</v>
      </c>
      <c r="D230" s="2" t="s">
        <v>1026</v>
      </c>
      <c r="E230" s="2" t="s">
        <v>1028</v>
      </c>
      <c r="F230" s="2" t="s">
        <v>1031</v>
      </c>
      <c r="G230" s="2">
        <v>90.7</v>
      </c>
      <c r="H230" s="2">
        <v>6</v>
      </c>
      <c r="I230" s="2">
        <v>27.21</v>
      </c>
      <c r="J230" s="2">
        <v>571.41</v>
      </c>
      <c r="K230" s="2" t="s">
        <v>1085</v>
      </c>
      <c r="L230" s="3">
        <v>0.45277777777777778</v>
      </c>
      <c r="M230" s="2" t="s">
        <v>1596</v>
      </c>
      <c r="N230" s="2">
        <v>544.20000000000005</v>
      </c>
      <c r="O230" s="2">
        <v>4.7619047620000003</v>
      </c>
      <c r="P230" s="2">
        <v>27.21</v>
      </c>
      <c r="Q230" s="2">
        <v>5.3</v>
      </c>
    </row>
    <row r="231" spans="1:17" x14ac:dyDescent="0.2">
      <c r="A231" s="2" t="s">
        <v>249</v>
      </c>
      <c r="B231" s="2" t="s">
        <v>1020</v>
      </c>
      <c r="C231" s="2" t="s">
        <v>1023</v>
      </c>
      <c r="D231" s="2" t="s">
        <v>1027</v>
      </c>
      <c r="E231" s="2" t="s">
        <v>1028</v>
      </c>
      <c r="F231" s="2" t="s">
        <v>1032</v>
      </c>
      <c r="G231" s="2">
        <v>63.42</v>
      </c>
      <c r="H231" s="2">
        <v>8</v>
      </c>
      <c r="I231" s="2">
        <v>25.367999999999999</v>
      </c>
      <c r="J231" s="2">
        <v>532.72799999999995</v>
      </c>
      <c r="K231" s="4">
        <v>43772</v>
      </c>
      <c r="L231" s="3">
        <v>0.53819444444444442</v>
      </c>
      <c r="M231" s="2" t="s">
        <v>1595</v>
      </c>
      <c r="N231" s="2">
        <v>507.36</v>
      </c>
      <c r="O231" s="2">
        <v>4.7619047620000003</v>
      </c>
      <c r="P231" s="2">
        <v>25.367999999999999</v>
      </c>
      <c r="Q231" s="2">
        <v>7.4</v>
      </c>
    </row>
    <row r="232" spans="1:17" x14ac:dyDescent="0.2">
      <c r="A232" s="2" t="s">
        <v>250</v>
      </c>
      <c r="B232" s="2" t="s">
        <v>1022</v>
      </c>
      <c r="C232" s="2" t="s">
        <v>1025</v>
      </c>
      <c r="D232" s="2" t="s">
        <v>1027</v>
      </c>
      <c r="E232" s="2" t="s">
        <v>1028</v>
      </c>
      <c r="F232" s="2" t="s">
        <v>1035</v>
      </c>
      <c r="G232" s="2">
        <v>81.37</v>
      </c>
      <c r="H232" s="2">
        <v>2</v>
      </c>
      <c r="I232" s="2">
        <v>8.1370000000000005</v>
      </c>
      <c r="J232" s="2">
        <v>170.87700000000001</v>
      </c>
      <c r="K232" s="2" t="s">
        <v>1063</v>
      </c>
      <c r="L232" s="3">
        <v>0.81111111111111112</v>
      </c>
      <c r="M232" s="2" t="s">
        <v>1596</v>
      </c>
      <c r="N232" s="2">
        <v>162.74</v>
      </c>
      <c r="O232" s="2">
        <v>4.7619047620000003</v>
      </c>
      <c r="P232" s="2">
        <v>8.1370000000000005</v>
      </c>
      <c r="Q232" s="2">
        <v>6.5</v>
      </c>
    </row>
    <row r="233" spans="1:17" x14ac:dyDescent="0.2">
      <c r="A233" s="2" t="s">
        <v>251</v>
      </c>
      <c r="B233" s="2" t="s">
        <v>1022</v>
      </c>
      <c r="C233" s="2" t="s">
        <v>1025</v>
      </c>
      <c r="D233" s="2" t="s">
        <v>1026</v>
      </c>
      <c r="E233" s="2" t="s">
        <v>1028</v>
      </c>
      <c r="F233" s="2" t="s">
        <v>1031</v>
      </c>
      <c r="G233" s="2">
        <v>10.59</v>
      </c>
      <c r="H233" s="2">
        <v>3</v>
      </c>
      <c r="I233" s="2">
        <v>1.5885</v>
      </c>
      <c r="J233" s="2">
        <v>33.358499999999999</v>
      </c>
      <c r="K233" s="4">
        <v>43802</v>
      </c>
      <c r="L233" s="3">
        <v>0.57777777777777772</v>
      </c>
      <c r="M233" s="2" t="s">
        <v>1597</v>
      </c>
      <c r="N233" s="2">
        <v>31.77</v>
      </c>
      <c r="O233" s="2">
        <v>4.7619047620000003</v>
      </c>
      <c r="P233" s="2">
        <v>1.5885</v>
      </c>
      <c r="Q233" s="2">
        <v>8.6999999999999993</v>
      </c>
    </row>
    <row r="234" spans="1:17" x14ac:dyDescent="0.2">
      <c r="A234" s="2" t="s">
        <v>252</v>
      </c>
      <c r="B234" s="2" t="s">
        <v>1022</v>
      </c>
      <c r="C234" s="2" t="s">
        <v>1025</v>
      </c>
      <c r="D234" s="2" t="s">
        <v>1027</v>
      </c>
      <c r="E234" s="2" t="s">
        <v>1028</v>
      </c>
      <c r="F234" s="2" t="s">
        <v>1030</v>
      </c>
      <c r="G234" s="2">
        <v>84.09</v>
      </c>
      <c r="H234" s="2">
        <v>9</v>
      </c>
      <c r="I234" s="2">
        <v>37.840499999999999</v>
      </c>
      <c r="J234" s="2">
        <v>794.65049999999997</v>
      </c>
      <c r="K234" s="4">
        <v>43771</v>
      </c>
      <c r="L234" s="3">
        <v>0.45416666666666666</v>
      </c>
      <c r="M234" s="2" t="s">
        <v>1596</v>
      </c>
      <c r="N234" s="2">
        <v>756.81</v>
      </c>
      <c r="O234" s="2">
        <v>4.7619047620000003</v>
      </c>
      <c r="P234" s="2">
        <v>37.840499999999999</v>
      </c>
      <c r="Q234" s="2">
        <v>8</v>
      </c>
    </row>
    <row r="235" spans="1:17" x14ac:dyDescent="0.2">
      <c r="A235" s="2" t="s">
        <v>253</v>
      </c>
      <c r="B235" s="2" t="s">
        <v>1022</v>
      </c>
      <c r="C235" s="2" t="s">
        <v>1025</v>
      </c>
      <c r="D235" s="2" t="s">
        <v>1026</v>
      </c>
      <c r="E235" s="2" t="s">
        <v>1029</v>
      </c>
      <c r="F235" s="2" t="s">
        <v>1035</v>
      </c>
      <c r="G235" s="2">
        <v>73.819999999999993</v>
      </c>
      <c r="H235" s="2">
        <v>4</v>
      </c>
      <c r="I235" s="2">
        <v>14.763999999999999</v>
      </c>
      <c r="J235" s="2">
        <v>310.04399999999998</v>
      </c>
      <c r="K235" s="2" t="s">
        <v>1083</v>
      </c>
      <c r="L235" s="3">
        <v>0.77152777777777781</v>
      </c>
      <c r="M235" s="2" t="s">
        <v>1596</v>
      </c>
      <c r="N235" s="2">
        <v>295.27999999999997</v>
      </c>
      <c r="O235" s="2">
        <v>4.7619047620000003</v>
      </c>
      <c r="P235" s="2">
        <v>14.763999999999999</v>
      </c>
      <c r="Q235" s="2">
        <v>6.7</v>
      </c>
    </row>
    <row r="236" spans="1:17" x14ac:dyDescent="0.2">
      <c r="A236" s="2" t="s">
        <v>254</v>
      </c>
      <c r="B236" s="2" t="s">
        <v>1020</v>
      </c>
      <c r="C236" s="2" t="s">
        <v>1023</v>
      </c>
      <c r="D236" s="2" t="s">
        <v>1026</v>
      </c>
      <c r="E236" s="2" t="s">
        <v>1029</v>
      </c>
      <c r="F236" s="2" t="s">
        <v>1030</v>
      </c>
      <c r="G236" s="2">
        <v>51.94</v>
      </c>
      <c r="H236" s="2">
        <v>10</v>
      </c>
      <c r="I236" s="2">
        <v>25.97</v>
      </c>
      <c r="J236" s="2">
        <v>545.37</v>
      </c>
      <c r="K236" s="4">
        <v>43711</v>
      </c>
      <c r="L236" s="3">
        <v>0.76666666666666672</v>
      </c>
      <c r="M236" s="2" t="s">
        <v>1595</v>
      </c>
      <c r="N236" s="2">
        <v>519.4</v>
      </c>
      <c r="O236" s="2">
        <v>4.7619047620000003</v>
      </c>
      <c r="P236" s="2">
        <v>25.97</v>
      </c>
      <c r="Q236" s="2">
        <v>6.5</v>
      </c>
    </row>
    <row r="237" spans="1:17" x14ac:dyDescent="0.2">
      <c r="A237" s="2" t="s">
        <v>255</v>
      </c>
      <c r="B237" s="2" t="s">
        <v>1020</v>
      </c>
      <c r="C237" s="2" t="s">
        <v>1023</v>
      </c>
      <c r="D237" s="2" t="s">
        <v>1027</v>
      </c>
      <c r="E237" s="2" t="s">
        <v>1028</v>
      </c>
      <c r="F237" s="2" t="s">
        <v>1033</v>
      </c>
      <c r="G237" s="2">
        <v>93.14</v>
      </c>
      <c r="H237" s="2">
        <v>2</v>
      </c>
      <c r="I237" s="2">
        <v>9.3140000000000001</v>
      </c>
      <c r="J237" s="2">
        <v>195.59399999999999</v>
      </c>
      <c r="K237" s="2" t="s">
        <v>1056</v>
      </c>
      <c r="L237" s="3">
        <v>0.75624999999999998</v>
      </c>
      <c r="M237" s="2" t="s">
        <v>1595</v>
      </c>
      <c r="N237" s="2">
        <v>186.28</v>
      </c>
      <c r="O237" s="2">
        <v>4.7619047620000003</v>
      </c>
      <c r="P237" s="2">
        <v>9.3140000000000001</v>
      </c>
      <c r="Q237" s="2">
        <v>4.0999999999999996</v>
      </c>
    </row>
    <row r="238" spans="1:17" x14ac:dyDescent="0.2">
      <c r="A238" s="2" t="s">
        <v>256</v>
      </c>
      <c r="B238" s="2" t="s">
        <v>1021</v>
      </c>
      <c r="C238" s="2" t="s">
        <v>1024</v>
      </c>
      <c r="D238" s="2" t="s">
        <v>1027</v>
      </c>
      <c r="E238" s="2" t="s">
        <v>1029</v>
      </c>
      <c r="F238" s="2" t="s">
        <v>1030</v>
      </c>
      <c r="G238" s="2">
        <v>17.41</v>
      </c>
      <c r="H238" s="2">
        <v>5</v>
      </c>
      <c r="I238" s="2">
        <v>4.3525</v>
      </c>
      <c r="J238" s="2">
        <v>91.402500000000003</v>
      </c>
      <c r="K238" s="2" t="s">
        <v>1048</v>
      </c>
      <c r="L238" s="3">
        <v>0.63611111111111107</v>
      </c>
      <c r="M238" s="2" t="s">
        <v>1597</v>
      </c>
      <c r="N238" s="2">
        <v>87.05</v>
      </c>
      <c r="O238" s="2">
        <v>4.7619047620000003</v>
      </c>
      <c r="P238" s="2">
        <v>4.3525</v>
      </c>
      <c r="Q238" s="2">
        <v>4.9000000000000004</v>
      </c>
    </row>
    <row r="239" spans="1:17" x14ac:dyDescent="0.2">
      <c r="A239" s="2" t="s">
        <v>257</v>
      </c>
      <c r="B239" s="2" t="s">
        <v>1021</v>
      </c>
      <c r="C239" s="2" t="s">
        <v>1024</v>
      </c>
      <c r="D239" s="2" t="s">
        <v>1026</v>
      </c>
      <c r="E239" s="2" t="s">
        <v>1028</v>
      </c>
      <c r="F239" s="2" t="s">
        <v>1035</v>
      </c>
      <c r="G239" s="2">
        <v>44.22</v>
      </c>
      <c r="H239" s="2">
        <v>5</v>
      </c>
      <c r="I239" s="2">
        <v>11.055</v>
      </c>
      <c r="J239" s="2">
        <v>232.155</v>
      </c>
      <c r="K239" s="4">
        <v>43588</v>
      </c>
      <c r="L239" s="3">
        <v>0.71319444444444446</v>
      </c>
      <c r="M239" s="2" t="s">
        <v>1597</v>
      </c>
      <c r="N239" s="2">
        <v>221.1</v>
      </c>
      <c r="O239" s="2">
        <v>4.7619047620000003</v>
      </c>
      <c r="P239" s="2">
        <v>11.055</v>
      </c>
      <c r="Q239" s="2">
        <v>8.6</v>
      </c>
    </row>
    <row r="240" spans="1:17" x14ac:dyDescent="0.2">
      <c r="A240" s="2" t="s">
        <v>258</v>
      </c>
      <c r="B240" s="2" t="s">
        <v>1022</v>
      </c>
      <c r="C240" s="2" t="s">
        <v>1025</v>
      </c>
      <c r="D240" s="2" t="s">
        <v>1026</v>
      </c>
      <c r="E240" s="2" t="s">
        <v>1028</v>
      </c>
      <c r="F240" s="2" t="s">
        <v>1031</v>
      </c>
      <c r="G240" s="2">
        <v>13.22</v>
      </c>
      <c r="H240" s="2">
        <v>5</v>
      </c>
      <c r="I240" s="2">
        <v>3.3050000000000002</v>
      </c>
      <c r="J240" s="2">
        <v>69.405000000000001</v>
      </c>
      <c r="K240" s="4">
        <v>43499</v>
      </c>
      <c r="L240" s="3">
        <v>0.80972222222222223</v>
      </c>
      <c r="M240" s="2" t="s">
        <v>1596</v>
      </c>
      <c r="N240" s="2">
        <v>66.099999999999994</v>
      </c>
      <c r="O240" s="2">
        <v>4.7619047620000003</v>
      </c>
      <c r="P240" s="2">
        <v>3.3050000000000002</v>
      </c>
      <c r="Q240" s="2">
        <v>4.3</v>
      </c>
    </row>
    <row r="241" spans="1:17" x14ac:dyDescent="0.2">
      <c r="A241" s="2" t="s">
        <v>259</v>
      </c>
      <c r="B241" s="2" t="s">
        <v>1020</v>
      </c>
      <c r="C241" s="2" t="s">
        <v>1023</v>
      </c>
      <c r="D241" s="2" t="s">
        <v>1027</v>
      </c>
      <c r="E241" s="2" t="s">
        <v>1029</v>
      </c>
      <c r="F241" s="2" t="s">
        <v>1035</v>
      </c>
      <c r="G241" s="2">
        <v>89.69</v>
      </c>
      <c r="H241" s="2">
        <v>1</v>
      </c>
      <c r="I241" s="2">
        <v>4.4844999999999997</v>
      </c>
      <c r="J241" s="2">
        <v>94.174499999999995</v>
      </c>
      <c r="K241" s="4">
        <v>43770</v>
      </c>
      <c r="L241" s="3">
        <v>0.47222222222222221</v>
      </c>
      <c r="M241" s="2" t="s">
        <v>1595</v>
      </c>
      <c r="N241" s="2">
        <v>89.69</v>
      </c>
      <c r="O241" s="2">
        <v>4.7619047620000003</v>
      </c>
      <c r="P241" s="2">
        <v>4.4844999999999997</v>
      </c>
      <c r="Q241" s="2">
        <v>4.9000000000000004</v>
      </c>
    </row>
    <row r="242" spans="1:17" x14ac:dyDescent="0.2">
      <c r="A242" s="2" t="s">
        <v>260</v>
      </c>
      <c r="B242" s="2" t="s">
        <v>1020</v>
      </c>
      <c r="C242" s="2" t="s">
        <v>1023</v>
      </c>
      <c r="D242" s="2" t="s">
        <v>1027</v>
      </c>
      <c r="E242" s="2" t="s">
        <v>1029</v>
      </c>
      <c r="F242" s="2" t="s">
        <v>1034</v>
      </c>
      <c r="G242" s="2">
        <v>24.94</v>
      </c>
      <c r="H242" s="2">
        <v>9</v>
      </c>
      <c r="I242" s="2">
        <v>11.223000000000001</v>
      </c>
      <c r="J242" s="2">
        <v>235.68299999999999</v>
      </c>
      <c r="K242" s="4">
        <v>43770</v>
      </c>
      <c r="L242" s="3">
        <v>0.7006944444444444</v>
      </c>
      <c r="M242" s="2" t="s">
        <v>1597</v>
      </c>
      <c r="N242" s="2">
        <v>224.46</v>
      </c>
      <c r="O242" s="2">
        <v>4.7619047620000003</v>
      </c>
      <c r="P242" s="2">
        <v>11.223000000000001</v>
      </c>
      <c r="Q242" s="2">
        <v>5.6</v>
      </c>
    </row>
    <row r="243" spans="1:17" x14ac:dyDescent="0.2">
      <c r="A243" s="2" t="s">
        <v>261</v>
      </c>
      <c r="B243" s="2" t="s">
        <v>1020</v>
      </c>
      <c r="C243" s="2" t="s">
        <v>1023</v>
      </c>
      <c r="D243" s="2" t="s">
        <v>1027</v>
      </c>
      <c r="E243" s="2" t="s">
        <v>1029</v>
      </c>
      <c r="F243" s="2" t="s">
        <v>1030</v>
      </c>
      <c r="G243" s="2">
        <v>59.77</v>
      </c>
      <c r="H243" s="2">
        <v>2</v>
      </c>
      <c r="I243" s="2">
        <v>5.9770000000000003</v>
      </c>
      <c r="J243" s="2">
        <v>125.517</v>
      </c>
      <c r="K243" s="4">
        <v>43772</v>
      </c>
      <c r="L243" s="3">
        <v>0.50069444444444444</v>
      </c>
      <c r="M243" s="2" t="s">
        <v>1597</v>
      </c>
      <c r="N243" s="2">
        <v>119.54</v>
      </c>
      <c r="O243" s="2">
        <v>4.7619047620000003</v>
      </c>
      <c r="P243" s="2">
        <v>5.9770000000000003</v>
      </c>
      <c r="Q243" s="2">
        <v>5.8</v>
      </c>
    </row>
    <row r="244" spans="1:17" x14ac:dyDescent="0.2">
      <c r="A244" s="2" t="s">
        <v>262</v>
      </c>
      <c r="B244" s="2" t="s">
        <v>1021</v>
      </c>
      <c r="C244" s="2" t="s">
        <v>1024</v>
      </c>
      <c r="D244" s="2" t="s">
        <v>1026</v>
      </c>
      <c r="E244" s="2" t="s">
        <v>1029</v>
      </c>
      <c r="F244" s="2" t="s">
        <v>1035</v>
      </c>
      <c r="G244" s="2">
        <v>93.2</v>
      </c>
      <c r="H244" s="2">
        <v>2</v>
      </c>
      <c r="I244" s="2">
        <v>9.32</v>
      </c>
      <c r="J244" s="2">
        <v>195.72</v>
      </c>
      <c r="K244" s="2" t="s">
        <v>1054</v>
      </c>
      <c r="L244" s="3">
        <v>0.77569444444444446</v>
      </c>
      <c r="M244" s="2" t="s">
        <v>1597</v>
      </c>
      <c r="N244" s="2">
        <v>186.4</v>
      </c>
      <c r="O244" s="2">
        <v>4.7619047620000003</v>
      </c>
      <c r="P244" s="2">
        <v>9.32</v>
      </c>
      <c r="Q244" s="2">
        <v>6</v>
      </c>
    </row>
    <row r="245" spans="1:17" x14ac:dyDescent="0.2">
      <c r="A245" s="2" t="s">
        <v>263</v>
      </c>
      <c r="B245" s="2" t="s">
        <v>1020</v>
      </c>
      <c r="C245" s="2" t="s">
        <v>1023</v>
      </c>
      <c r="D245" s="2" t="s">
        <v>1026</v>
      </c>
      <c r="E245" s="2" t="s">
        <v>1029</v>
      </c>
      <c r="F245" s="2" t="s">
        <v>1032</v>
      </c>
      <c r="G245" s="2">
        <v>62.65</v>
      </c>
      <c r="H245" s="2">
        <v>4</v>
      </c>
      <c r="I245" s="2">
        <v>12.53</v>
      </c>
      <c r="J245" s="2">
        <v>263.13</v>
      </c>
      <c r="K245" s="4">
        <v>43586</v>
      </c>
      <c r="L245" s="3">
        <v>0.47569444444444442</v>
      </c>
      <c r="M245" s="2" t="s">
        <v>1596</v>
      </c>
      <c r="N245" s="2">
        <v>250.6</v>
      </c>
      <c r="O245" s="2">
        <v>4.7619047620000003</v>
      </c>
      <c r="P245" s="2">
        <v>12.53</v>
      </c>
      <c r="Q245" s="2">
        <v>4.2</v>
      </c>
    </row>
    <row r="246" spans="1:17" x14ac:dyDescent="0.2">
      <c r="A246" s="2" t="s">
        <v>264</v>
      </c>
      <c r="B246" s="2" t="s">
        <v>1022</v>
      </c>
      <c r="C246" s="2" t="s">
        <v>1025</v>
      </c>
      <c r="D246" s="2" t="s">
        <v>1027</v>
      </c>
      <c r="E246" s="2" t="s">
        <v>1029</v>
      </c>
      <c r="F246" s="2" t="s">
        <v>1032</v>
      </c>
      <c r="G246" s="2">
        <v>93.87</v>
      </c>
      <c r="H246" s="2">
        <v>8</v>
      </c>
      <c r="I246" s="2">
        <v>37.548000000000002</v>
      </c>
      <c r="J246" s="2">
        <v>788.50800000000004</v>
      </c>
      <c r="K246" s="4">
        <v>43498</v>
      </c>
      <c r="L246" s="3">
        <v>0.77916666666666667</v>
      </c>
      <c r="M246" s="2" t="s">
        <v>1597</v>
      </c>
      <c r="N246" s="2">
        <v>750.96</v>
      </c>
      <c r="O246" s="2">
        <v>4.7619047620000003</v>
      </c>
      <c r="P246" s="2">
        <v>37.548000000000002</v>
      </c>
      <c r="Q246" s="2">
        <v>8.3000000000000007</v>
      </c>
    </row>
    <row r="247" spans="1:17" x14ac:dyDescent="0.2">
      <c r="A247" s="2" t="s">
        <v>265</v>
      </c>
      <c r="B247" s="2" t="s">
        <v>1020</v>
      </c>
      <c r="C247" s="2" t="s">
        <v>1023</v>
      </c>
      <c r="D247" s="2" t="s">
        <v>1026</v>
      </c>
      <c r="E247" s="2" t="s">
        <v>1029</v>
      </c>
      <c r="F247" s="2" t="s">
        <v>1032</v>
      </c>
      <c r="G247" s="2">
        <v>47.59</v>
      </c>
      <c r="H247" s="2">
        <v>8</v>
      </c>
      <c r="I247" s="2">
        <v>19.036000000000001</v>
      </c>
      <c r="J247" s="2">
        <v>399.75599999999997</v>
      </c>
      <c r="K247" s="4">
        <v>43466</v>
      </c>
      <c r="L247" s="3">
        <v>0.61597222222222225</v>
      </c>
      <c r="M247" s="2" t="s">
        <v>1596</v>
      </c>
      <c r="N247" s="2">
        <v>380.72</v>
      </c>
      <c r="O247" s="2">
        <v>4.7619047620000003</v>
      </c>
      <c r="P247" s="2">
        <v>19.036000000000001</v>
      </c>
      <c r="Q247" s="2">
        <v>5.7</v>
      </c>
    </row>
    <row r="248" spans="1:17" x14ac:dyDescent="0.2">
      <c r="A248" s="2" t="s">
        <v>266</v>
      </c>
      <c r="B248" s="2" t="s">
        <v>1022</v>
      </c>
      <c r="C248" s="2" t="s">
        <v>1025</v>
      </c>
      <c r="D248" s="2" t="s">
        <v>1026</v>
      </c>
      <c r="E248" s="2" t="s">
        <v>1028</v>
      </c>
      <c r="F248" s="2" t="s">
        <v>1031</v>
      </c>
      <c r="G248" s="2">
        <v>81.400000000000006</v>
      </c>
      <c r="H248" s="2">
        <v>3</v>
      </c>
      <c r="I248" s="2">
        <v>12.21</v>
      </c>
      <c r="J248" s="2">
        <v>256.41000000000003</v>
      </c>
      <c r="K248" s="4">
        <v>43710</v>
      </c>
      <c r="L248" s="3">
        <v>0.82152777777777775</v>
      </c>
      <c r="M248" s="2" t="s">
        <v>1596</v>
      </c>
      <c r="N248" s="2">
        <v>244.2</v>
      </c>
      <c r="O248" s="2">
        <v>4.7619047620000003</v>
      </c>
      <c r="P248" s="2">
        <v>12.21</v>
      </c>
      <c r="Q248" s="2">
        <v>4.8</v>
      </c>
    </row>
    <row r="249" spans="1:17" x14ac:dyDescent="0.2">
      <c r="A249" s="2" t="s">
        <v>267</v>
      </c>
      <c r="B249" s="2" t="s">
        <v>1020</v>
      </c>
      <c r="C249" s="2" t="s">
        <v>1023</v>
      </c>
      <c r="D249" s="2" t="s">
        <v>1026</v>
      </c>
      <c r="E249" s="2" t="s">
        <v>1029</v>
      </c>
      <c r="F249" s="2" t="s">
        <v>1035</v>
      </c>
      <c r="G249" s="2">
        <v>17.940000000000001</v>
      </c>
      <c r="H249" s="2">
        <v>5</v>
      </c>
      <c r="I249" s="2">
        <v>4.4850000000000003</v>
      </c>
      <c r="J249" s="2">
        <v>94.185000000000002</v>
      </c>
      <c r="K249" s="2" t="s">
        <v>1064</v>
      </c>
      <c r="L249" s="3">
        <v>0.58611111111111114</v>
      </c>
      <c r="M249" s="2" t="s">
        <v>1595</v>
      </c>
      <c r="N249" s="2">
        <v>89.7</v>
      </c>
      <c r="O249" s="2">
        <v>4.7619047620000003</v>
      </c>
      <c r="P249" s="2">
        <v>4.4850000000000003</v>
      </c>
      <c r="Q249" s="2">
        <v>6.8</v>
      </c>
    </row>
    <row r="250" spans="1:17" x14ac:dyDescent="0.2">
      <c r="A250" s="2" t="s">
        <v>268</v>
      </c>
      <c r="B250" s="2" t="s">
        <v>1020</v>
      </c>
      <c r="C250" s="2" t="s">
        <v>1023</v>
      </c>
      <c r="D250" s="2" t="s">
        <v>1026</v>
      </c>
      <c r="E250" s="2" t="s">
        <v>1029</v>
      </c>
      <c r="F250" s="2" t="s">
        <v>1031</v>
      </c>
      <c r="G250" s="2">
        <v>77.72</v>
      </c>
      <c r="H250" s="2">
        <v>4</v>
      </c>
      <c r="I250" s="2">
        <v>15.544</v>
      </c>
      <c r="J250" s="2">
        <v>326.42399999999998</v>
      </c>
      <c r="K250" s="4">
        <v>43647</v>
      </c>
      <c r="L250" s="3">
        <v>0.6743055555555556</v>
      </c>
      <c r="M250" s="2" t="s">
        <v>1597</v>
      </c>
      <c r="N250" s="2">
        <v>310.88</v>
      </c>
      <c r="O250" s="2">
        <v>4.7619047620000003</v>
      </c>
      <c r="P250" s="2">
        <v>15.544</v>
      </c>
      <c r="Q250" s="2">
        <v>8.8000000000000007</v>
      </c>
    </row>
    <row r="251" spans="1:17" x14ac:dyDescent="0.2">
      <c r="A251" s="2" t="s">
        <v>269</v>
      </c>
      <c r="B251" s="2" t="s">
        <v>1022</v>
      </c>
      <c r="C251" s="2" t="s">
        <v>1025</v>
      </c>
      <c r="D251" s="2" t="s">
        <v>1027</v>
      </c>
      <c r="E251" s="2" t="s">
        <v>1029</v>
      </c>
      <c r="F251" s="2" t="s">
        <v>1034</v>
      </c>
      <c r="G251" s="2">
        <v>73.06</v>
      </c>
      <c r="H251" s="2">
        <v>7</v>
      </c>
      <c r="I251" s="2">
        <v>25.571000000000002</v>
      </c>
      <c r="J251" s="2">
        <v>536.99099999999999</v>
      </c>
      <c r="K251" s="2" t="s">
        <v>1080</v>
      </c>
      <c r="L251" s="3">
        <v>0.79583333333333328</v>
      </c>
      <c r="M251" s="2" t="s">
        <v>1597</v>
      </c>
      <c r="N251" s="2">
        <v>511.42</v>
      </c>
      <c r="O251" s="2">
        <v>4.7619047620000003</v>
      </c>
      <c r="P251" s="2">
        <v>25.571000000000002</v>
      </c>
      <c r="Q251" s="2">
        <v>4.2</v>
      </c>
    </row>
    <row r="252" spans="1:17" x14ac:dyDescent="0.2">
      <c r="A252" s="2" t="s">
        <v>270</v>
      </c>
      <c r="B252" s="2" t="s">
        <v>1022</v>
      </c>
      <c r="C252" s="2" t="s">
        <v>1025</v>
      </c>
      <c r="D252" s="2" t="s">
        <v>1026</v>
      </c>
      <c r="E252" s="2" t="s">
        <v>1029</v>
      </c>
      <c r="F252" s="2" t="s">
        <v>1034</v>
      </c>
      <c r="G252" s="2">
        <v>46.55</v>
      </c>
      <c r="H252" s="2">
        <v>9</v>
      </c>
      <c r="I252" s="2">
        <v>20.947500000000002</v>
      </c>
      <c r="J252" s="2">
        <v>439.89749999999998</v>
      </c>
      <c r="K252" s="4">
        <v>43498</v>
      </c>
      <c r="L252" s="3">
        <v>0.64861111111111114</v>
      </c>
      <c r="M252" s="2" t="s">
        <v>1595</v>
      </c>
      <c r="N252" s="2">
        <v>418.95</v>
      </c>
      <c r="O252" s="2">
        <v>4.7619047620000003</v>
      </c>
      <c r="P252" s="2">
        <v>20.947500000000002</v>
      </c>
      <c r="Q252" s="2">
        <v>6.4</v>
      </c>
    </row>
    <row r="253" spans="1:17" x14ac:dyDescent="0.2">
      <c r="A253" s="2" t="s">
        <v>271</v>
      </c>
      <c r="B253" s="2" t="s">
        <v>1021</v>
      </c>
      <c r="C253" s="2" t="s">
        <v>1024</v>
      </c>
      <c r="D253" s="2" t="s">
        <v>1026</v>
      </c>
      <c r="E253" s="2" t="s">
        <v>1029</v>
      </c>
      <c r="F253" s="2" t="s">
        <v>1035</v>
      </c>
      <c r="G253" s="2">
        <v>35.19</v>
      </c>
      <c r="H253" s="2">
        <v>10</v>
      </c>
      <c r="I253" s="2">
        <v>17.594999999999999</v>
      </c>
      <c r="J253" s="2">
        <v>369.495</v>
      </c>
      <c r="K253" s="2" t="s">
        <v>1086</v>
      </c>
      <c r="L253" s="3">
        <v>0.79583333333333328</v>
      </c>
      <c r="M253" s="2" t="s">
        <v>1597</v>
      </c>
      <c r="N253" s="2">
        <v>351.9</v>
      </c>
      <c r="O253" s="2">
        <v>4.7619047620000003</v>
      </c>
      <c r="P253" s="2">
        <v>17.594999999999999</v>
      </c>
      <c r="Q253" s="2">
        <v>8.4</v>
      </c>
    </row>
    <row r="254" spans="1:17" x14ac:dyDescent="0.2">
      <c r="A254" s="2" t="s">
        <v>272</v>
      </c>
      <c r="B254" s="2" t="s">
        <v>1021</v>
      </c>
      <c r="C254" s="2" t="s">
        <v>1024</v>
      </c>
      <c r="D254" s="2" t="s">
        <v>1027</v>
      </c>
      <c r="E254" s="2" t="s">
        <v>1028</v>
      </c>
      <c r="F254" s="2" t="s">
        <v>1033</v>
      </c>
      <c r="G254" s="2">
        <v>14.39</v>
      </c>
      <c r="H254" s="2">
        <v>2</v>
      </c>
      <c r="I254" s="2">
        <v>1.4390000000000001</v>
      </c>
      <c r="J254" s="2">
        <v>30.219000000000001</v>
      </c>
      <c r="K254" s="4">
        <v>43499</v>
      </c>
      <c r="L254" s="3">
        <v>0.82222222222222219</v>
      </c>
      <c r="M254" s="2" t="s">
        <v>1597</v>
      </c>
      <c r="N254" s="2">
        <v>28.78</v>
      </c>
      <c r="O254" s="2">
        <v>4.7619047620000003</v>
      </c>
      <c r="P254" s="2">
        <v>1.4390000000000001</v>
      </c>
      <c r="Q254" s="2">
        <v>7.2</v>
      </c>
    </row>
    <row r="255" spans="1:17" x14ac:dyDescent="0.2">
      <c r="A255" s="2" t="s">
        <v>273</v>
      </c>
      <c r="B255" s="2" t="s">
        <v>1020</v>
      </c>
      <c r="C255" s="2" t="s">
        <v>1023</v>
      </c>
      <c r="D255" s="2" t="s">
        <v>1027</v>
      </c>
      <c r="E255" s="2" t="s">
        <v>1029</v>
      </c>
      <c r="F255" s="2" t="s">
        <v>1032</v>
      </c>
      <c r="G255" s="2">
        <v>23.75</v>
      </c>
      <c r="H255" s="2">
        <v>4</v>
      </c>
      <c r="I255" s="2">
        <v>4.75</v>
      </c>
      <c r="J255" s="2">
        <v>99.75</v>
      </c>
      <c r="K255" s="2" t="s">
        <v>1051</v>
      </c>
      <c r="L255" s="3">
        <v>0.47361111111111109</v>
      </c>
      <c r="M255" s="2" t="s">
        <v>1596</v>
      </c>
      <c r="N255" s="2">
        <v>95</v>
      </c>
      <c r="O255" s="2">
        <v>4.7619047620000003</v>
      </c>
      <c r="P255" s="2">
        <v>4.75</v>
      </c>
      <c r="Q255" s="2">
        <v>5.2</v>
      </c>
    </row>
    <row r="256" spans="1:17" x14ac:dyDescent="0.2">
      <c r="A256" s="2" t="s">
        <v>274</v>
      </c>
      <c r="B256" s="2" t="s">
        <v>1020</v>
      </c>
      <c r="C256" s="2" t="s">
        <v>1023</v>
      </c>
      <c r="D256" s="2" t="s">
        <v>1026</v>
      </c>
      <c r="E256" s="2" t="s">
        <v>1029</v>
      </c>
      <c r="F256" s="2" t="s">
        <v>1032</v>
      </c>
      <c r="G256" s="2">
        <v>58.9</v>
      </c>
      <c r="H256" s="2">
        <v>8</v>
      </c>
      <c r="I256" s="2">
        <v>23.56</v>
      </c>
      <c r="J256" s="2">
        <v>494.76</v>
      </c>
      <c r="K256" s="4">
        <v>43617</v>
      </c>
      <c r="L256" s="3">
        <v>0.47430555555555554</v>
      </c>
      <c r="M256" s="2" t="s">
        <v>1596</v>
      </c>
      <c r="N256" s="2">
        <v>471.2</v>
      </c>
      <c r="O256" s="2">
        <v>4.7619047620000003</v>
      </c>
      <c r="P256" s="2">
        <v>23.56</v>
      </c>
      <c r="Q256" s="2">
        <v>8.9</v>
      </c>
    </row>
    <row r="257" spans="1:17" x14ac:dyDescent="0.2">
      <c r="A257" s="2" t="s">
        <v>275</v>
      </c>
      <c r="B257" s="2" t="s">
        <v>1022</v>
      </c>
      <c r="C257" s="2" t="s">
        <v>1025</v>
      </c>
      <c r="D257" s="2" t="s">
        <v>1026</v>
      </c>
      <c r="E257" s="2" t="s">
        <v>1029</v>
      </c>
      <c r="F257" s="2" t="s">
        <v>1035</v>
      </c>
      <c r="G257" s="2">
        <v>32.619999999999997</v>
      </c>
      <c r="H257" s="2">
        <v>4</v>
      </c>
      <c r="I257" s="2">
        <v>6.524</v>
      </c>
      <c r="J257" s="2">
        <v>137.00399999999999</v>
      </c>
      <c r="K257" s="2" t="s">
        <v>1075</v>
      </c>
      <c r="L257" s="3">
        <v>0.59166666666666667</v>
      </c>
      <c r="M257" s="2" t="s">
        <v>1596</v>
      </c>
      <c r="N257" s="2">
        <v>130.47999999999999</v>
      </c>
      <c r="O257" s="2">
        <v>4.7619047620000003</v>
      </c>
      <c r="P257" s="2">
        <v>6.524</v>
      </c>
      <c r="Q257" s="2">
        <v>9</v>
      </c>
    </row>
    <row r="258" spans="1:17" x14ac:dyDescent="0.2">
      <c r="A258" s="2" t="s">
        <v>276</v>
      </c>
      <c r="B258" s="2" t="s">
        <v>1020</v>
      </c>
      <c r="C258" s="2" t="s">
        <v>1023</v>
      </c>
      <c r="D258" s="2" t="s">
        <v>1026</v>
      </c>
      <c r="E258" s="2" t="s">
        <v>1029</v>
      </c>
      <c r="F258" s="2" t="s">
        <v>1031</v>
      </c>
      <c r="G258" s="2">
        <v>66.349999999999994</v>
      </c>
      <c r="H258" s="2">
        <v>1</v>
      </c>
      <c r="I258" s="2">
        <v>3.3174999999999999</v>
      </c>
      <c r="J258" s="2">
        <v>69.667500000000004</v>
      </c>
      <c r="K258" s="2" t="s">
        <v>1084</v>
      </c>
      <c r="L258" s="3">
        <v>0.44861111111111113</v>
      </c>
      <c r="M258" s="2" t="s">
        <v>1597</v>
      </c>
      <c r="N258" s="2">
        <v>66.349999999999994</v>
      </c>
      <c r="O258" s="2">
        <v>4.7619047620000003</v>
      </c>
      <c r="P258" s="2">
        <v>3.3174999999999999</v>
      </c>
      <c r="Q258" s="2">
        <v>9.6999999999999993</v>
      </c>
    </row>
    <row r="259" spans="1:17" x14ac:dyDescent="0.2">
      <c r="A259" s="2" t="s">
        <v>277</v>
      </c>
      <c r="B259" s="2" t="s">
        <v>1020</v>
      </c>
      <c r="C259" s="2" t="s">
        <v>1023</v>
      </c>
      <c r="D259" s="2" t="s">
        <v>1026</v>
      </c>
      <c r="E259" s="2" t="s">
        <v>1029</v>
      </c>
      <c r="F259" s="2" t="s">
        <v>1032</v>
      </c>
      <c r="G259" s="2">
        <v>25.91</v>
      </c>
      <c r="H259" s="2">
        <v>6</v>
      </c>
      <c r="I259" s="2">
        <v>7.7729999999999997</v>
      </c>
      <c r="J259" s="2">
        <v>163.233</v>
      </c>
      <c r="K259" s="4">
        <v>43587</v>
      </c>
      <c r="L259" s="3">
        <v>0.42777777777777776</v>
      </c>
      <c r="M259" s="2" t="s">
        <v>1595</v>
      </c>
      <c r="N259" s="2">
        <v>155.46</v>
      </c>
      <c r="O259" s="2">
        <v>4.7619047620000003</v>
      </c>
      <c r="P259" s="2">
        <v>7.7729999999999997</v>
      </c>
      <c r="Q259" s="2">
        <v>8.6999999999999993</v>
      </c>
    </row>
    <row r="260" spans="1:17" x14ac:dyDescent="0.2">
      <c r="A260" s="2" t="s">
        <v>278</v>
      </c>
      <c r="B260" s="2" t="s">
        <v>1020</v>
      </c>
      <c r="C260" s="2" t="s">
        <v>1023</v>
      </c>
      <c r="D260" s="2" t="s">
        <v>1026</v>
      </c>
      <c r="E260" s="2" t="s">
        <v>1029</v>
      </c>
      <c r="F260" s="2" t="s">
        <v>1031</v>
      </c>
      <c r="G260" s="2">
        <v>32.25</v>
      </c>
      <c r="H260" s="2">
        <v>4</v>
      </c>
      <c r="I260" s="2">
        <v>6.45</v>
      </c>
      <c r="J260" s="2">
        <v>135.44999999999999</v>
      </c>
      <c r="K260" s="2" t="s">
        <v>1079</v>
      </c>
      <c r="L260" s="3">
        <v>0.52638888888888891</v>
      </c>
      <c r="M260" s="2" t="s">
        <v>1595</v>
      </c>
      <c r="N260" s="2">
        <v>129</v>
      </c>
      <c r="O260" s="2">
        <v>4.7619047620000003</v>
      </c>
      <c r="P260" s="2">
        <v>6.45</v>
      </c>
      <c r="Q260" s="2">
        <v>6.5</v>
      </c>
    </row>
    <row r="261" spans="1:17" x14ac:dyDescent="0.2">
      <c r="A261" s="2" t="s">
        <v>279</v>
      </c>
      <c r="B261" s="2" t="s">
        <v>1021</v>
      </c>
      <c r="C261" s="2" t="s">
        <v>1024</v>
      </c>
      <c r="D261" s="2" t="s">
        <v>1026</v>
      </c>
      <c r="E261" s="2" t="s">
        <v>1029</v>
      </c>
      <c r="F261" s="2" t="s">
        <v>1031</v>
      </c>
      <c r="G261" s="2">
        <v>65.94</v>
      </c>
      <c r="H261" s="2">
        <v>4</v>
      </c>
      <c r="I261" s="2">
        <v>13.188000000000001</v>
      </c>
      <c r="J261" s="2">
        <v>276.94799999999998</v>
      </c>
      <c r="K261" s="4">
        <v>43648</v>
      </c>
      <c r="L261" s="3">
        <v>0.54513888888888884</v>
      </c>
      <c r="M261" s="2" t="s">
        <v>1597</v>
      </c>
      <c r="N261" s="2">
        <v>263.76</v>
      </c>
      <c r="O261" s="2">
        <v>4.7619047620000003</v>
      </c>
      <c r="P261" s="2">
        <v>13.188000000000001</v>
      </c>
      <c r="Q261" s="2">
        <v>6.9</v>
      </c>
    </row>
    <row r="262" spans="1:17" x14ac:dyDescent="0.2">
      <c r="A262" s="2" t="s">
        <v>280</v>
      </c>
      <c r="B262" s="2" t="s">
        <v>1020</v>
      </c>
      <c r="C262" s="2" t="s">
        <v>1023</v>
      </c>
      <c r="D262" s="2" t="s">
        <v>1027</v>
      </c>
      <c r="E262" s="2" t="s">
        <v>1028</v>
      </c>
      <c r="F262" s="2" t="s">
        <v>1031</v>
      </c>
      <c r="G262" s="2">
        <v>75.06</v>
      </c>
      <c r="H262" s="2">
        <v>9</v>
      </c>
      <c r="I262" s="2">
        <v>33.777000000000001</v>
      </c>
      <c r="J262" s="2">
        <v>709.31700000000001</v>
      </c>
      <c r="K262" s="2" t="s">
        <v>1053</v>
      </c>
      <c r="L262" s="3">
        <v>0.55902777777777779</v>
      </c>
      <c r="M262" s="2" t="s">
        <v>1595</v>
      </c>
      <c r="N262" s="2">
        <v>675.54</v>
      </c>
      <c r="O262" s="2">
        <v>4.7619047620000003</v>
      </c>
      <c r="P262" s="2">
        <v>33.777000000000001</v>
      </c>
      <c r="Q262" s="2">
        <v>6.2</v>
      </c>
    </row>
    <row r="263" spans="1:17" x14ac:dyDescent="0.2">
      <c r="A263" s="2" t="s">
        <v>281</v>
      </c>
      <c r="B263" s="2" t="s">
        <v>1021</v>
      </c>
      <c r="C263" s="2" t="s">
        <v>1024</v>
      </c>
      <c r="D263" s="2" t="s">
        <v>1027</v>
      </c>
      <c r="E263" s="2" t="s">
        <v>1028</v>
      </c>
      <c r="F263" s="2" t="s">
        <v>1035</v>
      </c>
      <c r="G263" s="2">
        <v>16.45</v>
      </c>
      <c r="H263" s="2">
        <v>4</v>
      </c>
      <c r="I263" s="2">
        <v>3.29</v>
      </c>
      <c r="J263" s="2">
        <v>69.09</v>
      </c>
      <c r="K263" s="4">
        <v>43649</v>
      </c>
      <c r="L263" s="3">
        <v>0.62013888888888891</v>
      </c>
      <c r="M263" s="2" t="s">
        <v>1595</v>
      </c>
      <c r="N263" s="2">
        <v>65.8</v>
      </c>
      <c r="O263" s="2">
        <v>4.7619047620000003</v>
      </c>
      <c r="P263" s="2">
        <v>3.29</v>
      </c>
      <c r="Q263" s="2">
        <v>5.6</v>
      </c>
    </row>
    <row r="264" spans="1:17" x14ac:dyDescent="0.2">
      <c r="A264" s="2" t="s">
        <v>282</v>
      </c>
      <c r="B264" s="2" t="s">
        <v>1022</v>
      </c>
      <c r="C264" s="2" t="s">
        <v>1025</v>
      </c>
      <c r="D264" s="2" t="s">
        <v>1026</v>
      </c>
      <c r="E264" s="2" t="s">
        <v>1028</v>
      </c>
      <c r="F264" s="2" t="s">
        <v>1035</v>
      </c>
      <c r="G264" s="2">
        <v>38.299999999999997</v>
      </c>
      <c r="H264" s="2">
        <v>4</v>
      </c>
      <c r="I264" s="2">
        <v>7.66</v>
      </c>
      <c r="J264" s="2">
        <v>160.86000000000001</v>
      </c>
      <c r="K264" s="2" t="s">
        <v>1059</v>
      </c>
      <c r="L264" s="3">
        <v>0.80694444444444446</v>
      </c>
      <c r="M264" s="2" t="s">
        <v>1596</v>
      </c>
      <c r="N264" s="2">
        <v>153.19999999999999</v>
      </c>
      <c r="O264" s="2">
        <v>4.7619047620000003</v>
      </c>
      <c r="P264" s="2">
        <v>7.66</v>
      </c>
      <c r="Q264" s="2">
        <v>5.7</v>
      </c>
    </row>
    <row r="265" spans="1:17" x14ac:dyDescent="0.2">
      <c r="A265" s="2" t="s">
        <v>283</v>
      </c>
      <c r="B265" s="2" t="s">
        <v>1020</v>
      </c>
      <c r="C265" s="2" t="s">
        <v>1023</v>
      </c>
      <c r="D265" s="2" t="s">
        <v>1026</v>
      </c>
      <c r="E265" s="2" t="s">
        <v>1028</v>
      </c>
      <c r="F265" s="2" t="s">
        <v>1033</v>
      </c>
      <c r="G265" s="2">
        <v>22.24</v>
      </c>
      <c r="H265" s="2">
        <v>10</v>
      </c>
      <c r="I265" s="2">
        <v>11.12</v>
      </c>
      <c r="J265" s="2">
        <v>233.52</v>
      </c>
      <c r="K265" s="4">
        <v>43710</v>
      </c>
      <c r="L265" s="3">
        <v>0.45833333333333331</v>
      </c>
      <c r="M265" s="2" t="s">
        <v>1596</v>
      </c>
      <c r="N265" s="2">
        <v>222.4</v>
      </c>
      <c r="O265" s="2">
        <v>4.7619047620000003</v>
      </c>
      <c r="P265" s="2">
        <v>11.12</v>
      </c>
      <c r="Q265" s="2">
        <v>4.2</v>
      </c>
    </row>
    <row r="266" spans="1:17" x14ac:dyDescent="0.2">
      <c r="A266" s="2" t="s">
        <v>284</v>
      </c>
      <c r="B266" s="2" t="s">
        <v>1022</v>
      </c>
      <c r="C266" s="2" t="s">
        <v>1025</v>
      </c>
      <c r="D266" s="2" t="s">
        <v>1027</v>
      </c>
      <c r="E266" s="2" t="s">
        <v>1029</v>
      </c>
      <c r="F266" s="2" t="s">
        <v>1033</v>
      </c>
      <c r="G266" s="2">
        <v>54.45</v>
      </c>
      <c r="H266" s="2">
        <v>1</v>
      </c>
      <c r="I266" s="2">
        <v>2.7225000000000001</v>
      </c>
      <c r="J266" s="2">
        <v>57.172499999999999</v>
      </c>
      <c r="K266" s="2" t="s">
        <v>1085</v>
      </c>
      <c r="L266" s="3">
        <v>0.80833333333333335</v>
      </c>
      <c r="M266" s="2" t="s">
        <v>1595</v>
      </c>
      <c r="N266" s="2">
        <v>54.45</v>
      </c>
      <c r="O266" s="2">
        <v>4.7619047620000003</v>
      </c>
      <c r="P266" s="2">
        <v>2.7225000000000001</v>
      </c>
      <c r="Q266" s="2">
        <v>7.9</v>
      </c>
    </row>
    <row r="267" spans="1:17" x14ac:dyDescent="0.2">
      <c r="A267" s="2" t="s">
        <v>285</v>
      </c>
      <c r="B267" s="2" t="s">
        <v>1020</v>
      </c>
      <c r="C267" s="2" t="s">
        <v>1023</v>
      </c>
      <c r="D267" s="2" t="s">
        <v>1026</v>
      </c>
      <c r="E267" s="2" t="s">
        <v>1028</v>
      </c>
      <c r="F267" s="2" t="s">
        <v>1033</v>
      </c>
      <c r="G267" s="2">
        <v>98.4</v>
      </c>
      <c r="H267" s="2">
        <v>7</v>
      </c>
      <c r="I267" s="2">
        <v>34.44</v>
      </c>
      <c r="J267" s="2">
        <v>723.24</v>
      </c>
      <c r="K267" s="4">
        <v>43802</v>
      </c>
      <c r="L267" s="3">
        <v>0.52986111111111112</v>
      </c>
      <c r="M267" s="2" t="s">
        <v>1597</v>
      </c>
      <c r="N267" s="2">
        <v>688.8</v>
      </c>
      <c r="O267" s="2">
        <v>4.7619047620000003</v>
      </c>
      <c r="P267" s="2">
        <v>34.44</v>
      </c>
      <c r="Q267" s="2">
        <v>8.6999999999999993</v>
      </c>
    </row>
    <row r="268" spans="1:17" x14ac:dyDescent="0.2">
      <c r="A268" s="2" t="s">
        <v>286</v>
      </c>
      <c r="B268" s="2" t="s">
        <v>1021</v>
      </c>
      <c r="C268" s="2" t="s">
        <v>1024</v>
      </c>
      <c r="D268" s="2" t="s">
        <v>1027</v>
      </c>
      <c r="E268" s="2" t="s">
        <v>1029</v>
      </c>
      <c r="F268" s="2" t="s">
        <v>1032</v>
      </c>
      <c r="G268" s="2">
        <v>35.47</v>
      </c>
      <c r="H268" s="2">
        <v>4</v>
      </c>
      <c r="I268" s="2">
        <v>7.0940000000000003</v>
      </c>
      <c r="J268" s="2">
        <v>148.97399999999999</v>
      </c>
      <c r="K268" s="2" t="s">
        <v>1087</v>
      </c>
      <c r="L268" s="3">
        <v>0.72361111111111109</v>
      </c>
      <c r="M268" s="2" t="s">
        <v>1597</v>
      </c>
      <c r="N268" s="2">
        <v>141.88</v>
      </c>
      <c r="O268" s="2">
        <v>4.7619047620000003</v>
      </c>
      <c r="P268" s="2">
        <v>7.0940000000000003</v>
      </c>
      <c r="Q268" s="2">
        <v>6.9</v>
      </c>
    </row>
    <row r="269" spans="1:17" x14ac:dyDescent="0.2">
      <c r="A269" s="2" t="s">
        <v>287</v>
      </c>
      <c r="B269" s="2" t="s">
        <v>1022</v>
      </c>
      <c r="C269" s="2" t="s">
        <v>1025</v>
      </c>
      <c r="D269" s="2" t="s">
        <v>1026</v>
      </c>
      <c r="E269" s="2" t="s">
        <v>1028</v>
      </c>
      <c r="F269" s="2" t="s">
        <v>1034</v>
      </c>
      <c r="G269" s="2">
        <v>74.599999999999994</v>
      </c>
      <c r="H269" s="2">
        <v>10</v>
      </c>
      <c r="I269" s="2">
        <v>37.299999999999997</v>
      </c>
      <c r="J269" s="2">
        <v>783.3</v>
      </c>
      <c r="K269" s="4">
        <v>43678</v>
      </c>
      <c r="L269" s="3">
        <v>0.87152777777777779</v>
      </c>
      <c r="M269" s="2" t="s">
        <v>1596</v>
      </c>
      <c r="N269" s="2">
        <v>746</v>
      </c>
      <c r="O269" s="2">
        <v>4.7619047620000003</v>
      </c>
      <c r="P269" s="2">
        <v>37.299999999999997</v>
      </c>
      <c r="Q269" s="2">
        <v>9.5</v>
      </c>
    </row>
    <row r="270" spans="1:17" x14ac:dyDescent="0.2">
      <c r="A270" s="2" t="s">
        <v>288</v>
      </c>
      <c r="B270" s="2" t="s">
        <v>1020</v>
      </c>
      <c r="C270" s="2" t="s">
        <v>1023</v>
      </c>
      <c r="D270" s="2" t="s">
        <v>1026</v>
      </c>
      <c r="E270" s="2" t="s">
        <v>1029</v>
      </c>
      <c r="F270" s="2" t="s">
        <v>1032</v>
      </c>
      <c r="G270" s="2">
        <v>70.739999999999995</v>
      </c>
      <c r="H270" s="2">
        <v>4</v>
      </c>
      <c r="I270" s="2">
        <v>14.148</v>
      </c>
      <c r="J270" s="2">
        <v>297.108</v>
      </c>
      <c r="K270" s="4">
        <v>43586</v>
      </c>
      <c r="L270" s="3">
        <v>0.67013888888888884</v>
      </c>
      <c r="M270" s="2" t="s">
        <v>1597</v>
      </c>
      <c r="N270" s="2">
        <v>282.95999999999998</v>
      </c>
      <c r="O270" s="2">
        <v>4.7619047620000003</v>
      </c>
      <c r="P270" s="2">
        <v>14.148</v>
      </c>
      <c r="Q270" s="2">
        <v>4.4000000000000004</v>
      </c>
    </row>
    <row r="271" spans="1:17" x14ac:dyDescent="0.2">
      <c r="A271" s="2" t="s">
        <v>289</v>
      </c>
      <c r="B271" s="2" t="s">
        <v>1020</v>
      </c>
      <c r="C271" s="2" t="s">
        <v>1023</v>
      </c>
      <c r="D271" s="2" t="s">
        <v>1026</v>
      </c>
      <c r="E271" s="2" t="s">
        <v>1028</v>
      </c>
      <c r="F271" s="2" t="s">
        <v>1032</v>
      </c>
      <c r="G271" s="2">
        <v>35.54</v>
      </c>
      <c r="H271" s="2">
        <v>10</v>
      </c>
      <c r="I271" s="2">
        <v>17.77</v>
      </c>
      <c r="J271" s="2">
        <v>373.17</v>
      </c>
      <c r="K271" s="4">
        <v>43556</v>
      </c>
      <c r="L271" s="3">
        <v>0.56527777777777777</v>
      </c>
      <c r="M271" s="2" t="s">
        <v>1595</v>
      </c>
      <c r="N271" s="2">
        <v>355.4</v>
      </c>
      <c r="O271" s="2">
        <v>4.7619047620000003</v>
      </c>
      <c r="P271" s="2">
        <v>17.77</v>
      </c>
      <c r="Q271" s="2">
        <v>7</v>
      </c>
    </row>
    <row r="272" spans="1:17" x14ac:dyDescent="0.2">
      <c r="A272" s="2" t="s">
        <v>290</v>
      </c>
      <c r="B272" s="2" t="s">
        <v>1022</v>
      </c>
      <c r="C272" s="2" t="s">
        <v>1025</v>
      </c>
      <c r="D272" s="2" t="s">
        <v>1027</v>
      </c>
      <c r="E272" s="2" t="s">
        <v>1028</v>
      </c>
      <c r="F272" s="2" t="s">
        <v>1033</v>
      </c>
      <c r="G272" s="2">
        <v>67.430000000000007</v>
      </c>
      <c r="H272" s="2">
        <v>5</v>
      </c>
      <c r="I272" s="2">
        <v>16.857500000000002</v>
      </c>
      <c r="J272" s="2">
        <v>354.00749999999999</v>
      </c>
      <c r="K272" s="4">
        <v>43619</v>
      </c>
      <c r="L272" s="3">
        <v>0.75902777777777775</v>
      </c>
      <c r="M272" s="2" t="s">
        <v>1595</v>
      </c>
      <c r="N272" s="2">
        <v>337.15</v>
      </c>
      <c r="O272" s="2">
        <v>4.7619047620000003</v>
      </c>
      <c r="P272" s="2">
        <v>16.857500000000002</v>
      </c>
      <c r="Q272" s="2">
        <v>6.3</v>
      </c>
    </row>
    <row r="273" spans="1:17" x14ac:dyDescent="0.2">
      <c r="A273" s="2" t="s">
        <v>291</v>
      </c>
      <c r="B273" s="2" t="s">
        <v>1021</v>
      </c>
      <c r="C273" s="2" t="s">
        <v>1024</v>
      </c>
      <c r="D273" s="2" t="s">
        <v>1026</v>
      </c>
      <c r="E273" s="2" t="s">
        <v>1028</v>
      </c>
      <c r="F273" s="2" t="s">
        <v>1030</v>
      </c>
      <c r="G273" s="2">
        <v>21.12</v>
      </c>
      <c r="H273" s="2">
        <v>2</v>
      </c>
      <c r="I273" s="2">
        <v>2.1120000000000001</v>
      </c>
      <c r="J273" s="2">
        <v>44.351999999999997</v>
      </c>
      <c r="K273" s="4">
        <v>43525</v>
      </c>
      <c r="L273" s="3">
        <v>0.80347222222222225</v>
      </c>
      <c r="M273" s="2" t="s">
        <v>1596</v>
      </c>
      <c r="N273" s="2">
        <v>42.24</v>
      </c>
      <c r="O273" s="2">
        <v>4.7619047620000003</v>
      </c>
      <c r="P273" s="2">
        <v>2.1120000000000001</v>
      </c>
      <c r="Q273" s="2">
        <v>9.6999999999999993</v>
      </c>
    </row>
    <row r="274" spans="1:17" x14ac:dyDescent="0.2">
      <c r="A274" s="2" t="s">
        <v>292</v>
      </c>
      <c r="B274" s="2" t="s">
        <v>1020</v>
      </c>
      <c r="C274" s="2" t="s">
        <v>1023</v>
      </c>
      <c r="D274" s="2" t="s">
        <v>1026</v>
      </c>
      <c r="E274" s="2" t="s">
        <v>1028</v>
      </c>
      <c r="F274" s="2" t="s">
        <v>1032</v>
      </c>
      <c r="G274" s="2">
        <v>21.54</v>
      </c>
      <c r="H274" s="2">
        <v>9</v>
      </c>
      <c r="I274" s="2">
        <v>9.6929999999999996</v>
      </c>
      <c r="J274" s="2">
        <v>203.553</v>
      </c>
      <c r="K274" s="4">
        <v>43647</v>
      </c>
      <c r="L274" s="3">
        <v>0.48888888888888887</v>
      </c>
      <c r="M274" s="2" t="s">
        <v>1597</v>
      </c>
      <c r="N274" s="2">
        <v>193.86</v>
      </c>
      <c r="O274" s="2">
        <v>4.7619047620000003</v>
      </c>
      <c r="P274" s="2">
        <v>9.6929999999999996</v>
      </c>
      <c r="Q274" s="2">
        <v>8.8000000000000007</v>
      </c>
    </row>
    <row r="275" spans="1:17" x14ac:dyDescent="0.2">
      <c r="A275" s="2" t="s">
        <v>293</v>
      </c>
      <c r="B275" s="2" t="s">
        <v>1020</v>
      </c>
      <c r="C275" s="2" t="s">
        <v>1023</v>
      </c>
      <c r="D275" s="2" t="s">
        <v>1027</v>
      </c>
      <c r="E275" s="2" t="s">
        <v>1028</v>
      </c>
      <c r="F275" s="2" t="s">
        <v>1032</v>
      </c>
      <c r="G275" s="2">
        <v>12.03</v>
      </c>
      <c r="H275" s="2">
        <v>2</v>
      </c>
      <c r="I275" s="2">
        <v>1.2030000000000001</v>
      </c>
      <c r="J275" s="2">
        <v>25.263000000000002</v>
      </c>
      <c r="K275" s="2" t="s">
        <v>1036</v>
      </c>
      <c r="L275" s="3">
        <v>0.66041666666666665</v>
      </c>
      <c r="M275" s="2" t="s">
        <v>1596</v>
      </c>
      <c r="N275" s="2">
        <v>24.06</v>
      </c>
      <c r="O275" s="2">
        <v>4.7619047620000003</v>
      </c>
      <c r="P275" s="2">
        <v>1.2030000000000001</v>
      </c>
      <c r="Q275" s="2">
        <v>5.0999999999999996</v>
      </c>
    </row>
    <row r="276" spans="1:17" x14ac:dyDescent="0.2">
      <c r="A276" s="2" t="s">
        <v>294</v>
      </c>
      <c r="B276" s="2" t="s">
        <v>1022</v>
      </c>
      <c r="C276" s="2" t="s">
        <v>1025</v>
      </c>
      <c r="D276" s="2" t="s">
        <v>1027</v>
      </c>
      <c r="E276" s="2" t="s">
        <v>1028</v>
      </c>
      <c r="F276" s="2" t="s">
        <v>1030</v>
      </c>
      <c r="G276" s="2">
        <v>99.71</v>
      </c>
      <c r="H276" s="2">
        <v>6</v>
      </c>
      <c r="I276" s="2">
        <v>29.913</v>
      </c>
      <c r="J276" s="2">
        <v>628.173</v>
      </c>
      <c r="K276" s="2" t="s">
        <v>1085</v>
      </c>
      <c r="L276" s="3">
        <v>0.70277777777777772</v>
      </c>
      <c r="M276" s="2" t="s">
        <v>1595</v>
      </c>
      <c r="N276" s="2">
        <v>598.26</v>
      </c>
      <c r="O276" s="2">
        <v>4.7619047620000003</v>
      </c>
      <c r="P276" s="2">
        <v>29.913</v>
      </c>
      <c r="Q276" s="2">
        <v>7.9</v>
      </c>
    </row>
    <row r="277" spans="1:17" x14ac:dyDescent="0.2">
      <c r="A277" s="2" t="s">
        <v>295</v>
      </c>
      <c r="B277" s="2" t="s">
        <v>1022</v>
      </c>
      <c r="C277" s="2" t="s">
        <v>1025</v>
      </c>
      <c r="D277" s="2" t="s">
        <v>1027</v>
      </c>
      <c r="E277" s="2" t="s">
        <v>1029</v>
      </c>
      <c r="F277" s="2" t="s">
        <v>1035</v>
      </c>
      <c r="G277" s="2">
        <v>47.97</v>
      </c>
      <c r="H277" s="2">
        <v>7</v>
      </c>
      <c r="I277" s="2">
        <v>16.7895</v>
      </c>
      <c r="J277" s="2">
        <v>352.5795</v>
      </c>
      <c r="K277" s="4">
        <v>43647</v>
      </c>
      <c r="L277" s="3">
        <v>0.86944444444444446</v>
      </c>
      <c r="M277" s="2" t="s">
        <v>1596</v>
      </c>
      <c r="N277" s="2">
        <v>335.79</v>
      </c>
      <c r="O277" s="2">
        <v>4.7619047620000003</v>
      </c>
      <c r="P277" s="2">
        <v>16.7895</v>
      </c>
      <c r="Q277" s="2">
        <v>6.2</v>
      </c>
    </row>
    <row r="278" spans="1:17" x14ac:dyDescent="0.2">
      <c r="A278" s="2" t="s">
        <v>296</v>
      </c>
      <c r="B278" s="2" t="s">
        <v>1021</v>
      </c>
      <c r="C278" s="2" t="s">
        <v>1024</v>
      </c>
      <c r="D278" s="2" t="s">
        <v>1026</v>
      </c>
      <c r="E278" s="2" t="s">
        <v>1028</v>
      </c>
      <c r="F278" s="2" t="s">
        <v>1032</v>
      </c>
      <c r="G278" s="2">
        <v>21.82</v>
      </c>
      <c r="H278" s="2">
        <v>10</v>
      </c>
      <c r="I278" s="2">
        <v>10.91</v>
      </c>
      <c r="J278" s="2">
        <v>229.11</v>
      </c>
      <c r="K278" s="4">
        <v>43647</v>
      </c>
      <c r="L278" s="3">
        <v>0.73333333333333328</v>
      </c>
      <c r="M278" s="2" t="s">
        <v>1596</v>
      </c>
      <c r="N278" s="2">
        <v>218.2</v>
      </c>
      <c r="O278" s="2">
        <v>4.7619047620000003</v>
      </c>
      <c r="P278" s="2">
        <v>10.91</v>
      </c>
      <c r="Q278" s="2">
        <v>7.1</v>
      </c>
    </row>
    <row r="279" spans="1:17" x14ac:dyDescent="0.2">
      <c r="A279" s="2" t="s">
        <v>297</v>
      </c>
      <c r="B279" s="2" t="s">
        <v>1021</v>
      </c>
      <c r="C279" s="2" t="s">
        <v>1024</v>
      </c>
      <c r="D279" s="2" t="s">
        <v>1027</v>
      </c>
      <c r="E279" s="2" t="s">
        <v>1028</v>
      </c>
      <c r="F279" s="2" t="s">
        <v>1035</v>
      </c>
      <c r="G279" s="2">
        <v>95.42</v>
      </c>
      <c r="H279" s="2">
        <v>4</v>
      </c>
      <c r="I279" s="2">
        <v>19.084</v>
      </c>
      <c r="J279" s="2">
        <v>400.76400000000001</v>
      </c>
      <c r="K279" s="4">
        <v>43498</v>
      </c>
      <c r="L279" s="3">
        <v>0.55763888888888891</v>
      </c>
      <c r="M279" s="2" t="s">
        <v>1595</v>
      </c>
      <c r="N279" s="2">
        <v>381.68</v>
      </c>
      <c r="O279" s="2">
        <v>4.7619047620000003</v>
      </c>
      <c r="P279" s="2">
        <v>19.084</v>
      </c>
      <c r="Q279" s="2">
        <v>6.4</v>
      </c>
    </row>
    <row r="280" spans="1:17" x14ac:dyDescent="0.2">
      <c r="A280" s="2" t="s">
        <v>298</v>
      </c>
      <c r="B280" s="2" t="s">
        <v>1021</v>
      </c>
      <c r="C280" s="2" t="s">
        <v>1024</v>
      </c>
      <c r="D280" s="2" t="s">
        <v>1026</v>
      </c>
      <c r="E280" s="2" t="s">
        <v>1029</v>
      </c>
      <c r="F280" s="2" t="s">
        <v>1035</v>
      </c>
      <c r="G280" s="2">
        <v>70.989999999999995</v>
      </c>
      <c r="H280" s="2">
        <v>10</v>
      </c>
      <c r="I280" s="2">
        <v>35.494999999999997</v>
      </c>
      <c r="J280" s="2">
        <v>745.39499999999998</v>
      </c>
      <c r="K280" s="2" t="s">
        <v>1082</v>
      </c>
      <c r="L280" s="3">
        <v>0.68611111111111112</v>
      </c>
      <c r="M280" s="2" t="s">
        <v>1596</v>
      </c>
      <c r="N280" s="2">
        <v>709.9</v>
      </c>
      <c r="O280" s="2">
        <v>4.7619047620000003</v>
      </c>
      <c r="P280" s="2">
        <v>35.494999999999997</v>
      </c>
      <c r="Q280" s="2">
        <v>5.7</v>
      </c>
    </row>
    <row r="281" spans="1:17" x14ac:dyDescent="0.2">
      <c r="A281" s="2" t="s">
        <v>299</v>
      </c>
      <c r="B281" s="2" t="s">
        <v>1020</v>
      </c>
      <c r="C281" s="2" t="s">
        <v>1023</v>
      </c>
      <c r="D281" s="2" t="s">
        <v>1026</v>
      </c>
      <c r="E281" s="2" t="s">
        <v>1029</v>
      </c>
      <c r="F281" s="2" t="s">
        <v>1033</v>
      </c>
      <c r="G281" s="2">
        <v>44.02</v>
      </c>
      <c r="H281" s="2">
        <v>10</v>
      </c>
      <c r="I281" s="2">
        <v>22.01</v>
      </c>
      <c r="J281" s="2">
        <v>462.21</v>
      </c>
      <c r="K281" s="2" t="s">
        <v>1082</v>
      </c>
      <c r="L281" s="3">
        <v>0.83125000000000004</v>
      </c>
      <c r="M281" s="2" t="s">
        <v>1597</v>
      </c>
      <c r="N281" s="2">
        <v>440.2</v>
      </c>
      <c r="O281" s="2">
        <v>4.7619047620000003</v>
      </c>
      <c r="P281" s="2">
        <v>22.01</v>
      </c>
      <c r="Q281" s="2">
        <v>9.6</v>
      </c>
    </row>
    <row r="282" spans="1:17" x14ac:dyDescent="0.2">
      <c r="A282" s="2" t="s">
        <v>300</v>
      </c>
      <c r="B282" s="2" t="s">
        <v>1020</v>
      </c>
      <c r="C282" s="2" t="s">
        <v>1023</v>
      </c>
      <c r="D282" s="2" t="s">
        <v>1027</v>
      </c>
      <c r="E282" s="2" t="s">
        <v>1028</v>
      </c>
      <c r="F282" s="2" t="s">
        <v>1032</v>
      </c>
      <c r="G282" s="2">
        <v>69.959999999999994</v>
      </c>
      <c r="H282" s="2">
        <v>8</v>
      </c>
      <c r="I282" s="2">
        <v>27.984000000000002</v>
      </c>
      <c r="J282" s="2">
        <v>587.66399999999999</v>
      </c>
      <c r="K282" s="2" t="s">
        <v>1057</v>
      </c>
      <c r="L282" s="3">
        <v>0.70902777777777781</v>
      </c>
      <c r="M282" s="2" t="s">
        <v>1597</v>
      </c>
      <c r="N282" s="2">
        <v>559.67999999999995</v>
      </c>
      <c r="O282" s="2">
        <v>4.7619047620000003</v>
      </c>
      <c r="P282" s="2">
        <v>27.984000000000002</v>
      </c>
      <c r="Q282" s="2">
        <v>6.4</v>
      </c>
    </row>
    <row r="283" spans="1:17" x14ac:dyDescent="0.2">
      <c r="A283" s="2" t="s">
        <v>301</v>
      </c>
      <c r="B283" s="2" t="s">
        <v>1021</v>
      </c>
      <c r="C283" s="2" t="s">
        <v>1024</v>
      </c>
      <c r="D283" s="2" t="s">
        <v>1027</v>
      </c>
      <c r="E283" s="2" t="s">
        <v>1029</v>
      </c>
      <c r="F283" s="2" t="s">
        <v>1032</v>
      </c>
      <c r="G283" s="2">
        <v>37</v>
      </c>
      <c r="H283" s="2">
        <v>1</v>
      </c>
      <c r="I283" s="2">
        <v>1.85</v>
      </c>
      <c r="J283" s="2">
        <v>38.85</v>
      </c>
      <c r="K283" s="4">
        <v>43619</v>
      </c>
      <c r="L283" s="3">
        <v>0.56180555555555556</v>
      </c>
      <c r="M283" s="2" t="s">
        <v>1597</v>
      </c>
      <c r="N283" s="2">
        <v>37</v>
      </c>
      <c r="O283" s="2">
        <v>4.7619047620000003</v>
      </c>
      <c r="P283" s="2">
        <v>1.85</v>
      </c>
      <c r="Q283" s="2">
        <v>7.9</v>
      </c>
    </row>
    <row r="284" spans="1:17" x14ac:dyDescent="0.2">
      <c r="A284" s="2" t="s">
        <v>302</v>
      </c>
      <c r="B284" s="2" t="s">
        <v>1020</v>
      </c>
      <c r="C284" s="2" t="s">
        <v>1023</v>
      </c>
      <c r="D284" s="2" t="s">
        <v>1027</v>
      </c>
      <c r="E284" s="2" t="s">
        <v>1028</v>
      </c>
      <c r="F284" s="2" t="s">
        <v>1033</v>
      </c>
      <c r="G284" s="2">
        <v>15.34</v>
      </c>
      <c r="H284" s="2">
        <v>1</v>
      </c>
      <c r="I284" s="2">
        <v>0.76700000000000002</v>
      </c>
      <c r="J284" s="2">
        <v>16.106999999999999</v>
      </c>
      <c r="K284" s="4">
        <v>43617</v>
      </c>
      <c r="L284" s="3">
        <v>0.46458333333333335</v>
      </c>
      <c r="M284" s="2" t="s">
        <v>1596</v>
      </c>
      <c r="N284" s="2">
        <v>15.34</v>
      </c>
      <c r="O284" s="2">
        <v>4.7619047620000003</v>
      </c>
      <c r="P284" s="2">
        <v>0.76700000000000002</v>
      </c>
      <c r="Q284" s="2">
        <v>6.5</v>
      </c>
    </row>
    <row r="285" spans="1:17" x14ac:dyDescent="0.2">
      <c r="A285" s="2" t="s">
        <v>303</v>
      </c>
      <c r="B285" s="2" t="s">
        <v>1020</v>
      </c>
      <c r="C285" s="2" t="s">
        <v>1023</v>
      </c>
      <c r="D285" s="2" t="s">
        <v>1026</v>
      </c>
      <c r="E285" s="2" t="s">
        <v>1029</v>
      </c>
      <c r="F285" s="2" t="s">
        <v>1030</v>
      </c>
      <c r="G285" s="2">
        <v>99.83</v>
      </c>
      <c r="H285" s="2">
        <v>6</v>
      </c>
      <c r="I285" s="2">
        <v>29.949000000000002</v>
      </c>
      <c r="J285" s="2">
        <v>628.92899999999997</v>
      </c>
      <c r="K285" s="4">
        <v>43558</v>
      </c>
      <c r="L285" s="3">
        <v>0.62638888888888888</v>
      </c>
      <c r="M285" s="2" t="s">
        <v>1595</v>
      </c>
      <c r="N285" s="2">
        <v>598.98</v>
      </c>
      <c r="O285" s="2">
        <v>4.7619047620000003</v>
      </c>
      <c r="P285" s="2">
        <v>29.949000000000002</v>
      </c>
      <c r="Q285" s="2">
        <v>8.5</v>
      </c>
    </row>
    <row r="286" spans="1:17" x14ac:dyDescent="0.2">
      <c r="A286" s="2" t="s">
        <v>304</v>
      </c>
      <c r="B286" s="2" t="s">
        <v>1020</v>
      </c>
      <c r="C286" s="2" t="s">
        <v>1023</v>
      </c>
      <c r="D286" s="2" t="s">
        <v>1026</v>
      </c>
      <c r="E286" s="2" t="s">
        <v>1028</v>
      </c>
      <c r="F286" s="2" t="s">
        <v>1030</v>
      </c>
      <c r="G286" s="2">
        <v>47.67</v>
      </c>
      <c r="H286" s="2">
        <v>4</v>
      </c>
      <c r="I286" s="2">
        <v>9.5340000000000007</v>
      </c>
      <c r="J286" s="2">
        <v>200.214</v>
      </c>
      <c r="K286" s="4">
        <v>43802</v>
      </c>
      <c r="L286" s="3">
        <v>0.59791666666666665</v>
      </c>
      <c r="M286" s="2" t="s">
        <v>1596</v>
      </c>
      <c r="N286" s="2">
        <v>190.68</v>
      </c>
      <c r="O286" s="2">
        <v>4.7619047620000003</v>
      </c>
      <c r="P286" s="2">
        <v>9.5340000000000007</v>
      </c>
      <c r="Q286" s="2">
        <v>9.1</v>
      </c>
    </row>
    <row r="287" spans="1:17" x14ac:dyDescent="0.2">
      <c r="A287" s="2" t="s">
        <v>305</v>
      </c>
      <c r="B287" s="2" t="s">
        <v>1022</v>
      </c>
      <c r="C287" s="2" t="s">
        <v>1025</v>
      </c>
      <c r="D287" s="2" t="s">
        <v>1027</v>
      </c>
      <c r="E287" s="2" t="s">
        <v>1029</v>
      </c>
      <c r="F287" s="2" t="s">
        <v>1030</v>
      </c>
      <c r="G287" s="2">
        <v>66.680000000000007</v>
      </c>
      <c r="H287" s="2">
        <v>5</v>
      </c>
      <c r="I287" s="2">
        <v>16.670000000000002</v>
      </c>
      <c r="J287" s="2">
        <v>350.07</v>
      </c>
      <c r="K287" s="2" t="s">
        <v>1040</v>
      </c>
      <c r="L287" s="3">
        <v>0.75069444444444444</v>
      </c>
      <c r="M287" s="2" t="s">
        <v>1596</v>
      </c>
      <c r="N287" s="2">
        <v>333.4</v>
      </c>
      <c r="O287" s="2">
        <v>4.7619047620000003</v>
      </c>
      <c r="P287" s="2">
        <v>16.670000000000002</v>
      </c>
      <c r="Q287" s="2">
        <v>7.6</v>
      </c>
    </row>
    <row r="288" spans="1:17" x14ac:dyDescent="0.2">
      <c r="A288" s="2" t="s">
        <v>306</v>
      </c>
      <c r="B288" s="2" t="s">
        <v>1021</v>
      </c>
      <c r="C288" s="2" t="s">
        <v>1024</v>
      </c>
      <c r="D288" s="2" t="s">
        <v>1026</v>
      </c>
      <c r="E288" s="2" t="s">
        <v>1029</v>
      </c>
      <c r="F288" s="2" t="s">
        <v>1032</v>
      </c>
      <c r="G288" s="2">
        <v>74.86</v>
      </c>
      <c r="H288" s="2">
        <v>1</v>
      </c>
      <c r="I288" s="2">
        <v>3.7429999999999999</v>
      </c>
      <c r="J288" s="2">
        <v>78.602999999999994</v>
      </c>
      <c r="K288" s="2" t="s">
        <v>1068</v>
      </c>
      <c r="L288" s="3">
        <v>0.61736111111111114</v>
      </c>
      <c r="M288" s="2" t="s">
        <v>1596</v>
      </c>
      <c r="N288" s="2">
        <v>74.86</v>
      </c>
      <c r="O288" s="2">
        <v>4.7619047620000003</v>
      </c>
      <c r="P288" s="2">
        <v>3.7429999999999999</v>
      </c>
      <c r="Q288" s="2">
        <v>6.9</v>
      </c>
    </row>
    <row r="289" spans="1:17" x14ac:dyDescent="0.2">
      <c r="A289" s="2" t="s">
        <v>307</v>
      </c>
      <c r="B289" s="2" t="s">
        <v>1021</v>
      </c>
      <c r="C289" s="2" t="s">
        <v>1024</v>
      </c>
      <c r="D289" s="2" t="s">
        <v>1027</v>
      </c>
      <c r="E289" s="2" t="s">
        <v>1028</v>
      </c>
      <c r="F289" s="2" t="s">
        <v>1033</v>
      </c>
      <c r="G289" s="2">
        <v>23.75</v>
      </c>
      <c r="H289" s="2">
        <v>9</v>
      </c>
      <c r="I289" s="2">
        <v>10.6875</v>
      </c>
      <c r="J289" s="2">
        <v>224.4375</v>
      </c>
      <c r="K289" s="2" t="s">
        <v>1084</v>
      </c>
      <c r="L289" s="3">
        <v>0.50138888888888888</v>
      </c>
      <c r="M289" s="2" t="s">
        <v>1596</v>
      </c>
      <c r="N289" s="2">
        <v>213.75</v>
      </c>
      <c r="O289" s="2">
        <v>4.7619047620000003</v>
      </c>
      <c r="P289" s="2">
        <v>10.6875</v>
      </c>
      <c r="Q289" s="2">
        <v>9.5</v>
      </c>
    </row>
    <row r="290" spans="1:17" x14ac:dyDescent="0.2">
      <c r="A290" s="2" t="s">
        <v>308</v>
      </c>
      <c r="B290" s="2" t="s">
        <v>1022</v>
      </c>
      <c r="C290" s="2" t="s">
        <v>1025</v>
      </c>
      <c r="D290" s="2" t="s">
        <v>1027</v>
      </c>
      <c r="E290" s="2" t="s">
        <v>1028</v>
      </c>
      <c r="F290" s="2" t="s">
        <v>1034</v>
      </c>
      <c r="G290" s="2">
        <v>48.51</v>
      </c>
      <c r="H290" s="2">
        <v>7</v>
      </c>
      <c r="I290" s="2">
        <v>16.9785</v>
      </c>
      <c r="J290" s="2">
        <v>356.54849999999999</v>
      </c>
      <c r="K290" s="2" t="s">
        <v>1047</v>
      </c>
      <c r="L290" s="3">
        <v>0.5625</v>
      </c>
      <c r="M290" s="2" t="s">
        <v>1597</v>
      </c>
      <c r="N290" s="2">
        <v>339.57</v>
      </c>
      <c r="O290" s="2">
        <v>4.7619047620000003</v>
      </c>
      <c r="P290" s="2">
        <v>16.9785</v>
      </c>
      <c r="Q290" s="2">
        <v>5.2</v>
      </c>
    </row>
    <row r="291" spans="1:17" x14ac:dyDescent="0.2">
      <c r="A291" s="2" t="s">
        <v>309</v>
      </c>
      <c r="B291" s="2" t="s">
        <v>1020</v>
      </c>
      <c r="C291" s="2" t="s">
        <v>1023</v>
      </c>
      <c r="D291" s="2" t="s">
        <v>1026</v>
      </c>
      <c r="E291" s="2" t="s">
        <v>1028</v>
      </c>
      <c r="F291" s="2" t="s">
        <v>1032</v>
      </c>
      <c r="G291" s="2">
        <v>94.88</v>
      </c>
      <c r="H291" s="2">
        <v>7</v>
      </c>
      <c r="I291" s="2">
        <v>33.207999999999998</v>
      </c>
      <c r="J291" s="2">
        <v>697.36800000000005</v>
      </c>
      <c r="K291" s="4">
        <v>43526</v>
      </c>
      <c r="L291" s="3">
        <v>0.60972222222222228</v>
      </c>
      <c r="M291" s="2" t="s">
        <v>1596</v>
      </c>
      <c r="N291" s="2">
        <v>664.16</v>
      </c>
      <c r="O291" s="2">
        <v>4.7619047620000003</v>
      </c>
      <c r="P291" s="2">
        <v>33.207999999999998</v>
      </c>
      <c r="Q291" s="2">
        <v>4.2</v>
      </c>
    </row>
    <row r="292" spans="1:17" x14ac:dyDescent="0.2">
      <c r="A292" s="2" t="s">
        <v>310</v>
      </c>
      <c r="B292" s="2" t="s">
        <v>1022</v>
      </c>
      <c r="C292" s="2" t="s">
        <v>1025</v>
      </c>
      <c r="D292" s="2" t="s">
        <v>1026</v>
      </c>
      <c r="E292" s="2" t="s">
        <v>1029</v>
      </c>
      <c r="F292" s="2" t="s">
        <v>1031</v>
      </c>
      <c r="G292" s="2">
        <v>40.299999999999997</v>
      </c>
      <c r="H292" s="2">
        <v>10</v>
      </c>
      <c r="I292" s="2">
        <v>20.149999999999999</v>
      </c>
      <c r="J292" s="2">
        <v>423.15</v>
      </c>
      <c r="K292" s="2" t="s">
        <v>1060</v>
      </c>
      <c r="L292" s="3">
        <v>0.73402777777777772</v>
      </c>
      <c r="M292" s="2" t="s">
        <v>1597</v>
      </c>
      <c r="N292" s="2">
        <v>403</v>
      </c>
      <c r="O292" s="2">
        <v>4.7619047620000003</v>
      </c>
      <c r="P292" s="2">
        <v>20.149999999999999</v>
      </c>
      <c r="Q292" s="2">
        <v>7</v>
      </c>
    </row>
    <row r="293" spans="1:17" x14ac:dyDescent="0.2">
      <c r="A293" s="2" t="s">
        <v>311</v>
      </c>
      <c r="B293" s="2" t="s">
        <v>1021</v>
      </c>
      <c r="C293" s="2" t="s">
        <v>1024</v>
      </c>
      <c r="D293" s="2" t="s">
        <v>1027</v>
      </c>
      <c r="E293" s="2" t="s">
        <v>1029</v>
      </c>
      <c r="F293" s="2" t="s">
        <v>1031</v>
      </c>
      <c r="G293" s="2">
        <v>27.85</v>
      </c>
      <c r="H293" s="2">
        <v>7</v>
      </c>
      <c r="I293" s="2">
        <v>9.7475000000000005</v>
      </c>
      <c r="J293" s="2">
        <v>204.69749999999999</v>
      </c>
      <c r="K293" s="2" t="s">
        <v>1087</v>
      </c>
      <c r="L293" s="3">
        <v>0.72222222222222221</v>
      </c>
      <c r="M293" s="2" t="s">
        <v>1595</v>
      </c>
      <c r="N293" s="2">
        <v>194.95</v>
      </c>
      <c r="O293" s="2">
        <v>4.7619047620000003</v>
      </c>
      <c r="P293" s="2">
        <v>9.7475000000000005</v>
      </c>
      <c r="Q293" s="2">
        <v>6</v>
      </c>
    </row>
    <row r="294" spans="1:17" x14ac:dyDescent="0.2">
      <c r="A294" s="2" t="s">
        <v>312</v>
      </c>
      <c r="B294" s="2" t="s">
        <v>1020</v>
      </c>
      <c r="C294" s="2" t="s">
        <v>1023</v>
      </c>
      <c r="D294" s="2" t="s">
        <v>1026</v>
      </c>
      <c r="E294" s="2" t="s">
        <v>1028</v>
      </c>
      <c r="F294" s="2" t="s">
        <v>1031</v>
      </c>
      <c r="G294" s="2">
        <v>62.48</v>
      </c>
      <c r="H294" s="2">
        <v>1</v>
      </c>
      <c r="I294" s="2">
        <v>3.1240000000000001</v>
      </c>
      <c r="J294" s="2">
        <v>65.603999999999999</v>
      </c>
      <c r="K294" s="2" t="s">
        <v>1071</v>
      </c>
      <c r="L294" s="3">
        <v>0.85347222222222219</v>
      </c>
      <c r="M294" s="2" t="s">
        <v>1596</v>
      </c>
      <c r="N294" s="2">
        <v>62.48</v>
      </c>
      <c r="O294" s="2">
        <v>4.7619047620000003</v>
      </c>
      <c r="P294" s="2">
        <v>3.1240000000000001</v>
      </c>
      <c r="Q294" s="2">
        <v>4.7</v>
      </c>
    </row>
    <row r="295" spans="1:17" x14ac:dyDescent="0.2">
      <c r="A295" s="2" t="s">
        <v>313</v>
      </c>
      <c r="B295" s="2" t="s">
        <v>1020</v>
      </c>
      <c r="C295" s="2" t="s">
        <v>1023</v>
      </c>
      <c r="D295" s="2" t="s">
        <v>1026</v>
      </c>
      <c r="E295" s="2" t="s">
        <v>1028</v>
      </c>
      <c r="F295" s="2" t="s">
        <v>1034</v>
      </c>
      <c r="G295" s="2">
        <v>36.36</v>
      </c>
      <c r="H295" s="2">
        <v>2</v>
      </c>
      <c r="I295" s="2">
        <v>3.6360000000000001</v>
      </c>
      <c r="J295" s="2">
        <v>76.355999999999995</v>
      </c>
      <c r="K295" s="2" t="s">
        <v>1043</v>
      </c>
      <c r="L295" s="3">
        <v>0.41666666666666669</v>
      </c>
      <c r="M295" s="2" t="s">
        <v>1596</v>
      </c>
      <c r="N295" s="2">
        <v>72.72</v>
      </c>
      <c r="O295" s="2">
        <v>4.7619047620000003</v>
      </c>
      <c r="P295" s="2">
        <v>3.6360000000000001</v>
      </c>
      <c r="Q295" s="2">
        <v>7.1</v>
      </c>
    </row>
    <row r="296" spans="1:17" x14ac:dyDescent="0.2">
      <c r="A296" s="2" t="s">
        <v>314</v>
      </c>
      <c r="B296" s="2" t="s">
        <v>1022</v>
      </c>
      <c r="C296" s="2" t="s">
        <v>1025</v>
      </c>
      <c r="D296" s="2" t="s">
        <v>1027</v>
      </c>
      <c r="E296" s="2" t="s">
        <v>1029</v>
      </c>
      <c r="F296" s="2" t="s">
        <v>1030</v>
      </c>
      <c r="G296" s="2">
        <v>18.11</v>
      </c>
      <c r="H296" s="2">
        <v>10</v>
      </c>
      <c r="I296" s="2">
        <v>9.0549999999999997</v>
      </c>
      <c r="J296" s="2">
        <v>190.155</v>
      </c>
      <c r="K296" s="2" t="s">
        <v>1059</v>
      </c>
      <c r="L296" s="3">
        <v>0.49027777777777776</v>
      </c>
      <c r="M296" s="2" t="s">
        <v>1595</v>
      </c>
      <c r="N296" s="2">
        <v>181.1</v>
      </c>
      <c r="O296" s="2">
        <v>4.7619047620000003</v>
      </c>
      <c r="P296" s="2">
        <v>9.0549999999999997</v>
      </c>
      <c r="Q296" s="2">
        <v>5.9</v>
      </c>
    </row>
    <row r="297" spans="1:17" x14ac:dyDescent="0.2">
      <c r="A297" s="2" t="s">
        <v>315</v>
      </c>
      <c r="B297" s="2" t="s">
        <v>1021</v>
      </c>
      <c r="C297" s="2" t="s">
        <v>1024</v>
      </c>
      <c r="D297" s="2" t="s">
        <v>1026</v>
      </c>
      <c r="E297" s="2" t="s">
        <v>1028</v>
      </c>
      <c r="F297" s="2" t="s">
        <v>1031</v>
      </c>
      <c r="G297" s="2">
        <v>51.92</v>
      </c>
      <c r="H297" s="2">
        <v>5</v>
      </c>
      <c r="I297" s="2">
        <v>12.98</v>
      </c>
      <c r="J297" s="2">
        <v>272.58</v>
      </c>
      <c r="K297" s="4">
        <v>43527</v>
      </c>
      <c r="L297" s="3">
        <v>0.5708333333333333</v>
      </c>
      <c r="M297" s="2" t="s">
        <v>1596</v>
      </c>
      <c r="N297" s="2">
        <v>259.60000000000002</v>
      </c>
      <c r="O297" s="2">
        <v>4.7619047620000003</v>
      </c>
      <c r="P297" s="2">
        <v>12.98</v>
      </c>
      <c r="Q297" s="2">
        <v>7.5</v>
      </c>
    </row>
    <row r="298" spans="1:17" x14ac:dyDescent="0.2">
      <c r="A298" s="2" t="s">
        <v>316</v>
      </c>
      <c r="B298" s="2" t="s">
        <v>1021</v>
      </c>
      <c r="C298" s="2" t="s">
        <v>1024</v>
      </c>
      <c r="D298" s="2" t="s">
        <v>1027</v>
      </c>
      <c r="E298" s="2" t="s">
        <v>1029</v>
      </c>
      <c r="F298" s="2" t="s">
        <v>1031</v>
      </c>
      <c r="G298" s="2">
        <v>28.84</v>
      </c>
      <c r="H298" s="2">
        <v>4</v>
      </c>
      <c r="I298" s="2">
        <v>5.7679999999999998</v>
      </c>
      <c r="J298" s="2">
        <v>121.128</v>
      </c>
      <c r="K298" s="2" t="s">
        <v>1041</v>
      </c>
      <c r="L298" s="3">
        <v>0.61388888888888893</v>
      </c>
      <c r="M298" s="2" t="s">
        <v>1596</v>
      </c>
      <c r="N298" s="2">
        <v>115.36</v>
      </c>
      <c r="O298" s="2">
        <v>4.7619047620000003</v>
      </c>
      <c r="P298" s="2">
        <v>5.7679999999999998</v>
      </c>
      <c r="Q298" s="2">
        <v>6.4</v>
      </c>
    </row>
    <row r="299" spans="1:17" x14ac:dyDescent="0.2">
      <c r="A299" s="2" t="s">
        <v>317</v>
      </c>
      <c r="B299" s="2" t="s">
        <v>1020</v>
      </c>
      <c r="C299" s="2" t="s">
        <v>1023</v>
      </c>
      <c r="D299" s="2" t="s">
        <v>1026</v>
      </c>
      <c r="E299" s="2" t="s">
        <v>1029</v>
      </c>
      <c r="F299" s="2" t="s">
        <v>1032</v>
      </c>
      <c r="G299" s="2">
        <v>78.38</v>
      </c>
      <c r="H299" s="2">
        <v>6</v>
      </c>
      <c r="I299" s="2">
        <v>23.513999999999999</v>
      </c>
      <c r="J299" s="2">
        <v>493.79399999999998</v>
      </c>
      <c r="K299" s="4">
        <v>43739</v>
      </c>
      <c r="L299" s="3">
        <v>0.59444444444444444</v>
      </c>
      <c r="M299" s="2" t="s">
        <v>1595</v>
      </c>
      <c r="N299" s="2">
        <v>470.28</v>
      </c>
      <c r="O299" s="2">
        <v>4.7619047620000003</v>
      </c>
      <c r="P299" s="2">
        <v>23.513999999999999</v>
      </c>
      <c r="Q299" s="2">
        <v>5.8</v>
      </c>
    </row>
    <row r="300" spans="1:17" x14ac:dyDescent="0.2">
      <c r="A300" s="2" t="s">
        <v>318</v>
      </c>
      <c r="B300" s="2" t="s">
        <v>1020</v>
      </c>
      <c r="C300" s="2" t="s">
        <v>1023</v>
      </c>
      <c r="D300" s="2" t="s">
        <v>1026</v>
      </c>
      <c r="E300" s="2" t="s">
        <v>1029</v>
      </c>
      <c r="F300" s="2" t="s">
        <v>1032</v>
      </c>
      <c r="G300" s="2">
        <v>60.01</v>
      </c>
      <c r="H300" s="2">
        <v>4</v>
      </c>
      <c r="I300" s="2">
        <v>12.002000000000001</v>
      </c>
      <c r="J300" s="2">
        <v>252.042</v>
      </c>
      <c r="K300" s="2" t="s">
        <v>1047</v>
      </c>
      <c r="L300" s="3">
        <v>0.66249999999999998</v>
      </c>
      <c r="M300" s="2" t="s">
        <v>1596</v>
      </c>
      <c r="N300" s="2">
        <v>240.04</v>
      </c>
      <c r="O300" s="2">
        <v>4.7619047620000003</v>
      </c>
      <c r="P300" s="2">
        <v>12.002000000000001</v>
      </c>
      <c r="Q300" s="2">
        <v>4.5</v>
      </c>
    </row>
    <row r="301" spans="1:17" x14ac:dyDescent="0.2">
      <c r="A301" s="2" t="s">
        <v>319</v>
      </c>
      <c r="B301" s="2" t="s">
        <v>1021</v>
      </c>
      <c r="C301" s="2" t="s">
        <v>1024</v>
      </c>
      <c r="D301" s="2" t="s">
        <v>1026</v>
      </c>
      <c r="E301" s="2" t="s">
        <v>1028</v>
      </c>
      <c r="F301" s="2" t="s">
        <v>1032</v>
      </c>
      <c r="G301" s="2">
        <v>88.61</v>
      </c>
      <c r="H301" s="2">
        <v>1</v>
      </c>
      <c r="I301" s="2">
        <v>4.4305000000000003</v>
      </c>
      <c r="J301" s="2">
        <v>93.040499999999994</v>
      </c>
      <c r="K301" s="2" t="s">
        <v>1069</v>
      </c>
      <c r="L301" s="3">
        <v>0.43125000000000002</v>
      </c>
      <c r="M301" s="2" t="s">
        <v>1596</v>
      </c>
      <c r="N301" s="2">
        <v>88.61</v>
      </c>
      <c r="O301" s="2">
        <v>4.7619047620000003</v>
      </c>
      <c r="P301" s="2">
        <v>4.4305000000000003</v>
      </c>
      <c r="Q301" s="2">
        <v>7.7</v>
      </c>
    </row>
    <row r="302" spans="1:17" x14ac:dyDescent="0.2">
      <c r="A302" s="2" t="s">
        <v>320</v>
      </c>
      <c r="B302" s="2" t="s">
        <v>1021</v>
      </c>
      <c r="C302" s="2" t="s">
        <v>1024</v>
      </c>
      <c r="D302" s="2" t="s">
        <v>1027</v>
      </c>
      <c r="E302" s="2" t="s">
        <v>1029</v>
      </c>
      <c r="F302" s="2" t="s">
        <v>1035</v>
      </c>
      <c r="G302" s="2">
        <v>99.82</v>
      </c>
      <c r="H302" s="2">
        <v>2</v>
      </c>
      <c r="I302" s="2">
        <v>9.9819999999999993</v>
      </c>
      <c r="J302" s="2">
        <v>209.62200000000001</v>
      </c>
      <c r="K302" s="4">
        <v>43497</v>
      </c>
      <c r="L302" s="3">
        <v>0.75624999999999998</v>
      </c>
      <c r="M302" s="2" t="s">
        <v>1597</v>
      </c>
      <c r="N302" s="2">
        <v>199.64</v>
      </c>
      <c r="O302" s="2">
        <v>4.7619047620000003</v>
      </c>
      <c r="P302" s="2">
        <v>9.9819999999999993</v>
      </c>
      <c r="Q302" s="2">
        <v>6.7</v>
      </c>
    </row>
    <row r="303" spans="1:17" x14ac:dyDescent="0.2">
      <c r="A303" s="2" t="s">
        <v>321</v>
      </c>
      <c r="B303" s="2" t="s">
        <v>1022</v>
      </c>
      <c r="C303" s="2" t="s">
        <v>1025</v>
      </c>
      <c r="D303" s="2" t="s">
        <v>1026</v>
      </c>
      <c r="E303" s="2" t="s">
        <v>1029</v>
      </c>
      <c r="F303" s="2" t="s">
        <v>1030</v>
      </c>
      <c r="G303" s="2">
        <v>39.01</v>
      </c>
      <c r="H303" s="2">
        <v>1</v>
      </c>
      <c r="I303" s="2">
        <v>1.9504999999999999</v>
      </c>
      <c r="J303" s="2">
        <v>40.960500000000003</v>
      </c>
      <c r="K303" s="4">
        <v>43802</v>
      </c>
      <c r="L303" s="3">
        <v>0.69861111111111107</v>
      </c>
      <c r="M303" s="2" t="s">
        <v>1597</v>
      </c>
      <c r="N303" s="2">
        <v>39.01</v>
      </c>
      <c r="O303" s="2">
        <v>4.7619047620000003</v>
      </c>
      <c r="P303" s="2">
        <v>1.9504999999999999</v>
      </c>
      <c r="Q303" s="2">
        <v>4.7</v>
      </c>
    </row>
    <row r="304" spans="1:17" x14ac:dyDescent="0.2">
      <c r="A304" s="2" t="s">
        <v>322</v>
      </c>
      <c r="B304" s="2" t="s">
        <v>1021</v>
      </c>
      <c r="C304" s="2" t="s">
        <v>1024</v>
      </c>
      <c r="D304" s="2" t="s">
        <v>1027</v>
      </c>
      <c r="E304" s="2" t="s">
        <v>1029</v>
      </c>
      <c r="F304" s="2" t="s">
        <v>1034</v>
      </c>
      <c r="G304" s="2">
        <v>48.61</v>
      </c>
      <c r="H304" s="2">
        <v>1</v>
      </c>
      <c r="I304" s="2">
        <v>2.4304999999999999</v>
      </c>
      <c r="J304" s="2">
        <v>51.040500000000002</v>
      </c>
      <c r="K304" s="2" t="s">
        <v>1038</v>
      </c>
      <c r="L304" s="3">
        <v>0.64652777777777781</v>
      </c>
      <c r="M304" s="2" t="s">
        <v>1596</v>
      </c>
      <c r="N304" s="2">
        <v>48.61</v>
      </c>
      <c r="O304" s="2">
        <v>4.7619047620000003</v>
      </c>
      <c r="P304" s="2">
        <v>2.4304999999999999</v>
      </c>
      <c r="Q304" s="2">
        <v>4.4000000000000004</v>
      </c>
    </row>
    <row r="305" spans="1:17" x14ac:dyDescent="0.2">
      <c r="A305" s="2" t="s">
        <v>323</v>
      </c>
      <c r="B305" s="2" t="s">
        <v>1020</v>
      </c>
      <c r="C305" s="2" t="s">
        <v>1023</v>
      </c>
      <c r="D305" s="2" t="s">
        <v>1027</v>
      </c>
      <c r="E305" s="2" t="s">
        <v>1028</v>
      </c>
      <c r="F305" s="2" t="s">
        <v>1031</v>
      </c>
      <c r="G305" s="2">
        <v>51.19</v>
      </c>
      <c r="H305" s="2">
        <v>4</v>
      </c>
      <c r="I305" s="2">
        <v>10.238</v>
      </c>
      <c r="J305" s="2">
        <v>214.99799999999999</v>
      </c>
      <c r="K305" s="2" t="s">
        <v>1081</v>
      </c>
      <c r="L305" s="3">
        <v>0.71875</v>
      </c>
      <c r="M305" s="2" t="s">
        <v>1597</v>
      </c>
      <c r="N305" s="2">
        <v>204.76</v>
      </c>
      <c r="O305" s="2">
        <v>4.7619047620000003</v>
      </c>
      <c r="P305" s="2">
        <v>10.238</v>
      </c>
      <c r="Q305" s="2">
        <v>4.7</v>
      </c>
    </row>
    <row r="306" spans="1:17" x14ac:dyDescent="0.2">
      <c r="A306" s="2" t="s">
        <v>324</v>
      </c>
      <c r="B306" s="2" t="s">
        <v>1022</v>
      </c>
      <c r="C306" s="2" t="s">
        <v>1025</v>
      </c>
      <c r="D306" s="2" t="s">
        <v>1027</v>
      </c>
      <c r="E306" s="2" t="s">
        <v>1028</v>
      </c>
      <c r="F306" s="2" t="s">
        <v>1031</v>
      </c>
      <c r="G306" s="2">
        <v>14.96</v>
      </c>
      <c r="H306" s="2">
        <v>8</v>
      </c>
      <c r="I306" s="2">
        <v>5.984</v>
      </c>
      <c r="J306" s="2">
        <v>125.664</v>
      </c>
      <c r="K306" s="2" t="s">
        <v>1065</v>
      </c>
      <c r="L306" s="3">
        <v>0.52013888888888893</v>
      </c>
      <c r="M306" s="2" t="s">
        <v>1596</v>
      </c>
      <c r="N306" s="2">
        <v>119.68</v>
      </c>
      <c r="O306" s="2">
        <v>4.7619047620000003</v>
      </c>
      <c r="P306" s="2">
        <v>5.984</v>
      </c>
      <c r="Q306" s="2">
        <v>8.6</v>
      </c>
    </row>
    <row r="307" spans="1:17" x14ac:dyDescent="0.2">
      <c r="A307" s="2" t="s">
        <v>325</v>
      </c>
      <c r="B307" s="2" t="s">
        <v>1020</v>
      </c>
      <c r="C307" s="2" t="s">
        <v>1023</v>
      </c>
      <c r="D307" s="2" t="s">
        <v>1026</v>
      </c>
      <c r="E307" s="2" t="s">
        <v>1029</v>
      </c>
      <c r="F307" s="2" t="s">
        <v>1031</v>
      </c>
      <c r="G307" s="2">
        <v>72.2</v>
      </c>
      <c r="H307" s="2">
        <v>7</v>
      </c>
      <c r="I307" s="2">
        <v>25.27</v>
      </c>
      <c r="J307" s="2">
        <v>530.66999999999996</v>
      </c>
      <c r="K307" s="2" t="s">
        <v>1066</v>
      </c>
      <c r="L307" s="3">
        <v>0.84305555555555556</v>
      </c>
      <c r="M307" s="2" t="s">
        <v>1595</v>
      </c>
      <c r="N307" s="2">
        <v>505.4</v>
      </c>
      <c r="O307" s="2">
        <v>4.7619047620000003</v>
      </c>
      <c r="P307" s="2">
        <v>25.27</v>
      </c>
      <c r="Q307" s="2">
        <v>4.3</v>
      </c>
    </row>
    <row r="308" spans="1:17" x14ac:dyDescent="0.2">
      <c r="A308" s="2" t="s">
        <v>326</v>
      </c>
      <c r="B308" s="2" t="s">
        <v>1020</v>
      </c>
      <c r="C308" s="2" t="s">
        <v>1023</v>
      </c>
      <c r="D308" s="2" t="s">
        <v>1027</v>
      </c>
      <c r="E308" s="2" t="s">
        <v>1028</v>
      </c>
      <c r="F308" s="2" t="s">
        <v>1033</v>
      </c>
      <c r="G308" s="2">
        <v>40.229999999999997</v>
      </c>
      <c r="H308" s="2">
        <v>7</v>
      </c>
      <c r="I308" s="2">
        <v>14.080500000000001</v>
      </c>
      <c r="J308" s="2">
        <v>295.69049999999999</v>
      </c>
      <c r="K308" s="2" t="s">
        <v>1076</v>
      </c>
      <c r="L308" s="3">
        <v>0.55694444444444446</v>
      </c>
      <c r="M308" s="2" t="s">
        <v>1596</v>
      </c>
      <c r="N308" s="2">
        <v>281.61</v>
      </c>
      <c r="O308" s="2">
        <v>4.7619047620000003</v>
      </c>
      <c r="P308" s="2">
        <v>14.080500000000001</v>
      </c>
      <c r="Q308" s="2">
        <v>9.6</v>
      </c>
    </row>
    <row r="309" spans="1:17" x14ac:dyDescent="0.2">
      <c r="A309" s="2" t="s">
        <v>327</v>
      </c>
      <c r="B309" s="2" t="s">
        <v>1020</v>
      </c>
      <c r="C309" s="2" t="s">
        <v>1023</v>
      </c>
      <c r="D309" s="2" t="s">
        <v>1026</v>
      </c>
      <c r="E309" s="2" t="s">
        <v>1028</v>
      </c>
      <c r="F309" s="2" t="s">
        <v>1032</v>
      </c>
      <c r="G309" s="2">
        <v>88.79</v>
      </c>
      <c r="H309" s="2">
        <v>8</v>
      </c>
      <c r="I309" s="2">
        <v>35.515999999999998</v>
      </c>
      <c r="J309" s="2">
        <v>745.83600000000001</v>
      </c>
      <c r="K309" s="2" t="s">
        <v>1045</v>
      </c>
      <c r="L309" s="3">
        <v>0.71458333333333335</v>
      </c>
      <c r="M309" s="2" t="s">
        <v>1596</v>
      </c>
      <c r="N309" s="2">
        <v>710.32</v>
      </c>
      <c r="O309" s="2">
        <v>4.7619047620000003</v>
      </c>
      <c r="P309" s="2">
        <v>35.515999999999998</v>
      </c>
      <c r="Q309" s="2">
        <v>4.0999999999999996</v>
      </c>
    </row>
    <row r="310" spans="1:17" x14ac:dyDescent="0.2">
      <c r="A310" s="2" t="s">
        <v>328</v>
      </c>
      <c r="B310" s="2" t="s">
        <v>1020</v>
      </c>
      <c r="C310" s="2" t="s">
        <v>1023</v>
      </c>
      <c r="D310" s="2" t="s">
        <v>1026</v>
      </c>
      <c r="E310" s="2" t="s">
        <v>1028</v>
      </c>
      <c r="F310" s="2" t="s">
        <v>1031</v>
      </c>
      <c r="G310" s="2">
        <v>26.48</v>
      </c>
      <c r="H310" s="2">
        <v>3</v>
      </c>
      <c r="I310" s="2">
        <v>3.972</v>
      </c>
      <c r="J310" s="2">
        <v>83.412000000000006</v>
      </c>
      <c r="K310" s="2" t="s">
        <v>1078</v>
      </c>
      <c r="L310" s="3">
        <v>0.44444444444444442</v>
      </c>
      <c r="M310" s="2" t="s">
        <v>1595</v>
      </c>
      <c r="N310" s="2">
        <v>79.44</v>
      </c>
      <c r="O310" s="2">
        <v>4.7619047620000003</v>
      </c>
      <c r="P310" s="2">
        <v>3.972</v>
      </c>
      <c r="Q310" s="2">
        <v>4.7</v>
      </c>
    </row>
    <row r="311" spans="1:17" x14ac:dyDescent="0.2">
      <c r="A311" s="2" t="s">
        <v>329</v>
      </c>
      <c r="B311" s="2" t="s">
        <v>1020</v>
      </c>
      <c r="C311" s="2" t="s">
        <v>1023</v>
      </c>
      <c r="D311" s="2" t="s">
        <v>1027</v>
      </c>
      <c r="E311" s="2" t="s">
        <v>1028</v>
      </c>
      <c r="F311" s="2" t="s">
        <v>1035</v>
      </c>
      <c r="G311" s="2">
        <v>81.91</v>
      </c>
      <c r="H311" s="2">
        <v>2</v>
      </c>
      <c r="I311" s="2">
        <v>8.1910000000000007</v>
      </c>
      <c r="J311" s="2">
        <v>172.011</v>
      </c>
      <c r="K311" s="4">
        <v>43588</v>
      </c>
      <c r="L311" s="3">
        <v>0.73819444444444449</v>
      </c>
      <c r="M311" s="2" t="s">
        <v>1596</v>
      </c>
      <c r="N311" s="2">
        <v>163.82</v>
      </c>
      <c r="O311" s="2">
        <v>4.7619047620000003</v>
      </c>
      <c r="P311" s="2">
        <v>8.1910000000000007</v>
      </c>
      <c r="Q311" s="2">
        <v>7.8</v>
      </c>
    </row>
    <row r="312" spans="1:17" x14ac:dyDescent="0.2">
      <c r="A312" s="2" t="s">
        <v>330</v>
      </c>
      <c r="B312" s="2" t="s">
        <v>1022</v>
      </c>
      <c r="C312" s="2" t="s">
        <v>1025</v>
      </c>
      <c r="D312" s="2" t="s">
        <v>1026</v>
      </c>
      <c r="E312" s="2" t="s">
        <v>1029</v>
      </c>
      <c r="F312" s="2" t="s">
        <v>1033</v>
      </c>
      <c r="G312" s="2">
        <v>79.930000000000007</v>
      </c>
      <c r="H312" s="2">
        <v>6</v>
      </c>
      <c r="I312" s="2">
        <v>23.978999999999999</v>
      </c>
      <c r="J312" s="2">
        <v>503.55900000000003</v>
      </c>
      <c r="K312" s="2" t="s">
        <v>1084</v>
      </c>
      <c r="L312" s="3">
        <v>0.58611111111111114</v>
      </c>
      <c r="M312" s="2" t="s">
        <v>1596</v>
      </c>
      <c r="N312" s="2">
        <v>479.58</v>
      </c>
      <c r="O312" s="2">
        <v>4.7619047620000003</v>
      </c>
      <c r="P312" s="2">
        <v>23.978999999999999</v>
      </c>
      <c r="Q312" s="2">
        <v>5.5</v>
      </c>
    </row>
    <row r="313" spans="1:17" x14ac:dyDescent="0.2">
      <c r="A313" s="2" t="s">
        <v>331</v>
      </c>
      <c r="B313" s="2" t="s">
        <v>1021</v>
      </c>
      <c r="C313" s="2" t="s">
        <v>1024</v>
      </c>
      <c r="D313" s="2" t="s">
        <v>1026</v>
      </c>
      <c r="E313" s="2" t="s">
        <v>1029</v>
      </c>
      <c r="F313" s="2" t="s">
        <v>1035</v>
      </c>
      <c r="G313" s="2">
        <v>69.33</v>
      </c>
      <c r="H313" s="2">
        <v>2</v>
      </c>
      <c r="I313" s="2">
        <v>6.9329999999999998</v>
      </c>
      <c r="J313" s="2">
        <v>145.59299999999999</v>
      </c>
      <c r="K313" s="4">
        <v>43587</v>
      </c>
      <c r="L313" s="3">
        <v>0.79513888888888884</v>
      </c>
      <c r="M313" s="2" t="s">
        <v>1595</v>
      </c>
      <c r="N313" s="2">
        <v>138.66</v>
      </c>
      <c r="O313" s="2">
        <v>4.7619047620000003</v>
      </c>
      <c r="P313" s="2">
        <v>6.9329999999999998</v>
      </c>
      <c r="Q313" s="2">
        <v>9.6999999999999993</v>
      </c>
    </row>
    <row r="314" spans="1:17" x14ac:dyDescent="0.2">
      <c r="A314" s="2" t="s">
        <v>332</v>
      </c>
      <c r="B314" s="2" t="s">
        <v>1020</v>
      </c>
      <c r="C314" s="2" t="s">
        <v>1023</v>
      </c>
      <c r="D314" s="2" t="s">
        <v>1026</v>
      </c>
      <c r="E314" s="2" t="s">
        <v>1028</v>
      </c>
      <c r="F314" s="2" t="s">
        <v>1034</v>
      </c>
      <c r="G314" s="2">
        <v>14.23</v>
      </c>
      <c r="H314" s="2">
        <v>5</v>
      </c>
      <c r="I314" s="2">
        <v>3.5575000000000001</v>
      </c>
      <c r="J314" s="2">
        <v>74.707499999999996</v>
      </c>
      <c r="K314" s="4">
        <v>43467</v>
      </c>
      <c r="L314" s="3">
        <v>0.42222222222222222</v>
      </c>
      <c r="M314" s="2" t="s">
        <v>1597</v>
      </c>
      <c r="N314" s="2">
        <v>71.150000000000006</v>
      </c>
      <c r="O314" s="2">
        <v>4.7619047620000003</v>
      </c>
      <c r="P314" s="2">
        <v>3.5575000000000001</v>
      </c>
      <c r="Q314" s="2">
        <v>4.4000000000000004</v>
      </c>
    </row>
    <row r="315" spans="1:17" x14ac:dyDescent="0.2">
      <c r="A315" s="2" t="s">
        <v>333</v>
      </c>
      <c r="B315" s="2" t="s">
        <v>1020</v>
      </c>
      <c r="C315" s="2" t="s">
        <v>1023</v>
      </c>
      <c r="D315" s="2" t="s">
        <v>1026</v>
      </c>
      <c r="E315" s="2" t="s">
        <v>1028</v>
      </c>
      <c r="F315" s="2" t="s">
        <v>1030</v>
      </c>
      <c r="G315" s="2">
        <v>15.55</v>
      </c>
      <c r="H315" s="2">
        <v>9</v>
      </c>
      <c r="I315" s="2">
        <v>6.9974999999999996</v>
      </c>
      <c r="J315" s="2">
        <v>146.94749999999999</v>
      </c>
      <c r="K315" s="4">
        <v>43649</v>
      </c>
      <c r="L315" s="3">
        <v>0.55000000000000004</v>
      </c>
      <c r="M315" s="2" t="s">
        <v>1596</v>
      </c>
      <c r="N315" s="2">
        <v>139.94999999999999</v>
      </c>
      <c r="O315" s="2">
        <v>4.7619047620000003</v>
      </c>
      <c r="P315" s="2">
        <v>6.9974999999999996</v>
      </c>
      <c r="Q315" s="2">
        <v>5</v>
      </c>
    </row>
    <row r="316" spans="1:17" x14ac:dyDescent="0.2">
      <c r="A316" s="2" t="s">
        <v>334</v>
      </c>
      <c r="B316" s="2" t="s">
        <v>1021</v>
      </c>
      <c r="C316" s="2" t="s">
        <v>1024</v>
      </c>
      <c r="D316" s="2" t="s">
        <v>1026</v>
      </c>
      <c r="E316" s="2" t="s">
        <v>1028</v>
      </c>
      <c r="F316" s="2" t="s">
        <v>1031</v>
      </c>
      <c r="G316" s="2">
        <v>78.13</v>
      </c>
      <c r="H316" s="2">
        <v>10</v>
      </c>
      <c r="I316" s="2">
        <v>39.064999999999998</v>
      </c>
      <c r="J316" s="2">
        <v>820.36500000000001</v>
      </c>
      <c r="K316" s="4">
        <v>43740</v>
      </c>
      <c r="L316" s="3">
        <v>0.86875000000000002</v>
      </c>
      <c r="M316" s="2" t="s">
        <v>1596</v>
      </c>
      <c r="N316" s="2">
        <v>781.3</v>
      </c>
      <c r="O316" s="2">
        <v>4.7619047620000003</v>
      </c>
      <c r="P316" s="2">
        <v>39.064999999999998</v>
      </c>
      <c r="Q316" s="2">
        <v>4.4000000000000004</v>
      </c>
    </row>
    <row r="317" spans="1:17" x14ac:dyDescent="0.2">
      <c r="A317" s="2" t="s">
        <v>335</v>
      </c>
      <c r="B317" s="2" t="s">
        <v>1021</v>
      </c>
      <c r="C317" s="2" t="s">
        <v>1024</v>
      </c>
      <c r="D317" s="2" t="s">
        <v>1026</v>
      </c>
      <c r="E317" s="2" t="s">
        <v>1029</v>
      </c>
      <c r="F317" s="2" t="s">
        <v>1034</v>
      </c>
      <c r="G317" s="2">
        <v>99.37</v>
      </c>
      <c r="H317" s="2">
        <v>2</v>
      </c>
      <c r="I317" s="2">
        <v>9.9369999999999994</v>
      </c>
      <c r="J317" s="2">
        <v>208.67699999999999</v>
      </c>
      <c r="K317" s="2" t="s">
        <v>1058</v>
      </c>
      <c r="L317" s="3">
        <v>0.72847222222222219</v>
      </c>
      <c r="M317" s="2" t="s">
        <v>1596</v>
      </c>
      <c r="N317" s="2">
        <v>198.74</v>
      </c>
      <c r="O317" s="2">
        <v>4.7619047620000003</v>
      </c>
      <c r="P317" s="2">
        <v>9.9369999999999994</v>
      </c>
      <c r="Q317" s="2">
        <v>5.2</v>
      </c>
    </row>
    <row r="318" spans="1:17" x14ac:dyDescent="0.2">
      <c r="A318" s="2" t="s">
        <v>336</v>
      </c>
      <c r="B318" s="2" t="s">
        <v>1021</v>
      </c>
      <c r="C318" s="2" t="s">
        <v>1024</v>
      </c>
      <c r="D318" s="2" t="s">
        <v>1026</v>
      </c>
      <c r="E318" s="2" t="s">
        <v>1028</v>
      </c>
      <c r="F318" s="2" t="s">
        <v>1034</v>
      </c>
      <c r="G318" s="2">
        <v>21.08</v>
      </c>
      <c r="H318" s="2">
        <v>3</v>
      </c>
      <c r="I318" s="2">
        <v>3.1619999999999999</v>
      </c>
      <c r="J318" s="2">
        <v>66.402000000000001</v>
      </c>
      <c r="K318" s="4">
        <v>43710</v>
      </c>
      <c r="L318" s="3">
        <v>0.43402777777777779</v>
      </c>
      <c r="M318" s="2" t="s">
        <v>1596</v>
      </c>
      <c r="N318" s="2">
        <v>63.24</v>
      </c>
      <c r="O318" s="2">
        <v>4.7619047620000003</v>
      </c>
      <c r="P318" s="2">
        <v>3.1619999999999999</v>
      </c>
      <c r="Q318" s="2">
        <v>7.3</v>
      </c>
    </row>
    <row r="319" spans="1:17" x14ac:dyDescent="0.2">
      <c r="A319" s="2" t="s">
        <v>337</v>
      </c>
      <c r="B319" s="2" t="s">
        <v>1021</v>
      </c>
      <c r="C319" s="2" t="s">
        <v>1024</v>
      </c>
      <c r="D319" s="2" t="s">
        <v>1026</v>
      </c>
      <c r="E319" s="2" t="s">
        <v>1029</v>
      </c>
      <c r="F319" s="2" t="s">
        <v>1031</v>
      </c>
      <c r="G319" s="2">
        <v>74.790000000000006</v>
      </c>
      <c r="H319" s="2">
        <v>5</v>
      </c>
      <c r="I319" s="2">
        <v>18.697500000000002</v>
      </c>
      <c r="J319" s="2">
        <v>392.64749999999998</v>
      </c>
      <c r="K319" s="4">
        <v>43739</v>
      </c>
      <c r="L319" s="3">
        <v>0.48194444444444445</v>
      </c>
      <c r="M319" s="2" t="s">
        <v>1596</v>
      </c>
      <c r="N319" s="2">
        <v>373.95</v>
      </c>
      <c r="O319" s="2">
        <v>4.7619047620000003</v>
      </c>
      <c r="P319" s="2">
        <v>18.697500000000002</v>
      </c>
      <c r="Q319" s="2">
        <v>4.9000000000000004</v>
      </c>
    </row>
    <row r="320" spans="1:17" x14ac:dyDescent="0.2">
      <c r="A320" s="2" t="s">
        <v>338</v>
      </c>
      <c r="B320" s="2" t="s">
        <v>1021</v>
      </c>
      <c r="C320" s="2" t="s">
        <v>1024</v>
      </c>
      <c r="D320" s="2" t="s">
        <v>1026</v>
      </c>
      <c r="E320" s="2" t="s">
        <v>1028</v>
      </c>
      <c r="F320" s="2" t="s">
        <v>1030</v>
      </c>
      <c r="G320" s="2">
        <v>29.67</v>
      </c>
      <c r="H320" s="2">
        <v>7</v>
      </c>
      <c r="I320" s="2">
        <v>10.384499999999999</v>
      </c>
      <c r="J320" s="2">
        <v>218.0745</v>
      </c>
      <c r="K320" s="4">
        <v>43772</v>
      </c>
      <c r="L320" s="3">
        <v>0.79027777777777775</v>
      </c>
      <c r="M320" s="2" t="s">
        <v>1597</v>
      </c>
      <c r="N320" s="2">
        <v>207.69</v>
      </c>
      <c r="O320" s="2">
        <v>4.7619047620000003</v>
      </c>
      <c r="P320" s="2">
        <v>10.384499999999999</v>
      </c>
      <c r="Q320" s="2">
        <v>8.1</v>
      </c>
    </row>
    <row r="321" spans="1:17" x14ac:dyDescent="0.2">
      <c r="A321" s="2" t="s">
        <v>339</v>
      </c>
      <c r="B321" s="2" t="s">
        <v>1021</v>
      </c>
      <c r="C321" s="2" t="s">
        <v>1024</v>
      </c>
      <c r="D321" s="2" t="s">
        <v>1026</v>
      </c>
      <c r="E321" s="2" t="s">
        <v>1029</v>
      </c>
      <c r="F321" s="2" t="s">
        <v>1030</v>
      </c>
      <c r="G321" s="2">
        <v>44.07</v>
      </c>
      <c r="H321" s="2">
        <v>4</v>
      </c>
      <c r="I321" s="2">
        <v>8.8140000000000001</v>
      </c>
      <c r="J321" s="2">
        <v>185.09399999999999</v>
      </c>
      <c r="K321" s="2" t="s">
        <v>1071</v>
      </c>
      <c r="L321" s="3">
        <v>0.68611111111111112</v>
      </c>
      <c r="M321" s="2" t="s">
        <v>1595</v>
      </c>
      <c r="N321" s="2">
        <v>176.28</v>
      </c>
      <c r="O321" s="2">
        <v>4.7619047620000003</v>
      </c>
      <c r="P321" s="2">
        <v>8.8140000000000001</v>
      </c>
      <c r="Q321" s="2">
        <v>8.4</v>
      </c>
    </row>
    <row r="322" spans="1:17" x14ac:dyDescent="0.2">
      <c r="A322" s="2" t="s">
        <v>340</v>
      </c>
      <c r="B322" s="2" t="s">
        <v>1021</v>
      </c>
      <c r="C322" s="2" t="s">
        <v>1024</v>
      </c>
      <c r="D322" s="2" t="s">
        <v>1027</v>
      </c>
      <c r="E322" s="2" t="s">
        <v>1028</v>
      </c>
      <c r="F322" s="2" t="s">
        <v>1034</v>
      </c>
      <c r="G322" s="2">
        <v>22.93</v>
      </c>
      <c r="H322" s="2">
        <v>9</v>
      </c>
      <c r="I322" s="2">
        <v>10.3185</v>
      </c>
      <c r="J322" s="2">
        <v>216.6885</v>
      </c>
      <c r="K322" s="2" t="s">
        <v>1085</v>
      </c>
      <c r="L322" s="3">
        <v>0.85138888888888886</v>
      </c>
      <c r="M322" s="2" t="s">
        <v>1596</v>
      </c>
      <c r="N322" s="2">
        <v>206.37</v>
      </c>
      <c r="O322" s="2">
        <v>4.7619047620000003</v>
      </c>
      <c r="P322" s="2">
        <v>10.3185</v>
      </c>
      <c r="Q322" s="2">
        <v>5.5</v>
      </c>
    </row>
    <row r="323" spans="1:17" x14ac:dyDescent="0.2">
      <c r="A323" s="2" t="s">
        <v>341</v>
      </c>
      <c r="B323" s="2" t="s">
        <v>1021</v>
      </c>
      <c r="C323" s="2" t="s">
        <v>1024</v>
      </c>
      <c r="D323" s="2" t="s">
        <v>1027</v>
      </c>
      <c r="E323" s="2" t="s">
        <v>1028</v>
      </c>
      <c r="F323" s="2" t="s">
        <v>1030</v>
      </c>
      <c r="G323" s="2">
        <v>39.42</v>
      </c>
      <c r="H323" s="2">
        <v>1</v>
      </c>
      <c r="I323" s="2">
        <v>1.9710000000000001</v>
      </c>
      <c r="J323" s="2">
        <v>41.390999999999998</v>
      </c>
      <c r="K323" s="2" t="s">
        <v>1072</v>
      </c>
      <c r="L323" s="3">
        <v>0.63055555555555554</v>
      </c>
      <c r="M323" s="2" t="s">
        <v>1596</v>
      </c>
      <c r="N323" s="2">
        <v>39.42</v>
      </c>
      <c r="O323" s="2">
        <v>4.7619047620000003</v>
      </c>
      <c r="P323" s="2">
        <v>1.9710000000000001</v>
      </c>
      <c r="Q323" s="2">
        <v>8.4</v>
      </c>
    </row>
    <row r="324" spans="1:17" x14ac:dyDescent="0.2">
      <c r="A324" s="2" t="s">
        <v>342</v>
      </c>
      <c r="B324" s="2" t="s">
        <v>1020</v>
      </c>
      <c r="C324" s="2" t="s">
        <v>1023</v>
      </c>
      <c r="D324" s="2" t="s">
        <v>1027</v>
      </c>
      <c r="E324" s="2" t="s">
        <v>1029</v>
      </c>
      <c r="F324" s="2" t="s">
        <v>1030</v>
      </c>
      <c r="G324" s="2">
        <v>15.26</v>
      </c>
      <c r="H324" s="2">
        <v>6</v>
      </c>
      <c r="I324" s="2">
        <v>4.5780000000000003</v>
      </c>
      <c r="J324" s="2">
        <v>96.138000000000005</v>
      </c>
      <c r="K324" s="2" t="s">
        <v>1057</v>
      </c>
      <c r="L324" s="3">
        <v>0.75208333333333333</v>
      </c>
      <c r="M324" s="2" t="s">
        <v>1595</v>
      </c>
      <c r="N324" s="2">
        <v>91.56</v>
      </c>
      <c r="O324" s="2">
        <v>4.7619047620000003</v>
      </c>
      <c r="P324" s="2">
        <v>4.5780000000000003</v>
      </c>
      <c r="Q324" s="2">
        <v>9.8000000000000007</v>
      </c>
    </row>
    <row r="325" spans="1:17" x14ac:dyDescent="0.2">
      <c r="A325" s="2" t="s">
        <v>343</v>
      </c>
      <c r="B325" s="2" t="s">
        <v>1020</v>
      </c>
      <c r="C325" s="2" t="s">
        <v>1023</v>
      </c>
      <c r="D325" s="2" t="s">
        <v>1027</v>
      </c>
      <c r="E325" s="2" t="s">
        <v>1028</v>
      </c>
      <c r="F325" s="2" t="s">
        <v>1035</v>
      </c>
      <c r="G325" s="2">
        <v>61.77</v>
      </c>
      <c r="H325" s="2">
        <v>5</v>
      </c>
      <c r="I325" s="2">
        <v>15.442500000000001</v>
      </c>
      <c r="J325" s="2">
        <v>324.29250000000002</v>
      </c>
      <c r="K325" s="4">
        <v>43680</v>
      </c>
      <c r="L325" s="3">
        <v>0.55625000000000002</v>
      </c>
      <c r="M325" s="2" t="s">
        <v>1596</v>
      </c>
      <c r="N325" s="2">
        <v>308.85000000000002</v>
      </c>
      <c r="O325" s="2">
        <v>4.7619047620000003</v>
      </c>
      <c r="P325" s="2">
        <v>15.442500000000001</v>
      </c>
      <c r="Q325" s="2">
        <v>6.7</v>
      </c>
    </row>
    <row r="326" spans="1:17" x14ac:dyDescent="0.2">
      <c r="A326" s="2" t="s">
        <v>344</v>
      </c>
      <c r="B326" s="2" t="s">
        <v>1020</v>
      </c>
      <c r="C326" s="2" t="s">
        <v>1023</v>
      </c>
      <c r="D326" s="2" t="s">
        <v>1027</v>
      </c>
      <c r="E326" s="2" t="s">
        <v>1029</v>
      </c>
      <c r="F326" s="2" t="s">
        <v>1032</v>
      </c>
      <c r="G326" s="2">
        <v>21.52</v>
      </c>
      <c r="H326" s="2">
        <v>6</v>
      </c>
      <c r="I326" s="2">
        <v>6.4560000000000004</v>
      </c>
      <c r="J326" s="2">
        <v>135.57599999999999</v>
      </c>
      <c r="K326" s="2" t="s">
        <v>1050</v>
      </c>
      <c r="L326" s="3">
        <v>0.53333333333333333</v>
      </c>
      <c r="M326" s="2" t="s">
        <v>1597</v>
      </c>
      <c r="N326" s="2">
        <v>129.12</v>
      </c>
      <c r="O326" s="2">
        <v>4.7619047620000003</v>
      </c>
      <c r="P326" s="2">
        <v>6.4560000000000004</v>
      </c>
      <c r="Q326" s="2">
        <v>9.4</v>
      </c>
    </row>
    <row r="327" spans="1:17" x14ac:dyDescent="0.2">
      <c r="A327" s="2" t="s">
        <v>345</v>
      </c>
      <c r="B327" s="2" t="s">
        <v>1022</v>
      </c>
      <c r="C327" s="2" t="s">
        <v>1025</v>
      </c>
      <c r="D327" s="2" t="s">
        <v>1027</v>
      </c>
      <c r="E327" s="2" t="s">
        <v>1029</v>
      </c>
      <c r="F327" s="2" t="s">
        <v>1033</v>
      </c>
      <c r="G327" s="2">
        <v>97.74</v>
      </c>
      <c r="H327" s="2">
        <v>4</v>
      </c>
      <c r="I327" s="2">
        <v>19.547999999999998</v>
      </c>
      <c r="J327" s="2">
        <v>410.50799999999998</v>
      </c>
      <c r="K327" s="4">
        <v>43802</v>
      </c>
      <c r="L327" s="3">
        <v>0.82847222222222228</v>
      </c>
      <c r="M327" s="2" t="s">
        <v>1595</v>
      </c>
      <c r="N327" s="2">
        <v>390.96</v>
      </c>
      <c r="O327" s="2">
        <v>4.7619047620000003</v>
      </c>
      <c r="P327" s="2">
        <v>19.547999999999998</v>
      </c>
      <c r="Q327" s="2">
        <v>6.4</v>
      </c>
    </row>
    <row r="328" spans="1:17" x14ac:dyDescent="0.2">
      <c r="A328" s="2" t="s">
        <v>346</v>
      </c>
      <c r="B328" s="2" t="s">
        <v>1020</v>
      </c>
      <c r="C328" s="2" t="s">
        <v>1023</v>
      </c>
      <c r="D328" s="2" t="s">
        <v>1026</v>
      </c>
      <c r="E328" s="2" t="s">
        <v>1029</v>
      </c>
      <c r="F328" s="2" t="s">
        <v>1034</v>
      </c>
      <c r="G328" s="2">
        <v>99.78</v>
      </c>
      <c r="H328" s="2">
        <v>5</v>
      </c>
      <c r="I328" s="2">
        <v>24.945</v>
      </c>
      <c r="J328" s="2">
        <v>523.84500000000003</v>
      </c>
      <c r="K328" s="4">
        <v>43711</v>
      </c>
      <c r="L328" s="3">
        <v>0.79791666666666672</v>
      </c>
      <c r="M328" s="2" t="s">
        <v>1596</v>
      </c>
      <c r="N328" s="2">
        <v>498.9</v>
      </c>
      <c r="O328" s="2">
        <v>4.7619047620000003</v>
      </c>
      <c r="P328" s="2">
        <v>24.945</v>
      </c>
      <c r="Q328" s="2">
        <v>5.4</v>
      </c>
    </row>
    <row r="329" spans="1:17" x14ac:dyDescent="0.2">
      <c r="A329" s="2" t="s">
        <v>347</v>
      </c>
      <c r="B329" s="2" t="s">
        <v>1021</v>
      </c>
      <c r="C329" s="2" t="s">
        <v>1024</v>
      </c>
      <c r="D329" s="2" t="s">
        <v>1026</v>
      </c>
      <c r="E329" s="2" t="s">
        <v>1029</v>
      </c>
      <c r="F329" s="2" t="s">
        <v>1034</v>
      </c>
      <c r="G329" s="2">
        <v>94.26</v>
      </c>
      <c r="H329" s="2">
        <v>4</v>
      </c>
      <c r="I329" s="2">
        <v>18.852</v>
      </c>
      <c r="J329" s="2">
        <v>395.892</v>
      </c>
      <c r="K329" s="4">
        <v>43802</v>
      </c>
      <c r="L329" s="3">
        <v>0.6875</v>
      </c>
      <c r="M329" s="2" t="s">
        <v>1596</v>
      </c>
      <c r="N329" s="2">
        <v>377.04</v>
      </c>
      <c r="O329" s="2">
        <v>4.7619047620000003</v>
      </c>
      <c r="P329" s="2">
        <v>18.852</v>
      </c>
      <c r="Q329" s="2">
        <v>8.6</v>
      </c>
    </row>
    <row r="330" spans="1:17" x14ac:dyDescent="0.2">
      <c r="A330" s="2" t="s">
        <v>348</v>
      </c>
      <c r="B330" s="2" t="s">
        <v>1022</v>
      </c>
      <c r="C330" s="2" t="s">
        <v>1025</v>
      </c>
      <c r="D330" s="2" t="s">
        <v>1026</v>
      </c>
      <c r="E330" s="2" t="s">
        <v>1029</v>
      </c>
      <c r="F330" s="2" t="s">
        <v>1030</v>
      </c>
      <c r="G330" s="2">
        <v>51.13</v>
      </c>
      <c r="H330" s="2">
        <v>4</v>
      </c>
      <c r="I330" s="2">
        <v>10.226000000000001</v>
      </c>
      <c r="J330" s="2">
        <v>214.74600000000001</v>
      </c>
      <c r="K330" s="2" t="s">
        <v>1047</v>
      </c>
      <c r="L330" s="3">
        <v>0.42430555555555555</v>
      </c>
      <c r="M330" s="2" t="s">
        <v>1597</v>
      </c>
      <c r="N330" s="2">
        <v>204.52</v>
      </c>
      <c r="O330" s="2">
        <v>4.7619047620000003</v>
      </c>
      <c r="P330" s="2">
        <v>10.226000000000001</v>
      </c>
      <c r="Q330" s="2">
        <v>4</v>
      </c>
    </row>
    <row r="331" spans="1:17" x14ac:dyDescent="0.2">
      <c r="A331" s="2" t="s">
        <v>349</v>
      </c>
      <c r="B331" s="2" t="s">
        <v>1020</v>
      </c>
      <c r="C331" s="2" t="s">
        <v>1023</v>
      </c>
      <c r="D331" s="2" t="s">
        <v>1026</v>
      </c>
      <c r="E331" s="2" t="s">
        <v>1029</v>
      </c>
      <c r="F331" s="2" t="s">
        <v>1031</v>
      </c>
      <c r="G331" s="2">
        <v>36.36</v>
      </c>
      <c r="H331" s="2">
        <v>4</v>
      </c>
      <c r="I331" s="2">
        <v>7.2720000000000002</v>
      </c>
      <c r="J331" s="2">
        <v>152.71199999999999</v>
      </c>
      <c r="K331" s="2" t="s">
        <v>1037</v>
      </c>
      <c r="L331" s="3">
        <v>0.54652777777777772</v>
      </c>
      <c r="M331" s="2" t="s">
        <v>1596</v>
      </c>
      <c r="N331" s="2">
        <v>145.44</v>
      </c>
      <c r="O331" s="2">
        <v>4.7619047620000003</v>
      </c>
      <c r="P331" s="2">
        <v>7.2720000000000002</v>
      </c>
      <c r="Q331" s="2">
        <v>7.6</v>
      </c>
    </row>
    <row r="332" spans="1:17" x14ac:dyDescent="0.2">
      <c r="A332" s="2" t="s">
        <v>350</v>
      </c>
      <c r="B332" s="2" t="s">
        <v>1022</v>
      </c>
      <c r="C332" s="2" t="s">
        <v>1025</v>
      </c>
      <c r="D332" s="2" t="s">
        <v>1027</v>
      </c>
      <c r="E332" s="2" t="s">
        <v>1029</v>
      </c>
      <c r="F332" s="2" t="s">
        <v>1032</v>
      </c>
      <c r="G332" s="2">
        <v>22.02</v>
      </c>
      <c r="H332" s="2">
        <v>9</v>
      </c>
      <c r="I332" s="2">
        <v>9.9090000000000007</v>
      </c>
      <c r="J332" s="2">
        <v>208.089</v>
      </c>
      <c r="K332" s="4">
        <v>43648</v>
      </c>
      <c r="L332" s="3">
        <v>0.78333333333333333</v>
      </c>
      <c r="M332" s="2" t="s">
        <v>1596</v>
      </c>
      <c r="N332" s="2">
        <v>198.18</v>
      </c>
      <c r="O332" s="2">
        <v>4.7619047620000003</v>
      </c>
      <c r="P332" s="2">
        <v>9.9090000000000007</v>
      </c>
      <c r="Q332" s="2">
        <v>6.8</v>
      </c>
    </row>
    <row r="333" spans="1:17" x14ac:dyDescent="0.2">
      <c r="A333" s="2" t="s">
        <v>351</v>
      </c>
      <c r="B333" s="2" t="s">
        <v>1020</v>
      </c>
      <c r="C333" s="2" t="s">
        <v>1023</v>
      </c>
      <c r="D333" s="2" t="s">
        <v>1027</v>
      </c>
      <c r="E333" s="2" t="s">
        <v>1029</v>
      </c>
      <c r="F333" s="2" t="s">
        <v>1034</v>
      </c>
      <c r="G333" s="2">
        <v>32.9</v>
      </c>
      <c r="H333" s="2">
        <v>3</v>
      </c>
      <c r="I333" s="2">
        <v>4.9349999999999996</v>
      </c>
      <c r="J333" s="2">
        <v>103.63500000000001</v>
      </c>
      <c r="K333" s="2" t="s">
        <v>1045</v>
      </c>
      <c r="L333" s="3">
        <v>0.7270833333333333</v>
      </c>
      <c r="M333" s="2" t="s">
        <v>1597</v>
      </c>
      <c r="N333" s="2">
        <v>98.7</v>
      </c>
      <c r="O333" s="2">
        <v>4.7619047620000003</v>
      </c>
      <c r="P333" s="2">
        <v>4.9349999999999996</v>
      </c>
      <c r="Q333" s="2">
        <v>9.1</v>
      </c>
    </row>
    <row r="334" spans="1:17" x14ac:dyDescent="0.2">
      <c r="A334" s="2" t="s">
        <v>352</v>
      </c>
      <c r="B334" s="2" t="s">
        <v>1020</v>
      </c>
      <c r="C334" s="2" t="s">
        <v>1023</v>
      </c>
      <c r="D334" s="2" t="s">
        <v>1027</v>
      </c>
      <c r="E334" s="2" t="s">
        <v>1029</v>
      </c>
      <c r="F334" s="2" t="s">
        <v>1035</v>
      </c>
      <c r="G334" s="2">
        <v>77.02</v>
      </c>
      <c r="H334" s="2">
        <v>5</v>
      </c>
      <c r="I334" s="2">
        <v>19.254999999999999</v>
      </c>
      <c r="J334" s="2">
        <v>404.35500000000002</v>
      </c>
      <c r="K334" s="4">
        <v>43526</v>
      </c>
      <c r="L334" s="3">
        <v>0.66597222222222219</v>
      </c>
      <c r="M334" s="2" t="s">
        <v>1596</v>
      </c>
      <c r="N334" s="2">
        <v>385.1</v>
      </c>
      <c r="O334" s="2">
        <v>4.7619047620000003</v>
      </c>
      <c r="P334" s="2">
        <v>19.254999999999999</v>
      </c>
      <c r="Q334" s="2">
        <v>5.5</v>
      </c>
    </row>
    <row r="335" spans="1:17" x14ac:dyDescent="0.2">
      <c r="A335" s="2" t="s">
        <v>353</v>
      </c>
      <c r="B335" s="2" t="s">
        <v>1020</v>
      </c>
      <c r="C335" s="2" t="s">
        <v>1023</v>
      </c>
      <c r="D335" s="2" t="s">
        <v>1026</v>
      </c>
      <c r="E335" s="2" t="s">
        <v>1029</v>
      </c>
      <c r="F335" s="2" t="s">
        <v>1034</v>
      </c>
      <c r="G335" s="2">
        <v>23.48</v>
      </c>
      <c r="H335" s="2">
        <v>2</v>
      </c>
      <c r="I335" s="2">
        <v>2.3479999999999999</v>
      </c>
      <c r="J335" s="2">
        <v>49.308</v>
      </c>
      <c r="K335" s="2" t="s">
        <v>1087</v>
      </c>
      <c r="L335" s="3">
        <v>0.47291666666666665</v>
      </c>
      <c r="M335" s="2" t="s">
        <v>1597</v>
      </c>
      <c r="N335" s="2">
        <v>46.96</v>
      </c>
      <c r="O335" s="2">
        <v>4.7619047620000003</v>
      </c>
      <c r="P335" s="2">
        <v>2.3479999999999999</v>
      </c>
      <c r="Q335" s="2">
        <v>7.9</v>
      </c>
    </row>
    <row r="336" spans="1:17" x14ac:dyDescent="0.2">
      <c r="A336" s="2" t="s">
        <v>354</v>
      </c>
      <c r="B336" s="2" t="s">
        <v>1021</v>
      </c>
      <c r="C336" s="2" t="s">
        <v>1024</v>
      </c>
      <c r="D336" s="2" t="s">
        <v>1026</v>
      </c>
      <c r="E336" s="2" t="s">
        <v>1029</v>
      </c>
      <c r="F336" s="2" t="s">
        <v>1033</v>
      </c>
      <c r="G336" s="2">
        <v>14.7</v>
      </c>
      <c r="H336" s="2">
        <v>5</v>
      </c>
      <c r="I336" s="2">
        <v>3.6749999999999998</v>
      </c>
      <c r="J336" s="2">
        <v>77.174999999999997</v>
      </c>
      <c r="K336" s="2" t="s">
        <v>1068</v>
      </c>
      <c r="L336" s="3">
        <v>0.57499999999999996</v>
      </c>
      <c r="M336" s="2" t="s">
        <v>1595</v>
      </c>
      <c r="N336" s="2">
        <v>73.5</v>
      </c>
      <c r="O336" s="2">
        <v>4.7619047620000003</v>
      </c>
      <c r="P336" s="2">
        <v>3.6749999999999998</v>
      </c>
      <c r="Q336" s="2">
        <v>8.5</v>
      </c>
    </row>
    <row r="337" spans="1:17" x14ac:dyDescent="0.2">
      <c r="A337" s="2" t="s">
        <v>355</v>
      </c>
      <c r="B337" s="2" t="s">
        <v>1020</v>
      </c>
      <c r="C337" s="2" t="s">
        <v>1023</v>
      </c>
      <c r="D337" s="2" t="s">
        <v>1026</v>
      </c>
      <c r="E337" s="2" t="s">
        <v>1028</v>
      </c>
      <c r="F337" s="2" t="s">
        <v>1031</v>
      </c>
      <c r="G337" s="2">
        <v>28.45</v>
      </c>
      <c r="H337" s="2">
        <v>5</v>
      </c>
      <c r="I337" s="2">
        <v>7.1124999999999998</v>
      </c>
      <c r="J337" s="2">
        <v>149.36250000000001</v>
      </c>
      <c r="K337" s="2" t="s">
        <v>1078</v>
      </c>
      <c r="L337" s="3">
        <v>0.4284722222222222</v>
      </c>
      <c r="M337" s="2" t="s">
        <v>1597</v>
      </c>
      <c r="N337" s="2">
        <v>142.25</v>
      </c>
      <c r="O337" s="2">
        <v>4.7619047620000003</v>
      </c>
      <c r="P337" s="2">
        <v>7.1124999999999998</v>
      </c>
      <c r="Q337" s="2">
        <v>9.1</v>
      </c>
    </row>
    <row r="338" spans="1:17" x14ac:dyDescent="0.2">
      <c r="A338" s="2" t="s">
        <v>356</v>
      </c>
      <c r="B338" s="2" t="s">
        <v>1020</v>
      </c>
      <c r="C338" s="2" t="s">
        <v>1023</v>
      </c>
      <c r="D338" s="2" t="s">
        <v>1027</v>
      </c>
      <c r="E338" s="2" t="s">
        <v>1029</v>
      </c>
      <c r="F338" s="2" t="s">
        <v>1035</v>
      </c>
      <c r="G338" s="2">
        <v>76.400000000000006</v>
      </c>
      <c r="H338" s="2">
        <v>9</v>
      </c>
      <c r="I338" s="2">
        <v>34.380000000000003</v>
      </c>
      <c r="J338" s="2">
        <v>721.98</v>
      </c>
      <c r="K338" s="2" t="s">
        <v>1053</v>
      </c>
      <c r="L338" s="3">
        <v>0.65902777777777777</v>
      </c>
      <c r="M338" s="2" t="s">
        <v>1595</v>
      </c>
      <c r="N338" s="2">
        <v>687.6</v>
      </c>
      <c r="O338" s="2">
        <v>4.7619047620000003</v>
      </c>
      <c r="P338" s="2">
        <v>34.380000000000003</v>
      </c>
      <c r="Q338" s="2">
        <v>7.5</v>
      </c>
    </row>
    <row r="339" spans="1:17" x14ac:dyDescent="0.2">
      <c r="A339" s="2" t="s">
        <v>357</v>
      </c>
      <c r="B339" s="2" t="s">
        <v>1022</v>
      </c>
      <c r="C339" s="2" t="s">
        <v>1025</v>
      </c>
      <c r="D339" s="2" t="s">
        <v>1027</v>
      </c>
      <c r="E339" s="2" t="s">
        <v>1028</v>
      </c>
      <c r="F339" s="2" t="s">
        <v>1033</v>
      </c>
      <c r="G339" s="2">
        <v>57.95</v>
      </c>
      <c r="H339" s="2">
        <v>6</v>
      </c>
      <c r="I339" s="2">
        <v>17.385000000000002</v>
      </c>
      <c r="J339" s="2">
        <v>365.08499999999998</v>
      </c>
      <c r="K339" s="2" t="s">
        <v>1039</v>
      </c>
      <c r="L339" s="3">
        <v>0.54305555555555551</v>
      </c>
      <c r="M339" s="2" t="s">
        <v>1596</v>
      </c>
      <c r="N339" s="2">
        <v>347.7</v>
      </c>
      <c r="O339" s="2">
        <v>4.7619047620000003</v>
      </c>
      <c r="P339" s="2">
        <v>17.385000000000002</v>
      </c>
      <c r="Q339" s="2">
        <v>5.2</v>
      </c>
    </row>
    <row r="340" spans="1:17" x14ac:dyDescent="0.2">
      <c r="A340" s="2" t="s">
        <v>358</v>
      </c>
      <c r="B340" s="2" t="s">
        <v>1021</v>
      </c>
      <c r="C340" s="2" t="s">
        <v>1024</v>
      </c>
      <c r="D340" s="2" t="s">
        <v>1027</v>
      </c>
      <c r="E340" s="2" t="s">
        <v>1028</v>
      </c>
      <c r="F340" s="2" t="s">
        <v>1031</v>
      </c>
      <c r="G340" s="2">
        <v>47.65</v>
      </c>
      <c r="H340" s="2">
        <v>3</v>
      </c>
      <c r="I340" s="2">
        <v>7.1475</v>
      </c>
      <c r="J340" s="2">
        <v>150.0975</v>
      </c>
      <c r="K340" s="2" t="s">
        <v>1067</v>
      </c>
      <c r="L340" s="3">
        <v>0.54027777777777775</v>
      </c>
      <c r="M340" s="2" t="s">
        <v>1597</v>
      </c>
      <c r="N340" s="2">
        <v>142.94999999999999</v>
      </c>
      <c r="O340" s="2">
        <v>4.7619047620000003</v>
      </c>
      <c r="P340" s="2">
        <v>7.1475</v>
      </c>
      <c r="Q340" s="2">
        <v>9.5</v>
      </c>
    </row>
    <row r="341" spans="1:17" x14ac:dyDescent="0.2">
      <c r="A341" s="2" t="s">
        <v>359</v>
      </c>
      <c r="B341" s="2" t="s">
        <v>1022</v>
      </c>
      <c r="C341" s="2" t="s">
        <v>1025</v>
      </c>
      <c r="D341" s="2" t="s">
        <v>1026</v>
      </c>
      <c r="E341" s="2" t="s">
        <v>1028</v>
      </c>
      <c r="F341" s="2" t="s">
        <v>1034</v>
      </c>
      <c r="G341" s="2">
        <v>42.82</v>
      </c>
      <c r="H341" s="2">
        <v>9</v>
      </c>
      <c r="I341" s="2">
        <v>19.268999999999998</v>
      </c>
      <c r="J341" s="2">
        <v>404.649</v>
      </c>
      <c r="K341" s="4">
        <v>43587</v>
      </c>
      <c r="L341" s="3">
        <v>0.6430555555555556</v>
      </c>
      <c r="M341" s="2" t="s">
        <v>1597</v>
      </c>
      <c r="N341" s="2">
        <v>385.38</v>
      </c>
      <c r="O341" s="2">
        <v>4.7619047620000003</v>
      </c>
      <c r="P341" s="2">
        <v>19.268999999999998</v>
      </c>
      <c r="Q341" s="2">
        <v>8.9</v>
      </c>
    </row>
    <row r="342" spans="1:17" x14ac:dyDescent="0.2">
      <c r="A342" s="2" t="s">
        <v>360</v>
      </c>
      <c r="B342" s="2" t="s">
        <v>1022</v>
      </c>
      <c r="C342" s="2" t="s">
        <v>1025</v>
      </c>
      <c r="D342" s="2" t="s">
        <v>1026</v>
      </c>
      <c r="E342" s="2" t="s">
        <v>1029</v>
      </c>
      <c r="F342" s="2" t="s">
        <v>1031</v>
      </c>
      <c r="G342" s="2">
        <v>48.09</v>
      </c>
      <c r="H342" s="2">
        <v>3</v>
      </c>
      <c r="I342" s="2">
        <v>7.2134999999999998</v>
      </c>
      <c r="J342" s="2">
        <v>151.48349999999999</v>
      </c>
      <c r="K342" s="4">
        <v>43740</v>
      </c>
      <c r="L342" s="3">
        <v>0.76597222222222228</v>
      </c>
      <c r="M342" s="2" t="s">
        <v>1597</v>
      </c>
      <c r="N342" s="2">
        <v>144.27000000000001</v>
      </c>
      <c r="O342" s="2">
        <v>4.7619047620000003</v>
      </c>
      <c r="P342" s="2">
        <v>7.2134999999999998</v>
      </c>
      <c r="Q342" s="2">
        <v>7.8</v>
      </c>
    </row>
    <row r="343" spans="1:17" x14ac:dyDescent="0.2">
      <c r="A343" s="2" t="s">
        <v>361</v>
      </c>
      <c r="B343" s="2" t="s">
        <v>1022</v>
      </c>
      <c r="C343" s="2" t="s">
        <v>1025</v>
      </c>
      <c r="D343" s="2" t="s">
        <v>1026</v>
      </c>
      <c r="E343" s="2" t="s">
        <v>1028</v>
      </c>
      <c r="F343" s="2" t="s">
        <v>1030</v>
      </c>
      <c r="G343" s="2">
        <v>55.97</v>
      </c>
      <c r="H343" s="2">
        <v>7</v>
      </c>
      <c r="I343" s="2">
        <v>19.589500000000001</v>
      </c>
      <c r="J343" s="2">
        <v>411.37950000000001</v>
      </c>
      <c r="K343" s="4">
        <v>43588</v>
      </c>
      <c r="L343" s="3">
        <v>0.79583333333333328</v>
      </c>
      <c r="M343" s="2" t="s">
        <v>1595</v>
      </c>
      <c r="N343" s="2">
        <v>391.79</v>
      </c>
      <c r="O343" s="2">
        <v>4.7619047620000003</v>
      </c>
      <c r="P343" s="2">
        <v>19.589500000000001</v>
      </c>
      <c r="Q343" s="2">
        <v>8.9</v>
      </c>
    </row>
    <row r="344" spans="1:17" x14ac:dyDescent="0.2">
      <c r="A344" s="2" t="s">
        <v>362</v>
      </c>
      <c r="B344" s="2" t="s">
        <v>1022</v>
      </c>
      <c r="C344" s="2" t="s">
        <v>1025</v>
      </c>
      <c r="D344" s="2" t="s">
        <v>1026</v>
      </c>
      <c r="E344" s="2" t="s">
        <v>1028</v>
      </c>
      <c r="F344" s="2" t="s">
        <v>1030</v>
      </c>
      <c r="G344" s="2">
        <v>76.900000000000006</v>
      </c>
      <c r="H344" s="2">
        <v>7</v>
      </c>
      <c r="I344" s="2">
        <v>26.914999999999999</v>
      </c>
      <c r="J344" s="2">
        <v>565.21500000000003</v>
      </c>
      <c r="K344" s="2" t="s">
        <v>1057</v>
      </c>
      <c r="L344" s="3">
        <v>0.84791666666666665</v>
      </c>
      <c r="M344" s="2" t="s">
        <v>1596</v>
      </c>
      <c r="N344" s="2">
        <v>538.29999999999995</v>
      </c>
      <c r="O344" s="2">
        <v>4.7619047620000003</v>
      </c>
      <c r="P344" s="2">
        <v>26.914999999999999</v>
      </c>
      <c r="Q344" s="2">
        <v>7.7</v>
      </c>
    </row>
    <row r="345" spans="1:17" x14ac:dyDescent="0.2">
      <c r="A345" s="2" t="s">
        <v>363</v>
      </c>
      <c r="B345" s="2" t="s">
        <v>1021</v>
      </c>
      <c r="C345" s="2" t="s">
        <v>1024</v>
      </c>
      <c r="D345" s="2" t="s">
        <v>1027</v>
      </c>
      <c r="E345" s="2" t="s">
        <v>1028</v>
      </c>
      <c r="F345" s="2" t="s">
        <v>1034</v>
      </c>
      <c r="G345" s="2">
        <v>97.03</v>
      </c>
      <c r="H345" s="2">
        <v>5</v>
      </c>
      <c r="I345" s="2">
        <v>24.2575</v>
      </c>
      <c r="J345" s="2">
        <v>509.40750000000003</v>
      </c>
      <c r="K345" s="2" t="s">
        <v>1077</v>
      </c>
      <c r="L345" s="3">
        <v>0.68333333333333335</v>
      </c>
      <c r="M345" s="2" t="s">
        <v>1595</v>
      </c>
      <c r="N345" s="2">
        <v>485.15</v>
      </c>
      <c r="O345" s="2">
        <v>4.7619047620000003</v>
      </c>
      <c r="P345" s="2">
        <v>24.2575</v>
      </c>
      <c r="Q345" s="2">
        <v>9.3000000000000007</v>
      </c>
    </row>
    <row r="346" spans="1:17" x14ac:dyDescent="0.2">
      <c r="A346" s="2" t="s">
        <v>364</v>
      </c>
      <c r="B346" s="2" t="s">
        <v>1020</v>
      </c>
      <c r="C346" s="2" t="s">
        <v>1023</v>
      </c>
      <c r="D346" s="2" t="s">
        <v>1027</v>
      </c>
      <c r="E346" s="2" t="s">
        <v>1029</v>
      </c>
      <c r="F346" s="2" t="s">
        <v>1033</v>
      </c>
      <c r="G346" s="2">
        <v>44.65</v>
      </c>
      <c r="H346" s="2">
        <v>3</v>
      </c>
      <c r="I346" s="2">
        <v>6.6974999999999998</v>
      </c>
      <c r="J346" s="2">
        <v>140.64750000000001</v>
      </c>
      <c r="K346" s="2" t="s">
        <v>1058</v>
      </c>
      <c r="L346" s="3">
        <v>0.62777777777777777</v>
      </c>
      <c r="M346" s="2" t="s">
        <v>1596</v>
      </c>
      <c r="N346" s="2">
        <v>133.94999999999999</v>
      </c>
      <c r="O346" s="2">
        <v>4.7619047620000003</v>
      </c>
      <c r="P346" s="2">
        <v>6.6974999999999998</v>
      </c>
      <c r="Q346" s="2">
        <v>6.2</v>
      </c>
    </row>
    <row r="347" spans="1:17" x14ac:dyDescent="0.2">
      <c r="A347" s="2" t="s">
        <v>365</v>
      </c>
      <c r="B347" s="2" t="s">
        <v>1020</v>
      </c>
      <c r="C347" s="2" t="s">
        <v>1023</v>
      </c>
      <c r="D347" s="2" t="s">
        <v>1027</v>
      </c>
      <c r="E347" s="2" t="s">
        <v>1028</v>
      </c>
      <c r="F347" s="2" t="s">
        <v>1035</v>
      </c>
      <c r="G347" s="2">
        <v>77.930000000000007</v>
      </c>
      <c r="H347" s="2">
        <v>9</v>
      </c>
      <c r="I347" s="2">
        <v>35.0685</v>
      </c>
      <c r="J347" s="2">
        <v>736.43849999999998</v>
      </c>
      <c r="K347" s="2" t="s">
        <v>1052</v>
      </c>
      <c r="L347" s="3">
        <v>0.67361111111111116</v>
      </c>
      <c r="M347" s="2" t="s">
        <v>1595</v>
      </c>
      <c r="N347" s="2">
        <v>701.37</v>
      </c>
      <c r="O347" s="2">
        <v>4.7619047620000003</v>
      </c>
      <c r="P347" s="2">
        <v>35.0685</v>
      </c>
      <c r="Q347" s="2">
        <v>7.6</v>
      </c>
    </row>
    <row r="348" spans="1:17" x14ac:dyDescent="0.2">
      <c r="A348" s="2" t="s">
        <v>366</v>
      </c>
      <c r="B348" s="2" t="s">
        <v>1020</v>
      </c>
      <c r="C348" s="2" t="s">
        <v>1023</v>
      </c>
      <c r="D348" s="2" t="s">
        <v>1026</v>
      </c>
      <c r="E348" s="2" t="s">
        <v>1029</v>
      </c>
      <c r="F348" s="2" t="s">
        <v>1031</v>
      </c>
      <c r="G348" s="2">
        <v>71.95</v>
      </c>
      <c r="H348" s="2">
        <v>1</v>
      </c>
      <c r="I348" s="2">
        <v>3.5975000000000001</v>
      </c>
      <c r="J348" s="2">
        <v>75.547499999999999</v>
      </c>
      <c r="K348" s="4">
        <v>43557</v>
      </c>
      <c r="L348" s="3">
        <v>0.50972222222222219</v>
      </c>
      <c r="M348" s="2" t="s">
        <v>1596</v>
      </c>
      <c r="N348" s="2">
        <v>71.95</v>
      </c>
      <c r="O348" s="2">
        <v>4.7619047620000003</v>
      </c>
      <c r="P348" s="2">
        <v>3.5975000000000001</v>
      </c>
      <c r="Q348" s="2">
        <v>7.3</v>
      </c>
    </row>
    <row r="349" spans="1:17" x14ac:dyDescent="0.2">
      <c r="A349" s="2" t="s">
        <v>367</v>
      </c>
      <c r="B349" s="2" t="s">
        <v>1021</v>
      </c>
      <c r="C349" s="2" t="s">
        <v>1024</v>
      </c>
      <c r="D349" s="2" t="s">
        <v>1026</v>
      </c>
      <c r="E349" s="2" t="s">
        <v>1028</v>
      </c>
      <c r="F349" s="2" t="s">
        <v>1032</v>
      </c>
      <c r="G349" s="2">
        <v>89.25</v>
      </c>
      <c r="H349" s="2">
        <v>8</v>
      </c>
      <c r="I349" s="2">
        <v>35.700000000000003</v>
      </c>
      <c r="J349" s="2">
        <v>749.7</v>
      </c>
      <c r="K349" s="2" t="s">
        <v>1056</v>
      </c>
      <c r="L349" s="3">
        <v>0.42569444444444443</v>
      </c>
      <c r="M349" s="2" t="s">
        <v>1596</v>
      </c>
      <c r="N349" s="2">
        <v>714</v>
      </c>
      <c r="O349" s="2">
        <v>4.7619047620000003</v>
      </c>
      <c r="P349" s="2">
        <v>35.700000000000003</v>
      </c>
      <c r="Q349" s="2">
        <v>4.7</v>
      </c>
    </row>
    <row r="350" spans="1:17" x14ac:dyDescent="0.2">
      <c r="A350" s="2" t="s">
        <v>368</v>
      </c>
      <c r="B350" s="2" t="s">
        <v>1020</v>
      </c>
      <c r="C350" s="2" t="s">
        <v>1023</v>
      </c>
      <c r="D350" s="2" t="s">
        <v>1027</v>
      </c>
      <c r="E350" s="2" t="s">
        <v>1029</v>
      </c>
      <c r="F350" s="2" t="s">
        <v>1031</v>
      </c>
      <c r="G350" s="2">
        <v>26.02</v>
      </c>
      <c r="H350" s="2">
        <v>7</v>
      </c>
      <c r="I350" s="2">
        <v>9.1069999999999993</v>
      </c>
      <c r="J350" s="2">
        <v>191.24700000000001</v>
      </c>
      <c r="K350" s="2" t="s">
        <v>1067</v>
      </c>
      <c r="L350" s="3">
        <v>0.73472222222222228</v>
      </c>
      <c r="M350" s="2" t="s">
        <v>1596</v>
      </c>
      <c r="N350" s="2">
        <v>182.14</v>
      </c>
      <c r="O350" s="2">
        <v>4.7619047620000003</v>
      </c>
      <c r="P350" s="2">
        <v>9.1069999999999993</v>
      </c>
      <c r="Q350" s="2">
        <v>5.0999999999999996</v>
      </c>
    </row>
    <row r="351" spans="1:17" x14ac:dyDescent="0.2">
      <c r="A351" s="2" t="s">
        <v>369</v>
      </c>
      <c r="B351" s="2" t="s">
        <v>1022</v>
      </c>
      <c r="C351" s="2" t="s">
        <v>1025</v>
      </c>
      <c r="D351" s="2" t="s">
        <v>1027</v>
      </c>
      <c r="E351" s="2" t="s">
        <v>1028</v>
      </c>
      <c r="F351" s="2" t="s">
        <v>1030</v>
      </c>
      <c r="G351" s="2">
        <v>13.5</v>
      </c>
      <c r="H351" s="2">
        <v>10</v>
      </c>
      <c r="I351" s="2">
        <v>6.75</v>
      </c>
      <c r="J351" s="2">
        <v>141.75</v>
      </c>
      <c r="K351" s="2" t="s">
        <v>1052</v>
      </c>
      <c r="L351" s="3">
        <v>0.46250000000000002</v>
      </c>
      <c r="M351" s="2" t="s">
        <v>1597</v>
      </c>
      <c r="N351" s="2">
        <v>135</v>
      </c>
      <c r="O351" s="2">
        <v>4.7619047620000003</v>
      </c>
      <c r="P351" s="2">
        <v>6.75</v>
      </c>
      <c r="Q351" s="2">
        <v>4.8</v>
      </c>
    </row>
    <row r="352" spans="1:17" x14ac:dyDescent="0.2">
      <c r="A352" s="2" t="s">
        <v>370</v>
      </c>
      <c r="B352" s="2" t="s">
        <v>1021</v>
      </c>
      <c r="C352" s="2" t="s">
        <v>1024</v>
      </c>
      <c r="D352" s="2" t="s">
        <v>1026</v>
      </c>
      <c r="E352" s="2" t="s">
        <v>1028</v>
      </c>
      <c r="F352" s="2" t="s">
        <v>1035</v>
      </c>
      <c r="G352" s="2">
        <v>99.3</v>
      </c>
      <c r="H352" s="2">
        <v>10</v>
      </c>
      <c r="I352" s="2">
        <v>49.65</v>
      </c>
      <c r="J352" s="2">
        <v>1042.6500000000001</v>
      </c>
      <c r="K352" s="2" t="s">
        <v>1057</v>
      </c>
      <c r="L352" s="3">
        <v>0.62013888888888891</v>
      </c>
      <c r="M352" s="2" t="s">
        <v>1597</v>
      </c>
      <c r="N352" s="2">
        <v>993</v>
      </c>
      <c r="O352" s="2">
        <v>4.7619047620000003</v>
      </c>
      <c r="P352" s="2">
        <v>49.65</v>
      </c>
      <c r="Q352" s="2">
        <v>6.6</v>
      </c>
    </row>
    <row r="353" spans="1:17" x14ac:dyDescent="0.2">
      <c r="A353" s="2" t="s">
        <v>371</v>
      </c>
      <c r="B353" s="2" t="s">
        <v>1020</v>
      </c>
      <c r="C353" s="2" t="s">
        <v>1023</v>
      </c>
      <c r="D353" s="2" t="s">
        <v>1027</v>
      </c>
      <c r="E353" s="2" t="s">
        <v>1029</v>
      </c>
      <c r="F353" s="2" t="s">
        <v>1031</v>
      </c>
      <c r="G353" s="2">
        <v>51.69</v>
      </c>
      <c r="H353" s="2">
        <v>7</v>
      </c>
      <c r="I353" s="2">
        <v>18.0915</v>
      </c>
      <c r="J353" s="2">
        <v>379.92149999999998</v>
      </c>
      <c r="K353" s="2" t="s">
        <v>1063</v>
      </c>
      <c r="L353" s="3">
        <v>0.76527777777777772</v>
      </c>
      <c r="M353" s="2" t="s">
        <v>1596</v>
      </c>
      <c r="N353" s="2">
        <v>361.83</v>
      </c>
      <c r="O353" s="2">
        <v>4.7619047620000003</v>
      </c>
      <c r="P353" s="2">
        <v>18.0915</v>
      </c>
      <c r="Q353" s="2">
        <v>5.5</v>
      </c>
    </row>
    <row r="354" spans="1:17" x14ac:dyDescent="0.2">
      <c r="A354" s="2" t="s">
        <v>372</v>
      </c>
      <c r="B354" s="2" t="s">
        <v>1022</v>
      </c>
      <c r="C354" s="2" t="s">
        <v>1025</v>
      </c>
      <c r="D354" s="2" t="s">
        <v>1026</v>
      </c>
      <c r="E354" s="2" t="s">
        <v>1028</v>
      </c>
      <c r="F354" s="2" t="s">
        <v>1035</v>
      </c>
      <c r="G354" s="2">
        <v>54.73</v>
      </c>
      <c r="H354" s="2">
        <v>7</v>
      </c>
      <c r="I354" s="2">
        <v>19.1555</v>
      </c>
      <c r="J354" s="2">
        <v>402.26549999999997</v>
      </c>
      <c r="K354" s="2" t="s">
        <v>1087</v>
      </c>
      <c r="L354" s="3">
        <v>0.79305555555555551</v>
      </c>
      <c r="M354" s="2" t="s">
        <v>1597</v>
      </c>
      <c r="N354" s="2">
        <v>383.11</v>
      </c>
      <c r="O354" s="2">
        <v>4.7619047620000003</v>
      </c>
      <c r="P354" s="2">
        <v>19.1555</v>
      </c>
      <c r="Q354" s="2">
        <v>8.5</v>
      </c>
    </row>
    <row r="355" spans="1:17" x14ac:dyDescent="0.2">
      <c r="A355" s="2" t="s">
        <v>373</v>
      </c>
      <c r="B355" s="2" t="s">
        <v>1022</v>
      </c>
      <c r="C355" s="2" t="s">
        <v>1025</v>
      </c>
      <c r="D355" s="2" t="s">
        <v>1026</v>
      </c>
      <c r="E355" s="2" t="s">
        <v>1029</v>
      </c>
      <c r="F355" s="2" t="s">
        <v>1032</v>
      </c>
      <c r="G355" s="2">
        <v>27</v>
      </c>
      <c r="H355" s="2">
        <v>9</v>
      </c>
      <c r="I355" s="2">
        <v>12.15</v>
      </c>
      <c r="J355" s="2">
        <v>255.15</v>
      </c>
      <c r="K355" s="4">
        <v>43499</v>
      </c>
      <c r="L355" s="3">
        <v>0.59444444444444444</v>
      </c>
      <c r="M355" s="2" t="s">
        <v>1596</v>
      </c>
      <c r="N355" s="2">
        <v>243</v>
      </c>
      <c r="O355" s="2">
        <v>4.7619047620000003</v>
      </c>
      <c r="P355" s="2">
        <v>12.15</v>
      </c>
      <c r="Q355" s="2">
        <v>4.8</v>
      </c>
    </row>
    <row r="356" spans="1:17" x14ac:dyDescent="0.2">
      <c r="A356" s="2" t="s">
        <v>374</v>
      </c>
      <c r="B356" s="2" t="s">
        <v>1021</v>
      </c>
      <c r="C356" s="2" t="s">
        <v>1024</v>
      </c>
      <c r="D356" s="2" t="s">
        <v>1027</v>
      </c>
      <c r="E356" s="2" t="s">
        <v>1028</v>
      </c>
      <c r="F356" s="2" t="s">
        <v>1031</v>
      </c>
      <c r="G356" s="2">
        <v>30.24</v>
      </c>
      <c r="H356" s="2">
        <v>1</v>
      </c>
      <c r="I356" s="2">
        <v>1.512</v>
      </c>
      <c r="J356" s="2">
        <v>31.751999999999999</v>
      </c>
      <c r="K356" s="4">
        <v>43558</v>
      </c>
      <c r="L356" s="3">
        <v>0.65555555555555556</v>
      </c>
      <c r="M356" s="2" t="s">
        <v>1596</v>
      </c>
      <c r="N356" s="2">
        <v>30.24</v>
      </c>
      <c r="O356" s="2">
        <v>4.7619047620000003</v>
      </c>
      <c r="P356" s="2">
        <v>1.512</v>
      </c>
      <c r="Q356" s="2">
        <v>8.4</v>
      </c>
    </row>
    <row r="357" spans="1:17" x14ac:dyDescent="0.2">
      <c r="A357" s="2" t="s">
        <v>375</v>
      </c>
      <c r="B357" s="2" t="s">
        <v>1022</v>
      </c>
      <c r="C357" s="2" t="s">
        <v>1025</v>
      </c>
      <c r="D357" s="2" t="s">
        <v>1026</v>
      </c>
      <c r="E357" s="2" t="s">
        <v>1028</v>
      </c>
      <c r="F357" s="2" t="s">
        <v>1034</v>
      </c>
      <c r="G357" s="2">
        <v>89.14</v>
      </c>
      <c r="H357" s="2">
        <v>4</v>
      </c>
      <c r="I357" s="2">
        <v>17.827999999999999</v>
      </c>
      <c r="J357" s="2">
        <v>374.38799999999998</v>
      </c>
      <c r="K357" s="4">
        <v>43647</v>
      </c>
      <c r="L357" s="3">
        <v>0.51388888888888884</v>
      </c>
      <c r="M357" s="2" t="s">
        <v>1597</v>
      </c>
      <c r="N357" s="2">
        <v>356.56</v>
      </c>
      <c r="O357" s="2">
        <v>4.7619047620000003</v>
      </c>
      <c r="P357" s="2">
        <v>17.827999999999999</v>
      </c>
      <c r="Q357" s="2">
        <v>7.8</v>
      </c>
    </row>
    <row r="358" spans="1:17" x14ac:dyDescent="0.2">
      <c r="A358" s="2" t="s">
        <v>376</v>
      </c>
      <c r="B358" s="2" t="s">
        <v>1021</v>
      </c>
      <c r="C358" s="2" t="s">
        <v>1024</v>
      </c>
      <c r="D358" s="2" t="s">
        <v>1027</v>
      </c>
      <c r="E358" s="2" t="s">
        <v>1028</v>
      </c>
      <c r="F358" s="2" t="s">
        <v>1035</v>
      </c>
      <c r="G358" s="2">
        <v>37.549999999999997</v>
      </c>
      <c r="H358" s="2">
        <v>10</v>
      </c>
      <c r="I358" s="2">
        <v>18.774999999999999</v>
      </c>
      <c r="J358" s="2">
        <v>394.27499999999998</v>
      </c>
      <c r="K358" s="4">
        <v>43680</v>
      </c>
      <c r="L358" s="3">
        <v>0.83402777777777781</v>
      </c>
      <c r="M358" s="2" t="s">
        <v>1597</v>
      </c>
      <c r="N358" s="2">
        <v>375.5</v>
      </c>
      <c r="O358" s="2">
        <v>4.7619047620000003</v>
      </c>
      <c r="P358" s="2">
        <v>18.774999999999999</v>
      </c>
      <c r="Q358" s="2">
        <v>9.3000000000000007</v>
      </c>
    </row>
    <row r="359" spans="1:17" x14ac:dyDescent="0.2">
      <c r="A359" s="2" t="s">
        <v>377</v>
      </c>
      <c r="B359" s="2" t="s">
        <v>1021</v>
      </c>
      <c r="C359" s="2" t="s">
        <v>1024</v>
      </c>
      <c r="D359" s="2" t="s">
        <v>1027</v>
      </c>
      <c r="E359" s="2" t="s">
        <v>1028</v>
      </c>
      <c r="F359" s="2" t="s">
        <v>1033</v>
      </c>
      <c r="G359" s="2">
        <v>95.44</v>
      </c>
      <c r="H359" s="2">
        <v>10</v>
      </c>
      <c r="I359" s="2">
        <v>47.72</v>
      </c>
      <c r="J359" s="2">
        <v>1002.12</v>
      </c>
      <c r="K359" s="4">
        <v>43709</v>
      </c>
      <c r="L359" s="3">
        <v>0.57291666666666663</v>
      </c>
      <c r="M359" s="2" t="s">
        <v>1596</v>
      </c>
      <c r="N359" s="2">
        <v>954.4</v>
      </c>
      <c r="O359" s="2">
        <v>4.7619047620000003</v>
      </c>
      <c r="P359" s="2">
        <v>47.72</v>
      </c>
      <c r="Q359" s="2">
        <v>5.2</v>
      </c>
    </row>
    <row r="360" spans="1:17" x14ac:dyDescent="0.2">
      <c r="A360" s="2" t="s">
        <v>378</v>
      </c>
      <c r="B360" s="2" t="s">
        <v>1022</v>
      </c>
      <c r="C360" s="2" t="s">
        <v>1025</v>
      </c>
      <c r="D360" s="2" t="s">
        <v>1027</v>
      </c>
      <c r="E360" s="2" t="s">
        <v>1029</v>
      </c>
      <c r="F360" s="2" t="s">
        <v>1031</v>
      </c>
      <c r="G360" s="2">
        <v>27.5</v>
      </c>
      <c r="H360" s="2">
        <v>3</v>
      </c>
      <c r="I360" s="2">
        <v>4.125</v>
      </c>
      <c r="J360" s="2">
        <v>86.625</v>
      </c>
      <c r="K360" s="4">
        <v>43468</v>
      </c>
      <c r="L360" s="3">
        <v>0.65277777777777779</v>
      </c>
      <c r="M360" s="2" t="s">
        <v>1595</v>
      </c>
      <c r="N360" s="2">
        <v>82.5</v>
      </c>
      <c r="O360" s="2">
        <v>4.7619047620000003</v>
      </c>
      <c r="P360" s="2">
        <v>4.125</v>
      </c>
      <c r="Q360" s="2">
        <v>6.5</v>
      </c>
    </row>
    <row r="361" spans="1:17" x14ac:dyDescent="0.2">
      <c r="A361" s="2" t="s">
        <v>379</v>
      </c>
      <c r="B361" s="2" t="s">
        <v>1022</v>
      </c>
      <c r="C361" s="2" t="s">
        <v>1025</v>
      </c>
      <c r="D361" s="2" t="s">
        <v>1027</v>
      </c>
      <c r="E361" s="2" t="s">
        <v>1029</v>
      </c>
      <c r="F361" s="2" t="s">
        <v>1033</v>
      </c>
      <c r="G361" s="2">
        <v>74.97</v>
      </c>
      <c r="H361" s="2">
        <v>1</v>
      </c>
      <c r="I361" s="2">
        <v>3.7484999999999999</v>
      </c>
      <c r="J361" s="2">
        <v>78.718500000000006</v>
      </c>
      <c r="K361" s="2" t="s">
        <v>1051</v>
      </c>
      <c r="L361" s="3">
        <v>0.70694444444444449</v>
      </c>
      <c r="M361" s="2" t="s">
        <v>1596</v>
      </c>
      <c r="N361" s="2">
        <v>74.97</v>
      </c>
      <c r="O361" s="2">
        <v>4.7619047620000003</v>
      </c>
      <c r="P361" s="2">
        <v>3.7484999999999999</v>
      </c>
      <c r="Q361" s="2">
        <v>5.6</v>
      </c>
    </row>
    <row r="362" spans="1:17" x14ac:dyDescent="0.2">
      <c r="A362" s="2" t="s">
        <v>380</v>
      </c>
      <c r="B362" s="2" t="s">
        <v>1020</v>
      </c>
      <c r="C362" s="2" t="s">
        <v>1023</v>
      </c>
      <c r="D362" s="2" t="s">
        <v>1026</v>
      </c>
      <c r="E362" s="2" t="s">
        <v>1029</v>
      </c>
      <c r="F362" s="2" t="s">
        <v>1034</v>
      </c>
      <c r="G362" s="2">
        <v>80.959999999999994</v>
      </c>
      <c r="H362" s="2">
        <v>8</v>
      </c>
      <c r="I362" s="2">
        <v>32.384</v>
      </c>
      <c r="J362" s="2">
        <v>680.06399999999996</v>
      </c>
      <c r="K362" s="2" t="s">
        <v>1045</v>
      </c>
      <c r="L362" s="3">
        <v>0.46666666666666667</v>
      </c>
      <c r="M362" s="2" t="s">
        <v>1597</v>
      </c>
      <c r="N362" s="2">
        <v>647.67999999999995</v>
      </c>
      <c r="O362" s="2">
        <v>4.7619047620000003</v>
      </c>
      <c r="P362" s="2">
        <v>32.384</v>
      </c>
      <c r="Q362" s="2">
        <v>7.4</v>
      </c>
    </row>
    <row r="363" spans="1:17" x14ac:dyDescent="0.2">
      <c r="A363" s="2" t="s">
        <v>381</v>
      </c>
      <c r="B363" s="2" t="s">
        <v>1021</v>
      </c>
      <c r="C363" s="2" t="s">
        <v>1024</v>
      </c>
      <c r="D363" s="2" t="s">
        <v>1027</v>
      </c>
      <c r="E363" s="2" t="s">
        <v>1028</v>
      </c>
      <c r="F363" s="2" t="s">
        <v>1034</v>
      </c>
      <c r="G363" s="2">
        <v>94.47</v>
      </c>
      <c r="H363" s="2">
        <v>8</v>
      </c>
      <c r="I363" s="2">
        <v>37.787999999999997</v>
      </c>
      <c r="J363" s="2">
        <v>793.548</v>
      </c>
      <c r="K363" s="2" t="s">
        <v>1052</v>
      </c>
      <c r="L363" s="3">
        <v>0.6333333333333333</v>
      </c>
      <c r="M363" s="2" t="s">
        <v>1596</v>
      </c>
      <c r="N363" s="2">
        <v>755.76</v>
      </c>
      <c r="O363" s="2">
        <v>4.7619047620000003</v>
      </c>
      <c r="P363" s="2">
        <v>37.787999999999997</v>
      </c>
      <c r="Q363" s="2">
        <v>9.1</v>
      </c>
    </row>
    <row r="364" spans="1:17" x14ac:dyDescent="0.2">
      <c r="A364" s="2" t="s">
        <v>382</v>
      </c>
      <c r="B364" s="2" t="s">
        <v>1021</v>
      </c>
      <c r="C364" s="2" t="s">
        <v>1024</v>
      </c>
      <c r="D364" s="2" t="s">
        <v>1027</v>
      </c>
      <c r="E364" s="2" t="s">
        <v>1029</v>
      </c>
      <c r="F364" s="2" t="s">
        <v>1034</v>
      </c>
      <c r="G364" s="2">
        <v>99.79</v>
      </c>
      <c r="H364" s="2">
        <v>2</v>
      </c>
      <c r="I364" s="2">
        <v>9.9789999999999992</v>
      </c>
      <c r="J364" s="2">
        <v>209.559</v>
      </c>
      <c r="K364" s="4">
        <v>43649</v>
      </c>
      <c r="L364" s="3">
        <v>0.85902777777777772</v>
      </c>
      <c r="M364" s="2" t="s">
        <v>1595</v>
      </c>
      <c r="N364" s="2">
        <v>199.58</v>
      </c>
      <c r="O364" s="2">
        <v>4.7619047620000003</v>
      </c>
      <c r="P364" s="2">
        <v>9.9789999999999992</v>
      </c>
      <c r="Q364" s="2">
        <v>8</v>
      </c>
    </row>
    <row r="365" spans="1:17" x14ac:dyDescent="0.2">
      <c r="A365" s="2" t="s">
        <v>383</v>
      </c>
      <c r="B365" s="2" t="s">
        <v>1020</v>
      </c>
      <c r="C365" s="2" t="s">
        <v>1023</v>
      </c>
      <c r="D365" s="2" t="s">
        <v>1027</v>
      </c>
      <c r="E365" s="2" t="s">
        <v>1029</v>
      </c>
      <c r="F365" s="2" t="s">
        <v>1032</v>
      </c>
      <c r="G365" s="2">
        <v>73.22</v>
      </c>
      <c r="H365" s="2">
        <v>6</v>
      </c>
      <c r="I365" s="2">
        <v>21.966000000000001</v>
      </c>
      <c r="J365" s="2">
        <v>461.286</v>
      </c>
      <c r="K365" s="2" t="s">
        <v>1043</v>
      </c>
      <c r="L365" s="3">
        <v>0.73888888888888893</v>
      </c>
      <c r="M365" s="2" t="s">
        <v>1596</v>
      </c>
      <c r="N365" s="2">
        <v>439.32</v>
      </c>
      <c r="O365" s="2">
        <v>4.7619047620000003</v>
      </c>
      <c r="P365" s="2">
        <v>21.966000000000001</v>
      </c>
      <c r="Q365" s="2">
        <v>7.2</v>
      </c>
    </row>
    <row r="366" spans="1:17" x14ac:dyDescent="0.2">
      <c r="A366" s="2" t="s">
        <v>384</v>
      </c>
      <c r="B366" s="2" t="s">
        <v>1021</v>
      </c>
      <c r="C366" s="2" t="s">
        <v>1024</v>
      </c>
      <c r="D366" s="2" t="s">
        <v>1027</v>
      </c>
      <c r="E366" s="2" t="s">
        <v>1028</v>
      </c>
      <c r="F366" s="2" t="s">
        <v>1034</v>
      </c>
      <c r="G366" s="2">
        <v>41.24</v>
      </c>
      <c r="H366" s="2">
        <v>4</v>
      </c>
      <c r="I366" s="2">
        <v>8.2479999999999993</v>
      </c>
      <c r="J366" s="2">
        <v>173.208</v>
      </c>
      <c r="K366" s="2" t="s">
        <v>1088</v>
      </c>
      <c r="L366" s="3">
        <v>0.68263888888888891</v>
      </c>
      <c r="M366" s="2" t="s">
        <v>1596</v>
      </c>
      <c r="N366" s="2">
        <v>164.96</v>
      </c>
      <c r="O366" s="2">
        <v>4.7619047620000003</v>
      </c>
      <c r="P366" s="2">
        <v>8.2479999999999993</v>
      </c>
      <c r="Q366" s="2">
        <v>7.1</v>
      </c>
    </row>
    <row r="367" spans="1:17" x14ac:dyDescent="0.2">
      <c r="A367" s="2" t="s">
        <v>385</v>
      </c>
      <c r="B367" s="2" t="s">
        <v>1021</v>
      </c>
      <c r="C367" s="2" t="s">
        <v>1024</v>
      </c>
      <c r="D367" s="2" t="s">
        <v>1027</v>
      </c>
      <c r="E367" s="2" t="s">
        <v>1028</v>
      </c>
      <c r="F367" s="2" t="s">
        <v>1035</v>
      </c>
      <c r="G367" s="2">
        <v>81.680000000000007</v>
      </c>
      <c r="H367" s="2">
        <v>4</v>
      </c>
      <c r="I367" s="2">
        <v>16.335999999999999</v>
      </c>
      <c r="J367" s="2">
        <v>343.05599999999998</v>
      </c>
      <c r="K367" s="4">
        <v>43617</v>
      </c>
      <c r="L367" s="3">
        <v>0.5083333333333333</v>
      </c>
      <c r="M367" s="2" t="s">
        <v>1596</v>
      </c>
      <c r="N367" s="2">
        <v>326.72000000000003</v>
      </c>
      <c r="O367" s="2">
        <v>4.7619047620000003</v>
      </c>
      <c r="P367" s="2">
        <v>16.335999999999999</v>
      </c>
      <c r="Q367" s="2">
        <v>9.1</v>
      </c>
    </row>
    <row r="368" spans="1:17" x14ac:dyDescent="0.2">
      <c r="A368" s="2" t="s">
        <v>386</v>
      </c>
      <c r="B368" s="2" t="s">
        <v>1021</v>
      </c>
      <c r="C368" s="2" t="s">
        <v>1024</v>
      </c>
      <c r="D368" s="2" t="s">
        <v>1027</v>
      </c>
      <c r="E368" s="2" t="s">
        <v>1028</v>
      </c>
      <c r="F368" s="2" t="s">
        <v>1031</v>
      </c>
      <c r="G368" s="2">
        <v>51.32</v>
      </c>
      <c r="H368" s="2">
        <v>9</v>
      </c>
      <c r="I368" s="2">
        <v>23.094000000000001</v>
      </c>
      <c r="J368" s="2">
        <v>484.97399999999999</v>
      </c>
      <c r="K368" s="2" t="s">
        <v>1087</v>
      </c>
      <c r="L368" s="3">
        <v>0.81458333333333333</v>
      </c>
      <c r="M368" s="2" t="s">
        <v>1596</v>
      </c>
      <c r="N368" s="2">
        <v>461.88</v>
      </c>
      <c r="O368" s="2">
        <v>4.7619047620000003</v>
      </c>
      <c r="P368" s="2">
        <v>23.094000000000001</v>
      </c>
      <c r="Q368" s="2">
        <v>5.6</v>
      </c>
    </row>
    <row r="369" spans="1:17" x14ac:dyDescent="0.2">
      <c r="A369" s="2" t="s">
        <v>387</v>
      </c>
      <c r="B369" s="2" t="s">
        <v>1020</v>
      </c>
      <c r="C369" s="2" t="s">
        <v>1023</v>
      </c>
      <c r="D369" s="2" t="s">
        <v>1026</v>
      </c>
      <c r="E369" s="2" t="s">
        <v>1029</v>
      </c>
      <c r="F369" s="2" t="s">
        <v>1032</v>
      </c>
      <c r="G369" s="2">
        <v>65.94</v>
      </c>
      <c r="H369" s="2">
        <v>4</v>
      </c>
      <c r="I369" s="2">
        <v>13.188000000000001</v>
      </c>
      <c r="J369" s="2">
        <v>276.94799999999998</v>
      </c>
      <c r="K369" s="2" t="s">
        <v>1068</v>
      </c>
      <c r="L369" s="3">
        <v>0.43680555555555556</v>
      </c>
      <c r="M369" s="2" t="s">
        <v>1596</v>
      </c>
      <c r="N369" s="2">
        <v>263.76</v>
      </c>
      <c r="O369" s="2">
        <v>4.7619047620000003</v>
      </c>
      <c r="P369" s="2">
        <v>13.188000000000001</v>
      </c>
      <c r="Q369" s="2">
        <v>6</v>
      </c>
    </row>
    <row r="370" spans="1:17" x14ac:dyDescent="0.2">
      <c r="A370" s="2" t="s">
        <v>388</v>
      </c>
      <c r="B370" s="2" t="s">
        <v>1021</v>
      </c>
      <c r="C370" s="2" t="s">
        <v>1024</v>
      </c>
      <c r="D370" s="2" t="s">
        <v>1027</v>
      </c>
      <c r="E370" s="2" t="s">
        <v>1028</v>
      </c>
      <c r="F370" s="2" t="s">
        <v>1033</v>
      </c>
      <c r="G370" s="2">
        <v>14.36</v>
      </c>
      <c r="H370" s="2">
        <v>10</v>
      </c>
      <c r="I370" s="2">
        <v>7.18</v>
      </c>
      <c r="J370" s="2">
        <v>150.78</v>
      </c>
      <c r="K370" s="2" t="s">
        <v>1036</v>
      </c>
      <c r="L370" s="3">
        <v>0.60277777777777775</v>
      </c>
      <c r="M370" s="2" t="s">
        <v>1596</v>
      </c>
      <c r="N370" s="2">
        <v>143.6</v>
      </c>
      <c r="O370" s="2">
        <v>4.7619047620000003</v>
      </c>
      <c r="P370" s="2">
        <v>7.18</v>
      </c>
      <c r="Q370" s="2">
        <v>5.4</v>
      </c>
    </row>
    <row r="371" spans="1:17" x14ac:dyDescent="0.2">
      <c r="A371" s="2" t="s">
        <v>389</v>
      </c>
      <c r="B371" s="2" t="s">
        <v>1020</v>
      </c>
      <c r="C371" s="2" t="s">
        <v>1023</v>
      </c>
      <c r="D371" s="2" t="s">
        <v>1026</v>
      </c>
      <c r="E371" s="2" t="s">
        <v>1029</v>
      </c>
      <c r="F371" s="2" t="s">
        <v>1031</v>
      </c>
      <c r="G371" s="2">
        <v>21.5</v>
      </c>
      <c r="H371" s="2">
        <v>9</v>
      </c>
      <c r="I371" s="2">
        <v>9.6750000000000007</v>
      </c>
      <c r="J371" s="2">
        <v>203.17500000000001</v>
      </c>
      <c r="K371" s="4">
        <v>43619</v>
      </c>
      <c r="L371" s="3">
        <v>0.53194444444444444</v>
      </c>
      <c r="M371" s="2" t="s">
        <v>1597</v>
      </c>
      <c r="N371" s="2">
        <v>193.5</v>
      </c>
      <c r="O371" s="2">
        <v>4.7619047620000003</v>
      </c>
      <c r="P371" s="2">
        <v>9.6750000000000007</v>
      </c>
      <c r="Q371" s="2">
        <v>7.8</v>
      </c>
    </row>
    <row r="372" spans="1:17" x14ac:dyDescent="0.2">
      <c r="A372" s="2" t="s">
        <v>390</v>
      </c>
      <c r="B372" s="2" t="s">
        <v>1022</v>
      </c>
      <c r="C372" s="2" t="s">
        <v>1025</v>
      </c>
      <c r="D372" s="2" t="s">
        <v>1026</v>
      </c>
      <c r="E372" s="2" t="s">
        <v>1028</v>
      </c>
      <c r="F372" s="2" t="s">
        <v>1031</v>
      </c>
      <c r="G372" s="2">
        <v>26.26</v>
      </c>
      <c r="H372" s="2">
        <v>7</v>
      </c>
      <c r="I372" s="2">
        <v>9.1910000000000007</v>
      </c>
      <c r="J372" s="2">
        <v>193.011</v>
      </c>
      <c r="K372" s="4">
        <v>43498</v>
      </c>
      <c r="L372" s="3">
        <v>0.81944444444444442</v>
      </c>
      <c r="M372" s="2" t="s">
        <v>1596</v>
      </c>
      <c r="N372" s="2">
        <v>183.82</v>
      </c>
      <c r="O372" s="2">
        <v>4.7619047620000003</v>
      </c>
      <c r="P372" s="2">
        <v>9.1910000000000007</v>
      </c>
      <c r="Q372" s="2">
        <v>9.9</v>
      </c>
    </row>
    <row r="373" spans="1:17" x14ac:dyDescent="0.2">
      <c r="A373" s="2" t="s">
        <v>391</v>
      </c>
      <c r="B373" s="2" t="s">
        <v>1022</v>
      </c>
      <c r="C373" s="2" t="s">
        <v>1025</v>
      </c>
      <c r="D373" s="2" t="s">
        <v>1027</v>
      </c>
      <c r="E373" s="2" t="s">
        <v>1028</v>
      </c>
      <c r="F373" s="2" t="s">
        <v>1035</v>
      </c>
      <c r="G373" s="2">
        <v>60.96</v>
      </c>
      <c r="H373" s="2">
        <v>2</v>
      </c>
      <c r="I373" s="2">
        <v>6.0960000000000001</v>
      </c>
      <c r="J373" s="2">
        <v>128.01599999999999</v>
      </c>
      <c r="K373" s="2" t="s">
        <v>1047</v>
      </c>
      <c r="L373" s="3">
        <v>0.81874999999999998</v>
      </c>
      <c r="M373" s="2" t="s">
        <v>1597</v>
      </c>
      <c r="N373" s="2">
        <v>121.92</v>
      </c>
      <c r="O373" s="2">
        <v>4.7619047620000003</v>
      </c>
      <c r="P373" s="2">
        <v>6.0960000000000001</v>
      </c>
      <c r="Q373" s="2">
        <v>4.9000000000000004</v>
      </c>
    </row>
    <row r="374" spans="1:17" x14ac:dyDescent="0.2">
      <c r="A374" s="2" t="s">
        <v>392</v>
      </c>
      <c r="B374" s="2" t="s">
        <v>1021</v>
      </c>
      <c r="C374" s="2" t="s">
        <v>1024</v>
      </c>
      <c r="D374" s="2" t="s">
        <v>1027</v>
      </c>
      <c r="E374" s="2" t="s">
        <v>1028</v>
      </c>
      <c r="F374" s="2" t="s">
        <v>1032</v>
      </c>
      <c r="G374" s="2">
        <v>70.11</v>
      </c>
      <c r="H374" s="2">
        <v>6</v>
      </c>
      <c r="I374" s="2">
        <v>21.033000000000001</v>
      </c>
      <c r="J374" s="2">
        <v>441.69299999999998</v>
      </c>
      <c r="K374" s="2" t="s">
        <v>1087</v>
      </c>
      <c r="L374" s="3">
        <v>0.74583333333333335</v>
      </c>
      <c r="M374" s="2" t="s">
        <v>1595</v>
      </c>
      <c r="N374" s="2">
        <v>420.66</v>
      </c>
      <c r="O374" s="2">
        <v>4.7619047620000003</v>
      </c>
      <c r="P374" s="2">
        <v>21.033000000000001</v>
      </c>
      <c r="Q374" s="2">
        <v>5.2</v>
      </c>
    </row>
    <row r="375" spans="1:17" x14ac:dyDescent="0.2">
      <c r="A375" s="2" t="s">
        <v>393</v>
      </c>
      <c r="B375" s="2" t="s">
        <v>1021</v>
      </c>
      <c r="C375" s="2" t="s">
        <v>1024</v>
      </c>
      <c r="D375" s="2" t="s">
        <v>1027</v>
      </c>
      <c r="E375" s="2" t="s">
        <v>1029</v>
      </c>
      <c r="F375" s="2" t="s">
        <v>1035</v>
      </c>
      <c r="G375" s="2">
        <v>42.08</v>
      </c>
      <c r="H375" s="2">
        <v>6</v>
      </c>
      <c r="I375" s="2">
        <v>12.624000000000001</v>
      </c>
      <c r="J375" s="2">
        <v>265.10399999999998</v>
      </c>
      <c r="K375" s="2" t="s">
        <v>1075</v>
      </c>
      <c r="L375" s="3">
        <v>0.51736111111111116</v>
      </c>
      <c r="M375" s="2" t="s">
        <v>1596</v>
      </c>
      <c r="N375" s="2">
        <v>252.48</v>
      </c>
      <c r="O375" s="2">
        <v>4.7619047620000003</v>
      </c>
      <c r="P375" s="2">
        <v>12.624000000000001</v>
      </c>
      <c r="Q375" s="2">
        <v>8.9</v>
      </c>
    </row>
    <row r="376" spans="1:17" x14ac:dyDescent="0.2">
      <c r="A376" s="2" t="s">
        <v>394</v>
      </c>
      <c r="B376" s="2" t="s">
        <v>1020</v>
      </c>
      <c r="C376" s="2" t="s">
        <v>1023</v>
      </c>
      <c r="D376" s="2" t="s">
        <v>1027</v>
      </c>
      <c r="E376" s="2" t="s">
        <v>1028</v>
      </c>
      <c r="F376" s="2" t="s">
        <v>1032</v>
      </c>
      <c r="G376" s="2">
        <v>67.09</v>
      </c>
      <c r="H376" s="2">
        <v>5</v>
      </c>
      <c r="I376" s="2">
        <v>16.772500000000001</v>
      </c>
      <c r="J376" s="2">
        <v>352.22250000000003</v>
      </c>
      <c r="K376" s="4">
        <v>43525</v>
      </c>
      <c r="L376" s="3">
        <v>0.69930555555555551</v>
      </c>
      <c r="M376" s="2" t="s">
        <v>1597</v>
      </c>
      <c r="N376" s="2">
        <v>335.45</v>
      </c>
      <c r="O376" s="2">
        <v>4.7619047620000003</v>
      </c>
      <c r="P376" s="2">
        <v>16.772500000000001</v>
      </c>
      <c r="Q376" s="2">
        <v>9.1</v>
      </c>
    </row>
    <row r="377" spans="1:17" x14ac:dyDescent="0.2">
      <c r="A377" s="2" t="s">
        <v>395</v>
      </c>
      <c r="B377" s="2" t="s">
        <v>1020</v>
      </c>
      <c r="C377" s="2" t="s">
        <v>1023</v>
      </c>
      <c r="D377" s="2" t="s">
        <v>1026</v>
      </c>
      <c r="E377" s="2" t="s">
        <v>1028</v>
      </c>
      <c r="F377" s="2" t="s">
        <v>1035</v>
      </c>
      <c r="G377" s="2">
        <v>96.7</v>
      </c>
      <c r="H377" s="2">
        <v>5</v>
      </c>
      <c r="I377" s="2">
        <v>24.175000000000001</v>
      </c>
      <c r="J377" s="2">
        <v>507.67500000000001</v>
      </c>
      <c r="K377" s="2" t="s">
        <v>1080</v>
      </c>
      <c r="L377" s="3">
        <v>0.53611111111111109</v>
      </c>
      <c r="M377" s="2" t="s">
        <v>1595</v>
      </c>
      <c r="N377" s="2">
        <v>483.5</v>
      </c>
      <c r="O377" s="2">
        <v>4.7619047620000003</v>
      </c>
      <c r="P377" s="2">
        <v>24.175000000000001</v>
      </c>
      <c r="Q377" s="2">
        <v>7</v>
      </c>
    </row>
    <row r="378" spans="1:17" x14ac:dyDescent="0.2">
      <c r="A378" s="2" t="s">
        <v>396</v>
      </c>
      <c r="B378" s="2" t="s">
        <v>1022</v>
      </c>
      <c r="C378" s="2" t="s">
        <v>1025</v>
      </c>
      <c r="D378" s="2" t="s">
        <v>1026</v>
      </c>
      <c r="E378" s="2" t="s">
        <v>1028</v>
      </c>
      <c r="F378" s="2" t="s">
        <v>1032</v>
      </c>
      <c r="G378" s="2">
        <v>35.380000000000003</v>
      </c>
      <c r="H378" s="2">
        <v>9</v>
      </c>
      <c r="I378" s="2">
        <v>15.920999999999999</v>
      </c>
      <c r="J378" s="2">
        <v>334.34100000000001</v>
      </c>
      <c r="K378" s="4">
        <v>43586</v>
      </c>
      <c r="L378" s="3">
        <v>0.82638888888888884</v>
      </c>
      <c r="M378" s="2" t="s">
        <v>1597</v>
      </c>
      <c r="N378" s="2">
        <v>318.42</v>
      </c>
      <c r="O378" s="2">
        <v>4.7619047620000003</v>
      </c>
      <c r="P378" s="2">
        <v>15.920999999999999</v>
      </c>
      <c r="Q378" s="2">
        <v>9.6</v>
      </c>
    </row>
    <row r="379" spans="1:17" x14ac:dyDescent="0.2">
      <c r="A379" s="2" t="s">
        <v>397</v>
      </c>
      <c r="B379" s="2" t="s">
        <v>1021</v>
      </c>
      <c r="C379" s="2" t="s">
        <v>1024</v>
      </c>
      <c r="D379" s="2" t="s">
        <v>1027</v>
      </c>
      <c r="E379" s="2" t="s">
        <v>1029</v>
      </c>
      <c r="F379" s="2" t="s">
        <v>1033</v>
      </c>
      <c r="G379" s="2">
        <v>95.49</v>
      </c>
      <c r="H379" s="2">
        <v>7</v>
      </c>
      <c r="I379" s="2">
        <v>33.421500000000002</v>
      </c>
      <c r="J379" s="2">
        <v>701.85149999999999</v>
      </c>
      <c r="K379" s="2" t="s">
        <v>1074</v>
      </c>
      <c r="L379" s="3">
        <v>0.76180555555555551</v>
      </c>
      <c r="M379" s="2" t="s">
        <v>1595</v>
      </c>
      <c r="N379" s="2">
        <v>668.43</v>
      </c>
      <c r="O379" s="2">
        <v>4.7619047620000003</v>
      </c>
      <c r="P379" s="2">
        <v>33.421500000000002</v>
      </c>
      <c r="Q379" s="2">
        <v>8.6999999999999993</v>
      </c>
    </row>
    <row r="380" spans="1:17" x14ac:dyDescent="0.2">
      <c r="A380" s="2" t="s">
        <v>398</v>
      </c>
      <c r="B380" s="2" t="s">
        <v>1021</v>
      </c>
      <c r="C380" s="2" t="s">
        <v>1024</v>
      </c>
      <c r="D380" s="2" t="s">
        <v>1026</v>
      </c>
      <c r="E380" s="2" t="s">
        <v>1029</v>
      </c>
      <c r="F380" s="2" t="s">
        <v>1035</v>
      </c>
      <c r="G380" s="2">
        <v>96.98</v>
      </c>
      <c r="H380" s="2">
        <v>4</v>
      </c>
      <c r="I380" s="2">
        <v>19.396000000000001</v>
      </c>
      <c r="J380" s="2">
        <v>407.31599999999997</v>
      </c>
      <c r="K380" s="4">
        <v>43618</v>
      </c>
      <c r="L380" s="3">
        <v>0.72222222222222221</v>
      </c>
      <c r="M380" s="2" t="s">
        <v>1595</v>
      </c>
      <c r="N380" s="2">
        <v>387.92</v>
      </c>
      <c r="O380" s="2">
        <v>4.7619047620000003</v>
      </c>
      <c r="P380" s="2">
        <v>19.396000000000001</v>
      </c>
      <c r="Q380" s="2">
        <v>9.4</v>
      </c>
    </row>
    <row r="381" spans="1:17" x14ac:dyDescent="0.2">
      <c r="A381" s="2" t="s">
        <v>399</v>
      </c>
      <c r="B381" s="2" t="s">
        <v>1022</v>
      </c>
      <c r="C381" s="2" t="s">
        <v>1025</v>
      </c>
      <c r="D381" s="2" t="s">
        <v>1027</v>
      </c>
      <c r="E381" s="2" t="s">
        <v>1028</v>
      </c>
      <c r="F381" s="2" t="s">
        <v>1031</v>
      </c>
      <c r="G381" s="2">
        <v>23.65</v>
      </c>
      <c r="H381" s="2">
        <v>4</v>
      </c>
      <c r="I381" s="2">
        <v>4.7300000000000004</v>
      </c>
      <c r="J381" s="2">
        <v>99.33</v>
      </c>
      <c r="K381" s="2" t="s">
        <v>1077</v>
      </c>
      <c r="L381" s="3">
        <v>0.56388888888888888</v>
      </c>
      <c r="M381" s="2" t="s">
        <v>1597</v>
      </c>
      <c r="N381" s="2">
        <v>94.6</v>
      </c>
      <c r="O381" s="2">
        <v>4.7619047620000003</v>
      </c>
      <c r="P381" s="2">
        <v>4.7300000000000004</v>
      </c>
      <c r="Q381" s="2">
        <v>4</v>
      </c>
    </row>
    <row r="382" spans="1:17" x14ac:dyDescent="0.2">
      <c r="A382" s="2" t="s">
        <v>400</v>
      </c>
      <c r="B382" s="2" t="s">
        <v>1020</v>
      </c>
      <c r="C382" s="2" t="s">
        <v>1023</v>
      </c>
      <c r="D382" s="2" t="s">
        <v>1026</v>
      </c>
      <c r="E382" s="2" t="s">
        <v>1029</v>
      </c>
      <c r="F382" s="2" t="s">
        <v>1033</v>
      </c>
      <c r="G382" s="2">
        <v>82.33</v>
      </c>
      <c r="H382" s="2">
        <v>4</v>
      </c>
      <c r="I382" s="2">
        <v>16.466000000000001</v>
      </c>
      <c r="J382" s="2">
        <v>345.786</v>
      </c>
      <c r="K382" s="4">
        <v>43770</v>
      </c>
      <c r="L382" s="3">
        <v>0.44236111111111109</v>
      </c>
      <c r="M382" s="2" t="s">
        <v>1597</v>
      </c>
      <c r="N382" s="2">
        <v>329.32</v>
      </c>
      <c r="O382" s="2">
        <v>4.7619047620000003</v>
      </c>
      <c r="P382" s="2">
        <v>16.466000000000001</v>
      </c>
      <c r="Q382" s="2">
        <v>7.5</v>
      </c>
    </row>
    <row r="383" spans="1:17" x14ac:dyDescent="0.2">
      <c r="A383" s="2" t="s">
        <v>401</v>
      </c>
      <c r="B383" s="2" t="s">
        <v>1021</v>
      </c>
      <c r="C383" s="2" t="s">
        <v>1024</v>
      </c>
      <c r="D383" s="2" t="s">
        <v>1027</v>
      </c>
      <c r="E383" s="2" t="s">
        <v>1028</v>
      </c>
      <c r="F383" s="2" t="s">
        <v>1031</v>
      </c>
      <c r="G383" s="2">
        <v>26.61</v>
      </c>
      <c r="H383" s="2">
        <v>2</v>
      </c>
      <c r="I383" s="2">
        <v>2.661</v>
      </c>
      <c r="J383" s="2">
        <v>55.881</v>
      </c>
      <c r="K383" s="2" t="s">
        <v>1053</v>
      </c>
      <c r="L383" s="3">
        <v>0.60763888888888884</v>
      </c>
      <c r="M383" s="2" t="s">
        <v>1596</v>
      </c>
      <c r="N383" s="2">
        <v>53.22</v>
      </c>
      <c r="O383" s="2">
        <v>4.7619047620000003</v>
      </c>
      <c r="P383" s="2">
        <v>2.661</v>
      </c>
      <c r="Q383" s="2">
        <v>4.2</v>
      </c>
    </row>
    <row r="384" spans="1:17" x14ac:dyDescent="0.2">
      <c r="A384" s="2" t="s">
        <v>402</v>
      </c>
      <c r="B384" s="2" t="s">
        <v>1022</v>
      </c>
      <c r="C384" s="2" t="s">
        <v>1025</v>
      </c>
      <c r="D384" s="2" t="s">
        <v>1027</v>
      </c>
      <c r="E384" s="2" t="s">
        <v>1028</v>
      </c>
      <c r="F384" s="2" t="s">
        <v>1034</v>
      </c>
      <c r="G384" s="2">
        <v>99.69</v>
      </c>
      <c r="H384" s="2">
        <v>5</v>
      </c>
      <c r="I384" s="2">
        <v>24.922499999999999</v>
      </c>
      <c r="J384" s="2">
        <v>523.37249999999995</v>
      </c>
      <c r="K384" s="2" t="s">
        <v>1080</v>
      </c>
      <c r="L384" s="3">
        <v>0.50624999999999998</v>
      </c>
      <c r="M384" s="2" t="s">
        <v>1596</v>
      </c>
      <c r="N384" s="2">
        <v>498.45</v>
      </c>
      <c r="O384" s="2">
        <v>4.7619047620000003</v>
      </c>
      <c r="P384" s="2">
        <v>24.922499999999999</v>
      </c>
      <c r="Q384" s="2">
        <v>9.9</v>
      </c>
    </row>
    <row r="385" spans="1:17" x14ac:dyDescent="0.2">
      <c r="A385" s="2" t="s">
        <v>403</v>
      </c>
      <c r="B385" s="2" t="s">
        <v>1021</v>
      </c>
      <c r="C385" s="2" t="s">
        <v>1024</v>
      </c>
      <c r="D385" s="2" t="s">
        <v>1026</v>
      </c>
      <c r="E385" s="2" t="s">
        <v>1028</v>
      </c>
      <c r="F385" s="2" t="s">
        <v>1034</v>
      </c>
      <c r="G385" s="2">
        <v>74.89</v>
      </c>
      <c r="H385" s="2">
        <v>4</v>
      </c>
      <c r="I385" s="2">
        <v>14.978</v>
      </c>
      <c r="J385" s="2">
        <v>314.53800000000001</v>
      </c>
      <c r="K385" s="4">
        <v>43468</v>
      </c>
      <c r="L385" s="3">
        <v>0.64722222222222225</v>
      </c>
      <c r="M385" s="2" t="s">
        <v>1595</v>
      </c>
      <c r="N385" s="2">
        <v>299.56</v>
      </c>
      <c r="O385" s="2">
        <v>4.7619047620000003</v>
      </c>
      <c r="P385" s="2">
        <v>14.978</v>
      </c>
      <c r="Q385" s="2">
        <v>4.2</v>
      </c>
    </row>
    <row r="386" spans="1:17" x14ac:dyDescent="0.2">
      <c r="A386" s="2" t="s">
        <v>404</v>
      </c>
      <c r="B386" s="2" t="s">
        <v>1020</v>
      </c>
      <c r="C386" s="2" t="s">
        <v>1023</v>
      </c>
      <c r="D386" s="2" t="s">
        <v>1027</v>
      </c>
      <c r="E386" s="2" t="s">
        <v>1028</v>
      </c>
      <c r="F386" s="2" t="s">
        <v>1034</v>
      </c>
      <c r="G386" s="2">
        <v>40.94</v>
      </c>
      <c r="H386" s="2">
        <v>5</v>
      </c>
      <c r="I386" s="2">
        <v>10.234999999999999</v>
      </c>
      <c r="J386" s="2">
        <v>214.935</v>
      </c>
      <c r="K386" s="4">
        <v>43617</v>
      </c>
      <c r="L386" s="3">
        <v>0.58194444444444449</v>
      </c>
      <c r="M386" s="2" t="s">
        <v>1595</v>
      </c>
      <c r="N386" s="2">
        <v>204.7</v>
      </c>
      <c r="O386" s="2">
        <v>4.7619047620000003</v>
      </c>
      <c r="P386" s="2">
        <v>10.234999999999999</v>
      </c>
      <c r="Q386" s="2">
        <v>9.9</v>
      </c>
    </row>
    <row r="387" spans="1:17" x14ac:dyDescent="0.2">
      <c r="A387" s="2" t="s">
        <v>405</v>
      </c>
      <c r="B387" s="2" t="s">
        <v>1022</v>
      </c>
      <c r="C387" s="2" t="s">
        <v>1025</v>
      </c>
      <c r="D387" s="2" t="s">
        <v>1026</v>
      </c>
      <c r="E387" s="2" t="s">
        <v>1029</v>
      </c>
      <c r="F387" s="2" t="s">
        <v>1033</v>
      </c>
      <c r="G387" s="2">
        <v>75.819999999999993</v>
      </c>
      <c r="H387" s="2">
        <v>1</v>
      </c>
      <c r="I387" s="2">
        <v>3.7909999999999999</v>
      </c>
      <c r="J387" s="2">
        <v>79.611000000000004</v>
      </c>
      <c r="K387" s="2" t="s">
        <v>1084</v>
      </c>
      <c r="L387" s="3">
        <v>0.55486111111111114</v>
      </c>
      <c r="M387" s="2" t="s">
        <v>1596</v>
      </c>
      <c r="N387" s="2">
        <v>75.819999999999993</v>
      </c>
      <c r="O387" s="2">
        <v>4.7619047620000003</v>
      </c>
      <c r="P387" s="2">
        <v>3.7909999999999999</v>
      </c>
      <c r="Q387" s="2">
        <v>5.8</v>
      </c>
    </row>
    <row r="388" spans="1:17" x14ac:dyDescent="0.2">
      <c r="A388" s="2" t="s">
        <v>406</v>
      </c>
      <c r="B388" s="2" t="s">
        <v>1021</v>
      </c>
      <c r="C388" s="2" t="s">
        <v>1024</v>
      </c>
      <c r="D388" s="2" t="s">
        <v>1027</v>
      </c>
      <c r="E388" s="2" t="s">
        <v>1029</v>
      </c>
      <c r="F388" s="2" t="s">
        <v>1034</v>
      </c>
      <c r="G388" s="2">
        <v>46.77</v>
      </c>
      <c r="H388" s="2">
        <v>6</v>
      </c>
      <c r="I388" s="2">
        <v>14.031000000000001</v>
      </c>
      <c r="J388" s="2">
        <v>294.65100000000001</v>
      </c>
      <c r="K388" s="4">
        <v>43772</v>
      </c>
      <c r="L388" s="3">
        <v>0.56736111111111109</v>
      </c>
      <c r="M388" s="2" t="s">
        <v>1596</v>
      </c>
      <c r="N388" s="2">
        <v>280.62</v>
      </c>
      <c r="O388" s="2">
        <v>4.7619047620000003</v>
      </c>
      <c r="P388" s="2">
        <v>14.031000000000001</v>
      </c>
      <c r="Q388" s="2">
        <v>6</v>
      </c>
    </row>
    <row r="389" spans="1:17" x14ac:dyDescent="0.2">
      <c r="A389" s="2" t="s">
        <v>407</v>
      </c>
      <c r="B389" s="2" t="s">
        <v>1020</v>
      </c>
      <c r="C389" s="2" t="s">
        <v>1023</v>
      </c>
      <c r="D389" s="2" t="s">
        <v>1027</v>
      </c>
      <c r="E389" s="2" t="s">
        <v>1028</v>
      </c>
      <c r="F389" s="2" t="s">
        <v>1030</v>
      </c>
      <c r="G389" s="2">
        <v>32.32</v>
      </c>
      <c r="H389" s="2">
        <v>10</v>
      </c>
      <c r="I389" s="2">
        <v>16.16</v>
      </c>
      <c r="J389" s="2">
        <v>339.36</v>
      </c>
      <c r="K389" s="2" t="s">
        <v>1040</v>
      </c>
      <c r="L389" s="3">
        <v>0.7006944444444444</v>
      </c>
      <c r="M389" s="2" t="s">
        <v>1597</v>
      </c>
      <c r="N389" s="2">
        <v>323.2</v>
      </c>
      <c r="O389" s="2">
        <v>4.7619047620000003</v>
      </c>
      <c r="P389" s="2">
        <v>16.16</v>
      </c>
      <c r="Q389" s="2">
        <v>10</v>
      </c>
    </row>
    <row r="390" spans="1:17" x14ac:dyDescent="0.2">
      <c r="A390" s="2" t="s">
        <v>408</v>
      </c>
      <c r="B390" s="2" t="s">
        <v>1021</v>
      </c>
      <c r="C390" s="2" t="s">
        <v>1024</v>
      </c>
      <c r="D390" s="2" t="s">
        <v>1026</v>
      </c>
      <c r="E390" s="2" t="s">
        <v>1028</v>
      </c>
      <c r="F390" s="2" t="s">
        <v>1035</v>
      </c>
      <c r="G390" s="2">
        <v>54.07</v>
      </c>
      <c r="H390" s="2">
        <v>9</v>
      </c>
      <c r="I390" s="2">
        <v>24.331499999999998</v>
      </c>
      <c r="J390" s="2">
        <v>510.9615</v>
      </c>
      <c r="K390" s="2" t="s">
        <v>1036</v>
      </c>
      <c r="L390" s="3">
        <v>0.62152777777777779</v>
      </c>
      <c r="M390" s="2" t="s">
        <v>1595</v>
      </c>
      <c r="N390" s="2">
        <v>486.63</v>
      </c>
      <c r="O390" s="2">
        <v>4.7619047620000003</v>
      </c>
      <c r="P390" s="2">
        <v>24.331499999999998</v>
      </c>
      <c r="Q390" s="2">
        <v>9.5</v>
      </c>
    </row>
    <row r="391" spans="1:17" x14ac:dyDescent="0.2">
      <c r="A391" s="2" t="s">
        <v>409</v>
      </c>
      <c r="B391" s="2" t="s">
        <v>1022</v>
      </c>
      <c r="C391" s="2" t="s">
        <v>1025</v>
      </c>
      <c r="D391" s="2" t="s">
        <v>1027</v>
      </c>
      <c r="E391" s="2" t="s">
        <v>1029</v>
      </c>
      <c r="F391" s="2" t="s">
        <v>1034</v>
      </c>
      <c r="G391" s="2">
        <v>18.22</v>
      </c>
      <c r="H391" s="2">
        <v>7</v>
      </c>
      <c r="I391" s="2">
        <v>6.3769999999999998</v>
      </c>
      <c r="J391" s="2">
        <v>133.917</v>
      </c>
      <c r="K391" s="4">
        <v>43741</v>
      </c>
      <c r="L391" s="3">
        <v>0.58611111111111114</v>
      </c>
      <c r="M391" s="2" t="s">
        <v>1597</v>
      </c>
      <c r="N391" s="2">
        <v>127.54</v>
      </c>
      <c r="O391" s="2">
        <v>4.7619047620000003</v>
      </c>
      <c r="P391" s="2">
        <v>6.3769999999999998</v>
      </c>
      <c r="Q391" s="2">
        <v>6.6</v>
      </c>
    </row>
    <row r="392" spans="1:17" x14ac:dyDescent="0.2">
      <c r="A392" s="2" t="s">
        <v>410</v>
      </c>
      <c r="B392" s="2" t="s">
        <v>1021</v>
      </c>
      <c r="C392" s="2" t="s">
        <v>1024</v>
      </c>
      <c r="D392" s="2" t="s">
        <v>1026</v>
      </c>
      <c r="E392" s="2" t="s">
        <v>1028</v>
      </c>
      <c r="F392" s="2" t="s">
        <v>1035</v>
      </c>
      <c r="G392" s="2">
        <v>80.48</v>
      </c>
      <c r="H392" s="2">
        <v>3</v>
      </c>
      <c r="I392" s="2">
        <v>12.071999999999999</v>
      </c>
      <c r="J392" s="2">
        <v>253.512</v>
      </c>
      <c r="K392" s="2" t="s">
        <v>1057</v>
      </c>
      <c r="L392" s="3">
        <v>0.52152777777777781</v>
      </c>
      <c r="M392" s="2" t="s">
        <v>1596</v>
      </c>
      <c r="N392" s="2">
        <v>241.44</v>
      </c>
      <c r="O392" s="2">
        <v>4.7619047620000003</v>
      </c>
      <c r="P392" s="2">
        <v>12.071999999999999</v>
      </c>
      <c r="Q392" s="2">
        <v>8.1</v>
      </c>
    </row>
    <row r="393" spans="1:17" x14ac:dyDescent="0.2">
      <c r="A393" s="2" t="s">
        <v>411</v>
      </c>
      <c r="B393" s="2" t="s">
        <v>1022</v>
      </c>
      <c r="C393" s="2" t="s">
        <v>1025</v>
      </c>
      <c r="D393" s="2" t="s">
        <v>1027</v>
      </c>
      <c r="E393" s="2" t="s">
        <v>1028</v>
      </c>
      <c r="F393" s="2" t="s">
        <v>1035</v>
      </c>
      <c r="G393" s="2">
        <v>37.950000000000003</v>
      </c>
      <c r="H393" s="2">
        <v>10</v>
      </c>
      <c r="I393" s="2">
        <v>18.975000000000001</v>
      </c>
      <c r="J393" s="2">
        <v>398.47500000000002</v>
      </c>
      <c r="K393" s="2" t="s">
        <v>1063</v>
      </c>
      <c r="L393" s="3">
        <v>0.61875000000000002</v>
      </c>
      <c r="M393" s="2" t="s">
        <v>1596</v>
      </c>
      <c r="N393" s="2">
        <v>379.5</v>
      </c>
      <c r="O393" s="2">
        <v>4.7619047620000003</v>
      </c>
      <c r="P393" s="2">
        <v>18.975000000000001</v>
      </c>
      <c r="Q393" s="2">
        <v>9.6999999999999993</v>
      </c>
    </row>
    <row r="394" spans="1:17" x14ac:dyDescent="0.2">
      <c r="A394" s="2" t="s">
        <v>412</v>
      </c>
      <c r="B394" s="2" t="s">
        <v>1020</v>
      </c>
      <c r="C394" s="2" t="s">
        <v>1023</v>
      </c>
      <c r="D394" s="2" t="s">
        <v>1026</v>
      </c>
      <c r="E394" s="2" t="s">
        <v>1029</v>
      </c>
      <c r="F394" s="2" t="s">
        <v>1031</v>
      </c>
      <c r="G394" s="2">
        <v>76.819999999999993</v>
      </c>
      <c r="H394" s="2">
        <v>1</v>
      </c>
      <c r="I394" s="2">
        <v>3.8410000000000002</v>
      </c>
      <c r="J394" s="2">
        <v>80.661000000000001</v>
      </c>
      <c r="K394" s="2" t="s">
        <v>1079</v>
      </c>
      <c r="L394" s="3">
        <v>0.76875000000000004</v>
      </c>
      <c r="M394" s="2" t="s">
        <v>1595</v>
      </c>
      <c r="N394" s="2">
        <v>76.819999999999993</v>
      </c>
      <c r="O394" s="2">
        <v>4.7619047620000003</v>
      </c>
      <c r="P394" s="2">
        <v>3.8410000000000002</v>
      </c>
      <c r="Q394" s="2">
        <v>7.2</v>
      </c>
    </row>
    <row r="395" spans="1:17" x14ac:dyDescent="0.2">
      <c r="A395" s="2" t="s">
        <v>413</v>
      </c>
      <c r="B395" s="2" t="s">
        <v>1020</v>
      </c>
      <c r="C395" s="2" t="s">
        <v>1023</v>
      </c>
      <c r="D395" s="2" t="s">
        <v>1026</v>
      </c>
      <c r="E395" s="2" t="s">
        <v>1028</v>
      </c>
      <c r="F395" s="2" t="s">
        <v>1033</v>
      </c>
      <c r="G395" s="2">
        <v>52.26</v>
      </c>
      <c r="H395" s="2">
        <v>10</v>
      </c>
      <c r="I395" s="2">
        <v>26.13</v>
      </c>
      <c r="J395" s="2">
        <v>548.73</v>
      </c>
      <c r="K395" s="4">
        <v>43711</v>
      </c>
      <c r="L395" s="3">
        <v>0.53125</v>
      </c>
      <c r="M395" s="2" t="s">
        <v>1597</v>
      </c>
      <c r="N395" s="2">
        <v>522.6</v>
      </c>
      <c r="O395" s="2">
        <v>4.7619047620000003</v>
      </c>
      <c r="P395" s="2">
        <v>26.13</v>
      </c>
      <c r="Q395" s="2">
        <v>6.2</v>
      </c>
    </row>
    <row r="396" spans="1:17" x14ac:dyDescent="0.2">
      <c r="A396" s="2" t="s">
        <v>414</v>
      </c>
      <c r="B396" s="2" t="s">
        <v>1020</v>
      </c>
      <c r="C396" s="2" t="s">
        <v>1023</v>
      </c>
      <c r="D396" s="2" t="s">
        <v>1027</v>
      </c>
      <c r="E396" s="2" t="s">
        <v>1028</v>
      </c>
      <c r="F396" s="2" t="s">
        <v>1030</v>
      </c>
      <c r="G396" s="2">
        <v>79.739999999999995</v>
      </c>
      <c r="H396" s="2">
        <v>1</v>
      </c>
      <c r="I396" s="2">
        <v>3.9870000000000001</v>
      </c>
      <c r="J396" s="2">
        <v>83.727000000000004</v>
      </c>
      <c r="K396" s="4">
        <v>43619</v>
      </c>
      <c r="L396" s="3">
        <v>0.44166666666666665</v>
      </c>
      <c r="M396" s="2" t="s">
        <v>1595</v>
      </c>
      <c r="N396" s="2">
        <v>79.739999999999995</v>
      </c>
      <c r="O396" s="2">
        <v>4.7619047620000003</v>
      </c>
      <c r="P396" s="2">
        <v>3.9870000000000001</v>
      </c>
      <c r="Q396" s="2">
        <v>7.3</v>
      </c>
    </row>
    <row r="397" spans="1:17" x14ac:dyDescent="0.2">
      <c r="A397" s="2" t="s">
        <v>415</v>
      </c>
      <c r="B397" s="2" t="s">
        <v>1020</v>
      </c>
      <c r="C397" s="2" t="s">
        <v>1023</v>
      </c>
      <c r="D397" s="2" t="s">
        <v>1027</v>
      </c>
      <c r="E397" s="2" t="s">
        <v>1028</v>
      </c>
      <c r="F397" s="2" t="s">
        <v>1030</v>
      </c>
      <c r="G397" s="2">
        <v>77.5</v>
      </c>
      <c r="H397" s="2">
        <v>5</v>
      </c>
      <c r="I397" s="2">
        <v>19.375</v>
      </c>
      <c r="J397" s="2">
        <v>406.875</v>
      </c>
      <c r="K397" s="2" t="s">
        <v>1060</v>
      </c>
      <c r="L397" s="3">
        <v>0.85833333333333328</v>
      </c>
      <c r="M397" s="2" t="s">
        <v>1595</v>
      </c>
      <c r="N397" s="2">
        <v>387.5</v>
      </c>
      <c r="O397" s="2">
        <v>4.7619047620000003</v>
      </c>
      <c r="P397" s="2">
        <v>19.375</v>
      </c>
      <c r="Q397" s="2">
        <v>4.3</v>
      </c>
    </row>
    <row r="398" spans="1:17" x14ac:dyDescent="0.2">
      <c r="A398" s="2" t="s">
        <v>416</v>
      </c>
      <c r="B398" s="2" t="s">
        <v>1020</v>
      </c>
      <c r="C398" s="2" t="s">
        <v>1023</v>
      </c>
      <c r="D398" s="2" t="s">
        <v>1027</v>
      </c>
      <c r="E398" s="2" t="s">
        <v>1028</v>
      </c>
      <c r="F398" s="2" t="s">
        <v>1034</v>
      </c>
      <c r="G398" s="2">
        <v>54.27</v>
      </c>
      <c r="H398" s="2">
        <v>5</v>
      </c>
      <c r="I398" s="2">
        <v>13.567500000000001</v>
      </c>
      <c r="J398" s="2">
        <v>284.91750000000002</v>
      </c>
      <c r="K398" s="2" t="s">
        <v>1059</v>
      </c>
      <c r="L398" s="3">
        <v>0.59444444444444444</v>
      </c>
      <c r="M398" s="2" t="s">
        <v>1595</v>
      </c>
      <c r="N398" s="2">
        <v>271.35000000000002</v>
      </c>
      <c r="O398" s="2">
        <v>4.7619047620000003</v>
      </c>
      <c r="P398" s="2">
        <v>13.567500000000001</v>
      </c>
      <c r="Q398" s="2">
        <v>4.5999999999999996</v>
      </c>
    </row>
    <row r="399" spans="1:17" x14ac:dyDescent="0.2">
      <c r="A399" s="2" t="s">
        <v>417</v>
      </c>
      <c r="B399" s="2" t="s">
        <v>1022</v>
      </c>
      <c r="C399" s="2" t="s">
        <v>1025</v>
      </c>
      <c r="D399" s="2" t="s">
        <v>1027</v>
      </c>
      <c r="E399" s="2" t="s">
        <v>1029</v>
      </c>
      <c r="F399" s="2" t="s">
        <v>1032</v>
      </c>
      <c r="G399" s="2">
        <v>13.59</v>
      </c>
      <c r="H399" s="2">
        <v>9</v>
      </c>
      <c r="I399" s="2">
        <v>6.1154999999999999</v>
      </c>
      <c r="J399" s="2">
        <v>128.4255</v>
      </c>
      <c r="K399" s="2" t="s">
        <v>1044</v>
      </c>
      <c r="L399" s="3">
        <v>0.43472222222222223</v>
      </c>
      <c r="M399" s="2" t="s">
        <v>1596</v>
      </c>
      <c r="N399" s="2">
        <v>122.31</v>
      </c>
      <c r="O399" s="2">
        <v>4.7619047620000003</v>
      </c>
      <c r="P399" s="2">
        <v>6.1154999999999999</v>
      </c>
      <c r="Q399" s="2">
        <v>5.8</v>
      </c>
    </row>
    <row r="400" spans="1:17" x14ac:dyDescent="0.2">
      <c r="A400" s="2" t="s">
        <v>418</v>
      </c>
      <c r="B400" s="2" t="s">
        <v>1022</v>
      </c>
      <c r="C400" s="2" t="s">
        <v>1025</v>
      </c>
      <c r="D400" s="2" t="s">
        <v>1026</v>
      </c>
      <c r="E400" s="2" t="s">
        <v>1028</v>
      </c>
      <c r="F400" s="2" t="s">
        <v>1030</v>
      </c>
      <c r="G400" s="2">
        <v>41.06</v>
      </c>
      <c r="H400" s="2">
        <v>6</v>
      </c>
      <c r="I400" s="2">
        <v>12.318</v>
      </c>
      <c r="J400" s="2">
        <v>258.678</v>
      </c>
      <c r="K400" s="4">
        <v>43588</v>
      </c>
      <c r="L400" s="3">
        <v>0.5625</v>
      </c>
      <c r="M400" s="2" t="s">
        <v>1597</v>
      </c>
      <c r="N400" s="2">
        <v>246.36</v>
      </c>
      <c r="O400" s="2">
        <v>4.7619047620000003</v>
      </c>
      <c r="P400" s="2">
        <v>12.318</v>
      </c>
      <c r="Q400" s="2">
        <v>8.3000000000000007</v>
      </c>
    </row>
    <row r="401" spans="1:17" x14ac:dyDescent="0.2">
      <c r="A401" s="2" t="s">
        <v>419</v>
      </c>
      <c r="B401" s="2" t="s">
        <v>1022</v>
      </c>
      <c r="C401" s="2" t="s">
        <v>1025</v>
      </c>
      <c r="D401" s="2" t="s">
        <v>1026</v>
      </c>
      <c r="E401" s="2" t="s">
        <v>1029</v>
      </c>
      <c r="F401" s="2" t="s">
        <v>1031</v>
      </c>
      <c r="G401" s="2">
        <v>19.239999999999998</v>
      </c>
      <c r="H401" s="2">
        <v>9</v>
      </c>
      <c r="I401" s="2">
        <v>8.6579999999999995</v>
      </c>
      <c r="J401" s="2">
        <v>181.81800000000001</v>
      </c>
      <c r="K401" s="4">
        <v>43558</v>
      </c>
      <c r="L401" s="3">
        <v>0.68611111111111112</v>
      </c>
      <c r="M401" s="2" t="s">
        <v>1596</v>
      </c>
      <c r="N401" s="2">
        <v>173.16</v>
      </c>
      <c r="O401" s="2">
        <v>4.7619047620000003</v>
      </c>
      <c r="P401" s="2">
        <v>8.6579999999999995</v>
      </c>
      <c r="Q401" s="2">
        <v>8</v>
      </c>
    </row>
    <row r="402" spans="1:17" x14ac:dyDescent="0.2">
      <c r="A402" s="2" t="s">
        <v>420</v>
      </c>
      <c r="B402" s="2" t="s">
        <v>1021</v>
      </c>
      <c r="C402" s="2" t="s">
        <v>1024</v>
      </c>
      <c r="D402" s="2" t="s">
        <v>1027</v>
      </c>
      <c r="E402" s="2" t="s">
        <v>1028</v>
      </c>
      <c r="F402" s="2" t="s">
        <v>1034</v>
      </c>
      <c r="G402" s="2">
        <v>39.43</v>
      </c>
      <c r="H402" s="2">
        <v>6</v>
      </c>
      <c r="I402" s="2">
        <v>11.829000000000001</v>
      </c>
      <c r="J402" s="2">
        <v>248.40899999999999</v>
      </c>
      <c r="K402" s="2" t="s">
        <v>1037</v>
      </c>
      <c r="L402" s="3">
        <v>0.84583333333333333</v>
      </c>
      <c r="M402" s="2" t="s">
        <v>1597</v>
      </c>
      <c r="N402" s="2">
        <v>236.58</v>
      </c>
      <c r="O402" s="2">
        <v>4.7619047620000003</v>
      </c>
      <c r="P402" s="2">
        <v>11.829000000000001</v>
      </c>
      <c r="Q402" s="2">
        <v>9.4</v>
      </c>
    </row>
    <row r="403" spans="1:17" x14ac:dyDescent="0.2">
      <c r="A403" s="2" t="s">
        <v>421</v>
      </c>
      <c r="B403" s="2" t="s">
        <v>1021</v>
      </c>
      <c r="C403" s="2" t="s">
        <v>1024</v>
      </c>
      <c r="D403" s="2" t="s">
        <v>1027</v>
      </c>
      <c r="E403" s="2" t="s">
        <v>1029</v>
      </c>
      <c r="F403" s="2" t="s">
        <v>1032</v>
      </c>
      <c r="G403" s="2">
        <v>46.22</v>
      </c>
      <c r="H403" s="2">
        <v>4</v>
      </c>
      <c r="I403" s="2">
        <v>9.2439999999999998</v>
      </c>
      <c r="J403" s="2">
        <v>194.124</v>
      </c>
      <c r="K403" s="4">
        <v>43802</v>
      </c>
      <c r="L403" s="3">
        <v>0.83611111111111114</v>
      </c>
      <c r="M403" s="2" t="s">
        <v>1597</v>
      </c>
      <c r="N403" s="2">
        <v>184.88</v>
      </c>
      <c r="O403" s="2">
        <v>4.7619047620000003</v>
      </c>
      <c r="P403" s="2">
        <v>9.2439999999999998</v>
      </c>
      <c r="Q403" s="2">
        <v>6.2</v>
      </c>
    </row>
    <row r="404" spans="1:17" x14ac:dyDescent="0.2">
      <c r="A404" s="2" t="s">
        <v>422</v>
      </c>
      <c r="B404" s="2" t="s">
        <v>1021</v>
      </c>
      <c r="C404" s="2" t="s">
        <v>1024</v>
      </c>
      <c r="D404" s="2" t="s">
        <v>1026</v>
      </c>
      <c r="E404" s="2" t="s">
        <v>1029</v>
      </c>
      <c r="F404" s="2" t="s">
        <v>1032</v>
      </c>
      <c r="G404" s="2">
        <v>13.98</v>
      </c>
      <c r="H404" s="2">
        <v>1</v>
      </c>
      <c r="I404" s="2">
        <v>0.69899999999999995</v>
      </c>
      <c r="J404" s="2">
        <v>14.679</v>
      </c>
      <c r="K404" s="4">
        <v>43557</v>
      </c>
      <c r="L404" s="3">
        <v>0.56805555555555554</v>
      </c>
      <c r="M404" s="2" t="s">
        <v>1595</v>
      </c>
      <c r="N404" s="2">
        <v>13.98</v>
      </c>
      <c r="O404" s="2">
        <v>4.7619047620000003</v>
      </c>
      <c r="P404" s="2">
        <v>0.69899999999999995</v>
      </c>
      <c r="Q404" s="2">
        <v>9.8000000000000007</v>
      </c>
    </row>
    <row r="405" spans="1:17" x14ac:dyDescent="0.2">
      <c r="A405" s="2" t="s">
        <v>423</v>
      </c>
      <c r="B405" s="2" t="s">
        <v>1022</v>
      </c>
      <c r="C405" s="2" t="s">
        <v>1025</v>
      </c>
      <c r="D405" s="2" t="s">
        <v>1027</v>
      </c>
      <c r="E405" s="2" t="s">
        <v>1028</v>
      </c>
      <c r="F405" s="2" t="s">
        <v>1035</v>
      </c>
      <c r="G405" s="2">
        <v>39.75</v>
      </c>
      <c r="H405" s="2">
        <v>5</v>
      </c>
      <c r="I405" s="2">
        <v>9.9375</v>
      </c>
      <c r="J405" s="2">
        <v>208.6875</v>
      </c>
      <c r="K405" s="2" t="s">
        <v>1074</v>
      </c>
      <c r="L405" s="3">
        <v>0.4465277777777778</v>
      </c>
      <c r="M405" s="2" t="s">
        <v>1595</v>
      </c>
      <c r="N405" s="2">
        <v>198.75</v>
      </c>
      <c r="O405" s="2">
        <v>4.7619047620000003</v>
      </c>
      <c r="P405" s="2">
        <v>9.9375</v>
      </c>
      <c r="Q405" s="2">
        <v>9.6</v>
      </c>
    </row>
    <row r="406" spans="1:17" x14ac:dyDescent="0.2">
      <c r="A406" s="2" t="s">
        <v>424</v>
      </c>
      <c r="B406" s="2" t="s">
        <v>1021</v>
      </c>
      <c r="C406" s="2" t="s">
        <v>1024</v>
      </c>
      <c r="D406" s="2" t="s">
        <v>1026</v>
      </c>
      <c r="E406" s="2" t="s">
        <v>1028</v>
      </c>
      <c r="F406" s="2" t="s">
        <v>1035</v>
      </c>
      <c r="G406" s="2">
        <v>97.79</v>
      </c>
      <c r="H406" s="2">
        <v>7</v>
      </c>
      <c r="I406" s="2">
        <v>34.226500000000001</v>
      </c>
      <c r="J406" s="2">
        <v>718.75649999999996</v>
      </c>
      <c r="K406" s="2" t="s">
        <v>1073</v>
      </c>
      <c r="L406" s="3">
        <v>0.72916666666666663</v>
      </c>
      <c r="M406" s="2" t="s">
        <v>1595</v>
      </c>
      <c r="N406" s="2">
        <v>684.53</v>
      </c>
      <c r="O406" s="2">
        <v>4.7619047620000003</v>
      </c>
      <c r="P406" s="2">
        <v>34.226500000000001</v>
      </c>
      <c r="Q406" s="2">
        <v>4.9000000000000004</v>
      </c>
    </row>
    <row r="407" spans="1:17" x14ac:dyDescent="0.2">
      <c r="A407" s="2" t="s">
        <v>425</v>
      </c>
      <c r="B407" s="2" t="s">
        <v>1020</v>
      </c>
      <c r="C407" s="2" t="s">
        <v>1023</v>
      </c>
      <c r="D407" s="2" t="s">
        <v>1026</v>
      </c>
      <c r="E407" s="2" t="s">
        <v>1029</v>
      </c>
      <c r="F407" s="2" t="s">
        <v>1033</v>
      </c>
      <c r="G407" s="2">
        <v>67.260000000000005</v>
      </c>
      <c r="H407" s="2">
        <v>4</v>
      </c>
      <c r="I407" s="2">
        <v>13.452</v>
      </c>
      <c r="J407" s="2">
        <v>282.49200000000002</v>
      </c>
      <c r="K407" s="2" t="s">
        <v>1069</v>
      </c>
      <c r="L407" s="3">
        <v>0.64444444444444449</v>
      </c>
      <c r="M407" s="2" t="s">
        <v>1597</v>
      </c>
      <c r="N407" s="2">
        <v>269.04000000000002</v>
      </c>
      <c r="O407" s="2">
        <v>4.7619047620000003</v>
      </c>
      <c r="P407" s="2">
        <v>13.452</v>
      </c>
      <c r="Q407" s="2">
        <v>8</v>
      </c>
    </row>
    <row r="408" spans="1:17" x14ac:dyDescent="0.2">
      <c r="A408" s="2" t="s">
        <v>426</v>
      </c>
      <c r="B408" s="2" t="s">
        <v>1020</v>
      </c>
      <c r="C408" s="2" t="s">
        <v>1023</v>
      </c>
      <c r="D408" s="2" t="s">
        <v>1027</v>
      </c>
      <c r="E408" s="2" t="s">
        <v>1029</v>
      </c>
      <c r="F408" s="2" t="s">
        <v>1034</v>
      </c>
      <c r="G408" s="2">
        <v>13.79</v>
      </c>
      <c r="H408" s="2">
        <v>5</v>
      </c>
      <c r="I408" s="2">
        <v>3.4474999999999998</v>
      </c>
      <c r="J408" s="2">
        <v>72.397499999999994</v>
      </c>
      <c r="K408" s="4">
        <v>43770</v>
      </c>
      <c r="L408" s="3">
        <v>0.79652777777777772</v>
      </c>
      <c r="M408" s="2" t="s">
        <v>1597</v>
      </c>
      <c r="N408" s="2">
        <v>68.95</v>
      </c>
      <c r="O408" s="2">
        <v>4.7619047620000003</v>
      </c>
      <c r="P408" s="2">
        <v>3.4474999999999998</v>
      </c>
      <c r="Q408" s="2">
        <v>7.8</v>
      </c>
    </row>
    <row r="409" spans="1:17" x14ac:dyDescent="0.2">
      <c r="A409" s="2" t="s">
        <v>427</v>
      </c>
      <c r="B409" s="2" t="s">
        <v>1022</v>
      </c>
      <c r="C409" s="2" t="s">
        <v>1025</v>
      </c>
      <c r="D409" s="2" t="s">
        <v>1026</v>
      </c>
      <c r="E409" s="2" t="s">
        <v>1028</v>
      </c>
      <c r="F409" s="2" t="s">
        <v>1035</v>
      </c>
      <c r="G409" s="2">
        <v>68.709999999999994</v>
      </c>
      <c r="H409" s="2">
        <v>4</v>
      </c>
      <c r="I409" s="2">
        <v>13.742000000000001</v>
      </c>
      <c r="J409" s="2">
        <v>288.58199999999999</v>
      </c>
      <c r="K409" s="4">
        <v>43556</v>
      </c>
      <c r="L409" s="3">
        <v>0.79236111111111107</v>
      </c>
      <c r="M409" s="2" t="s">
        <v>1596</v>
      </c>
      <c r="N409" s="2">
        <v>274.83999999999997</v>
      </c>
      <c r="O409" s="2">
        <v>4.7619047620000003</v>
      </c>
      <c r="P409" s="2">
        <v>13.742000000000001</v>
      </c>
      <c r="Q409" s="2">
        <v>4.0999999999999996</v>
      </c>
    </row>
    <row r="410" spans="1:17" x14ac:dyDescent="0.2">
      <c r="A410" s="2" t="s">
        <v>428</v>
      </c>
      <c r="B410" s="2" t="s">
        <v>1020</v>
      </c>
      <c r="C410" s="2" t="s">
        <v>1023</v>
      </c>
      <c r="D410" s="2" t="s">
        <v>1027</v>
      </c>
      <c r="E410" s="2" t="s">
        <v>1028</v>
      </c>
      <c r="F410" s="2" t="s">
        <v>1032</v>
      </c>
      <c r="G410" s="2">
        <v>56.53</v>
      </c>
      <c r="H410" s="2">
        <v>4</v>
      </c>
      <c r="I410" s="2">
        <v>11.305999999999999</v>
      </c>
      <c r="J410" s="2">
        <v>237.42599999999999</v>
      </c>
      <c r="K410" s="4">
        <v>43558</v>
      </c>
      <c r="L410" s="3">
        <v>0.82499999999999996</v>
      </c>
      <c r="M410" s="2" t="s">
        <v>1595</v>
      </c>
      <c r="N410" s="2">
        <v>226.12</v>
      </c>
      <c r="O410" s="2">
        <v>4.7619047620000003</v>
      </c>
      <c r="P410" s="2">
        <v>11.305999999999999</v>
      </c>
      <c r="Q410" s="2">
        <v>5.5</v>
      </c>
    </row>
    <row r="411" spans="1:17" x14ac:dyDescent="0.2">
      <c r="A411" s="2" t="s">
        <v>429</v>
      </c>
      <c r="B411" s="2" t="s">
        <v>1021</v>
      </c>
      <c r="C411" s="2" t="s">
        <v>1024</v>
      </c>
      <c r="D411" s="2" t="s">
        <v>1027</v>
      </c>
      <c r="E411" s="2" t="s">
        <v>1028</v>
      </c>
      <c r="F411" s="2" t="s">
        <v>1035</v>
      </c>
      <c r="G411" s="2">
        <v>23.82</v>
      </c>
      <c r="H411" s="2">
        <v>5</v>
      </c>
      <c r="I411" s="2">
        <v>5.9550000000000001</v>
      </c>
      <c r="J411" s="2">
        <v>125.05500000000001</v>
      </c>
      <c r="K411" s="2" t="s">
        <v>1048</v>
      </c>
      <c r="L411" s="3">
        <v>0.80833333333333335</v>
      </c>
      <c r="M411" s="2" t="s">
        <v>1595</v>
      </c>
      <c r="N411" s="2">
        <v>119.1</v>
      </c>
      <c r="O411" s="2">
        <v>4.7619047620000003</v>
      </c>
      <c r="P411" s="2">
        <v>5.9550000000000001</v>
      </c>
      <c r="Q411" s="2">
        <v>5.4</v>
      </c>
    </row>
    <row r="412" spans="1:17" x14ac:dyDescent="0.2">
      <c r="A412" s="2" t="s">
        <v>430</v>
      </c>
      <c r="B412" s="2" t="s">
        <v>1022</v>
      </c>
      <c r="C412" s="2" t="s">
        <v>1025</v>
      </c>
      <c r="D412" s="2" t="s">
        <v>1027</v>
      </c>
      <c r="E412" s="2" t="s">
        <v>1028</v>
      </c>
      <c r="F412" s="2" t="s">
        <v>1030</v>
      </c>
      <c r="G412" s="2">
        <v>34.21</v>
      </c>
      <c r="H412" s="2">
        <v>10</v>
      </c>
      <c r="I412" s="2">
        <v>17.105</v>
      </c>
      <c r="J412" s="2">
        <v>359.20499999999998</v>
      </c>
      <c r="K412" s="4">
        <v>43497</v>
      </c>
      <c r="L412" s="3">
        <v>0.54166666666666663</v>
      </c>
      <c r="M412" s="2" t="s">
        <v>1596</v>
      </c>
      <c r="N412" s="2">
        <v>342.1</v>
      </c>
      <c r="O412" s="2">
        <v>4.7619047620000003</v>
      </c>
      <c r="P412" s="2">
        <v>17.105</v>
      </c>
      <c r="Q412" s="2">
        <v>5.0999999999999996</v>
      </c>
    </row>
    <row r="413" spans="1:17" x14ac:dyDescent="0.2">
      <c r="A413" s="2" t="s">
        <v>431</v>
      </c>
      <c r="B413" s="2" t="s">
        <v>1022</v>
      </c>
      <c r="C413" s="2" t="s">
        <v>1025</v>
      </c>
      <c r="D413" s="2" t="s">
        <v>1027</v>
      </c>
      <c r="E413" s="2" t="s">
        <v>1029</v>
      </c>
      <c r="F413" s="2" t="s">
        <v>1033</v>
      </c>
      <c r="G413" s="2">
        <v>21.87</v>
      </c>
      <c r="H413" s="2">
        <v>2</v>
      </c>
      <c r="I413" s="2">
        <v>2.1869999999999998</v>
      </c>
      <c r="J413" s="2">
        <v>45.927</v>
      </c>
      <c r="K413" s="2" t="s">
        <v>1047</v>
      </c>
      <c r="L413" s="3">
        <v>0.60347222222222219</v>
      </c>
      <c r="M413" s="2" t="s">
        <v>1595</v>
      </c>
      <c r="N413" s="2">
        <v>43.74</v>
      </c>
      <c r="O413" s="2">
        <v>4.7619047620000003</v>
      </c>
      <c r="P413" s="2">
        <v>2.1869999999999998</v>
      </c>
      <c r="Q413" s="2">
        <v>6.9</v>
      </c>
    </row>
    <row r="414" spans="1:17" x14ac:dyDescent="0.2">
      <c r="A414" s="2" t="s">
        <v>432</v>
      </c>
      <c r="B414" s="2" t="s">
        <v>1020</v>
      </c>
      <c r="C414" s="2" t="s">
        <v>1023</v>
      </c>
      <c r="D414" s="2" t="s">
        <v>1026</v>
      </c>
      <c r="E414" s="2" t="s">
        <v>1029</v>
      </c>
      <c r="F414" s="2" t="s">
        <v>1030</v>
      </c>
      <c r="G414" s="2">
        <v>20.97</v>
      </c>
      <c r="H414" s="2">
        <v>5</v>
      </c>
      <c r="I414" s="2">
        <v>5.2424999999999997</v>
      </c>
      <c r="J414" s="2">
        <v>110.0925</v>
      </c>
      <c r="K414" s="4">
        <v>43556</v>
      </c>
      <c r="L414" s="3">
        <v>0.55625000000000002</v>
      </c>
      <c r="M414" s="2" t="s">
        <v>1596</v>
      </c>
      <c r="N414" s="2">
        <v>104.85</v>
      </c>
      <c r="O414" s="2">
        <v>4.7619047620000003</v>
      </c>
      <c r="P414" s="2">
        <v>5.2424999999999997</v>
      </c>
      <c r="Q414" s="2">
        <v>7.8</v>
      </c>
    </row>
    <row r="415" spans="1:17" x14ac:dyDescent="0.2">
      <c r="A415" s="2" t="s">
        <v>433</v>
      </c>
      <c r="B415" s="2" t="s">
        <v>1020</v>
      </c>
      <c r="C415" s="2" t="s">
        <v>1023</v>
      </c>
      <c r="D415" s="2" t="s">
        <v>1027</v>
      </c>
      <c r="E415" s="2" t="s">
        <v>1029</v>
      </c>
      <c r="F415" s="2" t="s">
        <v>1033</v>
      </c>
      <c r="G415" s="2">
        <v>25.84</v>
      </c>
      <c r="H415" s="2">
        <v>3</v>
      </c>
      <c r="I415" s="2">
        <v>3.8759999999999999</v>
      </c>
      <c r="J415" s="2">
        <v>81.396000000000001</v>
      </c>
      <c r="K415" s="4">
        <v>43741</v>
      </c>
      <c r="L415" s="3">
        <v>0.78819444444444442</v>
      </c>
      <c r="M415" s="2" t="s">
        <v>1595</v>
      </c>
      <c r="N415" s="2">
        <v>77.52</v>
      </c>
      <c r="O415" s="2">
        <v>4.7619047620000003</v>
      </c>
      <c r="P415" s="2">
        <v>3.8759999999999999</v>
      </c>
      <c r="Q415" s="2">
        <v>6.6</v>
      </c>
    </row>
    <row r="416" spans="1:17" x14ac:dyDescent="0.2">
      <c r="A416" s="2" t="s">
        <v>434</v>
      </c>
      <c r="B416" s="2" t="s">
        <v>1020</v>
      </c>
      <c r="C416" s="2" t="s">
        <v>1023</v>
      </c>
      <c r="D416" s="2" t="s">
        <v>1027</v>
      </c>
      <c r="E416" s="2" t="s">
        <v>1029</v>
      </c>
      <c r="F416" s="2" t="s">
        <v>1032</v>
      </c>
      <c r="G416" s="2">
        <v>50.93</v>
      </c>
      <c r="H416" s="2">
        <v>8</v>
      </c>
      <c r="I416" s="2">
        <v>20.372</v>
      </c>
      <c r="J416" s="2">
        <v>427.81200000000001</v>
      </c>
      <c r="K416" s="2" t="s">
        <v>1046</v>
      </c>
      <c r="L416" s="3">
        <v>0.81666666666666665</v>
      </c>
      <c r="M416" s="2" t="s">
        <v>1595</v>
      </c>
      <c r="N416" s="2">
        <v>407.44</v>
      </c>
      <c r="O416" s="2">
        <v>4.7619047620000003</v>
      </c>
      <c r="P416" s="2">
        <v>20.372</v>
      </c>
      <c r="Q416" s="2">
        <v>9.1999999999999993</v>
      </c>
    </row>
    <row r="417" spans="1:17" x14ac:dyDescent="0.2">
      <c r="A417" s="2" t="s">
        <v>435</v>
      </c>
      <c r="B417" s="2" t="s">
        <v>1022</v>
      </c>
      <c r="C417" s="2" t="s">
        <v>1025</v>
      </c>
      <c r="D417" s="2" t="s">
        <v>1027</v>
      </c>
      <c r="E417" s="2" t="s">
        <v>1029</v>
      </c>
      <c r="F417" s="2" t="s">
        <v>1030</v>
      </c>
      <c r="G417" s="2">
        <v>96.11</v>
      </c>
      <c r="H417" s="2">
        <v>1</v>
      </c>
      <c r="I417" s="2">
        <v>4.8055000000000003</v>
      </c>
      <c r="J417" s="2">
        <v>100.91549999999999</v>
      </c>
      <c r="K417" s="2" t="s">
        <v>1047</v>
      </c>
      <c r="L417" s="3">
        <v>0.68611111111111112</v>
      </c>
      <c r="M417" s="2" t="s">
        <v>1595</v>
      </c>
      <c r="N417" s="2">
        <v>96.11</v>
      </c>
      <c r="O417" s="2">
        <v>4.7619047620000003</v>
      </c>
      <c r="P417" s="2">
        <v>4.8055000000000003</v>
      </c>
      <c r="Q417" s="2">
        <v>7.8</v>
      </c>
    </row>
    <row r="418" spans="1:17" x14ac:dyDescent="0.2">
      <c r="A418" s="2" t="s">
        <v>436</v>
      </c>
      <c r="B418" s="2" t="s">
        <v>1021</v>
      </c>
      <c r="C418" s="2" t="s">
        <v>1024</v>
      </c>
      <c r="D418" s="2" t="s">
        <v>1027</v>
      </c>
      <c r="E418" s="2" t="s">
        <v>1028</v>
      </c>
      <c r="F418" s="2" t="s">
        <v>1032</v>
      </c>
      <c r="G418" s="2">
        <v>45.38</v>
      </c>
      <c r="H418" s="2">
        <v>4</v>
      </c>
      <c r="I418" s="2">
        <v>9.0760000000000005</v>
      </c>
      <c r="J418" s="2">
        <v>190.596</v>
      </c>
      <c r="K418" s="4">
        <v>43678</v>
      </c>
      <c r="L418" s="3">
        <v>0.57499999999999996</v>
      </c>
      <c r="M418" s="2" t="s">
        <v>1597</v>
      </c>
      <c r="N418" s="2">
        <v>181.52</v>
      </c>
      <c r="O418" s="2">
        <v>4.7619047620000003</v>
      </c>
      <c r="P418" s="2">
        <v>9.0760000000000005</v>
      </c>
      <c r="Q418" s="2">
        <v>8.6999999999999993</v>
      </c>
    </row>
    <row r="419" spans="1:17" x14ac:dyDescent="0.2">
      <c r="A419" s="2" t="s">
        <v>437</v>
      </c>
      <c r="B419" s="2" t="s">
        <v>1021</v>
      </c>
      <c r="C419" s="2" t="s">
        <v>1024</v>
      </c>
      <c r="D419" s="2" t="s">
        <v>1026</v>
      </c>
      <c r="E419" s="2" t="s">
        <v>1028</v>
      </c>
      <c r="F419" s="2" t="s">
        <v>1030</v>
      </c>
      <c r="G419" s="2">
        <v>81.510000000000005</v>
      </c>
      <c r="H419" s="2">
        <v>1</v>
      </c>
      <c r="I419" s="2">
        <v>4.0754999999999999</v>
      </c>
      <c r="J419" s="2">
        <v>85.585499999999996</v>
      </c>
      <c r="K419" s="2" t="s">
        <v>1061</v>
      </c>
      <c r="L419" s="3">
        <v>0.45624999999999999</v>
      </c>
      <c r="M419" s="2" t="s">
        <v>1595</v>
      </c>
      <c r="N419" s="2">
        <v>81.510000000000005</v>
      </c>
      <c r="O419" s="2">
        <v>4.7619047620000003</v>
      </c>
      <c r="P419" s="2">
        <v>4.0754999999999999</v>
      </c>
      <c r="Q419" s="2">
        <v>9.1999999999999993</v>
      </c>
    </row>
    <row r="420" spans="1:17" x14ac:dyDescent="0.2">
      <c r="A420" s="2" t="s">
        <v>438</v>
      </c>
      <c r="B420" s="2" t="s">
        <v>1022</v>
      </c>
      <c r="C420" s="2" t="s">
        <v>1025</v>
      </c>
      <c r="D420" s="2" t="s">
        <v>1027</v>
      </c>
      <c r="E420" s="2" t="s">
        <v>1028</v>
      </c>
      <c r="F420" s="2" t="s">
        <v>1030</v>
      </c>
      <c r="G420" s="2">
        <v>57.22</v>
      </c>
      <c r="H420" s="2">
        <v>2</v>
      </c>
      <c r="I420" s="2">
        <v>5.7220000000000004</v>
      </c>
      <c r="J420" s="2">
        <v>120.16200000000001</v>
      </c>
      <c r="K420" s="4">
        <v>43800</v>
      </c>
      <c r="L420" s="3">
        <v>0.71736111111111112</v>
      </c>
      <c r="M420" s="2" t="s">
        <v>1595</v>
      </c>
      <c r="N420" s="2">
        <v>114.44</v>
      </c>
      <c r="O420" s="2">
        <v>4.7619047620000003</v>
      </c>
      <c r="P420" s="2">
        <v>5.7220000000000004</v>
      </c>
      <c r="Q420" s="2">
        <v>8.3000000000000007</v>
      </c>
    </row>
    <row r="421" spans="1:17" x14ac:dyDescent="0.2">
      <c r="A421" s="2" t="s">
        <v>439</v>
      </c>
      <c r="B421" s="2" t="s">
        <v>1020</v>
      </c>
      <c r="C421" s="2" t="s">
        <v>1023</v>
      </c>
      <c r="D421" s="2" t="s">
        <v>1026</v>
      </c>
      <c r="E421" s="2" t="s">
        <v>1028</v>
      </c>
      <c r="F421" s="2" t="s">
        <v>1031</v>
      </c>
      <c r="G421" s="2">
        <v>25.22</v>
      </c>
      <c r="H421" s="2">
        <v>7</v>
      </c>
      <c r="I421" s="2">
        <v>8.827</v>
      </c>
      <c r="J421" s="2">
        <v>185.36699999999999</v>
      </c>
      <c r="K421" s="4">
        <v>43557</v>
      </c>
      <c r="L421" s="3">
        <v>0.43263888888888891</v>
      </c>
      <c r="M421" s="2" t="s">
        <v>1596</v>
      </c>
      <c r="N421" s="2">
        <v>176.54</v>
      </c>
      <c r="O421" s="2">
        <v>4.7619047620000003</v>
      </c>
      <c r="P421" s="2">
        <v>8.827</v>
      </c>
      <c r="Q421" s="2">
        <v>8.1999999999999993</v>
      </c>
    </row>
    <row r="422" spans="1:17" x14ac:dyDescent="0.2">
      <c r="A422" s="2" t="s">
        <v>440</v>
      </c>
      <c r="B422" s="2" t="s">
        <v>1021</v>
      </c>
      <c r="C422" s="2" t="s">
        <v>1024</v>
      </c>
      <c r="D422" s="2" t="s">
        <v>1026</v>
      </c>
      <c r="E422" s="2" t="s">
        <v>1028</v>
      </c>
      <c r="F422" s="2" t="s">
        <v>1034</v>
      </c>
      <c r="G422" s="2">
        <v>38.6</v>
      </c>
      <c r="H422" s="2">
        <v>3</v>
      </c>
      <c r="I422" s="2">
        <v>5.79</v>
      </c>
      <c r="J422" s="2">
        <v>121.59</v>
      </c>
      <c r="K422" s="2" t="s">
        <v>1067</v>
      </c>
      <c r="L422" s="3">
        <v>0.58125000000000004</v>
      </c>
      <c r="M422" s="2" t="s">
        <v>1595</v>
      </c>
      <c r="N422" s="2">
        <v>115.8</v>
      </c>
      <c r="O422" s="2">
        <v>4.7619047620000003</v>
      </c>
      <c r="P422" s="2">
        <v>5.79</v>
      </c>
      <c r="Q422" s="2">
        <v>7.5</v>
      </c>
    </row>
    <row r="423" spans="1:17" x14ac:dyDescent="0.2">
      <c r="A423" s="2" t="s">
        <v>441</v>
      </c>
      <c r="B423" s="2" t="s">
        <v>1021</v>
      </c>
      <c r="C423" s="2" t="s">
        <v>1024</v>
      </c>
      <c r="D423" s="2" t="s">
        <v>1027</v>
      </c>
      <c r="E423" s="2" t="s">
        <v>1028</v>
      </c>
      <c r="F423" s="2" t="s">
        <v>1031</v>
      </c>
      <c r="G423" s="2">
        <v>84.05</v>
      </c>
      <c r="H423" s="2">
        <v>3</v>
      </c>
      <c r="I423" s="2">
        <v>12.6075</v>
      </c>
      <c r="J423" s="2">
        <v>264.75749999999999</v>
      </c>
      <c r="K423" s="2" t="s">
        <v>1064</v>
      </c>
      <c r="L423" s="3">
        <v>0.56180555555555556</v>
      </c>
      <c r="M423" s="2" t="s">
        <v>1596</v>
      </c>
      <c r="N423" s="2">
        <v>252.15</v>
      </c>
      <c r="O423" s="2">
        <v>4.7619047620000003</v>
      </c>
      <c r="P423" s="2">
        <v>12.6075</v>
      </c>
      <c r="Q423" s="2">
        <v>9.8000000000000007</v>
      </c>
    </row>
    <row r="424" spans="1:17" x14ac:dyDescent="0.2">
      <c r="A424" s="2" t="s">
        <v>442</v>
      </c>
      <c r="B424" s="2" t="s">
        <v>1021</v>
      </c>
      <c r="C424" s="2" t="s">
        <v>1024</v>
      </c>
      <c r="D424" s="2" t="s">
        <v>1026</v>
      </c>
      <c r="E424" s="2" t="s">
        <v>1028</v>
      </c>
      <c r="F424" s="2" t="s">
        <v>1035</v>
      </c>
      <c r="G424" s="2">
        <v>97.21</v>
      </c>
      <c r="H424" s="2">
        <v>10</v>
      </c>
      <c r="I424" s="2">
        <v>48.604999999999997</v>
      </c>
      <c r="J424" s="2">
        <v>1020.705</v>
      </c>
      <c r="K424" s="4">
        <v>43679</v>
      </c>
      <c r="L424" s="3">
        <v>0.54166666666666663</v>
      </c>
      <c r="M424" s="2" t="s">
        <v>1597</v>
      </c>
      <c r="N424" s="2">
        <v>972.1</v>
      </c>
      <c r="O424" s="2">
        <v>4.7619047620000003</v>
      </c>
      <c r="P424" s="2">
        <v>48.604999999999997</v>
      </c>
      <c r="Q424" s="2">
        <v>8.6999999999999993</v>
      </c>
    </row>
    <row r="425" spans="1:17" x14ac:dyDescent="0.2">
      <c r="A425" s="2" t="s">
        <v>443</v>
      </c>
      <c r="B425" s="2" t="s">
        <v>1022</v>
      </c>
      <c r="C425" s="2" t="s">
        <v>1025</v>
      </c>
      <c r="D425" s="2" t="s">
        <v>1026</v>
      </c>
      <c r="E425" s="2" t="s">
        <v>1029</v>
      </c>
      <c r="F425" s="2" t="s">
        <v>1035</v>
      </c>
      <c r="G425" s="2">
        <v>25.42</v>
      </c>
      <c r="H425" s="2">
        <v>8</v>
      </c>
      <c r="I425" s="2">
        <v>10.167999999999999</v>
      </c>
      <c r="J425" s="2">
        <v>213.52799999999999</v>
      </c>
      <c r="K425" s="2" t="s">
        <v>1053</v>
      </c>
      <c r="L425" s="3">
        <v>0.8208333333333333</v>
      </c>
      <c r="M425" s="2" t="s">
        <v>1597</v>
      </c>
      <c r="N425" s="2">
        <v>203.36</v>
      </c>
      <c r="O425" s="2">
        <v>4.7619047620000003</v>
      </c>
      <c r="P425" s="2">
        <v>10.167999999999999</v>
      </c>
      <c r="Q425" s="2">
        <v>6.7</v>
      </c>
    </row>
    <row r="426" spans="1:17" x14ac:dyDescent="0.2">
      <c r="A426" s="2" t="s">
        <v>444</v>
      </c>
      <c r="B426" s="2" t="s">
        <v>1021</v>
      </c>
      <c r="C426" s="2" t="s">
        <v>1024</v>
      </c>
      <c r="D426" s="2" t="s">
        <v>1027</v>
      </c>
      <c r="E426" s="2" t="s">
        <v>1029</v>
      </c>
      <c r="F426" s="2" t="s">
        <v>1035</v>
      </c>
      <c r="G426" s="2">
        <v>16.28</v>
      </c>
      <c r="H426" s="2">
        <v>1</v>
      </c>
      <c r="I426" s="2">
        <v>0.81399999999999995</v>
      </c>
      <c r="J426" s="2">
        <v>17.094000000000001</v>
      </c>
      <c r="K426" s="4">
        <v>43711</v>
      </c>
      <c r="L426" s="3">
        <v>0.65</v>
      </c>
      <c r="M426" s="2" t="s">
        <v>1596</v>
      </c>
      <c r="N426" s="2">
        <v>16.28</v>
      </c>
      <c r="O426" s="2">
        <v>4.7619047620000003</v>
      </c>
      <c r="P426" s="2">
        <v>0.81399999999999995</v>
      </c>
      <c r="Q426" s="2">
        <v>5</v>
      </c>
    </row>
    <row r="427" spans="1:17" x14ac:dyDescent="0.2">
      <c r="A427" s="2" t="s">
        <v>445</v>
      </c>
      <c r="B427" s="2" t="s">
        <v>1022</v>
      </c>
      <c r="C427" s="2" t="s">
        <v>1025</v>
      </c>
      <c r="D427" s="2" t="s">
        <v>1026</v>
      </c>
      <c r="E427" s="2" t="s">
        <v>1029</v>
      </c>
      <c r="F427" s="2" t="s">
        <v>1035</v>
      </c>
      <c r="G427" s="2">
        <v>40.61</v>
      </c>
      <c r="H427" s="2">
        <v>9</v>
      </c>
      <c r="I427" s="2">
        <v>18.2745</v>
      </c>
      <c r="J427" s="2">
        <v>383.7645</v>
      </c>
      <c r="K427" s="4">
        <v>43497</v>
      </c>
      <c r="L427" s="3">
        <v>0.56944444444444442</v>
      </c>
      <c r="M427" s="2" t="s">
        <v>1596</v>
      </c>
      <c r="N427" s="2">
        <v>365.49</v>
      </c>
      <c r="O427" s="2">
        <v>4.7619047620000003</v>
      </c>
      <c r="P427" s="2">
        <v>18.2745</v>
      </c>
      <c r="Q427" s="2">
        <v>7</v>
      </c>
    </row>
    <row r="428" spans="1:17" x14ac:dyDescent="0.2">
      <c r="A428" s="2" t="s">
        <v>446</v>
      </c>
      <c r="B428" s="2" t="s">
        <v>1020</v>
      </c>
      <c r="C428" s="2" t="s">
        <v>1023</v>
      </c>
      <c r="D428" s="2" t="s">
        <v>1026</v>
      </c>
      <c r="E428" s="2" t="s">
        <v>1029</v>
      </c>
      <c r="F428" s="2" t="s">
        <v>1030</v>
      </c>
      <c r="G428" s="2">
        <v>53.17</v>
      </c>
      <c r="H428" s="2">
        <v>7</v>
      </c>
      <c r="I428" s="2">
        <v>18.609500000000001</v>
      </c>
      <c r="J428" s="2">
        <v>390.79950000000002</v>
      </c>
      <c r="K428" s="2" t="s">
        <v>1043</v>
      </c>
      <c r="L428" s="3">
        <v>0.75069444444444444</v>
      </c>
      <c r="M428" s="2" t="s">
        <v>1596</v>
      </c>
      <c r="N428" s="2">
        <v>372.19</v>
      </c>
      <c r="O428" s="2">
        <v>4.7619047620000003</v>
      </c>
      <c r="P428" s="2">
        <v>18.609500000000001</v>
      </c>
      <c r="Q428" s="2">
        <v>8.9</v>
      </c>
    </row>
    <row r="429" spans="1:17" x14ac:dyDescent="0.2">
      <c r="A429" s="2" t="s">
        <v>447</v>
      </c>
      <c r="B429" s="2" t="s">
        <v>1022</v>
      </c>
      <c r="C429" s="2" t="s">
        <v>1025</v>
      </c>
      <c r="D429" s="2" t="s">
        <v>1026</v>
      </c>
      <c r="E429" s="2" t="s">
        <v>1028</v>
      </c>
      <c r="F429" s="2" t="s">
        <v>1034</v>
      </c>
      <c r="G429" s="2">
        <v>20.87</v>
      </c>
      <c r="H429" s="2">
        <v>3</v>
      </c>
      <c r="I429" s="2">
        <v>3.1305000000000001</v>
      </c>
      <c r="J429" s="2">
        <v>65.740499999999997</v>
      </c>
      <c r="K429" s="2" t="s">
        <v>1082</v>
      </c>
      <c r="L429" s="3">
        <v>0.57847222222222228</v>
      </c>
      <c r="M429" s="2" t="s">
        <v>1597</v>
      </c>
      <c r="N429" s="2">
        <v>62.61</v>
      </c>
      <c r="O429" s="2">
        <v>4.7619047620000003</v>
      </c>
      <c r="P429" s="2">
        <v>3.1305000000000001</v>
      </c>
      <c r="Q429" s="2">
        <v>8</v>
      </c>
    </row>
    <row r="430" spans="1:17" x14ac:dyDescent="0.2">
      <c r="A430" s="2" t="s">
        <v>448</v>
      </c>
      <c r="B430" s="2" t="s">
        <v>1022</v>
      </c>
      <c r="C430" s="2" t="s">
        <v>1025</v>
      </c>
      <c r="D430" s="2" t="s">
        <v>1027</v>
      </c>
      <c r="E430" s="2" t="s">
        <v>1029</v>
      </c>
      <c r="F430" s="2" t="s">
        <v>1033</v>
      </c>
      <c r="G430" s="2">
        <v>67.27</v>
      </c>
      <c r="H430" s="2">
        <v>5</v>
      </c>
      <c r="I430" s="2">
        <v>16.817499999999999</v>
      </c>
      <c r="J430" s="2">
        <v>353.16750000000002</v>
      </c>
      <c r="K430" s="2" t="s">
        <v>1052</v>
      </c>
      <c r="L430" s="3">
        <v>0.7270833333333333</v>
      </c>
      <c r="M430" s="2" t="s">
        <v>1596</v>
      </c>
      <c r="N430" s="2">
        <v>336.35</v>
      </c>
      <c r="O430" s="2">
        <v>4.7619047620000003</v>
      </c>
      <c r="P430" s="2">
        <v>16.817499999999999</v>
      </c>
      <c r="Q430" s="2">
        <v>6.9</v>
      </c>
    </row>
    <row r="431" spans="1:17" x14ac:dyDescent="0.2">
      <c r="A431" s="2" t="s">
        <v>449</v>
      </c>
      <c r="B431" s="2" t="s">
        <v>1020</v>
      </c>
      <c r="C431" s="2" t="s">
        <v>1023</v>
      </c>
      <c r="D431" s="2" t="s">
        <v>1026</v>
      </c>
      <c r="E431" s="2" t="s">
        <v>1028</v>
      </c>
      <c r="F431" s="2" t="s">
        <v>1032</v>
      </c>
      <c r="G431" s="2">
        <v>90.65</v>
      </c>
      <c r="H431" s="2">
        <v>10</v>
      </c>
      <c r="I431" s="2">
        <v>45.325000000000003</v>
      </c>
      <c r="J431" s="2">
        <v>951.82500000000005</v>
      </c>
      <c r="K431" s="4">
        <v>43680</v>
      </c>
      <c r="L431" s="3">
        <v>0.45347222222222222</v>
      </c>
      <c r="M431" s="2" t="s">
        <v>1595</v>
      </c>
      <c r="N431" s="2">
        <v>906.5</v>
      </c>
      <c r="O431" s="2">
        <v>4.7619047620000003</v>
      </c>
      <c r="P431" s="2">
        <v>45.325000000000003</v>
      </c>
      <c r="Q431" s="2">
        <v>7.3</v>
      </c>
    </row>
    <row r="432" spans="1:17" x14ac:dyDescent="0.2">
      <c r="A432" s="2" t="s">
        <v>450</v>
      </c>
      <c r="B432" s="2" t="s">
        <v>1022</v>
      </c>
      <c r="C432" s="2" t="s">
        <v>1025</v>
      </c>
      <c r="D432" s="2" t="s">
        <v>1027</v>
      </c>
      <c r="E432" s="2" t="s">
        <v>1029</v>
      </c>
      <c r="F432" s="2" t="s">
        <v>1035</v>
      </c>
      <c r="G432" s="2">
        <v>69.08</v>
      </c>
      <c r="H432" s="2">
        <v>2</v>
      </c>
      <c r="I432" s="2">
        <v>6.9080000000000004</v>
      </c>
      <c r="J432" s="2">
        <v>145.06800000000001</v>
      </c>
      <c r="K432" s="2" t="s">
        <v>1084</v>
      </c>
      <c r="L432" s="3">
        <v>0.82499999999999996</v>
      </c>
      <c r="M432" s="2" t="s">
        <v>1597</v>
      </c>
      <c r="N432" s="2">
        <v>138.16</v>
      </c>
      <c r="O432" s="2">
        <v>4.7619047620000003</v>
      </c>
      <c r="P432" s="2">
        <v>6.9080000000000004</v>
      </c>
      <c r="Q432" s="2">
        <v>6.9</v>
      </c>
    </row>
    <row r="433" spans="1:17" x14ac:dyDescent="0.2">
      <c r="A433" s="2" t="s">
        <v>451</v>
      </c>
      <c r="B433" s="2" t="s">
        <v>1021</v>
      </c>
      <c r="C433" s="2" t="s">
        <v>1024</v>
      </c>
      <c r="D433" s="2" t="s">
        <v>1027</v>
      </c>
      <c r="E433" s="2" t="s">
        <v>1029</v>
      </c>
      <c r="F433" s="2" t="s">
        <v>1034</v>
      </c>
      <c r="G433" s="2">
        <v>43.27</v>
      </c>
      <c r="H433" s="2">
        <v>2</v>
      </c>
      <c r="I433" s="2">
        <v>4.327</v>
      </c>
      <c r="J433" s="2">
        <v>90.867000000000004</v>
      </c>
      <c r="K433" s="4">
        <v>43680</v>
      </c>
      <c r="L433" s="3">
        <v>0.70347222222222228</v>
      </c>
      <c r="M433" s="2" t="s">
        <v>1595</v>
      </c>
      <c r="N433" s="2">
        <v>86.54</v>
      </c>
      <c r="O433" s="2">
        <v>4.7619047620000003</v>
      </c>
      <c r="P433" s="2">
        <v>4.327</v>
      </c>
      <c r="Q433" s="2">
        <v>5.7</v>
      </c>
    </row>
    <row r="434" spans="1:17" x14ac:dyDescent="0.2">
      <c r="A434" s="2" t="s">
        <v>452</v>
      </c>
      <c r="B434" s="2" t="s">
        <v>1020</v>
      </c>
      <c r="C434" s="2" t="s">
        <v>1023</v>
      </c>
      <c r="D434" s="2" t="s">
        <v>1027</v>
      </c>
      <c r="E434" s="2" t="s">
        <v>1028</v>
      </c>
      <c r="F434" s="2" t="s">
        <v>1031</v>
      </c>
      <c r="G434" s="2">
        <v>23.46</v>
      </c>
      <c r="H434" s="2">
        <v>6</v>
      </c>
      <c r="I434" s="2">
        <v>7.0380000000000003</v>
      </c>
      <c r="J434" s="2">
        <v>147.798</v>
      </c>
      <c r="K434" s="2" t="s">
        <v>1062</v>
      </c>
      <c r="L434" s="3">
        <v>0.80138888888888893</v>
      </c>
      <c r="M434" s="2" t="s">
        <v>1595</v>
      </c>
      <c r="N434" s="2">
        <v>140.76</v>
      </c>
      <c r="O434" s="2">
        <v>4.7619047620000003</v>
      </c>
      <c r="P434" s="2">
        <v>7.0380000000000003</v>
      </c>
      <c r="Q434" s="2">
        <v>6.4</v>
      </c>
    </row>
    <row r="435" spans="1:17" x14ac:dyDescent="0.2">
      <c r="A435" s="2" t="s">
        <v>453</v>
      </c>
      <c r="B435" s="2" t="s">
        <v>1022</v>
      </c>
      <c r="C435" s="2" t="s">
        <v>1025</v>
      </c>
      <c r="D435" s="2" t="s">
        <v>1027</v>
      </c>
      <c r="E435" s="2" t="s">
        <v>1029</v>
      </c>
      <c r="F435" s="2" t="s">
        <v>1035</v>
      </c>
      <c r="G435" s="2">
        <v>95.54</v>
      </c>
      <c r="H435" s="2">
        <v>7</v>
      </c>
      <c r="I435" s="2">
        <v>33.439</v>
      </c>
      <c r="J435" s="2">
        <v>702.21900000000005</v>
      </c>
      <c r="K435" s="4">
        <v>43711</v>
      </c>
      <c r="L435" s="3">
        <v>0.60833333333333328</v>
      </c>
      <c r="M435" s="2" t="s">
        <v>1597</v>
      </c>
      <c r="N435" s="2">
        <v>668.78</v>
      </c>
      <c r="O435" s="2">
        <v>4.7619047620000003</v>
      </c>
      <c r="P435" s="2">
        <v>33.439</v>
      </c>
      <c r="Q435" s="2">
        <v>9.6</v>
      </c>
    </row>
    <row r="436" spans="1:17" x14ac:dyDescent="0.2">
      <c r="A436" s="2" t="s">
        <v>454</v>
      </c>
      <c r="B436" s="2" t="s">
        <v>1022</v>
      </c>
      <c r="C436" s="2" t="s">
        <v>1025</v>
      </c>
      <c r="D436" s="2" t="s">
        <v>1027</v>
      </c>
      <c r="E436" s="2" t="s">
        <v>1028</v>
      </c>
      <c r="F436" s="2" t="s">
        <v>1035</v>
      </c>
      <c r="G436" s="2">
        <v>47.44</v>
      </c>
      <c r="H436" s="2">
        <v>1</v>
      </c>
      <c r="I436" s="2">
        <v>2.3719999999999999</v>
      </c>
      <c r="J436" s="2">
        <v>49.811999999999998</v>
      </c>
      <c r="K436" s="2" t="s">
        <v>1074</v>
      </c>
      <c r="L436" s="3">
        <v>0.7631944444444444</v>
      </c>
      <c r="M436" s="2" t="s">
        <v>1597</v>
      </c>
      <c r="N436" s="2">
        <v>47.44</v>
      </c>
      <c r="O436" s="2">
        <v>4.7619047620000003</v>
      </c>
      <c r="P436" s="2">
        <v>2.3719999999999999</v>
      </c>
      <c r="Q436" s="2">
        <v>6.8</v>
      </c>
    </row>
    <row r="437" spans="1:17" x14ac:dyDescent="0.2">
      <c r="A437" s="2" t="s">
        <v>455</v>
      </c>
      <c r="B437" s="2" t="s">
        <v>1021</v>
      </c>
      <c r="C437" s="2" t="s">
        <v>1024</v>
      </c>
      <c r="D437" s="2" t="s">
        <v>1027</v>
      </c>
      <c r="E437" s="2" t="s">
        <v>1029</v>
      </c>
      <c r="F437" s="2" t="s">
        <v>1033</v>
      </c>
      <c r="G437" s="2">
        <v>99.24</v>
      </c>
      <c r="H437" s="2">
        <v>9</v>
      </c>
      <c r="I437" s="2">
        <v>44.658000000000001</v>
      </c>
      <c r="J437" s="2">
        <v>937.81799999999998</v>
      </c>
      <c r="K437" s="2" t="s">
        <v>1053</v>
      </c>
      <c r="L437" s="3">
        <v>0.79791666666666672</v>
      </c>
      <c r="M437" s="2" t="s">
        <v>1595</v>
      </c>
      <c r="N437" s="2">
        <v>893.16</v>
      </c>
      <c r="O437" s="2">
        <v>4.7619047620000003</v>
      </c>
      <c r="P437" s="2">
        <v>44.658000000000001</v>
      </c>
      <c r="Q437" s="2">
        <v>9</v>
      </c>
    </row>
    <row r="438" spans="1:17" x14ac:dyDescent="0.2">
      <c r="A438" s="2" t="s">
        <v>456</v>
      </c>
      <c r="B438" s="2" t="s">
        <v>1021</v>
      </c>
      <c r="C438" s="2" t="s">
        <v>1024</v>
      </c>
      <c r="D438" s="2" t="s">
        <v>1026</v>
      </c>
      <c r="E438" s="2" t="s">
        <v>1029</v>
      </c>
      <c r="F438" s="2" t="s">
        <v>1033</v>
      </c>
      <c r="G438" s="2">
        <v>82.93</v>
      </c>
      <c r="H438" s="2">
        <v>4</v>
      </c>
      <c r="I438" s="2">
        <v>16.585999999999999</v>
      </c>
      <c r="J438" s="2">
        <v>348.30599999999998</v>
      </c>
      <c r="K438" s="2" t="s">
        <v>1056</v>
      </c>
      <c r="L438" s="3">
        <v>0.70208333333333328</v>
      </c>
      <c r="M438" s="2" t="s">
        <v>1595</v>
      </c>
      <c r="N438" s="2">
        <v>331.72</v>
      </c>
      <c r="O438" s="2">
        <v>4.7619047620000003</v>
      </c>
      <c r="P438" s="2">
        <v>16.585999999999999</v>
      </c>
      <c r="Q438" s="2">
        <v>9.6</v>
      </c>
    </row>
    <row r="439" spans="1:17" x14ac:dyDescent="0.2">
      <c r="A439" s="2" t="s">
        <v>457</v>
      </c>
      <c r="B439" s="2" t="s">
        <v>1020</v>
      </c>
      <c r="C439" s="2" t="s">
        <v>1023</v>
      </c>
      <c r="D439" s="2" t="s">
        <v>1027</v>
      </c>
      <c r="E439" s="2" t="s">
        <v>1029</v>
      </c>
      <c r="F439" s="2" t="s">
        <v>1032</v>
      </c>
      <c r="G439" s="2">
        <v>33.99</v>
      </c>
      <c r="H439" s="2">
        <v>6</v>
      </c>
      <c r="I439" s="2">
        <v>10.196999999999999</v>
      </c>
      <c r="J439" s="2">
        <v>214.137</v>
      </c>
      <c r="K439" s="4">
        <v>43680</v>
      </c>
      <c r="L439" s="3">
        <v>0.65069444444444446</v>
      </c>
      <c r="M439" s="2" t="s">
        <v>1597</v>
      </c>
      <c r="N439" s="2">
        <v>203.94</v>
      </c>
      <c r="O439" s="2">
        <v>4.7619047620000003</v>
      </c>
      <c r="P439" s="2">
        <v>10.196999999999999</v>
      </c>
      <c r="Q439" s="2">
        <v>7.7</v>
      </c>
    </row>
    <row r="440" spans="1:17" x14ac:dyDescent="0.2">
      <c r="A440" s="2" t="s">
        <v>458</v>
      </c>
      <c r="B440" s="2" t="s">
        <v>1021</v>
      </c>
      <c r="C440" s="2" t="s">
        <v>1024</v>
      </c>
      <c r="D440" s="2" t="s">
        <v>1026</v>
      </c>
      <c r="E440" s="2" t="s">
        <v>1029</v>
      </c>
      <c r="F440" s="2" t="s">
        <v>1034</v>
      </c>
      <c r="G440" s="2">
        <v>17.04</v>
      </c>
      <c r="H440" s="2">
        <v>4</v>
      </c>
      <c r="I440" s="2">
        <v>3.4079999999999999</v>
      </c>
      <c r="J440" s="2">
        <v>71.567999999999998</v>
      </c>
      <c r="K440" s="4">
        <v>43680</v>
      </c>
      <c r="L440" s="3">
        <v>0.84375</v>
      </c>
      <c r="M440" s="2" t="s">
        <v>1595</v>
      </c>
      <c r="N440" s="2">
        <v>68.16</v>
      </c>
      <c r="O440" s="2">
        <v>4.7619047620000003</v>
      </c>
      <c r="P440" s="2">
        <v>3.4079999999999999</v>
      </c>
      <c r="Q440" s="2">
        <v>7</v>
      </c>
    </row>
    <row r="441" spans="1:17" x14ac:dyDescent="0.2">
      <c r="A441" s="2" t="s">
        <v>459</v>
      </c>
      <c r="B441" s="2" t="s">
        <v>1021</v>
      </c>
      <c r="C441" s="2" t="s">
        <v>1024</v>
      </c>
      <c r="D441" s="2" t="s">
        <v>1027</v>
      </c>
      <c r="E441" s="2" t="s">
        <v>1028</v>
      </c>
      <c r="F441" s="2" t="s">
        <v>1031</v>
      </c>
      <c r="G441" s="2">
        <v>40.86</v>
      </c>
      <c r="H441" s="2">
        <v>8</v>
      </c>
      <c r="I441" s="2">
        <v>16.344000000000001</v>
      </c>
      <c r="J441" s="2">
        <v>343.22399999999999</v>
      </c>
      <c r="K441" s="4">
        <v>43648</v>
      </c>
      <c r="L441" s="3">
        <v>0.60972222222222228</v>
      </c>
      <c r="M441" s="2" t="s">
        <v>1597</v>
      </c>
      <c r="N441" s="2">
        <v>326.88</v>
      </c>
      <c r="O441" s="2">
        <v>4.7619047620000003</v>
      </c>
      <c r="P441" s="2">
        <v>16.344000000000001</v>
      </c>
      <c r="Q441" s="2">
        <v>6.5</v>
      </c>
    </row>
    <row r="442" spans="1:17" x14ac:dyDescent="0.2">
      <c r="A442" s="2" t="s">
        <v>460</v>
      </c>
      <c r="B442" s="2" t="s">
        <v>1021</v>
      </c>
      <c r="C442" s="2" t="s">
        <v>1024</v>
      </c>
      <c r="D442" s="2" t="s">
        <v>1026</v>
      </c>
      <c r="E442" s="2" t="s">
        <v>1029</v>
      </c>
      <c r="F442" s="2" t="s">
        <v>1034</v>
      </c>
      <c r="G442" s="2">
        <v>17.440000000000001</v>
      </c>
      <c r="H442" s="2">
        <v>5</v>
      </c>
      <c r="I442" s="2">
        <v>4.3600000000000003</v>
      </c>
      <c r="J442" s="2">
        <v>91.56</v>
      </c>
      <c r="K442" s="2" t="s">
        <v>1042</v>
      </c>
      <c r="L442" s="3">
        <v>0.80902777777777779</v>
      </c>
      <c r="M442" s="2" t="s">
        <v>1596</v>
      </c>
      <c r="N442" s="2">
        <v>87.2</v>
      </c>
      <c r="O442" s="2">
        <v>4.7619047620000003</v>
      </c>
      <c r="P442" s="2">
        <v>4.3600000000000003</v>
      </c>
      <c r="Q442" s="2">
        <v>8.1</v>
      </c>
    </row>
    <row r="443" spans="1:17" x14ac:dyDescent="0.2">
      <c r="A443" s="2" t="s">
        <v>461</v>
      </c>
      <c r="B443" s="2" t="s">
        <v>1022</v>
      </c>
      <c r="C443" s="2" t="s">
        <v>1025</v>
      </c>
      <c r="D443" s="2" t="s">
        <v>1026</v>
      </c>
      <c r="E443" s="2" t="s">
        <v>1028</v>
      </c>
      <c r="F443" s="2" t="s">
        <v>1033</v>
      </c>
      <c r="G443" s="2">
        <v>88.43</v>
      </c>
      <c r="H443" s="2">
        <v>8</v>
      </c>
      <c r="I443" s="2">
        <v>35.372</v>
      </c>
      <c r="J443" s="2">
        <v>742.81200000000001</v>
      </c>
      <c r="K443" s="2" t="s">
        <v>1046</v>
      </c>
      <c r="L443" s="3">
        <v>0.81597222222222221</v>
      </c>
      <c r="M443" s="2" t="s">
        <v>1597</v>
      </c>
      <c r="N443" s="2">
        <v>707.44</v>
      </c>
      <c r="O443" s="2">
        <v>4.7619047620000003</v>
      </c>
      <c r="P443" s="2">
        <v>35.372</v>
      </c>
      <c r="Q443" s="2">
        <v>4.3</v>
      </c>
    </row>
    <row r="444" spans="1:17" x14ac:dyDescent="0.2">
      <c r="A444" s="2" t="s">
        <v>462</v>
      </c>
      <c r="B444" s="2" t="s">
        <v>1020</v>
      </c>
      <c r="C444" s="2" t="s">
        <v>1023</v>
      </c>
      <c r="D444" s="2" t="s">
        <v>1026</v>
      </c>
      <c r="E444" s="2" t="s">
        <v>1028</v>
      </c>
      <c r="F444" s="2" t="s">
        <v>1032</v>
      </c>
      <c r="G444" s="2">
        <v>89.21</v>
      </c>
      <c r="H444" s="2">
        <v>9</v>
      </c>
      <c r="I444" s="2">
        <v>40.144500000000001</v>
      </c>
      <c r="J444" s="2">
        <v>843.03449999999998</v>
      </c>
      <c r="K444" s="2" t="s">
        <v>1042</v>
      </c>
      <c r="L444" s="3">
        <v>0.65416666666666667</v>
      </c>
      <c r="M444" s="2" t="s">
        <v>1597</v>
      </c>
      <c r="N444" s="2">
        <v>802.89</v>
      </c>
      <c r="O444" s="2">
        <v>4.7619047620000003</v>
      </c>
      <c r="P444" s="2">
        <v>40.144500000000001</v>
      </c>
      <c r="Q444" s="2">
        <v>6.5</v>
      </c>
    </row>
    <row r="445" spans="1:17" x14ac:dyDescent="0.2">
      <c r="A445" s="2" t="s">
        <v>463</v>
      </c>
      <c r="B445" s="2" t="s">
        <v>1021</v>
      </c>
      <c r="C445" s="2" t="s">
        <v>1024</v>
      </c>
      <c r="D445" s="2" t="s">
        <v>1027</v>
      </c>
      <c r="E445" s="2" t="s">
        <v>1029</v>
      </c>
      <c r="F445" s="2" t="s">
        <v>1035</v>
      </c>
      <c r="G445" s="2">
        <v>12.78</v>
      </c>
      <c r="H445" s="2">
        <v>1</v>
      </c>
      <c r="I445" s="2">
        <v>0.63900000000000001</v>
      </c>
      <c r="J445" s="2">
        <v>13.419</v>
      </c>
      <c r="K445" s="4">
        <v>43678</v>
      </c>
      <c r="L445" s="3">
        <v>0.59097222222222223</v>
      </c>
      <c r="M445" s="2" t="s">
        <v>1595</v>
      </c>
      <c r="N445" s="2">
        <v>12.78</v>
      </c>
      <c r="O445" s="2">
        <v>4.7619047620000003</v>
      </c>
      <c r="P445" s="2">
        <v>0.63900000000000001</v>
      </c>
      <c r="Q445" s="2">
        <v>9.5</v>
      </c>
    </row>
    <row r="446" spans="1:17" x14ac:dyDescent="0.2">
      <c r="A446" s="2" t="s">
        <v>464</v>
      </c>
      <c r="B446" s="2" t="s">
        <v>1020</v>
      </c>
      <c r="C446" s="2" t="s">
        <v>1023</v>
      </c>
      <c r="D446" s="2" t="s">
        <v>1027</v>
      </c>
      <c r="E446" s="2" t="s">
        <v>1028</v>
      </c>
      <c r="F446" s="2" t="s">
        <v>1033</v>
      </c>
      <c r="G446" s="2">
        <v>19.100000000000001</v>
      </c>
      <c r="H446" s="2">
        <v>7</v>
      </c>
      <c r="I446" s="2">
        <v>6.6849999999999996</v>
      </c>
      <c r="J446" s="2">
        <v>140.38499999999999</v>
      </c>
      <c r="K446" s="2" t="s">
        <v>1042</v>
      </c>
      <c r="L446" s="3">
        <v>0.4465277777777778</v>
      </c>
      <c r="M446" s="2" t="s">
        <v>1596</v>
      </c>
      <c r="N446" s="2">
        <v>133.69999999999999</v>
      </c>
      <c r="O446" s="2">
        <v>4.7619047620000003</v>
      </c>
      <c r="P446" s="2">
        <v>6.6849999999999996</v>
      </c>
      <c r="Q446" s="2">
        <v>9.6999999999999993</v>
      </c>
    </row>
    <row r="447" spans="1:17" x14ac:dyDescent="0.2">
      <c r="A447" s="2" t="s">
        <v>465</v>
      </c>
      <c r="B447" s="2" t="s">
        <v>1022</v>
      </c>
      <c r="C447" s="2" t="s">
        <v>1025</v>
      </c>
      <c r="D447" s="2" t="s">
        <v>1026</v>
      </c>
      <c r="E447" s="2" t="s">
        <v>1028</v>
      </c>
      <c r="F447" s="2" t="s">
        <v>1030</v>
      </c>
      <c r="G447" s="2">
        <v>19.149999999999999</v>
      </c>
      <c r="H447" s="2">
        <v>1</v>
      </c>
      <c r="I447" s="2">
        <v>0.95750000000000002</v>
      </c>
      <c r="J447" s="2">
        <v>20.107500000000002</v>
      </c>
      <c r="K447" s="2" t="s">
        <v>1048</v>
      </c>
      <c r="L447" s="3">
        <v>0.74861111111111112</v>
      </c>
      <c r="M447" s="2" t="s">
        <v>1597</v>
      </c>
      <c r="N447" s="2">
        <v>19.149999999999999</v>
      </c>
      <c r="O447" s="2">
        <v>4.7619047620000003</v>
      </c>
      <c r="P447" s="2">
        <v>0.95750000000000002</v>
      </c>
      <c r="Q447" s="2">
        <v>9.5</v>
      </c>
    </row>
    <row r="448" spans="1:17" x14ac:dyDescent="0.2">
      <c r="A448" s="2" t="s">
        <v>466</v>
      </c>
      <c r="B448" s="2" t="s">
        <v>1021</v>
      </c>
      <c r="C448" s="2" t="s">
        <v>1024</v>
      </c>
      <c r="D448" s="2" t="s">
        <v>1026</v>
      </c>
      <c r="E448" s="2" t="s">
        <v>1029</v>
      </c>
      <c r="F448" s="2" t="s">
        <v>1034</v>
      </c>
      <c r="G448" s="2">
        <v>27.66</v>
      </c>
      <c r="H448" s="2">
        <v>10</v>
      </c>
      <c r="I448" s="2">
        <v>13.83</v>
      </c>
      <c r="J448" s="2">
        <v>290.43</v>
      </c>
      <c r="K448" s="2" t="s">
        <v>1058</v>
      </c>
      <c r="L448" s="3">
        <v>0.47638888888888886</v>
      </c>
      <c r="M448" s="2" t="s">
        <v>1597</v>
      </c>
      <c r="N448" s="2">
        <v>276.60000000000002</v>
      </c>
      <c r="O448" s="2">
        <v>4.7619047620000003</v>
      </c>
      <c r="P448" s="2">
        <v>13.83</v>
      </c>
      <c r="Q448" s="2">
        <v>8.9</v>
      </c>
    </row>
    <row r="449" spans="1:17" x14ac:dyDescent="0.2">
      <c r="A449" s="2" t="s">
        <v>467</v>
      </c>
      <c r="B449" s="2" t="s">
        <v>1021</v>
      </c>
      <c r="C449" s="2" t="s">
        <v>1024</v>
      </c>
      <c r="D449" s="2" t="s">
        <v>1027</v>
      </c>
      <c r="E449" s="2" t="s">
        <v>1029</v>
      </c>
      <c r="F449" s="2" t="s">
        <v>1035</v>
      </c>
      <c r="G449" s="2">
        <v>45.74</v>
      </c>
      <c r="H449" s="2">
        <v>3</v>
      </c>
      <c r="I449" s="2">
        <v>6.8609999999999998</v>
      </c>
      <c r="J449" s="2">
        <v>144.08099999999999</v>
      </c>
      <c r="K449" s="4">
        <v>43741</v>
      </c>
      <c r="L449" s="3">
        <v>0.73472222222222228</v>
      </c>
      <c r="M449" s="2" t="s">
        <v>1597</v>
      </c>
      <c r="N449" s="2">
        <v>137.22</v>
      </c>
      <c r="O449" s="2">
        <v>4.7619047620000003</v>
      </c>
      <c r="P449" s="2">
        <v>6.8609999999999998</v>
      </c>
      <c r="Q449" s="2">
        <v>6.5</v>
      </c>
    </row>
    <row r="450" spans="1:17" x14ac:dyDescent="0.2">
      <c r="A450" s="2" t="s">
        <v>468</v>
      </c>
      <c r="B450" s="2" t="s">
        <v>1022</v>
      </c>
      <c r="C450" s="2" t="s">
        <v>1025</v>
      </c>
      <c r="D450" s="2" t="s">
        <v>1026</v>
      </c>
      <c r="E450" s="2" t="s">
        <v>1028</v>
      </c>
      <c r="F450" s="2" t="s">
        <v>1030</v>
      </c>
      <c r="G450" s="2">
        <v>27.07</v>
      </c>
      <c r="H450" s="2">
        <v>1</v>
      </c>
      <c r="I450" s="2">
        <v>1.3534999999999999</v>
      </c>
      <c r="J450" s="2">
        <v>28.423500000000001</v>
      </c>
      <c r="K450" s="4">
        <v>43800</v>
      </c>
      <c r="L450" s="3">
        <v>0.83819444444444446</v>
      </c>
      <c r="M450" s="2" t="s">
        <v>1597</v>
      </c>
      <c r="N450" s="2">
        <v>27.07</v>
      </c>
      <c r="O450" s="2">
        <v>4.7619047620000003</v>
      </c>
      <c r="P450" s="2">
        <v>1.3534999999999999</v>
      </c>
      <c r="Q450" s="2">
        <v>5.3</v>
      </c>
    </row>
    <row r="451" spans="1:17" x14ac:dyDescent="0.2">
      <c r="A451" s="2" t="s">
        <v>469</v>
      </c>
      <c r="B451" s="2" t="s">
        <v>1022</v>
      </c>
      <c r="C451" s="2" t="s">
        <v>1025</v>
      </c>
      <c r="D451" s="2" t="s">
        <v>1026</v>
      </c>
      <c r="E451" s="2" t="s">
        <v>1028</v>
      </c>
      <c r="F451" s="2" t="s">
        <v>1033</v>
      </c>
      <c r="G451" s="2">
        <v>39.119999999999997</v>
      </c>
      <c r="H451" s="2">
        <v>1</v>
      </c>
      <c r="I451" s="2">
        <v>1.956</v>
      </c>
      <c r="J451" s="2">
        <v>41.076000000000001</v>
      </c>
      <c r="K451" s="2" t="s">
        <v>1066</v>
      </c>
      <c r="L451" s="3">
        <v>0.4597222222222222</v>
      </c>
      <c r="M451" s="2" t="s">
        <v>1597</v>
      </c>
      <c r="N451" s="2">
        <v>39.119999999999997</v>
      </c>
      <c r="O451" s="2">
        <v>4.7619047620000003</v>
      </c>
      <c r="P451" s="2">
        <v>1.956</v>
      </c>
      <c r="Q451" s="2">
        <v>9.6</v>
      </c>
    </row>
    <row r="452" spans="1:17" x14ac:dyDescent="0.2">
      <c r="A452" s="2" t="s">
        <v>470</v>
      </c>
      <c r="B452" s="2" t="s">
        <v>1022</v>
      </c>
      <c r="C452" s="2" t="s">
        <v>1025</v>
      </c>
      <c r="D452" s="2" t="s">
        <v>1027</v>
      </c>
      <c r="E452" s="2" t="s">
        <v>1028</v>
      </c>
      <c r="F452" s="2" t="s">
        <v>1031</v>
      </c>
      <c r="G452" s="2">
        <v>74.709999999999994</v>
      </c>
      <c r="H452" s="2">
        <v>6</v>
      </c>
      <c r="I452" s="2">
        <v>22.413</v>
      </c>
      <c r="J452" s="2">
        <v>470.673</v>
      </c>
      <c r="K452" s="4">
        <v>43466</v>
      </c>
      <c r="L452" s="3">
        <v>0.79652777777777772</v>
      </c>
      <c r="M452" s="2" t="s">
        <v>1596</v>
      </c>
      <c r="N452" s="2">
        <v>448.26</v>
      </c>
      <c r="O452" s="2">
        <v>4.7619047620000003</v>
      </c>
      <c r="P452" s="2">
        <v>22.413</v>
      </c>
      <c r="Q452" s="2">
        <v>6.7</v>
      </c>
    </row>
    <row r="453" spans="1:17" x14ac:dyDescent="0.2">
      <c r="A453" s="2" t="s">
        <v>471</v>
      </c>
      <c r="B453" s="2" t="s">
        <v>1022</v>
      </c>
      <c r="C453" s="2" t="s">
        <v>1025</v>
      </c>
      <c r="D453" s="2" t="s">
        <v>1027</v>
      </c>
      <c r="E453" s="2" t="s">
        <v>1029</v>
      </c>
      <c r="F453" s="2" t="s">
        <v>1031</v>
      </c>
      <c r="G453" s="2">
        <v>22.01</v>
      </c>
      <c r="H453" s="2">
        <v>6</v>
      </c>
      <c r="I453" s="2">
        <v>6.6029999999999998</v>
      </c>
      <c r="J453" s="2">
        <v>138.66300000000001</v>
      </c>
      <c r="K453" s="4">
        <v>43497</v>
      </c>
      <c r="L453" s="3">
        <v>0.78472222222222221</v>
      </c>
      <c r="M453" s="2" t="s">
        <v>1596</v>
      </c>
      <c r="N453" s="2">
        <v>132.06</v>
      </c>
      <c r="O453" s="2">
        <v>4.7619047620000003</v>
      </c>
      <c r="P453" s="2">
        <v>6.6029999999999998</v>
      </c>
      <c r="Q453" s="2">
        <v>7.6</v>
      </c>
    </row>
    <row r="454" spans="1:17" x14ac:dyDescent="0.2">
      <c r="A454" s="2" t="s">
        <v>472</v>
      </c>
      <c r="B454" s="2" t="s">
        <v>1020</v>
      </c>
      <c r="C454" s="2" t="s">
        <v>1023</v>
      </c>
      <c r="D454" s="2" t="s">
        <v>1027</v>
      </c>
      <c r="E454" s="2" t="s">
        <v>1028</v>
      </c>
      <c r="F454" s="2" t="s">
        <v>1034</v>
      </c>
      <c r="G454" s="2">
        <v>63.61</v>
      </c>
      <c r="H454" s="2">
        <v>5</v>
      </c>
      <c r="I454" s="2">
        <v>15.9025</v>
      </c>
      <c r="J454" s="2">
        <v>333.95249999999999</v>
      </c>
      <c r="K454" s="2" t="s">
        <v>1051</v>
      </c>
      <c r="L454" s="3">
        <v>0.52986111111111112</v>
      </c>
      <c r="M454" s="2" t="s">
        <v>1595</v>
      </c>
      <c r="N454" s="2">
        <v>318.05</v>
      </c>
      <c r="O454" s="2">
        <v>4.7619047620000003</v>
      </c>
      <c r="P454" s="2">
        <v>15.9025</v>
      </c>
      <c r="Q454" s="2">
        <v>4.8</v>
      </c>
    </row>
    <row r="455" spans="1:17" x14ac:dyDescent="0.2">
      <c r="A455" s="2" t="s">
        <v>473</v>
      </c>
      <c r="B455" s="2" t="s">
        <v>1020</v>
      </c>
      <c r="C455" s="2" t="s">
        <v>1023</v>
      </c>
      <c r="D455" s="2" t="s">
        <v>1027</v>
      </c>
      <c r="E455" s="2" t="s">
        <v>1029</v>
      </c>
      <c r="F455" s="2" t="s">
        <v>1030</v>
      </c>
      <c r="G455" s="2">
        <v>25</v>
      </c>
      <c r="H455" s="2">
        <v>1</v>
      </c>
      <c r="I455" s="2">
        <v>1.25</v>
      </c>
      <c r="J455" s="2">
        <v>26.25</v>
      </c>
      <c r="K455" s="4">
        <v>43527</v>
      </c>
      <c r="L455" s="3">
        <v>0.63124999999999998</v>
      </c>
      <c r="M455" s="2" t="s">
        <v>1595</v>
      </c>
      <c r="N455" s="2">
        <v>25</v>
      </c>
      <c r="O455" s="2">
        <v>4.7619047620000003</v>
      </c>
      <c r="P455" s="2">
        <v>1.25</v>
      </c>
      <c r="Q455" s="2">
        <v>5.5</v>
      </c>
    </row>
    <row r="456" spans="1:17" x14ac:dyDescent="0.2">
      <c r="A456" s="2" t="s">
        <v>474</v>
      </c>
      <c r="B456" s="2" t="s">
        <v>1020</v>
      </c>
      <c r="C456" s="2" t="s">
        <v>1023</v>
      </c>
      <c r="D456" s="2" t="s">
        <v>1026</v>
      </c>
      <c r="E456" s="2" t="s">
        <v>1029</v>
      </c>
      <c r="F456" s="2" t="s">
        <v>1031</v>
      </c>
      <c r="G456" s="2">
        <v>20.77</v>
      </c>
      <c r="H456" s="2">
        <v>4</v>
      </c>
      <c r="I456" s="2">
        <v>4.1539999999999999</v>
      </c>
      <c r="J456" s="2">
        <v>87.233999999999995</v>
      </c>
      <c r="K456" s="2" t="s">
        <v>1084</v>
      </c>
      <c r="L456" s="3">
        <v>0.57430555555555551</v>
      </c>
      <c r="M456" s="2" t="s">
        <v>1596</v>
      </c>
      <c r="N456" s="2">
        <v>83.08</v>
      </c>
      <c r="O456" s="2">
        <v>4.7619047620000003</v>
      </c>
      <c r="P456" s="2">
        <v>4.1539999999999999</v>
      </c>
      <c r="Q456" s="2">
        <v>4.7</v>
      </c>
    </row>
    <row r="457" spans="1:17" x14ac:dyDescent="0.2">
      <c r="A457" s="2" t="s">
        <v>475</v>
      </c>
      <c r="B457" s="2" t="s">
        <v>1022</v>
      </c>
      <c r="C457" s="2" t="s">
        <v>1025</v>
      </c>
      <c r="D457" s="2" t="s">
        <v>1026</v>
      </c>
      <c r="E457" s="2" t="s">
        <v>1028</v>
      </c>
      <c r="F457" s="2" t="s">
        <v>1035</v>
      </c>
      <c r="G457" s="2">
        <v>29.56</v>
      </c>
      <c r="H457" s="2">
        <v>5</v>
      </c>
      <c r="I457" s="2">
        <v>7.39</v>
      </c>
      <c r="J457" s="2">
        <v>155.19</v>
      </c>
      <c r="K457" s="2" t="s">
        <v>1079</v>
      </c>
      <c r="L457" s="3">
        <v>0.70763888888888893</v>
      </c>
      <c r="M457" s="2" t="s">
        <v>1596</v>
      </c>
      <c r="N457" s="2">
        <v>147.80000000000001</v>
      </c>
      <c r="O457" s="2">
        <v>4.7619047620000003</v>
      </c>
      <c r="P457" s="2">
        <v>7.39</v>
      </c>
      <c r="Q457" s="2">
        <v>6.9</v>
      </c>
    </row>
    <row r="458" spans="1:17" x14ac:dyDescent="0.2">
      <c r="A458" s="2" t="s">
        <v>476</v>
      </c>
      <c r="B458" s="2" t="s">
        <v>1022</v>
      </c>
      <c r="C458" s="2" t="s">
        <v>1025</v>
      </c>
      <c r="D458" s="2" t="s">
        <v>1026</v>
      </c>
      <c r="E458" s="2" t="s">
        <v>1028</v>
      </c>
      <c r="F458" s="2" t="s">
        <v>1034</v>
      </c>
      <c r="G458" s="2">
        <v>77.400000000000006</v>
      </c>
      <c r="H458" s="2">
        <v>9</v>
      </c>
      <c r="I458" s="2">
        <v>34.83</v>
      </c>
      <c r="J458" s="2">
        <v>731.43</v>
      </c>
      <c r="K458" s="2" t="s">
        <v>1057</v>
      </c>
      <c r="L458" s="3">
        <v>0.59375</v>
      </c>
      <c r="M458" s="2" t="s">
        <v>1597</v>
      </c>
      <c r="N458" s="2">
        <v>696.6</v>
      </c>
      <c r="O458" s="2">
        <v>4.7619047620000003</v>
      </c>
      <c r="P458" s="2">
        <v>34.83</v>
      </c>
      <c r="Q458" s="2">
        <v>4.5</v>
      </c>
    </row>
    <row r="459" spans="1:17" x14ac:dyDescent="0.2">
      <c r="A459" s="2" t="s">
        <v>477</v>
      </c>
      <c r="B459" s="2" t="s">
        <v>1022</v>
      </c>
      <c r="C459" s="2" t="s">
        <v>1025</v>
      </c>
      <c r="D459" s="2" t="s">
        <v>1027</v>
      </c>
      <c r="E459" s="2" t="s">
        <v>1029</v>
      </c>
      <c r="F459" s="2" t="s">
        <v>1031</v>
      </c>
      <c r="G459" s="2">
        <v>79.39</v>
      </c>
      <c r="H459" s="2">
        <v>10</v>
      </c>
      <c r="I459" s="2">
        <v>39.695</v>
      </c>
      <c r="J459" s="2">
        <v>833.59500000000003</v>
      </c>
      <c r="K459" s="4">
        <v>43648</v>
      </c>
      <c r="L459" s="3">
        <v>0.85</v>
      </c>
      <c r="M459" s="2" t="s">
        <v>1596</v>
      </c>
      <c r="N459" s="2">
        <v>793.9</v>
      </c>
      <c r="O459" s="2">
        <v>4.7619047620000003</v>
      </c>
      <c r="P459" s="2">
        <v>39.695</v>
      </c>
      <c r="Q459" s="2">
        <v>6.2</v>
      </c>
    </row>
    <row r="460" spans="1:17" x14ac:dyDescent="0.2">
      <c r="A460" s="2" t="s">
        <v>478</v>
      </c>
      <c r="B460" s="2" t="s">
        <v>1021</v>
      </c>
      <c r="C460" s="2" t="s">
        <v>1024</v>
      </c>
      <c r="D460" s="2" t="s">
        <v>1026</v>
      </c>
      <c r="E460" s="2" t="s">
        <v>1028</v>
      </c>
      <c r="F460" s="2" t="s">
        <v>1031</v>
      </c>
      <c r="G460" s="2">
        <v>46.57</v>
      </c>
      <c r="H460" s="2">
        <v>10</v>
      </c>
      <c r="I460" s="2">
        <v>23.285</v>
      </c>
      <c r="J460" s="2">
        <v>488.98500000000001</v>
      </c>
      <c r="K460" s="2" t="s">
        <v>1036</v>
      </c>
      <c r="L460" s="3">
        <v>0.58194444444444449</v>
      </c>
      <c r="M460" s="2" t="s">
        <v>1596</v>
      </c>
      <c r="N460" s="2">
        <v>465.7</v>
      </c>
      <c r="O460" s="2">
        <v>4.7619047620000003</v>
      </c>
      <c r="P460" s="2">
        <v>23.285</v>
      </c>
      <c r="Q460" s="2">
        <v>7.6</v>
      </c>
    </row>
    <row r="461" spans="1:17" x14ac:dyDescent="0.2">
      <c r="A461" s="2" t="s">
        <v>479</v>
      </c>
      <c r="B461" s="2" t="s">
        <v>1021</v>
      </c>
      <c r="C461" s="2" t="s">
        <v>1024</v>
      </c>
      <c r="D461" s="2" t="s">
        <v>1027</v>
      </c>
      <c r="E461" s="2" t="s">
        <v>1029</v>
      </c>
      <c r="F461" s="2" t="s">
        <v>1034</v>
      </c>
      <c r="G461" s="2">
        <v>35.89</v>
      </c>
      <c r="H461" s="2">
        <v>1</v>
      </c>
      <c r="I461" s="2">
        <v>1.7945</v>
      </c>
      <c r="J461" s="2">
        <v>37.6845</v>
      </c>
      <c r="K461" s="2" t="s">
        <v>1065</v>
      </c>
      <c r="L461" s="3">
        <v>0.70277777777777772</v>
      </c>
      <c r="M461" s="2" t="s">
        <v>1597</v>
      </c>
      <c r="N461" s="2">
        <v>35.89</v>
      </c>
      <c r="O461" s="2">
        <v>4.7619047620000003</v>
      </c>
      <c r="P461" s="2">
        <v>1.7945</v>
      </c>
      <c r="Q461" s="2">
        <v>7.9</v>
      </c>
    </row>
    <row r="462" spans="1:17" x14ac:dyDescent="0.2">
      <c r="A462" s="2" t="s">
        <v>480</v>
      </c>
      <c r="B462" s="2" t="s">
        <v>1021</v>
      </c>
      <c r="C462" s="2" t="s">
        <v>1024</v>
      </c>
      <c r="D462" s="2" t="s">
        <v>1027</v>
      </c>
      <c r="E462" s="2" t="s">
        <v>1029</v>
      </c>
      <c r="F462" s="2" t="s">
        <v>1034</v>
      </c>
      <c r="G462" s="2">
        <v>40.520000000000003</v>
      </c>
      <c r="H462" s="2">
        <v>5</v>
      </c>
      <c r="I462" s="2">
        <v>10.130000000000001</v>
      </c>
      <c r="J462" s="2">
        <v>212.73</v>
      </c>
      <c r="K462" s="4">
        <v>43526</v>
      </c>
      <c r="L462" s="3">
        <v>0.6381944444444444</v>
      </c>
      <c r="M462" s="2" t="s">
        <v>1596</v>
      </c>
      <c r="N462" s="2">
        <v>202.6</v>
      </c>
      <c r="O462" s="2">
        <v>4.7619047620000003</v>
      </c>
      <c r="P462" s="2">
        <v>10.130000000000001</v>
      </c>
      <c r="Q462" s="2">
        <v>4.5</v>
      </c>
    </row>
    <row r="463" spans="1:17" x14ac:dyDescent="0.2">
      <c r="A463" s="2" t="s">
        <v>481</v>
      </c>
      <c r="B463" s="2" t="s">
        <v>1022</v>
      </c>
      <c r="C463" s="2" t="s">
        <v>1025</v>
      </c>
      <c r="D463" s="2" t="s">
        <v>1026</v>
      </c>
      <c r="E463" s="2" t="s">
        <v>1028</v>
      </c>
      <c r="F463" s="2" t="s">
        <v>1034</v>
      </c>
      <c r="G463" s="2">
        <v>73.05</v>
      </c>
      <c r="H463" s="2">
        <v>10</v>
      </c>
      <c r="I463" s="2">
        <v>36.524999999999999</v>
      </c>
      <c r="J463" s="2">
        <v>767.02499999999998</v>
      </c>
      <c r="K463" s="4">
        <v>43527</v>
      </c>
      <c r="L463" s="3">
        <v>0.51736111111111116</v>
      </c>
      <c r="M463" s="2" t="s">
        <v>1597</v>
      </c>
      <c r="N463" s="2">
        <v>730.5</v>
      </c>
      <c r="O463" s="2">
        <v>4.7619047620000003</v>
      </c>
      <c r="P463" s="2">
        <v>36.524999999999999</v>
      </c>
      <c r="Q463" s="2">
        <v>8.6999999999999993</v>
      </c>
    </row>
    <row r="464" spans="1:17" x14ac:dyDescent="0.2">
      <c r="A464" s="2" t="s">
        <v>482</v>
      </c>
      <c r="B464" s="2" t="s">
        <v>1021</v>
      </c>
      <c r="C464" s="2" t="s">
        <v>1024</v>
      </c>
      <c r="D464" s="2" t="s">
        <v>1027</v>
      </c>
      <c r="E464" s="2" t="s">
        <v>1028</v>
      </c>
      <c r="F464" s="2" t="s">
        <v>1033</v>
      </c>
      <c r="G464" s="2">
        <v>73.95</v>
      </c>
      <c r="H464" s="2">
        <v>4</v>
      </c>
      <c r="I464" s="2">
        <v>14.79</v>
      </c>
      <c r="J464" s="2">
        <v>310.58999999999997</v>
      </c>
      <c r="K464" s="4">
        <v>43526</v>
      </c>
      <c r="L464" s="3">
        <v>0.41805555555555557</v>
      </c>
      <c r="M464" s="2" t="s">
        <v>1596</v>
      </c>
      <c r="N464" s="2">
        <v>295.8</v>
      </c>
      <c r="O464" s="2">
        <v>4.7619047620000003</v>
      </c>
      <c r="P464" s="2">
        <v>14.79</v>
      </c>
      <c r="Q464" s="2">
        <v>6.1</v>
      </c>
    </row>
    <row r="465" spans="1:17" x14ac:dyDescent="0.2">
      <c r="A465" s="2" t="s">
        <v>483</v>
      </c>
      <c r="B465" s="2" t="s">
        <v>1021</v>
      </c>
      <c r="C465" s="2" t="s">
        <v>1024</v>
      </c>
      <c r="D465" s="2" t="s">
        <v>1026</v>
      </c>
      <c r="E465" s="2" t="s">
        <v>1028</v>
      </c>
      <c r="F465" s="2" t="s">
        <v>1034</v>
      </c>
      <c r="G465" s="2">
        <v>22.62</v>
      </c>
      <c r="H465" s="2">
        <v>1</v>
      </c>
      <c r="I465" s="2">
        <v>1.131</v>
      </c>
      <c r="J465" s="2">
        <v>23.751000000000001</v>
      </c>
      <c r="K465" s="2" t="s">
        <v>1086</v>
      </c>
      <c r="L465" s="3">
        <v>0.79027777777777775</v>
      </c>
      <c r="M465" s="2" t="s">
        <v>1596</v>
      </c>
      <c r="N465" s="2">
        <v>22.62</v>
      </c>
      <c r="O465" s="2">
        <v>4.7619047620000003</v>
      </c>
      <c r="P465" s="2">
        <v>1.131</v>
      </c>
      <c r="Q465" s="2">
        <v>6.4</v>
      </c>
    </row>
    <row r="466" spans="1:17" x14ac:dyDescent="0.2">
      <c r="A466" s="2" t="s">
        <v>484</v>
      </c>
      <c r="B466" s="2" t="s">
        <v>1020</v>
      </c>
      <c r="C466" s="2" t="s">
        <v>1023</v>
      </c>
      <c r="D466" s="2" t="s">
        <v>1026</v>
      </c>
      <c r="E466" s="2" t="s">
        <v>1029</v>
      </c>
      <c r="F466" s="2" t="s">
        <v>1034</v>
      </c>
      <c r="G466" s="2">
        <v>51.34</v>
      </c>
      <c r="H466" s="2">
        <v>5</v>
      </c>
      <c r="I466" s="2">
        <v>12.835000000000001</v>
      </c>
      <c r="J466" s="2">
        <v>269.53500000000003</v>
      </c>
      <c r="K466" s="2" t="s">
        <v>1067</v>
      </c>
      <c r="L466" s="3">
        <v>0.64652777777777781</v>
      </c>
      <c r="M466" s="2" t="s">
        <v>1597</v>
      </c>
      <c r="N466" s="2">
        <v>256.7</v>
      </c>
      <c r="O466" s="2">
        <v>4.7619047620000003</v>
      </c>
      <c r="P466" s="2">
        <v>12.835000000000001</v>
      </c>
      <c r="Q466" s="2">
        <v>9.1</v>
      </c>
    </row>
    <row r="467" spans="1:17" x14ac:dyDescent="0.2">
      <c r="A467" s="2" t="s">
        <v>485</v>
      </c>
      <c r="B467" s="2" t="s">
        <v>1021</v>
      </c>
      <c r="C467" s="2" t="s">
        <v>1024</v>
      </c>
      <c r="D467" s="2" t="s">
        <v>1026</v>
      </c>
      <c r="E467" s="2" t="s">
        <v>1028</v>
      </c>
      <c r="F467" s="2" t="s">
        <v>1033</v>
      </c>
      <c r="G467" s="2">
        <v>54.55</v>
      </c>
      <c r="H467" s="2">
        <v>10</v>
      </c>
      <c r="I467" s="2">
        <v>27.274999999999999</v>
      </c>
      <c r="J467" s="2">
        <v>572.77499999999998</v>
      </c>
      <c r="K467" s="4">
        <v>43499</v>
      </c>
      <c r="L467" s="3">
        <v>0.47361111111111109</v>
      </c>
      <c r="M467" s="2" t="s">
        <v>1597</v>
      </c>
      <c r="N467" s="2">
        <v>545.5</v>
      </c>
      <c r="O467" s="2">
        <v>4.7619047620000003</v>
      </c>
      <c r="P467" s="2">
        <v>27.274999999999999</v>
      </c>
      <c r="Q467" s="2">
        <v>7.1</v>
      </c>
    </row>
    <row r="468" spans="1:17" x14ac:dyDescent="0.2">
      <c r="A468" s="2" t="s">
        <v>486</v>
      </c>
      <c r="B468" s="2" t="s">
        <v>1021</v>
      </c>
      <c r="C468" s="2" t="s">
        <v>1024</v>
      </c>
      <c r="D468" s="2" t="s">
        <v>1026</v>
      </c>
      <c r="E468" s="2" t="s">
        <v>1028</v>
      </c>
      <c r="F468" s="2" t="s">
        <v>1030</v>
      </c>
      <c r="G468" s="2">
        <v>37.15</v>
      </c>
      <c r="H468" s="2">
        <v>7</v>
      </c>
      <c r="I468" s="2">
        <v>13.0025</v>
      </c>
      <c r="J468" s="2">
        <v>273.05250000000001</v>
      </c>
      <c r="K468" s="4">
        <v>43679</v>
      </c>
      <c r="L468" s="3">
        <v>0.55000000000000004</v>
      </c>
      <c r="M468" s="2" t="s">
        <v>1597</v>
      </c>
      <c r="N468" s="2">
        <v>260.05</v>
      </c>
      <c r="O468" s="2">
        <v>4.7619047620000003</v>
      </c>
      <c r="P468" s="2">
        <v>13.0025</v>
      </c>
      <c r="Q468" s="2">
        <v>7.7</v>
      </c>
    </row>
    <row r="469" spans="1:17" x14ac:dyDescent="0.2">
      <c r="A469" s="2" t="s">
        <v>487</v>
      </c>
      <c r="B469" s="2" t="s">
        <v>1022</v>
      </c>
      <c r="C469" s="2" t="s">
        <v>1025</v>
      </c>
      <c r="D469" s="2" t="s">
        <v>1027</v>
      </c>
      <c r="E469" s="2" t="s">
        <v>1029</v>
      </c>
      <c r="F469" s="2" t="s">
        <v>1033</v>
      </c>
      <c r="G469" s="2">
        <v>37.020000000000003</v>
      </c>
      <c r="H469" s="2">
        <v>6</v>
      </c>
      <c r="I469" s="2">
        <v>11.106</v>
      </c>
      <c r="J469" s="2">
        <v>233.226</v>
      </c>
      <c r="K469" s="2" t="s">
        <v>1046</v>
      </c>
      <c r="L469" s="3">
        <v>0.7729166666666667</v>
      </c>
      <c r="M469" s="2" t="s">
        <v>1596</v>
      </c>
      <c r="N469" s="2">
        <v>222.12</v>
      </c>
      <c r="O469" s="2">
        <v>4.7619047620000003</v>
      </c>
      <c r="P469" s="2">
        <v>11.106</v>
      </c>
      <c r="Q469" s="2">
        <v>4.5</v>
      </c>
    </row>
    <row r="470" spans="1:17" x14ac:dyDescent="0.2">
      <c r="A470" s="2" t="s">
        <v>488</v>
      </c>
      <c r="B470" s="2" t="s">
        <v>1021</v>
      </c>
      <c r="C470" s="2" t="s">
        <v>1024</v>
      </c>
      <c r="D470" s="2" t="s">
        <v>1027</v>
      </c>
      <c r="E470" s="2" t="s">
        <v>1029</v>
      </c>
      <c r="F470" s="2" t="s">
        <v>1034</v>
      </c>
      <c r="G470" s="2">
        <v>21.58</v>
      </c>
      <c r="H470" s="2">
        <v>1</v>
      </c>
      <c r="I470" s="2">
        <v>1.079</v>
      </c>
      <c r="J470" s="2">
        <v>22.658999999999999</v>
      </c>
      <c r="K470" s="4">
        <v>43710</v>
      </c>
      <c r="L470" s="3">
        <v>0.41805555555555557</v>
      </c>
      <c r="M470" s="2" t="s">
        <v>1595</v>
      </c>
      <c r="N470" s="2">
        <v>21.58</v>
      </c>
      <c r="O470" s="2">
        <v>4.7619047620000003</v>
      </c>
      <c r="P470" s="2">
        <v>1.079</v>
      </c>
      <c r="Q470" s="2">
        <v>7.2</v>
      </c>
    </row>
    <row r="471" spans="1:17" x14ac:dyDescent="0.2">
      <c r="A471" s="2" t="s">
        <v>489</v>
      </c>
      <c r="B471" s="2" t="s">
        <v>1021</v>
      </c>
      <c r="C471" s="2" t="s">
        <v>1024</v>
      </c>
      <c r="D471" s="2" t="s">
        <v>1026</v>
      </c>
      <c r="E471" s="2" t="s">
        <v>1028</v>
      </c>
      <c r="F471" s="2" t="s">
        <v>1031</v>
      </c>
      <c r="G471" s="2">
        <v>98.84</v>
      </c>
      <c r="H471" s="2">
        <v>1</v>
      </c>
      <c r="I471" s="2">
        <v>4.9420000000000002</v>
      </c>
      <c r="J471" s="2">
        <v>103.782</v>
      </c>
      <c r="K471" s="2" t="s">
        <v>1057</v>
      </c>
      <c r="L471" s="3">
        <v>0.47291666666666665</v>
      </c>
      <c r="M471" s="2" t="s">
        <v>1596</v>
      </c>
      <c r="N471" s="2">
        <v>98.84</v>
      </c>
      <c r="O471" s="2">
        <v>4.7619047620000003</v>
      </c>
      <c r="P471" s="2">
        <v>4.9420000000000002</v>
      </c>
      <c r="Q471" s="2">
        <v>8.4</v>
      </c>
    </row>
    <row r="472" spans="1:17" x14ac:dyDescent="0.2">
      <c r="A472" s="2" t="s">
        <v>490</v>
      </c>
      <c r="B472" s="2" t="s">
        <v>1021</v>
      </c>
      <c r="C472" s="2" t="s">
        <v>1024</v>
      </c>
      <c r="D472" s="2" t="s">
        <v>1026</v>
      </c>
      <c r="E472" s="2" t="s">
        <v>1028</v>
      </c>
      <c r="F472" s="2" t="s">
        <v>1032</v>
      </c>
      <c r="G472" s="2">
        <v>83.77</v>
      </c>
      <c r="H472" s="2">
        <v>6</v>
      </c>
      <c r="I472" s="2">
        <v>25.131</v>
      </c>
      <c r="J472" s="2">
        <v>527.75099999999998</v>
      </c>
      <c r="K472" s="2" t="s">
        <v>1064</v>
      </c>
      <c r="L472" s="3">
        <v>0.50694444444444442</v>
      </c>
      <c r="M472" s="2" t="s">
        <v>1595</v>
      </c>
      <c r="N472" s="2">
        <v>502.62</v>
      </c>
      <c r="O472" s="2">
        <v>4.7619047620000003</v>
      </c>
      <c r="P472" s="2">
        <v>25.131</v>
      </c>
      <c r="Q472" s="2">
        <v>5.4</v>
      </c>
    </row>
    <row r="473" spans="1:17" x14ac:dyDescent="0.2">
      <c r="A473" s="2" t="s">
        <v>491</v>
      </c>
      <c r="B473" s="2" t="s">
        <v>1020</v>
      </c>
      <c r="C473" s="2" t="s">
        <v>1023</v>
      </c>
      <c r="D473" s="2" t="s">
        <v>1026</v>
      </c>
      <c r="E473" s="2" t="s">
        <v>1028</v>
      </c>
      <c r="F473" s="2" t="s">
        <v>1033</v>
      </c>
      <c r="G473" s="2">
        <v>40.049999999999997</v>
      </c>
      <c r="H473" s="2">
        <v>4</v>
      </c>
      <c r="I473" s="2">
        <v>8.01</v>
      </c>
      <c r="J473" s="2">
        <v>168.21</v>
      </c>
      <c r="K473" s="2" t="s">
        <v>1047</v>
      </c>
      <c r="L473" s="3">
        <v>0.4861111111111111</v>
      </c>
      <c r="M473" s="2" t="s">
        <v>1596</v>
      </c>
      <c r="N473" s="2">
        <v>160.19999999999999</v>
      </c>
      <c r="O473" s="2">
        <v>4.7619047620000003</v>
      </c>
      <c r="P473" s="2">
        <v>8.01</v>
      </c>
      <c r="Q473" s="2">
        <v>9.6999999999999993</v>
      </c>
    </row>
    <row r="474" spans="1:17" x14ac:dyDescent="0.2">
      <c r="A474" s="2" t="s">
        <v>492</v>
      </c>
      <c r="B474" s="2" t="s">
        <v>1020</v>
      </c>
      <c r="C474" s="2" t="s">
        <v>1023</v>
      </c>
      <c r="D474" s="2" t="s">
        <v>1026</v>
      </c>
      <c r="E474" s="2" t="s">
        <v>1029</v>
      </c>
      <c r="F474" s="2" t="s">
        <v>1035</v>
      </c>
      <c r="G474" s="2">
        <v>43.13</v>
      </c>
      <c r="H474" s="2">
        <v>10</v>
      </c>
      <c r="I474" s="2">
        <v>21.565000000000001</v>
      </c>
      <c r="J474" s="2">
        <v>452.86500000000001</v>
      </c>
      <c r="K474" s="4">
        <v>43498</v>
      </c>
      <c r="L474" s="3">
        <v>0.77152777777777781</v>
      </c>
      <c r="M474" s="2" t="s">
        <v>1597</v>
      </c>
      <c r="N474" s="2">
        <v>431.3</v>
      </c>
      <c r="O474" s="2">
        <v>4.7619047620000003</v>
      </c>
      <c r="P474" s="2">
        <v>21.565000000000001</v>
      </c>
      <c r="Q474" s="2">
        <v>5.5</v>
      </c>
    </row>
    <row r="475" spans="1:17" x14ac:dyDescent="0.2">
      <c r="A475" s="2" t="s">
        <v>493</v>
      </c>
      <c r="B475" s="2" t="s">
        <v>1022</v>
      </c>
      <c r="C475" s="2" t="s">
        <v>1025</v>
      </c>
      <c r="D475" s="2" t="s">
        <v>1026</v>
      </c>
      <c r="E475" s="2" t="s">
        <v>1029</v>
      </c>
      <c r="F475" s="2" t="s">
        <v>1030</v>
      </c>
      <c r="G475" s="2">
        <v>72.569999999999993</v>
      </c>
      <c r="H475" s="2">
        <v>8</v>
      </c>
      <c r="I475" s="2">
        <v>29.027999999999999</v>
      </c>
      <c r="J475" s="2">
        <v>609.58799999999997</v>
      </c>
      <c r="K475" s="2" t="s">
        <v>1076</v>
      </c>
      <c r="L475" s="3">
        <v>0.74861111111111112</v>
      </c>
      <c r="M475" s="2" t="s">
        <v>1596</v>
      </c>
      <c r="N475" s="2">
        <v>580.55999999999995</v>
      </c>
      <c r="O475" s="2">
        <v>4.7619047620000003</v>
      </c>
      <c r="P475" s="2">
        <v>29.027999999999999</v>
      </c>
      <c r="Q475" s="2">
        <v>4.5999999999999996</v>
      </c>
    </row>
    <row r="476" spans="1:17" x14ac:dyDescent="0.2">
      <c r="A476" s="2" t="s">
        <v>494</v>
      </c>
      <c r="B476" s="2" t="s">
        <v>1020</v>
      </c>
      <c r="C476" s="2" t="s">
        <v>1023</v>
      </c>
      <c r="D476" s="2" t="s">
        <v>1026</v>
      </c>
      <c r="E476" s="2" t="s">
        <v>1028</v>
      </c>
      <c r="F476" s="2" t="s">
        <v>1031</v>
      </c>
      <c r="G476" s="2">
        <v>64.44</v>
      </c>
      <c r="H476" s="2">
        <v>5</v>
      </c>
      <c r="I476" s="2">
        <v>16.11</v>
      </c>
      <c r="J476" s="2">
        <v>338.31</v>
      </c>
      <c r="K476" s="2" t="s">
        <v>1076</v>
      </c>
      <c r="L476" s="3">
        <v>0.71111111111111114</v>
      </c>
      <c r="M476" s="2" t="s">
        <v>1596</v>
      </c>
      <c r="N476" s="2">
        <v>322.2</v>
      </c>
      <c r="O476" s="2">
        <v>4.7619047620000003</v>
      </c>
      <c r="P476" s="2">
        <v>16.11</v>
      </c>
      <c r="Q476" s="2">
        <v>6.6</v>
      </c>
    </row>
    <row r="477" spans="1:17" x14ac:dyDescent="0.2">
      <c r="A477" s="2" t="s">
        <v>495</v>
      </c>
      <c r="B477" s="2" t="s">
        <v>1020</v>
      </c>
      <c r="C477" s="2" t="s">
        <v>1023</v>
      </c>
      <c r="D477" s="2" t="s">
        <v>1027</v>
      </c>
      <c r="E477" s="2" t="s">
        <v>1029</v>
      </c>
      <c r="F477" s="2" t="s">
        <v>1030</v>
      </c>
      <c r="G477" s="2">
        <v>65.180000000000007</v>
      </c>
      <c r="H477" s="2">
        <v>3</v>
      </c>
      <c r="I477" s="2">
        <v>9.7769999999999992</v>
      </c>
      <c r="J477" s="2">
        <v>205.31700000000001</v>
      </c>
      <c r="K477" s="2" t="s">
        <v>1038</v>
      </c>
      <c r="L477" s="3">
        <v>0.85763888888888884</v>
      </c>
      <c r="M477" s="2" t="s">
        <v>1597</v>
      </c>
      <c r="N477" s="2">
        <v>195.54</v>
      </c>
      <c r="O477" s="2">
        <v>4.7619047620000003</v>
      </c>
      <c r="P477" s="2">
        <v>9.7769999999999992</v>
      </c>
      <c r="Q477" s="2">
        <v>6.3</v>
      </c>
    </row>
    <row r="478" spans="1:17" x14ac:dyDescent="0.2">
      <c r="A478" s="2" t="s">
        <v>496</v>
      </c>
      <c r="B478" s="2" t="s">
        <v>1020</v>
      </c>
      <c r="C478" s="2" t="s">
        <v>1023</v>
      </c>
      <c r="D478" s="2" t="s">
        <v>1027</v>
      </c>
      <c r="E478" s="2" t="s">
        <v>1028</v>
      </c>
      <c r="F478" s="2" t="s">
        <v>1033</v>
      </c>
      <c r="G478" s="2">
        <v>33.26</v>
      </c>
      <c r="H478" s="2">
        <v>5</v>
      </c>
      <c r="I478" s="2">
        <v>8.3149999999999995</v>
      </c>
      <c r="J478" s="2">
        <v>174.61500000000001</v>
      </c>
      <c r="K478" s="2" t="s">
        <v>1081</v>
      </c>
      <c r="L478" s="3">
        <v>0.67361111111111116</v>
      </c>
      <c r="M478" s="2" t="s">
        <v>1597</v>
      </c>
      <c r="N478" s="2">
        <v>166.3</v>
      </c>
      <c r="O478" s="2">
        <v>4.7619047620000003</v>
      </c>
      <c r="P478" s="2">
        <v>8.3149999999999995</v>
      </c>
      <c r="Q478" s="2">
        <v>4.2</v>
      </c>
    </row>
    <row r="479" spans="1:17" x14ac:dyDescent="0.2">
      <c r="A479" s="2" t="s">
        <v>497</v>
      </c>
      <c r="B479" s="2" t="s">
        <v>1021</v>
      </c>
      <c r="C479" s="2" t="s">
        <v>1024</v>
      </c>
      <c r="D479" s="2" t="s">
        <v>1027</v>
      </c>
      <c r="E479" s="2" t="s">
        <v>1029</v>
      </c>
      <c r="F479" s="2" t="s">
        <v>1031</v>
      </c>
      <c r="G479" s="2">
        <v>84.07</v>
      </c>
      <c r="H479" s="2">
        <v>4</v>
      </c>
      <c r="I479" s="2">
        <v>16.814</v>
      </c>
      <c r="J479" s="2">
        <v>353.09399999999999</v>
      </c>
      <c r="K479" s="4">
        <v>43649</v>
      </c>
      <c r="L479" s="3">
        <v>0.70416666666666672</v>
      </c>
      <c r="M479" s="2" t="s">
        <v>1595</v>
      </c>
      <c r="N479" s="2">
        <v>336.28</v>
      </c>
      <c r="O479" s="2">
        <v>4.7619047620000003</v>
      </c>
      <c r="P479" s="2">
        <v>16.814</v>
      </c>
      <c r="Q479" s="2">
        <v>4.4000000000000004</v>
      </c>
    </row>
    <row r="480" spans="1:17" x14ac:dyDescent="0.2">
      <c r="A480" s="2" t="s">
        <v>498</v>
      </c>
      <c r="B480" s="2" t="s">
        <v>1022</v>
      </c>
      <c r="C480" s="2" t="s">
        <v>1025</v>
      </c>
      <c r="D480" s="2" t="s">
        <v>1027</v>
      </c>
      <c r="E480" s="2" t="s">
        <v>1029</v>
      </c>
      <c r="F480" s="2" t="s">
        <v>1033</v>
      </c>
      <c r="G480" s="2">
        <v>34.369999999999997</v>
      </c>
      <c r="H480" s="2">
        <v>10</v>
      </c>
      <c r="I480" s="2">
        <v>17.184999999999999</v>
      </c>
      <c r="J480" s="2">
        <v>360.88499999999999</v>
      </c>
      <c r="K480" s="2" t="s">
        <v>1051</v>
      </c>
      <c r="L480" s="3">
        <v>0.42430555555555555</v>
      </c>
      <c r="M480" s="2" t="s">
        <v>1595</v>
      </c>
      <c r="N480" s="2">
        <v>343.7</v>
      </c>
      <c r="O480" s="2">
        <v>4.7619047620000003</v>
      </c>
      <c r="P480" s="2">
        <v>17.184999999999999</v>
      </c>
      <c r="Q480" s="2">
        <v>6.7</v>
      </c>
    </row>
    <row r="481" spans="1:17" x14ac:dyDescent="0.2">
      <c r="A481" s="2" t="s">
        <v>499</v>
      </c>
      <c r="B481" s="2" t="s">
        <v>1020</v>
      </c>
      <c r="C481" s="2" t="s">
        <v>1023</v>
      </c>
      <c r="D481" s="2" t="s">
        <v>1027</v>
      </c>
      <c r="E481" s="2" t="s">
        <v>1029</v>
      </c>
      <c r="F481" s="2" t="s">
        <v>1031</v>
      </c>
      <c r="G481" s="2">
        <v>38.6</v>
      </c>
      <c r="H481" s="2">
        <v>1</v>
      </c>
      <c r="I481" s="2">
        <v>1.93</v>
      </c>
      <c r="J481" s="2">
        <v>40.53</v>
      </c>
      <c r="K481" s="2" t="s">
        <v>1075</v>
      </c>
      <c r="L481" s="3">
        <v>0.47638888888888886</v>
      </c>
      <c r="M481" s="2" t="s">
        <v>1595</v>
      </c>
      <c r="N481" s="2">
        <v>38.6</v>
      </c>
      <c r="O481" s="2">
        <v>4.7619047620000003</v>
      </c>
      <c r="P481" s="2">
        <v>1.93</v>
      </c>
      <c r="Q481" s="2">
        <v>6.7</v>
      </c>
    </row>
    <row r="482" spans="1:17" x14ac:dyDescent="0.2">
      <c r="A482" s="2" t="s">
        <v>500</v>
      </c>
      <c r="B482" s="2" t="s">
        <v>1021</v>
      </c>
      <c r="C482" s="2" t="s">
        <v>1024</v>
      </c>
      <c r="D482" s="2" t="s">
        <v>1027</v>
      </c>
      <c r="E482" s="2" t="s">
        <v>1029</v>
      </c>
      <c r="F482" s="2" t="s">
        <v>1034</v>
      </c>
      <c r="G482" s="2">
        <v>65.97</v>
      </c>
      <c r="H482" s="2">
        <v>8</v>
      </c>
      <c r="I482" s="2">
        <v>26.388000000000002</v>
      </c>
      <c r="J482" s="2">
        <v>554.14800000000002</v>
      </c>
      <c r="K482" s="4">
        <v>43498</v>
      </c>
      <c r="L482" s="3">
        <v>0.85347222222222219</v>
      </c>
      <c r="M482" s="2" t="s">
        <v>1596</v>
      </c>
      <c r="N482" s="2">
        <v>527.76</v>
      </c>
      <c r="O482" s="2">
        <v>4.7619047620000003</v>
      </c>
      <c r="P482" s="2">
        <v>26.388000000000002</v>
      </c>
      <c r="Q482" s="2">
        <v>8.4</v>
      </c>
    </row>
    <row r="483" spans="1:17" x14ac:dyDescent="0.2">
      <c r="A483" s="2" t="s">
        <v>501</v>
      </c>
      <c r="B483" s="2" t="s">
        <v>1021</v>
      </c>
      <c r="C483" s="2" t="s">
        <v>1024</v>
      </c>
      <c r="D483" s="2" t="s">
        <v>1027</v>
      </c>
      <c r="E483" s="2" t="s">
        <v>1028</v>
      </c>
      <c r="F483" s="2" t="s">
        <v>1031</v>
      </c>
      <c r="G483" s="2">
        <v>32.799999999999997</v>
      </c>
      <c r="H483" s="2">
        <v>10</v>
      </c>
      <c r="I483" s="2">
        <v>16.399999999999999</v>
      </c>
      <c r="J483" s="2">
        <v>344.4</v>
      </c>
      <c r="K483" s="2" t="s">
        <v>1057</v>
      </c>
      <c r="L483" s="3">
        <v>0.5083333333333333</v>
      </c>
      <c r="M483" s="2" t="s">
        <v>1596</v>
      </c>
      <c r="N483" s="2">
        <v>328</v>
      </c>
      <c r="O483" s="2">
        <v>4.7619047620000003</v>
      </c>
      <c r="P483" s="2">
        <v>16.399999999999999</v>
      </c>
      <c r="Q483" s="2">
        <v>6.2</v>
      </c>
    </row>
    <row r="484" spans="1:17" x14ac:dyDescent="0.2">
      <c r="A484" s="2" t="s">
        <v>502</v>
      </c>
      <c r="B484" s="2" t="s">
        <v>1020</v>
      </c>
      <c r="C484" s="2" t="s">
        <v>1023</v>
      </c>
      <c r="D484" s="2" t="s">
        <v>1027</v>
      </c>
      <c r="E484" s="2" t="s">
        <v>1029</v>
      </c>
      <c r="F484" s="2" t="s">
        <v>1033</v>
      </c>
      <c r="G484" s="2">
        <v>37.14</v>
      </c>
      <c r="H484" s="2">
        <v>5</v>
      </c>
      <c r="I484" s="2">
        <v>9.2850000000000001</v>
      </c>
      <c r="J484" s="2">
        <v>194.98500000000001</v>
      </c>
      <c r="K484" s="4">
        <v>43678</v>
      </c>
      <c r="L484" s="3">
        <v>0.54513888888888884</v>
      </c>
      <c r="M484" s="2" t="s">
        <v>1595</v>
      </c>
      <c r="N484" s="2">
        <v>185.7</v>
      </c>
      <c r="O484" s="2">
        <v>4.7619047620000003</v>
      </c>
      <c r="P484" s="2">
        <v>9.2850000000000001</v>
      </c>
      <c r="Q484" s="2">
        <v>5</v>
      </c>
    </row>
    <row r="485" spans="1:17" x14ac:dyDescent="0.2">
      <c r="A485" s="2" t="s">
        <v>503</v>
      </c>
      <c r="B485" s="2" t="s">
        <v>1022</v>
      </c>
      <c r="C485" s="2" t="s">
        <v>1025</v>
      </c>
      <c r="D485" s="2" t="s">
        <v>1026</v>
      </c>
      <c r="E485" s="2" t="s">
        <v>1029</v>
      </c>
      <c r="F485" s="2" t="s">
        <v>1032</v>
      </c>
      <c r="G485" s="2">
        <v>60.38</v>
      </c>
      <c r="H485" s="2">
        <v>10</v>
      </c>
      <c r="I485" s="2">
        <v>30.19</v>
      </c>
      <c r="J485" s="2">
        <v>633.99</v>
      </c>
      <c r="K485" s="4">
        <v>43801</v>
      </c>
      <c r="L485" s="3">
        <v>0.67986111111111114</v>
      </c>
      <c r="M485" s="2" t="s">
        <v>1596</v>
      </c>
      <c r="N485" s="2">
        <v>603.79999999999995</v>
      </c>
      <c r="O485" s="2">
        <v>4.7619047620000003</v>
      </c>
      <c r="P485" s="2">
        <v>30.19</v>
      </c>
      <c r="Q485" s="2">
        <v>6</v>
      </c>
    </row>
    <row r="486" spans="1:17" x14ac:dyDescent="0.2">
      <c r="A486" s="2" t="s">
        <v>504</v>
      </c>
      <c r="B486" s="2" t="s">
        <v>1021</v>
      </c>
      <c r="C486" s="2" t="s">
        <v>1024</v>
      </c>
      <c r="D486" s="2" t="s">
        <v>1026</v>
      </c>
      <c r="E486" s="2" t="s">
        <v>1028</v>
      </c>
      <c r="F486" s="2" t="s">
        <v>1033</v>
      </c>
      <c r="G486" s="2">
        <v>36.979999999999997</v>
      </c>
      <c r="H486" s="2">
        <v>10</v>
      </c>
      <c r="I486" s="2">
        <v>18.489999999999998</v>
      </c>
      <c r="J486" s="2">
        <v>388.29</v>
      </c>
      <c r="K486" s="4">
        <v>43466</v>
      </c>
      <c r="L486" s="3">
        <v>0.82499999999999996</v>
      </c>
      <c r="M486" s="2" t="s">
        <v>1597</v>
      </c>
      <c r="N486" s="2">
        <v>369.8</v>
      </c>
      <c r="O486" s="2">
        <v>4.7619047620000003</v>
      </c>
      <c r="P486" s="2">
        <v>18.489999999999998</v>
      </c>
      <c r="Q486" s="2">
        <v>7</v>
      </c>
    </row>
    <row r="487" spans="1:17" x14ac:dyDescent="0.2">
      <c r="A487" s="2" t="s">
        <v>505</v>
      </c>
      <c r="B487" s="2" t="s">
        <v>1022</v>
      </c>
      <c r="C487" s="2" t="s">
        <v>1025</v>
      </c>
      <c r="D487" s="2" t="s">
        <v>1026</v>
      </c>
      <c r="E487" s="2" t="s">
        <v>1028</v>
      </c>
      <c r="F487" s="2" t="s">
        <v>1033</v>
      </c>
      <c r="G487" s="2">
        <v>49.49</v>
      </c>
      <c r="H487" s="2">
        <v>4</v>
      </c>
      <c r="I487" s="2">
        <v>9.8979999999999997</v>
      </c>
      <c r="J487" s="2">
        <v>207.858</v>
      </c>
      <c r="K487" s="2" t="s">
        <v>1078</v>
      </c>
      <c r="L487" s="3">
        <v>0.64236111111111116</v>
      </c>
      <c r="M487" s="2" t="s">
        <v>1595</v>
      </c>
      <c r="N487" s="2">
        <v>197.96</v>
      </c>
      <c r="O487" s="2">
        <v>4.7619047620000003</v>
      </c>
      <c r="P487" s="2">
        <v>9.8979999999999997</v>
      </c>
      <c r="Q487" s="2">
        <v>6.6</v>
      </c>
    </row>
    <row r="488" spans="1:17" x14ac:dyDescent="0.2">
      <c r="A488" s="2" t="s">
        <v>506</v>
      </c>
      <c r="B488" s="2" t="s">
        <v>1022</v>
      </c>
      <c r="C488" s="2" t="s">
        <v>1025</v>
      </c>
      <c r="D488" s="2" t="s">
        <v>1027</v>
      </c>
      <c r="E488" s="2" t="s">
        <v>1028</v>
      </c>
      <c r="F488" s="2" t="s">
        <v>1035</v>
      </c>
      <c r="G488" s="2">
        <v>41.09</v>
      </c>
      <c r="H488" s="2">
        <v>10</v>
      </c>
      <c r="I488" s="2">
        <v>20.545000000000002</v>
      </c>
      <c r="J488" s="2">
        <v>431.44499999999999</v>
      </c>
      <c r="K488" s="2" t="s">
        <v>1054</v>
      </c>
      <c r="L488" s="3">
        <v>0.61250000000000004</v>
      </c>
      <c r="M488" s="2" t="s">
        <v>1596</v>
      </c>
      <c r="N488" s="2">
        <v>410.9</v>
      </c>
      <c r="O488" s="2">
        <v>4.7619047620000003</v>
      </c>
      <c r="P488" s="2">
        <v>20.545000000000002</v>
      </c>
      <c r="Q488" s="2">
        <v>7.3</v>
      </c>
    </row>
    <row r="489" spans="1:17" x14ac:dyDescent="0.2">
      <c r="A489" s="2" t="s">
        <v>507</v>
      </c>
      <c r="B489" s="2" t="s">
        <v>1020</v>
      </c>
      <c r="C489" s="2" t="s">
        <v>1023</v>
      </c>
      <c r="D489" s="2" t="s">
        <v>1027</v>
      </c>
      <c r="E489" s="2" t="s">
        <v>1029</v>
      </c>
      <c r="F489" s="2" t="s">
        <v>1035</v>
      </c>
      <c r="G489" s="2">
        <v>37.15</v>
      </c>
      <c r="H489" s="2">
        <v>4</v>
      </c>
      <c r="I489" s="2">
        <v>7.43</v>
      </c>
      <c r="J489" s="2">
        <v>156.03</v>
      </c>
      <c r="K489" s="2" t="s">
        <v>1049</v>
      </c>
      <c r="L489" s="3">
        <v>0.79097222222222219</v>
      </c>
      <c r="M489" s="2" t="s">
        <v>1595</v>
      </c>
      <c r="N489" s="2">
        <v>148.6</v>
      </c>
      <c r="O489" s="2">
        <v>4.7619047620000003</v>
      </c>
      <c r="P489" s="2">
        <v>7.43</v>
      </c>
      <c r="Q489" s="2">
        <v>8.3000000000000007</v>
      </c>
    </row>
    <row r="490" spans="1:17" x14ac:dyDescent="0.2">
      <c r="A490" s="2" t="s">
        <v>508</v>
      </c>
      <c r="B490" s="2" t="s">
        <v>1021</v>
      </c>
      <c r="C490" s="2" t="s">
        <v>1024</v>
      </c>
      <c r="D490" s="2" t="s">
        <v>1027</v>
      </c>
      <c r="E490" s="2" t="s">
        <v>1029</v>
      </c>
      <c r="F490" s="2" t="s">
        <v>1032</v>
      </c>
      <c r="G490" s="2">
        <v>22.96</v>
      </c>
      <c r="H490" s="2">
        <v>1</v>
      </c>
      <c r="I490" s="2">
        <v>1.1479999999999999</v>
      </c>
      <c r="J490" s="2">
        <v>24.108000000000001</v>
      </c>
      <c r="K490" s="2" t="s">
        <v>1077</v>
      </c>
      <c r="L490" s="3">
        <v>0.86597222222222225</v>
      </c>
      <c r="M490" s="2" t="s">
        <v>1596</v>
      </c>
      <c r="N490" s="2">
        <v>22.96</v>
      </c>
      <c r="O490" s="2">
        <v>4.7619047620000003</v>
      </c>
      <c r="P490" s="2">
        <v>1.1479999999999999</v>
      </c>
      <c r="Q490" s="2">
        <v>4.3</v>
      </c>
    </row>
    <row r="491" spans="1:17" x14ac:dyDescent="0.2">
      <c r="A491" s="2" t="s">
        <v>509</v>
      </c>
      <c r="B491" s="2" t="s">
        <v>1022</v>
      </c>
      <c r="C491" s="2" t="s">
        <v>1025</v>
      </c>
      <c r="D491" s="2" t="s">
        <v>1026</v>
      </c>
      <c r="E491" s="2" t="s">
        <v>1028</v>
      </c>
      <c r="F491" s="2" t="s">
        <v>1032</v>
      </c>
      <c r="G491" s="2">
        <v>77.680000000000007</v>
      </c>
      <c r="H491" s="2">
        <v>9</v>
      </c>
      <c r="I491" s="2">
        <v>34.956000000000003</v>
      </c>
      <c r="J491" s="2">
        <v>734.07600000000002</v>
      </c>
      <c r="K491" s="4">
        <v>43557</v>
      </c>
      <c r="L491" s="3">
        <v>0.55625000000000002</v>
      </c>
      <c r="M491" s="2" t="s">
        <v>1595</v>
      </c>
      <c r="N491" s="2">
        <v>699.12</v>
      </c>
      <c r="O491" s="2">
        <v>4.7619047620000003</v>
      </c>
      <c r="P491" s="2">
        <v>34.956000000000003</v>
      </c>
      <c r="Q491" s="2">
        <v>9.8000000000000007</v>
      </c>
    </row>
    <row r="492" spans="1:17" x14ac:dyDescent="0.2">
      <c r="A492" s="2" t="s">
        <v>510</v>
      </c>
      <c r="B492" s="2" t="s">
        <v>1022</v>
      </c>
      <c r="C492" s="2" t="s">
        <v>1025</v>
      </c>
      <c r="D492" s="2" t="s">
        <v>1027</v>
      </c>
      <c r="E492" s="2" t="s">
        <v>1028</v>
      </c>
      <c r="F492" s="2" t="s">
        <v>1035</v>
      </c>
      <c r="G492" s="2">
        <v>34.700000000000003</v>
      </c>
      <c r="H492" s="2">
        <v>2</v>
      </c>
      <c r="I492" s="2">
        <v>3.47</v>
      </c>
      <c r="J492" s="2">
        <v>72.87</v>
      </c>
      <c r="K492" s="2" t="s">
        <v>1059</v>
      </c>
      <c r="L492" s="3">
        <v>0.82499999999999996</v>
      </c>
      <c r="M492" s="2" t="s">
        <v>1595</v>
      </c>
      <c r="N492" s="2">
        <v>69.400000000000006</v>
      </c>
      <c r="O492" s="2">
        <v>4.7619047620000003</v>
      </c>
      <c r="P492" s="2">
        <v>3.47</v>
      </c>
      <c r="Q492" s="2">
        <v>8.1999999999999993</v>
      </c>
    </row>
    <row r="493" spans="1:17" x14ac:dyDescent="0.2">
      <c r="A493" s="2" t="s">
        <v>511</v>
      </c>
      <c r="B493" s="2" t="s">
        <v>1020</v>
      </c>
      <c r="C493" s="2" t="s">
        <v>1023</v>
      </c>
      <c r="D493" s="2" t="s">
        <v>1026</v>
      </c>
      <c r="E493" s="2" t="s">
        <v>1028</v>
      </c>
      <c r="F493" s="2" t="s">
        <v>1035</v>
      </c>
      <c r="G493" s="2">
        <v>19.66</v>
      </c>
      <c r="H493" s="2">
        <v>10</v>
      </c>
      <c r="I493" s="2">
        <v>9.83</v>
      </c>
      <c r="J493" s="2">
        <v>206.43</v>
      </c>
      <c r="K493" s="2" t="s">
        <v>1044</v>
      </c>
      <c r="L493" s="3">
        <v>0.76388888888888884</v>
      </c>
      <c r="M493" s="2" t="s">
        <v>1597</v>
      </c>
      <c r="N493" s="2">
        <v>196.6</v>
      </c>
      <c r="O493" s="2">
        <v>4.7619047620000003</v>
      </c>
      <c r="P493" s="2">
        <v>9.83</v>
      </c>
      <c r="Q493" s="2">
        <v>7.2</v>
      </c>
    </row>
    <row r="494" spans="1:17" x14ac:dyDescent="0.2">
      <c r="A494" s="2" t="s">
        <v>512</v>
      </c>
      <c r="B494" s="2" t="s">
        <v>1022</v>
      </c>
      <c r="C494" s="2" t="s">
        <v>1025</v>
      </c>
      <c r="D494" s="2" t="s">
        <v>1026</v>
      </c>
      <c r="E494" s="2" t="s">
        <v>1028</v>
      </c>
      <c r="F494" s="2" t="s">
        <v>1030</v>
      </c>
      <c r="G494" s="2">
        <v>25.32</v>
      </c>
      <c r="H494" s="2">
        <v>8</v>
      </c>
      <c r="I494" s="2">
        <v>10.128</v>
      </c>
      <c r="J494" s="2">
        <v>212.68799999999999</v>
      </c>
      <c r="K494" s="4">
        <v>43588</v>
      </c>
      <c r="L494" s="3">
        <v>0.85</v>
      </c>
      <c r="M494" s="2" t="s">
        <v>1595</v>
      </c>
      <c r="N494" s="2">
        <v>202.56</v>
      </c>
      <c r="O494" s="2">
        <v>4.7619047620000003</v>
      </c>
      <c r="P494" s="2">
        <v>10.128</v>
      </c>
      <c r="Q494" s="2">
        <v>8.6999999999999993</v>
      </c>
    </row>
    <row r="495" spans="1:17" x14ac:dyDescent="0.2">
      <c r="A495" s="2" t="s">
        <v>513</v>
      </c>
      <c r="B495" s="2" t="s">
        <v>1021</v>
      </c>
      <c r="C495" s="2" t="s">
        <v>1024</v>
      </c>
      <c r="D495" s="2" t="s">
        <v>1026</v>
      </c>
      <c r="E495" s="2" t="s">
        <v>1028</v>
      </c>
      <c r="F495" s="2" t="s">
        <v>1032</v>
      </c>
      <c r="G495" s="2">
        <v>12.12</v>
      </c>
      <c r="H495" s="2">
        <v>10</v>
      </c>
      <c r="I495" s="2">
        <v>6.06</v>
      </c>
      <c r="J495" s="2">
        <v>127.26</v>
      </c>
      <c r="K495" s="4">
        <v>43588</v>
      </c>
      <c r="L495" s="3">
        <v>0.57222222222222219</v>
      </c>
      <c r="M495" s="2" t="s">
        <v>1597</v>
      </c>
      <c r="N495" s="2">
        <v>121.2</v>
      </c>
      <c r="O495" s="2">
        <v>4.7619047620000003</v>
      </c>
      <c r="P495" s="2">
        <v>6.06</v>
      </c>
      <c r="Q495" s="2">
        <v>8.4</v>
      </c>
    </row>
    <row r="496" spans="1:17" x14ac:dyDescent="0.2">
      <c r="A496" s="2" t="s">
        <v>514</v>
      </c>
      <c r="B496" s="2" t="s">
        <v>1022</v>
      </c>
      <c r="C496" s="2" t="s">
        <v>1025</v>
      </c>
      <c r="D496" s="2" t="s">
        <v>1027</v>
      </c>
      <c r="E496" s="2" t="s">
        <v>1029</v>
      </c>
      <c r="F496" s="2" t="s">
        <v>1035</v>
      </c>
      <c r="G496" s="2">
        <v>99.89</v>
      </c>
      <c r="H496" s="2">
        <v>2</v>
      </c>
      <c r="I496" s="2">
        <v>9.9890000000000008</v>
      </c>
      <c r="J496" s="2">
        <v>209.76900000000001</v>
      </c>
      <c r="K496" s="2" t="s">
        <v>1085</v>
      </c>
      <c r="L496" s="3">
        <v>0.49166666666666664</v>
      </c>
      <c r="M496" s="2" t="s">
        <v>1595</v>
      </c>
      <c r="N496" s="2">
        <v>199.78</v>
      </c>
      <c r="O496" s="2">
        <v>4.7619047620000003</v>
      </c>
      <c r="P496" s="2">
        <v>9.9890000000000008</v>
      </c>
      <c r="Q496" s="2">
        <v>7.1</v>
      </c>
    </row>
    <row r="497" spans="1:17" x14ac:dyDescent="0.2">
      <c r="A497" s="2" t="s">
        <v>515</v>
      </c>
      <c r="B497" s="2" t="s">
        <v>1022</v>
      </c>
      <c r="C497" s="2" t="s">
        <v>1025</v>
      </c>
      <c r="D497" s="2" t="s">
        <v>1027</v>
      </c>
      <c r="E497" s="2" t="s">
        <v>1029</v>
      </c>
      <c r="F497" s="2" t="s">
        <v>1033</v>
      </c>
      <c r="G497" s="2">
        <v>75.92</v>
      </c>
      <c r="H497" s="2">
        <v>8</v>
      </c>
      <c r="I497" s="2">
        <v>30.367999999999999</v>
      </c>
      <c r="J497" s="2">
        <v>637.72799999999995</v>
      </c>
      <c r="K497" s="2" t="s">
        <v>1082</v>
      </c>
      <c r="L497" s="3">
        <v>0.59305555555555556</v>
      </c>
      <c r="M497" s="2" t="s">
        <v>1596</v>
      </c>
      <c r="N497" s="2">
        <v>607.36</v>
      </c>
      <c r="O497" s="2">
        <v>4.7619047620000003</v>
      </c>
      <c r="P497" s="2">
        <v>30.367999999999999</v>
      </c>
      <c r="Q497" s="2">
        <v>5.5</v>
      </c>
    </row>
    <row r="498" spans="1:17" x14ac:dyDescent="0.2">
      <c r="A498" s="2" t="s">
        <v>516</v>
      </c>
      <c r="B498" s="2" t="s">
        <v>1021</v>
      </c>
      <c r="C498" s="2" t="s">
        <v>1024</v>
      </c>
      <c r="D498" s="2" t="s">
        <v>1027</v>
      </c>
      <c r="E498" s="2" t="s">
        <v>1028</v>
      </c>
      <c r="F498" s="2" t="s">
        <v>1031</v>
      </c>
      <c r="G498" s="2">
        <v>63.22</v>
      </c>
      <c r="H498" s="2">
        <v>2</v>
      </c>
      <c r="I498" s="2">
        <v>6.3220000000000001</v>
      </c>
      <c r="J498" s="2">
        <v>132.762</v>
      </c>
      <c r="K498" s="4">
        <v>43466</v>
      </c>
      <c r="L498" s="3">
        <v>0.66041666666666665</v>
      </c>
      <c r="M498" s="2" t="s">
        <v>1596</v>
      </c>
      <c r="N498" s="2">
        <v>126.44</v>
      </c>
      <c r="O498" s="2">
        <v>4.7619047620000003</v>
      </c>
      <c r="P498" s="2">
        <v>6.3220000000000001</v>
      </c>
      <c r="Q498" s="2">
        <v>8.5</v>
      </c>
    </row>
    <row r="499" spans="1:17" x14ac:dyDescent="0.2">
      <c r="A499" s="2" t="s">
        <v>517</v>
      </c>
      <c r="B499" s="2" t="s">
        <v>1021</v>
      </c>
      <c r="C499" s="2" t="s">
        <v>1024</v>
      </c>
      <c r="D499" s="2" t="s">
        <v>1027</v>
      </c>
      <c r="E499" s="2" t="s">
        <v>1028</v>
      </c>
      <c r="F499" s="2" t="s">
        <v>1034</v>
      </c>
      <c r="G499" s="2">
        <v>90.24</v>
      </c>
      <c r="H499" s="2">
        <v>6</v>
      </c>
      <c r="I499" s="2">
        <v>27.071999999999999</v>
      </c>
      <c r="J499" s="2">
        <v>568.51199999999994</v>
      </c>
      <c r="K499" s="2" t="s">
        <v>1036</v>
      </c>
      <c r="L499" s="3">
        <v>0.47013888888888888</v>
      </c>
      <c r="M499" s="2" t="s">
        <v>1596</v>
      </c>
      <c r="N499" s="2">
        <v>541.44000000000005</v>
      </c>
      <c r="O499" s="2">
        <v>4.7619047620000003</v>
      </c>
      <c r="P499" s="2">
        <v>27.071999999999999</v>
      </c>
      <c r="Q499" s="2">
        <v>6.2</v>
      </c>
    </row>
    <row r="500" spans="1:17" x14ac:dyDescent="0.2">
      <c r="A500" s="2" t="s">
        <v>518</v>
      </c>
      <c r="B500" s="2" t="s">
        <v>1022</v>
      </c>
      <c r="C500" s="2" t="s">
        <v>1025</v>
      </c>
      <c r="D500" s="2" t="s">
        <v>1026</v>
      </c>
      <c r="E500" s="2" t="s">
        <v>1028</v>
      </c>
      <c r="F500" s="2" t="s">
        <v>1033</v>
      </c>
      <c r="G500" s="2">
        <v>98.13</v>
      </c>
      <c r="H500" s="2">
        <v>1</v>
      </c>
      <c r="I500" s="2">
        <v>4.9065000000000003</v>
      </c>
      <c r="J500" s="2">
        <v>103.0365</v>
      </c>
      <c r="K500" s="2" t="s">
        <v>1043</v>
      </c>
      <c r="L500" s="3">
        <v>0.73333333333333328</v>
      </c>
      <c r="M500" s="2" t="s">
        <v>1596</v>
      </c>
      <c r="N500" s="2">
        <v>98.13</v>
      </c>
      <c r="O500" s="2">
        <v>4.7619047620000003</v>
      </c>
      <c r="P500" s="2">
        <v>4.9065000000000003</v>
      </c>
      <c r="Q500" s="2">
        <v>8.9</v>
      </c>
    </row>
    <row r="501" spans="1:17" x14ac:dyDescent="0.2">
      <c r="A501" s="2" t="s">
        <v>519</v>
      </c>
      <c r="B501" s="2" t="s">
        <v>1020</v>
      </c>
      <c r="C501" s="2" t="s">
        <v>1023</v>
      </c>
      <c r="D501" s="2" t="s">
        <v>1026</v>
      </c>
      <c r="E501" s="2" t="s">
        <v>1028</v>
      </c>
      <c r="F501" s="2" t="s">
        <v>1033</v>
      </c>
      <c r="G501" s="2">
        <v>51.52</v>
      </c>
      <c r="H501" s="2">
        <v>8</v>
      </c>
      <c r="I501" s="2">
        <v>20.608000000000001</v>
      </c>
      <c r="J501" s="2">
        <v>432.76799999999997</v>
      </c>
      <c r="K501" s="4">
        <v>43498</v>
      </c>
      <c r="L501" s="3">
        <v>0.65763888888888888</v>
      </c>
      <c r="M501" s="2" t="s">
        <v>1596</v>
      </c>
      <c r="N501" s="2">
        <v>412.16</v>
      </c>
      <c r="O501" s="2">
        <v>4.7619047620000003</v>
      </c>
      <c r="P501" s="2">
        <v>20.608000000000001</v>
      </c>
      <c r="Q501" s="2">
        <v>9.6</v>
      </c>
    </row>
    <row r="502" spans="1:17" x14ac:dyDescent="0.2">
      <c r="A502" s="2" t="s">
        <v>520</v>
      </c>
      <c r="B502" s="2" t="s">
        <v>1022</v>
      </c>
      <c r="C502" s="2" t="s">
        <v>1025</v>
      </c>
      <c r="D502" s="2" t="s">
        <v>1026</v>
      </c>
      <c r="E502" s="2" t="s">
        <v>1029</v>
      </c>
      <c r="F502" s="2" t="s">
        <v>1033</v>
      </c>
      <c r="G502" s="2">
        <v>73.97</v>
      </c>
      <c r="H502" s="2">
        <v>1</v>
      </c>
      <c r="I502" s="2">
        <v>3.6985000000000001</v>
      </c>
      <c r="J502" s="2">
        <v>77.668499999999995</v>
      </c>
      <c r="K502" s="4">
        <v>43526</v>
      </c>
      <c r="L502" s="3">
        <v>0.66180555555555554</v>
      </c>
      <c r="M502" s="2" t="s">
        <v>1597</v>
      </c>
      <c r="N502" s="2">
        <v>73.97</v>
      </c>
      <c r="O502" s="2">
        <v>4.7619047620000003</v>
      </c>
      <c r="P502" s="2">
        <v>3.6985000000000001</v>
      </c>
      <c r="Q502" s="2">
        <v>5.4</v>
      </c>
    </row>
    <row r="503" spans="1:17" x14ac:dyDescent="0.2">
      <c r="A503" s="2" t="s">
        <v>521</v>
      </c>
      <c r="B503" s="2" t="s">
        <v>1021</v>
      </c>
      <c r="C503" s="2" t="s">
        <v>1024</v>
      </c>
      <c r="D503" s="2" t="s">
        <v>1026</v>
      </c>
      <c r="E503" s="2" t="s">
        <v>1028</v>
      </c>
      <c r="F503" s="2" t="s">
        <v>1035</v>
      </c>
      <c r="G503" s="2">
        <v>31.9</v>
      </c>
      <c r="H503" s="2">
        <v>1</v>
      </c>
      <c r="I503" s="2">
        <v>1.595</v>
      </c>
      <c r="J503" s="2">
        <v>33.494999999999997</v>
      </c>
      <c r="K503" s="4">
        <v>43586</v>
      </c>
      <c r="L503" s="3">
        <v>0.52777777777777779</v>
      </c>
      <c r="M503" s="2" t="s">
        <v>1595</v>
      </c>
      <c r="N503" s="2">
        <v>31.9</v>
      </c>
      <c r="O503" s="2">
        <v>4.7619047620000003</v>
      </c>
      <c r="P503" s="2">
        <v>1.595</v>
      </c>
      <c r="Q503" s="2">
        <v>9.1</v>
      </c>
    </row>
    <row r="504" spans="1:17" x14ac:dyDescent="0.2">
      <c r="A504" s="2" t="s">
        <v>522</v>
      </c>
      <c r="B504" s="2" t="s">
        <v>1021</v>
      </c>
      <c r="C504" s="2" t="s">
        <v>1024</v>
      </c>
      <c r="D504" s="2" t="s">
        <v>1027</v>
      </c>
      <c r="E504" s="2" t="s">
        <v>1029</v>
      </c>
      <c r="F504" s="2" t="s">
        <v>1032</v>
      </c>
      <c r="G504" s="2">
        <v>69.400000000000006</v>
      </c>
      <c r="H504" s="2">
        <v>2</v>
      </c>
      <c r="I504" s="2">
        <v>6.94</v>
      </c>
      <c r="J504" s="2">
        <v>145.74</v>
      </c>
      <c r="K504" s="2" t="s">
        <v>1036</v>
      </c>
      <c r="L504" s="3">
        <v>0.82499999999999996</v>
      </c>
      <c r="M504" s="2" t="s">
        <v>1595</v>
      </c>
      <c r="N504" s="2">
        <v>138.80000000000001</v>
      </c>
      <c r="O504" s="2">
        <v>4.7619047620000003</v>
      </c>
      <c r="P504" s="2">
        <v>6.94</v>
      </c>
      <c r="Q504" s="2">
        <v>9</v>
      </c>
    </row>
    <row r="505" spans="1:17" x14ac:dyDescent="0.2">
      <c r="A505" s="2" t="s">
        <v>523</v>
      </c>
      <c r="B505" s="2" t="s">
        <v>1022</v>
      </c>
      <c r="C505" s="2" t="s">
        <v>1025</v>
      </c>
      <c r="D505" s="2" t="s">
        <v>1027</v>
      </c>
      <c r="E505" s="2" t="s">
        <v>1028</v>
      </c>
      <c r="F505" s="2" t="s">
        <v>1033</v>
      </c>
      <c r="G505" s="2">
        <v>93.31</v>
      </c>
      <c r="H505" s="2">
        <v>2</v>
      </c>
      <c r="I505" s="2">
        <v>9.3309999999999995</v>
      </c>
      <c r="J505" s="2">
        <v>195.95099999999999</v>
      </c>
      <c r="K505" s="2" t="s">
        <v>1037</v>
      </c>
      <c r="L505" s="3">
        <v>0.74513888888888891</v>
      </c>
      <c r="M505" s="2" t="s">
        <v>1596</v>
      </c>
      <c r="N505" s="2">
        <v>186.62</v>
      </c>
      <c r="O505" s="2">
        <v>4.7619047620000003</v>
      </c>
      <c r="P505" s="2">
        <v>9.3309999999999995</v>
      </c>
      <c r="Q505" s="2">
        <v>6.3</v>
      </c>
    </row>
    <row r="506" spans="1:17" x14ac:dyDescent="0.2">
      <c r="A506" s="2" t="s">
        <v>524</v>
      </c>
      <c r="B506" s="2" t="s">
        <v>1022</v>
      </c>
      <c r="C506" s="2" t="s">
        <v>1025</v>
      </c>
      <c r="D506" s="2" t="s">
        <v>1027</v>
      </c>
      <c r="E506" s="2" t="s">
        <v>1029</v>
      </c>
      <c r="F506" s="2" t="s">
        <v>1033</v>
      </c>
      <c r="G506" s="2">
        <v>88.45</v>
      </c>
      <c r="H506" s="2">
        <v>1</v>
      </c>
      <c r="I506" s="2">
        <v>4.4225000000000003</v>
      </c>
      <c r="J506" s="2">
        <v>92.872500000000002</v>
      </c>
      <c r="K506" s="2" t="s">
        <v>1038</v>
      </c>
      <c r="L506" s="3">
        <v>0.69166666666666665</v>
      </c>
      <c r="M506" s="2" t="s">
        <v>1597</v>
      </c>
      <c r="N506" s="2">
        <v>88.45</v>
      </c>
      <c r="O506" s="2">
        <v>4.7619047620000003</v>
      </c>
      <c r="P506" s="2">
        <v>4.4225000000000003</v>
      </c>
      <c r="Q506" s="2">
        <v>9.5</v>
      </c>
    </row>
    <row r="507" spans="1:17" x14ac:dyDescent="0.2">
      <c r="A507" s="2" t="s">
        <v>525</v>
      </c>
      <c r="B507" s="2" t="s">
        <v>1020</v>
      </c>
      <c r="C507" s="2" t="s">
        <v>1023</v>
      </c>
      <c r="D507" s="2" t="s">
        <v>1026</v>
      </c>
      <c r="E507" s="2" t="s">
        <v>1029</v>
      </c>
      <c r="F507" s="2" t="s">
        <v>1031</v>
      </c>
      <c r="G507" s="2">
        <v>24.18</v>
      </c>
      <c r="H507" s="2">
        <v>8</v>
      </c>
      <c r="I507" s="2">
        <v>9.6720000000000006</v>
      </c>
      <c r="J507" s="2">
        <v>203.11199999999999</v>
      </c>
      <c r="K507" s="2" t="s">
        <v>1048</v>
      </c>
      <c r="L507" s="3">
        <v>0.87083333333333335</v>
      </c>
      <c r="M507" s="2" t="s">
        <v>1595</v>
      </c>
      <c r="N507" s="2">
        <v>193.44</v>
      </c>
      <c r="O507" s="2">
        <v>4.7619047620000003</v>
      </c>
      <c r="P507" s="2">
        <v>9.6720000000000006</v>
      </c>
      <c r="Q507" s="2">
        <v>9.8000000000000007</v>
      </c>
    </row>
    <row r="508" spans="1:17" x14ac:dyDescent="0.2">
      <c r="A508" s="2" t="s">
        <v>526</v>
      </c>
      <c r="B508" s="2" t="s">
        <v>1022</v>
      </c>
      <c r="C508" s="2" t="s">
        <v>1025</v>
      </c>
      <c r="D508" s="2" t="s">
        <v>1026</v>
      </c>
      <c r="E508" s="2" t="s">
        <v>1028</v>
      </c>
      <c r="F508" s="2" t="s">
        <v>1033</v>
      </c>
      <c r="G508" s="2">
        <v>48.5</v>
      </c>
      <c r="H508" s="2">
        <v>3</v>
      </c>
      <c r="I508" s="2">
        <v>7.2750000000000004</v>
      </c>
      <c r="J508" s="2">
        <v>152.77500000000001</v>
      </c>
      <c r="K508" s="4">
        <v>43678</v>
      </c>
      <c r="L508" s="3">
        <v>0.53472222222222221</v>
      </c>
      <c r="M508" s="2" t="s">
        <v>1596</v>
      </c>
      <c r="N508" s="2">
        <v>145.5</v>
      </c>
      <c r="O508" s="2">
        <v>4.7619047620000003</v>
      </c>
      <c r="P508" s="2">
        <v>7.2750000000000004</v>
      </c>
      <c r="Q508" s="2">
        <v>6.7</v>
      </c>
    </row>
    <row r="509" spans="1:17" x14ac:dyDescent="0.2">
      <c r="A509" s="2" t="s">
        <v>527</v>
      </c>
      <c r="B509" s="2" t="s">
        <v>1022</v>
      </c>
      <c r="C509" s="2" t="s">
        <v>1025</v>
      </c>
      <c r="D509" s="2" t="s">
        <v>1027</v>
      </c>
      <c r="E509" s="2" t="s">
        <v>1028</v>
      </c>
      <c r="F509" s="2" t="s">
        <v>1034</v>
      </c>
      <c r="G509" s="2">
        <v>84.05</v>
      </c>
      <c r="H509" s="2">
        <v>6</v>
      </c>
      <c r="I509" s="2">
        <v>25.215</v>
      </c>
      <c r="J509" s="2">
        <v>529.51499999999999</v>
      </c>
      <c r="K509" s="2" t="s">
        <v>1075</v>
      </c>
      <c r="L509" s="3">
        <v>0.45</v>
      </c>
      <c r="M509" s="2" t="s">
        <v>1597</v>
      </c>
      <c r="N509" s="2">
        <v>504.3</v>
      </c>
      <c r="O509" s="2">
        <v>4.7619047620000003</v>
      </c>
      <c r="P509" s="2">
        <v>25.215</v>
      </c>
      <c r="Q509" s="2">
        <v>7.7</v>
      </c>
    </row>
    <row r="510" spans="1:17" x14ac:dyDescent="0.2">
      <c r="A510" s="2" t="s">
        <v>528</v>
      </c>
      <c r="B510" s="2" t="s">
        <v>1022</v>
      </c>
      <c r="C510" s="2" t="s">
        <v>1025</v>
      </c>
      <c r="D510" s="2" t="s">
        <v>1026</v>
      </c>
      <c r="E510" s="2" t="s">
        <v>1029</v>
      </c>
      <c r="F510" s="2" t="s">
        <v>1030</v>
      </c>
      <c r="G510" s="2">
        <v>61.29</v>
      </c>
      <c r="H510" s="2">
        <v>5</v>
      </c>
      <c r="I510" s="2">
        <v>15.3225</v>
      </c>
      <c r="J510" s="2">
        <v>321.77249999999998</v>
      </c>
      <c r="K510" s="2" t="s">
        <v>1041</v>
      </c>
      <c r="L510" s="3">
        <v>0.60277777777777775</v>
      </c>
      <c r="M510" s="2" t="s">
        <v>1596</v>
      </c>
      <c r="N510" s="2">
        <v>306.45</v>
      </c>
      <c r="O510" s="2">
        <v>4.7619047620000003</v>
      </c>
      <c r="P510" s="2">
        <v>15.3225</v>
      </c>
      <c r="Q510" s="2">
        <v>7</v>
      </c>
    </row>
    <row r="511" spans="1:17" x14ac:dyDescent="0.2">
      <c r="A511" s="2" t="s">
        <v>529</v>
      </c>
      <c r="B511" s="2" t="s">
        <v>1021</v>
      </c>
      <c r="C511" s="2" t="s">
        <v>1024</v>
      </c>
      <c r="D511" s="2" t="s">
        <v>1026</v>
      </c>
      <c r="E511" s="2" t="s">
        <v>1028</v>
      </c>
      <c r="F511" s="2" t="s">
        <v>1032</v>
      </c>
      <c r="G511" s="2">
        <v>15.95</v>
      </c>
      <c r="H511" s="2">
        <v>6</v>
      </c>
      <c r="I511" s="2">
        <v>4.7850000000000001</v>
      </c>
      <c r="J511" s="2">
        <v>100.485</v>
      </c>
      <c r="K511" s="4">
        <v>43710</v>
      </c>
      <c r="L511" s="3">
        <v>0.71875</v>
      </c>
      <c r="M511" s="2" t="s">
        <v>1597</v>
      </c>
      <c r="N511" s="2">
        <v>95.7</v>
      </c>
      <c r="O511" s="2">
        <v>4.7619047620000003</v>
      </c>
      <c r="P511" s="2">
        <v>4.7850000000000001</v>
      </c>
      <c r="Q511" s="2">
        <v>5.0999999999999996</v>
      </c>
    </row>
    <row r="512" spans="1:17" x14ac:dyDescent="0.2">
      <c r="A512" s="2" t="s">
        <v>530</v>
      </c>
      <c r="B512" s="2" t="s">
        <v>1022</v>
      </c>
      <c r="C512" s="2" t="s">
        <v>1025</v>
      </c>
      <c r="D512" s="2" t="s">
        <v>1026</v>
      </c>
      <c r="E512" s="2" t="s">
        <v>1028</v>
      </c>
      <c r="F512" s="2" t="s">
        <v>1033</v>
      </c>
      <c r="G512" s="2">
        <v>90.74</v>
      </c>
      <c r="H512" s="2">
        <v>7</v>
      </c>
      <c r="I512" s="2">
        <v>31.759</v>
      </c>
      <c r="J512" s="2">
        <v>666.93899999999996</v>
      </c>
      <c r="K512" s="2" t="s">
        <v>1070</v>
      </c>
      <c r="L512" s="3">
        <v>0.75208333333333333</v>
      </c>
      <c r="M512" s="2" t="s">
        <v>1597</v>
      </c>
      <c r="N512" s="2">
        <v>635.17999999999995</v>
      </c>
      <c r="O512" s="2">
        <v>4.7619047620000003</v>
      </c>
      <c r="P512" s="2">
        <v>31.759</v>
      </c>
      <c r="Q512" s="2">
        <v>6.2</v>
      </c>
    </row>
    <row r="513" spans="1:17" x14ac:dyDescent="0.2">
      <c r="A513" s="2" t="s">
        <v>531</v>
      </c>
      <c r="B513" s="2" t="s">
        <v>1020</v>
      </c>
      <c r="C513" s="2" t="s">
        <v>1023</v>
      </c>
      <c r="D513" s="2" t="s">
        <v>1027</v>
      </c>
      <c r="E513" s="2" t="s">
        <v>1028</v>
      </c>
      <c r="F513" s="2" t="s">
        <v>1032</v>
      </c>
      <c r="G513" s="2">
        <v>42.91</v>
      </c>
      <c r="H513" s="2">
        <v>5</v>
      </c>
      <c r="I513" s="2">
        <v>10.727499999999999</v>
      </c>
      <c r="J513" s="2">
        <v>225.2775</v>
      </c>
      <c r="K513" s="4">
        <v>43586</v>
      </c>
      <c r="L513" s="3">
        <v>0.72847222222222219</v>
      </c>
      <c r="M513" s="2" t="s">
        <v>1595</v>
      </c>
      <c r="N513" s="2">
        <v>214.55</v>
      </c>
      <c r="O513" s="2">
        <v>4.7619047620000003</v>
      </c>
      <c r="P513" s="2">
        <v>10.727499999999999</v>
      </c>
      <c r="Q513" s="2">
        <v>6.1</v>
      </c>
    </row>
    <row r="514" spans="1:17" x14ac:dyDescent="0.2">
      <c r="A514" s="2" t="s">
        <v>532</v>
      </c>
      <c r="B514" s="2" t="s">
        <v>1020</v>
      </c>
      <c r="C514" s="2" t="s">
        <v>1023</v>
      </c>
      <c r="D514" s="2" t="s">
        <v>1027</v>
      </c>
      <c r="E514" s="2" t="s">
        <v>1028</v>
      </c>
      <c r="F514" s="2" t="s">
        <v>1035</v>
      </c>
      <c r="G514" s="2">
        <v>54.28</v>
      </c>
      <c r="H514" s="2">
        <v>7</v>
      </c>
      <c r="I514" s="2">
        <v>18.998000000000001</v>
      </c>
      <c r="J514" s="2">
        <v>398.95800000000003</v>
      </c>
      <c r="K514" s="2" t="s">
        <v>1036</v>
      </c>
      <c r="L514" s="3">
        <v>0.75347222222222221</v>
      </c>
      <c r="M514" s="2" t="s">
        <v>1595</v>
      </c>
      <c r="N514" s="2">
        <v>379.96</v>
      </c>
      <c r="O514" s="2">
        <v>4.7619047620000003</v>
      </c>
      <c r="P514" s="2">
        <v>18.998000000000001</v>
      </c>
      <c r="Q514" s="2">
        <v>9.3000000000000007</v>
      </c>
    </row>
    <row r="515" spans="1:17" x14ac:dyDescent="0.2">
      <c r="A515" s="2" t="s">
        <v>533</v>
      </c>
      <c r="B515" s="2" t="s">
        <v>1020</v>
      </c>
      <c r="C515" s="2" t="s">
        <v>1023</v>
      </c>
      <c r="D515" s="2" t="s">
        <v>1027</v>
      </c>
      <c r="E515" s="2" t="s">
        <v>1029</v>
      </c>
      <c r="F515" s="2" t="s">
        <v>1031</v>
      </c>
      <c r="G515" s="2">
        <v>99.55</v>
      </c>
      <c r="H515" s="2">
        <v>7</v>
      </c>
      <c r="I515" s="2">
        <v>34.842500000000001</v>
      </c>
      <c r="J515" s="2">
        <v>731.6925</v>
      </c>
      <c r="K515" s="2" t="s">
        <v>1087</v>
      </c>
      <c r="L515" s="3">
        <v>0.50486111111111109</v>
      </c>
      <c r="M515" s="2" t="s">
        <v>1596</v>
      </c>
      <c r="N515" s="2">
        <v>696.85</v>
      </c>
      <c r="O515" s="2">
        <v>4.7619047620000003</v>
      </c>
      <c r="P515" s="2">
        <v>34.842500000000001</v>
      </c>
      <c r="Q515" s="2">
        <v>7.6</v>
      </c>
    </row>
    <row r="516" spans="1:17" x14ac:dyDescent="0.2">
      <c r="A516" s="2" t="s">
        <v>534</v>
      </c>
      <c r="B516" s="2" t="s">
        <v>1021</v>
      </c>
      <c r="C516" s="2" t="s">
        <v>1024</v>
      </c>
      <c r="D516" s="2" t="s">
        <v>1026</v>
      </c>
      <c r="E516" s="2" t="s">
        <v>1029</v>
      </c>
      <c r="F516" s="2" t="s">
        <v>1033</v>
      </c>
      <c r="G516" s="2">
        <v>58.39</v>
      </c>
      <c r="H516" s="2">
        <v>7</v>
      </c>
      <c r="I516" s="2">
        <v>20.436499999999999</v>
      </c>
      <c r="J516" s="2">
        <v>429.16649999999998</v>
      </c>
      <c r="K516" s="2" t="s">
        <v>1065</v>
      </c>
      <c r="L516" s="3">
        <v>0.8256944444444444</v>
      </c>
      <c r="M516" s="2" t="s">
        <v>1597</v>
      </c>
      <c r="N516" s="2">
        <v>408.73</v>
      </c>
      <c r="O516" s="2">
        <v>4.7619047620000003</v>
      </c>
      <c r="P516" s="2">
        <v>20.436499999999999</v>
      </c>
      <c r="Q516" s="2">
        <v>8.1999999999999993</v>
      </c>
    </row>
    <row r="517" spans="1:17" x14ac:dyDescent="0.2">
      <c r="A517" s="2" t="s">
        <v>535</v>
      </c>
      <c r="B517" s="2" t="s">
        <v>1021</v>
      </c>
      <c r="C517" s="2" t="s">
        <v>1024</v>
      </c>
      <c r="D517" s="2" t="s">
        <v>1026</v>
      </c>
      <c r="E517" s="2" t="s">
        <v>1028</v>
      </c>
      <c r="F517" s="2" t="s">
        <v>1035</v>
      </c>
      <c r="G517" s="2">
        <v>51.47</v>
      </c>
      <c r="H517" s="2">
        <v>1</v>
      </c>
      <c r="I517" s="2">
        <v>2.5735000000000001</v>
      </c>
      <c r="J517" s="2">
        <v>54.043500000000002</v>
      </c>
      <c r="K517" s="2" t="s">
        <v>1081</v>
      </c>
      <c r="L517" s="3">
        <v>0.66111111111111109</v>
      </c>
      <c r="M517" s="2" t="s">
        <v>1595</v>
      </c>
      <c r="N517" s="2">
        <v>51.47</v>
      </c>
      <c r="O517" s="2">
        <v>4.7619047620000003</v>
      </c>
      <c r="P517" s="2">
        <v>2.5735000000000001</v>
      </c>
      <c r="Q517" s="2">
        <v>8.5</v>
      </c>
    </row>
    <row r="518" spans="1:17" x14ac:dyDescent="0.2">
      <c r="A518" s="2" t="s">
        <v>536</v>
      </c>
      <c r="B518" s="2" t="s">
        <v>1022</v>
      </c>
      <c r="C518" s="2" t="s">
        <v>1025</v>
      </c>
      <c r="D518" s="2" t="s">
        <v>1026</v>
      </c>
      <c r="E518" s="2" t="s">
        <v>1029</v>
      </c>
      <c r="F518" s="2" t="s">
        <v>1030</v>
      </c>
      <c r="G518" s="2">
        <v>54.86</v>
      </c>
      <c r="H518" s="2">
        <v>5</v>
      </c>
      <c r="I518" s="2">
        <v>13.715</v>
      </c>
      <c r="J518" s="2">
        <v>288.01499999999999</v>
      </c>
      <c r="K518" s="2" t="s">
        <v>1041</v>
      </c>
      <c r="L518" s="3">
        <v>0.7</v>
      </c>
      <c r="M518" s="2" t="s">
        <v>1595</v>
      </c>
      <c r="N518" s="2">
        <v>274.3</v>
      </c>
      <c r="O518" s="2">
        <v>4.7619047620000003</v>
      </c>
      <c r="P518" s="2">
        <v>13.715</v>
      </c>
      <c r="Q518" s="2">
        <v>9.8000000000000007</v>
      </c>
    </row>
    <row r="519" spans="1:17" x14ac:dyDescent="0.2">
      <c r="A519" s="2" t="s">
        <v>537</v>
      </c>
      <c r="B519" s="2" t="s">
        <v>1021</v>
      </c>
      <c r="C519" s="2" t="s">
        <v>1024</v>
      </c>
      <c r="D519" s="2" t="s">
        <v>1026</v>
      </c>
      <c r="E519" s="2" t="s">
        <v>1029</v>
      </c>
      <c r="F519" s="2" t="s">
        <v>1032</v>
      </c>
      <c r="G519" s="2">
        <v>39.39</v>
      </c>
      <c r="H519" s="2">
        <v>5</v>
      </c>
      <c r="I519" s="2">
        <v>9.8475000000000001</v>
      </c>
      <c r="J519" s="2">
        <v>206.79750000000001</v>
      </c>
      <c r="K519" s="2" t="s">
        <v>1061</v>
      </c>
      <c r="L519" s="3">
        <v>0.86527777777777781</v>
      </c>
      <c r="M519" s="2" t="s">
        <v>1597</v>
      </c>
      <c r="N519" s="2">
        <v>196.95</v>
      </c>
      <c r="O519" s="2">
        <v>4.7619047620000003</v>
      </c>
      <c r="P519" s="2">
        <v>9.8475000000000001</v>
      </c>
      <c r="Q519" s="2">
        <v>8.6999999999999993</v>
      </c>
    </row>
    <row r="520" spans="1:17" x14ac:dyDescent="0.2">
      <c r="A520" s="2" t="s">
        <v>538</v>
      </c>
      <c r="B520" s="2" t="s">
        <v>1020</v>
      </c>
      <c r="C520" s="2" t="s">
        <v>1023</v>
      </c>
      <c r="D520" s="2" t="s">
        <v>1027</v>
      </c>
      <c r="E520" s="2" t="s">
        <v>1029</v>
      </c>
      <c r="F520" s="2" t="s">
        <v>1032</v>
      </c>
      <c r="G520" s="2">
        <v>34.729999999999997</v>
      </c>
      <c r="H520" s="2">
        <v>2</v>
      </c>
      <c r="I520" s="2">
        <v>3.4729999999999999</v>
      </c>
      <c r="J520" s="2">
        <v>72.933000000000007</v>
      </c>
      <c r="K520" s="4">
        <v>43468</v>
      </c>
      <c r="L520" s="3">
        <v>0.75972222222222219</v>
      </c>
      <c r="M520" s="2" t="s">
        <v>1595</v>
      </c>
      <c r="N520" s="2">
        <v>69.459999999999994</v>
      </c>
      <c r="O520" s="2">
        <v>4.7619047620000003</v>
      </c>
      <c r="P520" s="2">
        <v>3.4729999999999999</v>
      </c>
      <c r="Q520" s="2">
        <v>9.6999999999999993</v>
      </c>
    </row>
    <row r="521" spans="1:17" x14ac:dyDescent="0.2">
      <c r="A521" s="2" t="s">
        <v>539</v>
      </c>
      <c r="B521" s="2" t="s">
        <v>1021</v>
      </c>
      <c r="C521" s="2" t="s">
        <v>1024</v>
      </c>
      <c r="D521" s="2" t="s">
        <v>1026</v>
      </c>
      <c r="E521" s="2" t="s">
        <v>1029</v>
      </c>
      <c r="F521" s="2" t="s">
        <v>1033</v>
      </c>
      <c r="G521" s="2">
        <v>71.92</v>
      </c>
      <c r="H521" s="2">
        <v>5</v>
      </c>
      <c r="I521" s="2">
        <v>17.98</v>
      </c>
      <c r="J521" s="2">
        <v>377.58</v>
      </c>
      <c r="K521" s="2" t="s">
        <v>1050</v>
      </c>
      <c r="L521" s="3">
        <v>0.62847222222222221</v>
      </c>
      <c r="M521" s="2" t="s">
        <v>1597</v>
      </c>
      <c r="N521" s="2">
        <v>359.6</v>
      </c>
      <c r="O521" s="2">
        <v>4.7619047620000003</v>
      </c>
      <c r="P521" s="2">
        <v>17.98</v>
      </c>
      <c r="Q521" s="2">
        <v>4.3</v>
      </c>
    </row>
    <row r="522" spans="1:17" x14ac:dyDescent="0.2">
      <c r="A522" s="2" t="s">
        <v>540</v>
      </c>
      <c r="B522" s="2" t="s">
        <v>1022</v>
      </c>
      <c r="C522" s="2" t="s">
        <v>1025</v>
      </c>
      <c r="D522" s="2" t="s">
        <v>1027</v>
      </c>
      <c r="E522" s="2" t="s">
        <v>1028</v>
      </c>
      <c r="F522" s="2" t="s">
        <v>1031</v>
      </c>
      <c r="G522" s="2">
        <v>45.71</v>
      </c>
      <c r="H522" s="2">
        <v>3</v>
      </c>
      <c r="I522" s="2">
        <v>6.8564999999999996</v>
      </c>
      <c r="J522" s="2">
        <v>143.98650000000001</v>
      </c>
      <c r="K522" s="2" t="s">
        <v>1066</v>
      </c>
      <c r="L522" s="3">
        <v>0.44027777777777777</v>
      </c>
      <c r="M522" s="2" t="s">
        <v>1597</v>
      </c>
      <c r="N522" s="2">
        <v>137.13</v>
      </c>
      <c r="O522" s="2">
        <v>4.7619047620000003</v>
      </c>
      <c r="P522" s="2">
        <v>6.8564999999999996</v>
      </c>
      <c r="Q522" s="2">
        <v>7.7</v>
      </c>
    </row>
    <row r="523" spans="1:17" x14ac:dyDescent="0.2">
      <c r="A523" s="2" t="s">
        <v>541</v>
      </c>
      <c r="B523" s="2" t="s">
        <v>1021</v>
      </c>
      <c r="C523" s="2" t="s">
        <v>1024</v>
      </c>
      <c r="D523" s="2" t="s">
        <v>1026</v>
      </c>
      <c r="E523" s="2" t="s">
        <v>1028</v>
      </c>
      <c r="F523" s="2" t="s">
        <v>1032</v>
      </c>
      <c r="G523" s="2">
        <v>83.17</v>
      </c>
      <c r="H523" s="2">
        <v>6</v>
      </c>
      <c r="I523" s="2">
        <v>24.951000000000001</v>
      </c>
      <c r="J523" s="2">
        <v>523.971</v>
      </c>
      <c r="K523" s="2" t="s">
        <v>1082</v>
      </c>
      <c r="L523" s="3">
        <v>0.47430555555555554</v>
      </c>
      <c r="M523" s="2" t="s">
        <v>1596</v>
      </c>
      <c r="N523" s="2">
        <v>499.02</v>
      </c>
      <c r="O523" s="2">
        <v>4.7619047620000003</v>
      </c>
      <c r="P523" s="2">
        <v>24.951000000000001</v>
      </c>
      <c r="Q523" s="2">
        <v>7.3</v>
      </c>
    </row>
    <row r="524" spans="1:17" x14ac:dyDescent="0.2">
      <c r="A524" s="2" t="s">
        <v>542</v>
      </c>
      <c r="B524" s="2" t="s">
        <v>1020</v>
      </c>
      <c r="C524" s="2" t="s">
        <v>1023</v>
      </c>
      <c r="D524" s="2" t="s">
        <v>1026</v>
      </c>
      <c r="E524" s="2" t="s">
        <v>1028</v>
      </c>
      <c r="F524" s="2" t="s">
        <v>1032</v>
      </c>
      <c r="G524" s="2">
        <v>37.44</v>
      </c>
      <c r="H524" s="2">
        <v>6</v>
      </c>
      <c r="I524" s="2">
        <v>11.231999999999999</v>
      </c>
      <c r="J524" s="2">
        <v>235.87200000000001</v>
      </c>
      <c r="K524" s="4">
        <v>43618</v>
      </c>
      <c r="L524" s="3">
        <v>0.57986111111111116</v>
      </c>
      <c r="M524" s="2" t="s">
        <v>1597</v>
      </c>
      <c r="N524" s="2">
        <v>224.64</v>
      </c>
      <c r="O524" s="2">
        <v>4.7619047620000003</v>
      </c>
      <c r="P524" s="2">
        <v>11.231999999999999</v>
      </c>
      <c r="Q524" s="2">
        <v>5.9</v>
      </c>
    </row>
    <row r="525" spans="1:17" x14ac:dyDescent="0.2">
      <c r="A525" s="2" t="s">
        <v>543</v>
      </c>
      <c r="B525" s="2" t="s">
        <v>1021</v>
      </c>
      <c r="C525" s="2" t="s">
        <v>1024</v>
      </c>
      <c r="D525" s="2" t="s">
        <v>1027</v>
      </c>
      <c r="E525" s="2" t="s">
        <v>1029</v>
      </c>
      <c r="F525" s="2" t="s">
        <v>1030</v>
      </c>
      <c r="G525" s="2">
        <v>62.87</v>
      </c>
      <c r="H525" s="2">
        <v>2</v>
      </c>
      <c r="I525" s="2">
        <v>6.2869999999999999</v>
      </c>
      <c r="J525" s="2">
        <v>132.02699999999999</v>
      </c>
      <c r="K525" s="4">
        <v>43466</v>
      </c>
      <c r="L525" s="3">
        <v>0.48819444444444443</v>
      </c>
      <c r="M525" s="2" t="s">
        <v>1596</v>
      </c>
      <c r="N525" s="2">
        <v>125.74</v>
      </c>
      <c r="O525" s="2">
        <v>4.7619047620000003</v>
      </c>
      <c r="P525" s="2">
        <v>6.2869999999999999</v>
      </c>
      <c r="Q525" s="2">
        <v>5</v>
      </c>
    </row>
    <row r="526" spans="1:17" x14ac:dyDescent="0.2">
      <c r="A526" s="2" t="s">
        <v>544</v>
      </c>
      <c r="B526" s="2" t="s">
        <v>1020</v>
      </c>
      <c r="C526" s="2" t="s">
        <v>1023</v>
      </c>
      <c r="D526" s="2" t="s">
        <v>1027</v>
      </c>
      <c r="E526" s="2" t="s">
        <v>1029</v>
      </c>
      <c r="F526" s="2" t="s">
        <v>1034</v>
      </c>
      <c r="G526" s="2">
        <v>81.709999999999994</v>
      </c>
      <c r="H526" s="2">
        <v>6</v>
      </c>
      <c r="I526" s="2">
        <v>24.513000000000002</v>
      </c>
      <c r="J526" s="2">
        <v>514.77300000000002</v>
      </c>
      <c r="K526" s="2" t="s">
        <v>1036</v>
      </c>
      <c r="L526" s="3">
        <v>0.60833333333333328</v>
      </c>
      <c r="M526" s="2" t="s">
        <v>1597</v>
      </c>
      <c r="N526" s="2">
        <v>490.26</v>
      </c>
      <c r="O526" s="2">
        <v>4.7619047620000003</v>
      </c>
      <c r="P526" s="2">
        <v>24.513000000000002</v>
      </c>
      <c r="Q526" s="2">
        <v>8</v>
      </c>
    </row>
    <row r="527" spans="1:17" x14ac:dyDescent="0.2">
      <c r="A527" s="2" t="s">
        <v>545</v>
      </c>
      <c r="B527" s="2" t="s">
        <v>1020</v>
      </c>
      <c r="C527" s="2" t="s">
        <v>1023</v>
      </c>
      <c r="D527" s="2" t="s">
        <v>1026</v>
      </c>
      <c r="E527" s="2" t="s">
        <v>1028</v>
      </c>
      <c r="F527" s="2" t="s">
        <v>1033</v>
      </c>
      <c r="G527" s="2">
        <v>91.41</v>
      </c>
      <c r="H527" s="2">
        <v>5</v>
      </c>
      <c r="I527" s="2">
        <v>22.852499999999999</v>
      </c>
      <c r="J527" s="2">
        <v>479.90249999999997</v>
      </c>
      <c r="K527" s="2" t="s">
        <v>1038</v>
      </c>
      <c r="L527" s="3">
        <v>0.66874999999999996</v>
      </c>
      <c r="M527" s="2" t="s">
        <v>1595</v>
      </c>
      <c r="N527" s="2">
        <v>457.05</v>
      </c>
      <c r="O527" s="2">
        <v>4.7619047620000003</v>
      </c>
      <c r="P527" s="2">
        <v>22.852499999999999</v>
      </c>
      <c r="Q527" s="2">
        <v>7.1</v>
      </c>
    </row>
    <row r="528" spans="1:17" x14ac:dyDescent="0.2">
      <c r="A528" s="2" t="s">
        <v>546</v>
      </c>
      <c r="B528" s="2" t="s">
        <v>1022</v>
      </c>
      <c r="C528" s="2" t="s">
        <v>1025</v>
      </c>
      <c r="D528" s="2" t="s">
        <v>1027</v>
      </c>
      <c r="E528" s="2" t="s">
        <v>1029</v>
      </c>
      <c r="F528" s="2" t="s">
        <v>1035</v>
      </c>
      <c r="G528" s="2">
        <v>39.21</v>
      </c>
      <c r="H528" s="2">
        <v>4</v>
      </c>
      <c r="I528" s="2">
        <v>7.8419999999999996</v>
      </c>
      <c r="J528" s="2">
        <v>164.68199999999999</v>
      </c>
      <c r="K528" s="2" t="s">
        <v>1070</v>
      </c>
      <c r="L528" s="3">
        <v>0.8354166666666667</v>
      </c>
      <c r="M528" s="2" t="s">
        <v>1597</v>
      </c>
      <c r="N528" s="2">
        <v>156.84</v>
      </c>
      <c r="O528" s="2">
        <v>4.7619047620000003</v>
      </c>
      <c r="P528" s="2">
        <v>7.8419999999999996</v>
      </c>
      <c r="Q528" s="2">
        <v>9</v>
      </c>
    </row>
    <row r="529" spans="1:17" x14ac:dyDescent="0.2">
      <c r="A529" s="2" t="s">
        <v>547</v>
      </c>
      <c r="B529" s="2" t="s">
        <v>1022</v>
      </c>
      <c r="C529" s="2" t="s">
        <v>1025</v>
      </c>
      <c r="D529" s="2" t="s">
        <v>1026</v>
      </c>
      <c r="E529" s="2" t="s">
        <v>1029</v>
      </c>
      <c r="F529" s="2" t="s">
        <v>1035</v>
      </c>
      <c r="G529" s="2">
        <v>59.86</v>
      </c>
      <c r="H529" s="2">
        <v>2</v>
      </c>
      <c r="I529" s="2">
        <v>5.9859999999999998</v>
      </c>
      <c r="J529" s="2">
        <v>125.706</v>
      </c>
      <c r="K529" s="2" t="s">
        <v>1062</v>
      </c>
      <c r="L529" s="3">
        <v>0.62152777777777779</v>
      </c>
      <c r="M529" s="2" t="s">
        <v>1595</v>
      </c>
      <c r="N529" s="2">
        <v>119.72</v>
      </c>
      <c r="O529" s="2">
        <v>4.7619047620000003</v>
      </c>
      <c r="P529" s="2">
        <v>5.9859999999999998</v>
      </c>
      <c r="Q529" s="2">
        <v>6.7</v>
      </c>
    </row>
    <row r="530" spans="1:17" x14ac:dyDescent="0.2">
      <c r="A530" s="2" t="s">
        <v>548</v>
      </c>
      <c r="B530" s="2" t="s">
        <v>1022</v>
      </c>
      <c r="C530" s="2" t="s">
        <v>1025</v>
      </c>
      <c r="D530" s="2" t="s">
        <v>1026</v>
      </c>
      <c r="E530" s="2" t="s">
        <v>1028</v>
      </c>
      <c r="F530" s="2" t="s">
        <v>1034</v>
      </c>
      <c r="G530" s="2">
        <v>54.36</v>
      </c>
      <c r="H530" s="2">
        <v>10</v>
      </c>
      <c r="I530" s="2">
        <v>27.18</v>
      </c>
      <c r="J530" s="2">
        <v>570.78</v>
      </c>
      <c r="K530" s="4">
        <v>43648</v>
      </c>
      <c r="L530" s="3">
        <v>0.4777777777777778</v>
      </c>
      <c r="M530" s="2" t="s">
        <v>1597</v>
      </c>
      <c r="N530" s="2">
        <v>543.6</v>
      </c>
      <c r="O530" s="2">
        <v>4.7619047620000003</v>
      </c>
      <c r="P530" s="2">
        <v>27.18</v>
      </c>
      <c r="Q530" s="2">
        <v>6.1</v>
      </c>
    </row>
    <row r="531" spans="1:17" x14ac:dyDescent="0.2">
      <c r="A531" s="2" t="s">
        <v>549</v>
      </c>
      <c r="B531" s="2" t="s">
        <v>1020</v>
      </c>
      <c r="C531" s="2" t="s">
        <v>1023</v>
      </c>
      <c r="D531" s="2" t="s">
        <v>1027</v>
      </c>
      <c r="E531" s="2" t="s">
        <v>1029</v>
      </c>
      <c r="F531" s="2" t="s">
        <v>1033</v>
      </c>
      <c r="G531" s="2">
        <v>98.09</v>
      </c>
      <c r="H531" s="2">
        <v>9</v>
      </c>
      <c r="I531" s="2">
        <v>44.140500000000003</v>
      </c>
      <c r="J531" s="2">
        <v>926.95050000000003</v>
      </c>
      <c r="K531" s="2" t="s">
        <v>1045</v>
      </c>
      <c r="L531" s="3">
        <v>0.82013888888888886</v>
      </c>
      <c r="M531" s="2" t="s">
        <v>1596</v>
      </c>
      <c r="N531" s="2">
        <v>882.81</v>
      </c>
      <c r="O531" s="2">
        <v>4.7619047620000003</v>
      </c>
      <c r="P531" s="2">
        <v>44.140500000000003</v>
      </c>
      <c r="Q531" s="2">
        <v>9.3000000000000007</v>
      </c>
    </row>
    <row r="532" spans="1:17" x14ac:dyDescent="0.2">
      <c r="A532" s="2" t="s">
        <v>550</v>
      </c>
      <c r="B532" s="2" t="s">
        <v>1020</v>
      </c>
      <c r="C532" s="2" t="s">
        <v>1023</v>
      </c>
      <c r="D532" s="2" t="s">
        <v>1027</v>
      </c>
      <c r="E532" s="2" t="s">
        <v>1029</v>
      </c>
      <c r="F532" s="2" t="s">
        <v>1030</v>
      </c>
      <c r="G532" s="2">
        <v>25.43</v>
      </c>
      <c r="H532" s="2">
        <v>6</v>
      </c>
      <c r="I532" s="2">
        <v>7.6289999999999996</v>
      </c>
      <c r="J532" s="2">
        <v>160.209</v>
      </c>
      <c r="K532" s="4">
        <v>43801</v>
      </c>
      <c r="L532" s="3">
        <v>0.79236111111111107</v>
      </c>
      <c r="M532" s="2" t="s">
        <v>1595</v>
      </c>
      <c r="N532" s="2">
        <v>152.58000000000001</v>
      </c>
      <c r="O532" s="2">
        <v>4.7619047620000003</v>
      </c>
      <c r="P532" s="2">
        <v>7.6289999999999996</v>
      </c>
      <c r="Q532" s="2">
        <v>7</v>
      </c>
    </row>
    <row r="533" spans="1:17" x14ac:dyDescent="0.2">
      <c r="A533" s="2" t="s">
        <v>551</v>
      </c>
      <c r="B533" s="2" t="s">
        <v>1020</v>
      </c>
      <c r="C533" s="2" t="s">
        <v>1023</v>
      </c>
      <c r="D533" s="2" t="s">
        <v>1026</v>
      </c>
      <c r="E533" s="2" t="s">
        <v>1029</v>
      </c>
      <c r="F533" s="2" t="s">
        <v>1035</v>
      </c>
      <c r="G533" s="2">
        <v>86.68</v>
      </c>
      <c r="H533" s="2">
        <v>8</v>
      </c>
      <c r="I533" s="2">
        <v>34.671999999999997</v>
      </c>
      <c r="J533" s="2">
        <v>728.11199999999997</v>
      </c>
      <c r="K533" s="2" t="s">
        <v>1060</v>
      </c>
      <c r="L533" s="3">
        <v>0.75277777777777777</v>
      </c>
      <c r="M533" s="2" t="s">
        <v>1597</v>
      </c>
      <c r="N533" s="2">
        <v>693.44</v>
      </c>
      <c r="O533" s="2">
        <v>4.7619047620000003</v>
      </c>
      <c r="P533" s="2">
        <v>34.671999999999997</v>
      </c>
      <c r="Q533" s="2">
        <v>7.2</v>
      </c>
    </row>
    <row r="534" spans="1:17" x14ac:dyDescent="0.2">
      <c r="A534" s="2" t="s">
        <v>552</v>
      </c>
      <c r="B534" s="2" t="s">
        <v>1022</v>
      </c>
      <c r="C534" s="2" t="s">
        <v>1025</v>
      </c>
      <c r="D534" s="2" t="s">
        <v>1027</v>
      </c>
      <c r="E534" s="2" t="s">
        <v>1029</v>
      </c>
      <c r="F534" s="2" t="s">
        <v>1031</v>
      </c>
      <c r="G534" s="2">
        <v>22.95</v>
      </c>
      <c r="H534" s="2">
        <v>10</v>
      </c>
      <c r="I534" s="2">
        <v>11.475</v>
      </c>
      <c r="J534" s="2">
        <v>240.97499999999999</v>
      </c>
      <c r="K534" s="4">
        <v>43618</v>
      </c>
      <c r="L534" s="3">
        <v>0.80555555555555558</v>
      </c>
      <c r="M534" s="2" t="s">
        <v>1595</v>
      </c>
      <c r="N534" s="2">
        <v>229.5</v>
      </c>
      <c r="O534" s="2">
        <v>4.7619047620000003</v>
      </c>
      <c r="P534" s="2">
        <v>11.475</v>
      </c>
      <c r="Q534" s="2">
        <v>8.1999999999999993</v>
      </c>
    </row>
    <row r="535" spans="1:17" x14ac:dyDescent="0.2">
      <c r="A535" s="2" t="s">
        <v>553</v>
      </c>
      <c r="B535" s="2" t="s">
        <v>1021</v>
      </c>
      <c r="C535" s="2" t="s">
        <v>1024</v>
      </c>
      <c r="D535" s="2" t="s">
        <v>1027</v>
      </c>
      <c r="E535" s="2" t="s">
        <v>1028</v>
      </c>
      <c r="F535" s="2" t="s">
        <v>1034</v>
      </c>
      <c r="G535" s="2">
        <v>16.309999999999999</v>
      </c>
      <c r="H535" s="2">
        <v>9</v>
      </c>
      <c r="I535" s="2">
        <v>7.3395000000000001</v>
      </c>
      <c r="J535" s="2">
        <v>154.12950000000001</v>
      </c>
      <c r="K535" s="2" t="s">
        <v>1066</v>
      </c>
      <c r="L535" s="3">
        <v>0.43819444444444444</v>
      </c>
      <c r="M535" s="2" t="s">
        <v>1595</v>
      </c>
      <c r="N535" s="2">
        <v>146.79</v>
      </c>
      <c r="O535" s="2">
        <v>4.7619047620000003</v>
      </c>
      <c r="P535" s="2">
        <v>7.3395000000000001</v>
      </c>
      <c r="Q535" s="2">
        <v>8.4</v>
      </c>
    </row>
    <row r="536" spans="1:17" x14ac:dyDescent="0.2">
      <c r="A536" s="2" t="s">
        <v>554</v>
      </c>
      <c r="B536" s="2" t="s">
        <v>1020</v>
      </c>
      <c r="C536" s="2" t="s">
        <v>1023</v>
      </c>
      <c r="D536" s="2" t="s">
        <v>1027</v>
      </c>
      <c r="E536" s="2" t="s">
        <v>1028</v>
      </c>
      <c r="F536" s="2" t="s">
        <v>1032</v>
      </c>
      <c r="G536" s="2">
        <v>28.32</v>
      </c>
      <c r="H536" s="2">
        <v>5</v>
      </c>
      <c r="I536" s="2">
        <v>7.08</v>
      </c>
      <c r="J536" s="2">
        <v>148.68</v>
      </c>
      <c r="K536" s="4">
        <v>43772</v>
      </c>
      <c r="L536" s="3">
        <v>0.56111111111111112</v>
      </c>
      <c r="M536" s="2" t="s">
        <v>1595</v>
      </c>
      <c r="N536" s="2">
        <v>141.6</v>
      </c>
      <c r="O536" s="2">
        <v>4.7619047620000003</v>
      </c>
      <c r="P536" s="2">
        <v>7.08</v>
      </c>
      <c r="Q536" s="2">
        <v>6.2</v>
      </c>
    </row>
    <row r="537" spans="1:17" x14ac:dyDescent="0.2">
      <c r="A537" s="2" t="s">
        <v>555</v>
      </c>
      <c r="B537" s="2" t="s">
        <v>1021</v>
      </c>
      <c r="C537" s="2" t="s">
        <v>1024</v>
      </c>
      <c r="D537" s="2" t="s">
        <v>1027</v>
      </c>
      <c r="E537" s="2" t="s">
        <v>1029</v>
      </c>
      <c r="F537" s="2" t="s">
        <v>1032</v>
      </c>
      <c r="G537" s="2">
        <v>16.670000000000002</v>
      </c>
      <c r="H537" s="2">
        <v>7</v>
      </c>
      <c r="I537" s="2">
        <v>5.8345000000000002</v>
      </c>
      <c r="J537" s="2">
        <v>122.5245</v>
      </c>
      <c r="K537" s="4">
        <v>43648</v>
      </c>
      <c r="L537" s="3">
        <v>0.48333333333333334</v>
      </c>
      <c r="M537" s="2" t="s">
        <v>1595</v>
      </c>
      <c r="N537" s="2">
        <v>116.69</v>
      </c>
      <c r="O537" s="2">
        <v>4.7619047620000003</v>
      </c>
      <c r="P537" s="2">
        <v>5.8345000000000002</v>
      </c>
      <c r="Q537" s="2">
        <v>7.4</v>
      </c>
    </row>
    <row r="538" spans="1:17" x14ac:dyDescent="0.2">
      <c r="A538" s="2" t="s">
        <v>556</v>
      </c>
      <c r="B538" s="2" t="s">
        <v>1022</v>
      </c>
      <c r="C538" s="2" t="s">
        <v>1025</v>
      </c>
      <c r="D538" s="2" t="s">
        <v>1026</v>
      </c>
      <c r="E538" s="2" t="s">
        <v>1028</v>
      </c>
      <c r="F538" s="2" t="s">
        <v>1035</v>
      </c>
      <c r="G538" s="2">
        <v>73.959999999999994</v>
      </c>
      <c r="H538" s="2">
        <v>1</v>
      </c>
      <c r="I538" s="2">
        <v>3.698</v>
      </c>
      <c r="J538" s="2">
        <v>77.658000000000001</v>
      </c>
      <c r="K538" s="4">
        <v>43586</v>
      </c>
      <c r="L538" s="3">
        <v>0.48055555555555557</v>
      </c>
      <c r="M538" s="2" t="s">
        <v>1597</v>
      </c>
      <c r="N538" s="2">
        <v>73.959999999999994</v>
      </c>
      <c r="O538" s="2">
        <v>4.7619047620000003</v>
      </c>
      <c r="P538" s="2">
        <v>3.698</v>
      </c>
      <c r="Q538" s="2">
        <v>5</v>
      </c>
    </row>
    <row r="539" spans="1:17" x14ac:dyDescent="0.2">
      <c r="A539" s="2" t="s">
        <v>557</v>
      </c>
      <c r="B539" s="2" t="s">
        <v>1020</v>
      </c>
      <c r="C539" s="2" t="s">
        <v>1023</v>
      </c>
      <c r="D539" s="2" t="s">
        <v>1027</v>
      </c>
      <c r="E539" s="2" t="s">
        <v>1029</v>
      </c>
      <c r="F539" s="2" t="s">
        <v>1032</v>
      </c>
      <c r="G539" s="2">
        <v>97.94</v>
      </c>
      <c r="H539" s="2">
        <v>1</v>
      </c>
      <c r="I539" s="2">
        <v>4.8970000000000002</v>
      </c>
      <c r="J539" s="2">
        <v>102.837</v>
      </c>
      <c r="K539" s="4">
        <v>43649</v>
      </c>
      <c r="L539" s="3">
        <v>0.48888888888888887</v>
      </c>
      <c r="M539" s="2" t="s">
        <v>1595</v>
      </c>
      <c r="N539" s="2">
        <v>97.94</v>
      </c>
      <c r="O539" s="2">
        <v>4.7619047620000003</v>
      </c>
      <c r="P539" s="2">
        <v>4.8970000000000002</v>
      </c>
      <c r="Q539" s="2">
        <v>6.9</v>
      </c>
    </row>
    <row r="540" spans="1:17" x14ac:dyDescent="0.2">
      <c r="A540" s="2" t="s">
        <v>558</v>
      </c>
      <c r="B540" s="2" t="s">
        <v>1020</v>
      </c>
      <c r="C540" s="2" t="s">
        <v>1023</v>
      </c>
      <c r="D540" s="2" t="s">
        <v>1027</v>
      </c>
      <c r="E540" s="2" t="s">
        <v>1028</v>
      </c>
      <c r="F540" s="2" t="s">
        <v>1035</v>
      </c>
      <c r="G540" s="2">
        <v>73.05</v>
      </c>
      <c r="H540" s="2">
        <v>4</v>
      </c>
      <c r="I540" s="2">
        <v>14.61</v>
      </c>
      <c r="J540" s="2">
        <v>306.81</v>
      </c>
      <c r="K540" s="2" t="s">
        <v>1038</v>
      </c>
      <c r="L540" s="3">
        <v>0.71944444444444444</v>
      </c>
      <c r="M540" s="2" t="s">
        <v>1597</v>
      </c>
      <c r="N540" s="2">
        <v>292.2</v>
      </c>
      <c r="O540" s="2">
        <v>4.7619047620000003</v>
      </c>
      <c r="P540" s="2">
        <v>14.61</v>
      </c>
      <c r="Q540" s="2">
        <v>4.9000000000000004</v>
      </c>
    </row>
    <row r="541" spans="1:17" x14ac:dyDescent="0.2">
      <c r="A541" s="2" t="s">
        <v>559</v>
      </c>
      <c r="B541" s="2" t="s">
        <v>1021</v>
      </c>
      <c r="C541" s="2" t="s">
        <v>1024</v>
      </c>
      <c r="D541" s="2" t="s">
        <v>1026</v>
      </c>
      <c r="E541" s="2" t="s">
        <v>1028</v>
      </c>
      <c r="F541" s="2" t="s">
        <v>1034</v>
      </c>
      <c r="G541" s="2">
        <v>87.48</v>
      </c>
      <c r="H541" s="2">
        <v>6</v>
      </c>
      <c r="I541" s="2">
        <v>26.244</v>
      </c>
      <c r="J541" s="2">
        <v>551.12400000000002</v>
      </c>
      <c r="K541" s="4">
        <v>43467</v>
      </c>
      <c r="L541" s="3">
        <v>0.77986111111111112</v>
      </c>
      <c r="M541" s="2" t="s">
        <v>1595</v>
      </c>
      <c r="N541" s="2">
        <v>524.88</v>
      </c>
      <c r="O541" s="2">
        <v>4.7619047620000003</v>
      </c>
      <c r="P541" s="2">
        <v>26.244</v>
      </c>
      <c r="Q541" s="2">
        <v>5.0999999999999996</v>
      </c>
    </row>
    <row r="542" spans="1:17" x14ac:dyDescent="0.2">
      <c r="A542" s="2" t="s">
        <v>560</v>
      </c>
      <c r="B542" s="2" t="s">
        <v>1020</v>
      </c>
      <c r="C542" s="2" t="s">
        <v>1023</v>
      </c>
      <c r="D542" s="2" t="s">
        <v>1027</v>
      </c>
      <c r="E542" s="2" t="s">
        <v>1029</v>
      </c>
      <c r="F542" s="2" t="s">
        <v>1032</v>
      </c>
      <c r="G542" s="2">
        <v>30.68</v>
      </c>
      <c r="H542" s="2">
        <v>3</v>
      </c>
      <c r="I542" s="2">
        <v>4.6020000000000003</v>
      </c>
      <c r="J542" s="2">
        <v>96.641999999999996</v>
      </c>
      <c r="K542" s="2" t="s">
        <v>1061</v>
      </c>
      <c r="L542" s="3">
        <v>0.45833333333333331</v>
      </c>
      <c r="M542" s="2" t="s">
        <v>1595</v>
      </c>
      <c r="N542" s="2">
        <v>92.04</v>
      </c>
      <c r="O542" s="2">
        <v>4.7619047620000003</v>
      </c>
      <c r="P542" s="2">
        <v>4.6020000000000003</v>
      </c>
      <c r="Q542" s="2">
        <v>9.1</v>
      </c>
    </row>
    <row r="543" spans="1:17" x14ac:dyDescent="0.2">
      <c r="A543" s="2" t="s">
        <v>561</v>
      </c>
      <c r="B543" s="2" t="s">
        <v>1021</v>
      </c>
      <c r="C543" s="2" t="s">
        <v>1024</v>
      </c>
      <c r="D543" s="2" t="s">
        <v>1026</v>
      </c>
      <c r="E543" s="2" t="s">
        <v>1029</v>
      </c>
      <c r="F543" s="2" t="s">
        <v>1030</v>
      </c>
      <c r="G543" s="2">
        <v>75.88</v>
      </c>
      <c r="H543" s="2">
        <v>1</v>
      </c>
      <c r="I543" s="2">
        <v>3.794</v>
      </c>
      <c r="J543" s="2">
        <v>79.674000000000007</v>
      </c>
      <c r="K543" s="4">
        <v>43525</v>
      </c>
      <c r="L543" s="3">
        <v>0.4375</v>
      </c>
      <c r="M543" s="2" t="s">
        <v>1597</v>
      </c>
      <c r="N543" s="2">
        <v>75.88</v>
      </c>
      <c r="O543" s="2">
        <v>4.7619047620000003</v>
      </c>
      <c r="P543" s="2">
        <v>3.794</v>
      </c>
      <c r="Q543" s="2">
        <v>7.1</v>
      </c>
    </row>
    <row r="544" spans="1:17" x14ac:dyDescent="0.2">
      <c r="A544" s="2" t="s">
        <v>562</v>
      </c>
      <c r="B544" s="2" t="s">
        <v>1022</v>
      </c>
      <c r="C544" s="2" t="s">
        <v>1025</v>
      </c>
      <c r="D544" s="2" t="s">
        <v>1026</v>
      </c>
      <c r="E544" s="2" t="s">
        <v>1028</v>
      </c>
      <c r="F544" s="2" t="s">
        <v>1033</v>
      </c>
      <c r="G544" s="2">
        <v>20.18</v>
      </c>
      <c r="H544" s="2">
        <v>4</v>
      </c>
      <c r="I544" s="2">
        <v>4.0359999999999996</v>
      </c>
      <c r="J544" s="2">
        <v>84.756</v>
      </c>
      <c r="K544" s="2" t="s">
        <v>1079</v>
      </c>
      <c r="L544" s="3">
        <v>0.50972222222222219</v>
      </c>
      <c r="M544" s="2" t="s">
        <v>1597</v>
      </c>
      <c r="N544" s="2">
        <v>80.72</v>
      </c>
      <c r="O544" s="2">
        <v>4.7619047620000003</v>
      </c>
      <c r="P544" s="2">
        <v>4.0359999999999996</v>
      </c>
      <c r="Q544" s="2">
        <v>5</v>
      </c>
    </row>
    <row r="545" spans="1:17" x14ac:dyDescent="0.2">
      <c r="A545" s="2" t="s">
        <v>563</v>
      </c>
      <c r="B545" s="2" t="s">
        <v>1021</v>
      </c>
      <c r="C545" s="2" t="s">
        <v>1024</v>
      </c>
      <c r="D545" s="2" t="s">
        <v>1026</v>
      </c>
      <c r="E545" s="2" t="s">
        <v>1029</v>
      </c>
      <c r="F545" s="2" t="s">
        <v>1031</v>
      </c>
      <c r="G545" s="2">
        <v>18.77</v>
      </c>
      <c r="H545" s="2">
        <v>6</v>
      </c>
      <c r="I545" s="2">
        <v>5.6310000000000002</v>
      </c>
      <c r="J545" s="2">
        <v>118.251</v>
      </c>
      <c r="K545" s="2" t="s">
        <v>1048</v>
      </c>
      <c r="L545" s="3">
        <v>0.69652777777777775</v>
      </c>
      <c r="M545" s="2" t="s">
        <v>1597</v>
      </c>
      <c r="N545" s="2">
        <v>112.62</v>
      </c>
      <c r="O545" s="2">
        <v>4.7619047620000003</v>
      </c>
      <c r="P545" s="2">
        <v>5.6310000000000002</v>
      </c>
      <c r="Q545" s="2">
        <v>5.5</v>
      </c>
    </row>
    <row r="546" spans="1:17" x14ac:dyDescent="0.2">
      <c r="A546" s="2" t="s">
        <v>564</v>
      </c>
      <c r="B546" s="2" t="s">
        <v>1022</v>
      </c>
      <c r="C546" s="2" t="s">
        <v>1025</v>
      </c>
      <c r="D546" s="2" t="s">
        <v>1027</v>
      </c>
      <c r="E546" s="2" t="s">
        <v>1028</v>
      </c>
      <c r="F546" s="2" t="s">
        <v>1034</v>
      </c>
      <c r="G546" s="2">
        <v>71.2</v>
      </c>
      <c r="H546" s="2">
        <v>1</v>
      </c>
      <c r="I546" s="2">
        <v>3.56</v>
      </c>
      <c r="J546" s="2">
        <v>74.760000000000005</v>
      </c>
      <c r="K546" s="4">
        <v>43586</v>
      </c>
      <c r="L546" s="3">
        <v>0.86111111111111116</v>
      </c>
      <c r="M546" s="2" t="s">
        <v>1597</v>
      </c>
      <c r="N546" s="2">
        <v>71.2</v>
      </c>
      <c r="O546" s="2">
        <v>4.7619047620000003</v>
      </c>
      <c r="P546" s="2">
        <v>3.56</v>
      </c>
      <c r="Q546" s="2">
        <v>9.1999999999999993</v>
      </c>
    </row>
    <row r="547" spans="1:17" x14ac:dyDescent="0.2">
      <c r="A547" s="2" t="s">
        <v>565</v>
      </c>
      <c r="B547" s="2" t="s">
        <v>1022</v>
      </c>
      <c r="C547" s="2" t="s">
        <v>1025</v>
      </c>
      <c r="D547" s="2" t="s">
        <v>1026</v>
      </c>
      <c r="E547" s="2" t="s">
        <v>1029</v>
      </c>
      <c r="F547" s="2" t="s">
        <v>1032</v>
      </c>
      <c r="G547" s="2">
        <v>38.81</v>
      </c>
      <c r="H547" s="2">
        <v>4</v>
      </c>
      <c r="I547" s="2">
        <v>7.7619999999999996</v>
      </c>
      <c r="J547" s="2">
        <v>163.00200000000001</v>
      </c>
      <c r="K547" s="2" t="s">
        <v>1053</v>
      </c>
      <c r="L547" s="3">
        <v>0.56944444444444442</v>
      </c>
      <c r="M547" s="2" t="s">
        <v>1595</v>
      </c>
      <c r="N547" s="2">
        <v>155.24</v>
      </c>
      <c r="O547" s="2">
        <v>4.7619047620000003</v>
      </c>
      <c r="P547" s="2">
        <v>7.7619999999999996</v>
      </c>
      <c r="Q547" s="2">
        <v>4.9000000000000004</v>
      </c>
    </row>
    <row r="548" spans="1:17" x14ac:dyDescent="0.2">
      <c r="A548" s="2" t="s">
        <v>566</v>
      </c>
      <c r="B548" s="2" t="s">
        <v>1020</v>
      </c>
      <c r="C548" s="2" t="s">
        <v>1023</v>
      </c>
      <c r="D548" s="2" t="s">
        <v>1027</v>
      </c>
      <c r="E548" s="2" t="s">
        <v>1028</v>
      </c>
      <c r="F548" s="2" t="s">
        <v>1035</v>
      </c>
      <c r="G548" s="2">
        <v>29.42</v>
      </c>
      <c r="H548" s="2">
        <v>10</v>
      </c>
      <c r="I548" s="2">
        <v>14.71</v>
      </c>
      <c r="J548" s="2">
        <v>308.91000000000003</v>
      </c>
      <c r="K548" s="4">
        <v>43800</v>
      </c>
      <c r="L548" s="3">
        <v>0.68263888888888891</v>
      </c>
      <c r="M548" s="2" t="s">
        <v>1595</v>
      </c>
      <c r="N548" s="2">
        <v>294.2</v>
      </c>
      <c r="O548" s="2">
        <v>4.7619047620000003</v>
      </c>
      <c r="P548" s="2">
        <v>14.71</v>
      </c>
      <c r="Q548" s="2">
        <v>8.9</v>
      </c>
    </row>
    <row r="549" spans="1:17" x14ac:dyDescent="0.2">
      <c r="A549" s="2" t="s">
        <v>567</v>
      </c>
      <c r="B549" s="2" t="s">
        <v>1020</v>
      </c>
      <c r="C549" s="2" t="s">
        <v>1023</v>
      </c>
      <c r="D549" s="2" t="s">
        <v>1027</v>
      </c>
      <c r="E549" s="2" t="s">
        <v>1029</v>
      </c>
      <c r="F549" s="2" t="s">
        <v>1033</v>
      </c>
      <c r="G549" s="2">
        <v>60.95</v>
      </c>
      <c r="H549" s="2">
        <v>9</v>
      </c>
      <c r="I549" s="2">
        <v>27.427499999999998</v>
      </c>
      <c r="J549" s="2">
        <v>575.97749999999996</v>
      </c>
      <c r="K549" s="4">
        <v>43647</v>
      </c>
      <c r="L549" s="3">
        <v>0.50555555555555554</v>
      </c>
      <c r="M549" s="2" t="s">
        <v>1597</v>
      </c>
      <c r="N549" s="2">
        <v>548.54999999999995</v>
      </c>
      <c r="O549" s="2">
        <v>4.7619047620000003</v>
      </c>
      <c r="P549" s="2">
        <v>27.427499999999998</v>
      </c>
      <c r="Q549" s="2">
        <v>6</v>
      </c>
    </row>
    <row r="550" spans="1:17" x14ac:dyDescent="0.2">
      <c r="A550" s="2" t="s">
        <v>568</v>
      </c>
      <c r="B550" s="2" t="s">
        <v>1022</v>
      </c>
      <c r="C550" s="2" t="s">
        <v>1025</v>
      </c>
      <c r="D550" s="2" t="s">
        <v>1027</v>
      </c>
      <c r="E550" s="2" t="s">
        <v>1028</v>
      </c>
      <c r="F550" s="2" t="s">
        <v>1033</v>
      </c>
      <c r="G550" s="2">
        <v>51.54</v>
      </c>
      <c r="H550" s="2">
        <v>5</v>
      </c>
      <c r="I550" s="2">
        <v>12.885</v>
      </c>
      <c r="J550" s="2">
        <v>270.58499999999998</v>
      </c>
      <c r="K550" s="2" t="s">
        <v>1063</v>
      </c>
      <c r="L550" s="3">
        <v>0.73958333333333337</v>
      </c>
      <c r="M550" s="2" t="s">
        <v>1596</v>
      </c>
      <c r="N550" s="2">
        <v>257.7</v>
      </c>
      <c r="O550" s="2">
        <v>4.7619047620000003</v>
      </c>
      <c r="P550" s="2">
        <v>12.885</v>
      </c>
      <c r="Q550" s="2">
        <v>4.2</v>
      </c>
    </row>
    <row r="551" spans="1:17" x14ac:dyDescent="0.2">
      <c r="A551" s="2" t="s">
        <v>569</v>
      </c>
      <c r="B551" s="2" t="s">
        <v>1020</v>
      </c>
      <c r="C551" s="2" t="s">
        <v>1023</v>
      </c>
      <c r="D551" s="2" t="s">
        <v>1027</v>
      </c>
      <c r="E551" s="2" t="s">
        <v>1028</v>
      </c>
      <c r="F551" s="2" t="s">
        <v>1031</v>
      </c>
      <c r="G551" s="2">
        <v>66.06</v>
      </c>
      <c r="H551" s="2">
        <v>6</v>
      </c>
      <c r="I551" s="2">
        <v>19.818000000000001</v>
      </c>
      <c r="J551" s="2">
        <v>416.178</v>
      </c>
      <c r="K551" s="2" t="s">
        <v>1064</v>
      </c>
      <c r="L551" s="3">
        <v>0.43611111111111112</v>
      </c>
      <c r="M551" s="2" t="s">
        <v>1596</v>
      </c>
      <c r="N551" s="2">
        <v>396.36</v>
      </c>
      <c r="O551" s="2">
        <v>4.7619047620000003</v>
      </c>
      <c r="P551" s="2">
        <v>19.818000000000001</v>
      </c>
      <c r="Q551" s="2">
        <v>7.3</v>
      </c>
    </row>
    <row r="552" spans="1:17" x14ac:dyDescent="0.2">
      <c r="A552" s="2" t="s">
        <v>570</v>
      </c>
      <c r="B552" s="2" t="s">
        <v>1022</v>
      </c>
      <c r="C552" s="2" t="s">
        <v>1025</v>
      </c>
      <c r="D552" s="2" t="s">
        <v>1027</v>
      </c>
      <c r="E552" s="2" t="s">
        <v>1029</v>
      </c>
      <c r="F552" s="2" t="s">
        <v>1035</v>
      </c>
      <c r="G552" s="2">
        <v>57.27</v>
      </c>
      <c r="H552" s="2">
        <v>3</v>
      </c>
      <c r="I552" s="2">
        <v>8.5905000000000005</v>
      </c>
      <c r="J552" s="2">
        <v>180.40049999999999</v>
      </c>
      <c r="K552" s="4">
        <v>43710</v>
      </c>
      <c r="L552" s="3">
        <v>0.85486111111111107</v>
      </c>
      <c r="M552" s="2" t="s">
        <v>1595</v>
      </c>
      <c r="N552" s="2">
        <v>171.81</v>
      </c>
      <c r="O552" s="2">
        <v>4.7619047620000003</v>
      </c>
      <c r="P552" s="2">
        <v>8.5905000000000005</v>
      </c>
      <c r="Q552" s="2">
        <v>6.5</v>
      </c>
    </row>
    <row r="553" spans="1:17" x14ac:dyDescent="0.2">
      <c r="A553" s="2" t="s">
        <v>571</v>
      </c>
      <c r="B553" s="2" t="s">
        <v>1022</v>
      </c>
      <c r="C553" s="2" t="s">
        <v>1025</v>
      </c>
      <c r="D553" s="2" t="s">
        <v>1027</v>
      </c>
      <c r="E553" s="2" t="s">
        <v>1028</v>
      </c>
      <c r="F553" s="2" t="s">
        <v>1035</v>
      </c>
      <c r="G553" s="2">
        <v>54.31</v>
      </c>
      <c r="H553" s="2">
        <v>9</v>
      </c>
      <c r="I553" s="2">
        <v>24.439499999999999</v>
      </c>
      <c r="J553" s="2">
        <v>513.22950000000003</v>
      </c>
      <c r="K553" s="2" t="s">
        <v>1074</v>
      </c>
      <c r="L553" s="3">
        <v>0.45069444444444445</v>
      </c>
      <c r="M553" s="2" t="s">
        <v>1596</v>
      </c>
      <c r="N553" s="2">
        <v>488.79</v>
      </c>
      <c r="O553" s="2">
        <v>4.7619047620000003</v>
      </c>
      <c r="P553" s="2">
        <v>24.439499999999999</v>
      </c>
      <c r="Q553" s="2">
        <v>8.9</v>
      </c>
    </row>
    <row r="554" spans="1:17" x14ac:dyDescent="0.2">
      <c r="A554" s="2" t="s">
        <v>572</v>
      </c>
      <c r="B554" s="2" t="s">
        <v>1022</v>
      </c>
      <c r="C554" s="2" t="s">
        <v>1025</v>
      </c>
      <c r="D554" s="2" t="s">
        <v>1027</v>
      </c>
      <c r="E554" s="2" t="s">
        <v>1028</v>
      </c>
      <c r="F554" s="2" t="s">
        <v>1030</v>
      </c>
      <c r="G554" s="2">
        <v>58.24</v>
      </c>
      <c r="H554" s="2">
        <v>9</v>
      </c>
      <c r="I554" s="2">
        <v>26.207999999999998</v>
      </c>
      <c r="J554" s="2">
        <v>550.36800000000005</v>
      </c>
      <c r="K554" s="4">
        <v>43587</v>
      </c>
      <c r="L554" s="3">
        <v>0.52361111111111114</v>
      </c>
      <c r="M554" s="2" t="s">
        <v>1596</v>
      </c>
      <c r="N554" s="2">
        <v>524.16</v>
      </c>
      <c r="O554" s="2">
        <v>4.7619047620000003</v>
      </c>
      <c r="P554" s="2">
        <v>26.207999999999998</v>
      </c>
      <c r="Q554" s="2">
        <v>9.6999999999999993</v>
      </c>
    </row>
    <row r="555" spans="1:17" x14ac:dyDescent="0.2">
      <c r="A555" s="2" t="s">
        <v>573</v>
      </c>
      <c r="B555" s="2" t="s">
        <v>1021</v>
      </c>
      <c r="C555" s="2" t="s">
        <v>1024</v>
      </c>
      <c r="D555" s="2" t="s">
        <v>1027</v>
      </c>
      <c r="E555" s="2" t="s">
        <v>1029</v>
      </c>
      <c r="F555" s="2" t="s">
        <v>1031</v>
      </c>
      <c r="G555" s="2">
        <v>22.21</v>
      </c>
      <c r="H555" s="2">
        <v>6</v>
      </c>
      <c r="I555" s="2">
        <v>6.6630000000000003</v>
      </c>
      <c r="J555" s="2">
        <v>139.923</v>
      </c>
      <c r="K555" s="4">
        <v>43649</v>
      </c>
      <c r="L555" s="3">
        <v>0.43263888888888891</v>
      </c>
      <c r="M555" s="2" t="s">
        <v>1597</v>
      </c>
      <c r="N555" s="2">
        <v>133.26</v>
      </c>
      <c r="O555" s="2">
        <v>4.7619047620000003</v>
      </c>
      <c r="P555" s="2">
        <v>6.6630000000000003</v>
      </c>
      <c r="Q555" s="2">
        <v>8.6</v>
      </c>
    </row>
    <row r="556" spans="1:17" x14ac:dyDescent="0.2">
      <c r="A556" s="2" t="s">
        <v>574</v>
      </c>
      <c r="B556" s="2" t="s">
        <v>1020</v>
      </c>
      <c r="C556" s="2" t="s">
        <v>1023</v>
      </c>
      <c r="D556" s="2" t="s">
        <v>1026</v>
      </c>
      <c r="E556" s="2" t="s">
        <v>1029</v>
      </c>
      <c r="F556" s="2" t="s">
        <v>1031</v>
      </c>
      <c r="G556" s="2">
        <v>19.32</v>
      </c>
      <c r="H556" s="2">
        <v>7</v>
      </c>
      <c r="I556" s="2">
        <v>6.7619999999999996</v>
      </c>
      <c r="J556" s="2">
        <v>142.00200000000001</v>
      </c>
      <c r="K556" s="2" t="s">
        <v>1037</v>
      </c>
      <c r="L556" s="3">
        <v>0.78541666666666665</v>
      </c>
      <c r="M556" s="2" t="s">
        <v>1596</v>
      </c>
      <c r="N556" s="2">
        <v>135.24</v>
      </c>
      <c r="O556" s="2">
        <v>4.7619047620000003</v>
      </c>
      <c r="P556" s="2">
        <v>6.7619999999999996</v>
      </c>
      <c r="Q556" s="2">
        <v>6.9</v>
      </c>
    </row>
    <row r="557" spans="1:17" x14ac:dyDescent="0.2">
      <c r="A557" s="2" t="s">
        <v>575</v>
      </c>
      <c r="B557" s="2" t="s">
        <v>1022</v>
      </c>
      <c r="C557" s="2" t="s">
        <v>1025</v>
      </c>
      <c r="D557" s="2" t="s">
        <v>1027</v>
      </c>
      <c r="E557" s="2" t="s">
        <v>1029</v>
      </c>
      <c r="F557" s="2" t="s">
        <v>1032</v>
      </c>
      <c r="G557" s="2">
        <v>37.479999999999997</v>
      </c>
      <c r="H557" s="2">
        <v>3</v>
      </c>
      <c r="I557" s="2">
        <v>5.6219999999999999</v>
      </c>
      <c r="J557" s="2">
        <v>118.062</v>
      </c>
      <c r="K557" s="2" t="s">
        <v>1056</v>
      </c>
      <c r="L557" s="3">
        <v>0.57291666666666663</v>
      </c>
      <c r="M557" s="2" t="s">
        <v>1597</v>
      </c>
      <c r="N557" s="2">
        <v>112.44</v>
      </c>
      <c r="O557" s="2">
        <v>4.7619047620000003</v>
      </c>
      <c r="P557" s="2">
        <v>5.6219999999999999</v>
      </c>
      <c r="Q557" s="2">
        <v>7.7</v>
      </c>
    </row>
    <row r="558" spans="1:17" x14ac:dyDescent="0.2">
      <c r="A558" s="2" t="s">
        <v>576</v>
      </c>
      <c r="B558" s="2" t="s">
        <v>1022</v>
      </c>
      <c r="C558" s="2" t="s">
        <v>1025</v>
      </c>
      <c r="D558" s="2" t="s">
        <v>1026</v>
      </c>
      <c r="E558" s="2" t="s">
        <v>1028</v>
      </c>
      <c r="F558" s="2" t="s">
        <v>1035</v>
      </c>
      <c r="G558" s="2">
        <v>72.040000000000006</v>
      </c>
      <c r="H558" s="2">
        <v>2</v>
      </c>
      <c r="I558" s="2">
        <v>7.2039999999999997</v>
      </c>
      <c r="J558" s="2">
        <v>151.28399999999999</v>
      </c>
      <c r="K558" s="4">
        <v>43557</v>
      </c>
      <c r="L558" s="3">
        <v>0.81805555555555554</v>
      </c>
      <c r="M558" s="2" t="s">
        <v>1596</v>
      </c>
      <c r="N558" s="2">
        <v>144.08000000000001</v>
      </c>
      <c r="O558" s="2">
        <v>4.7619047620000003</v>
      </c>
      <c r="P558" s="2">
        <v>7.2039999999999997</v>
      </c>
      <c r="Q558" s="2">
        <v>9.5</v>
      </c>
    </row>
    <row r="559" spans="1:17" x14ac:dyDescent="0.2">
      <c r="A559" s="2" t="s">
        <v>577</v>
      </c>
      <c r="B559" s="2" t="s">
        <v>1021</v>
      </c>
      <c r="C559" s="2" t="s">
        <v>1024</v>
      </c>
      <c r="D559" s="2" t="s">
        <v>1026</v>
      </c>
      <c r="E559" s="2" t="s">
        <v>1028</v>
      </c>
      <c r="F559" s="2" t="s">
        <v>1034</v>
      </c>
      <c r="G559" s="2">
        <v>98.52</v>
      </c>
      <c r="H559" s="2">
        <v>10</v>
      </c>
      <c r="I559" s="2">
        <v>49.26</v>
      </c>
      <c r="J559" s="2">
        <v>1034.46</v>
      </c>
      <c r="K559" s="2" t="s">
        <v>1077</v>
      </c>
      <c r="L559" s="3">
        <v>0.84930555555555554</v>
      </c>
      <c r="M559" s="2" t="s">
        <v>1595</v>
      </c>
      <c r="N559" s="2">
        <v>985.2</v>
      </c>
      <c r="O559" s="2">
        <v>4.7619047620000003</v>
      </c>
      <c r="P559" s="2">
        <v>49.26</v>
      </c>
      <c r="Q559" s="2">
        <v>4.5</v>
      </c>
    </row>
    <row r="560" spans="1:17" x14ac:dyDescent="0.2">
      <c r="A560" s="2" t="s">
        <v>578</v>
      </c>
      <c r="B560" s="2" t="s">
        <v>1020</v>
      </c>
      <c r="C560" s="2" t="s">
        <v>1023</v>
      </c>
      <c r="D560" s="2" t="s">
        <v>1026</v>
      </c>
      <c r="E560" s="2" t="s">
        <v>1029</v>
      </c>
      <c r="F560" s="2" t="s">
        <v>1034</v>
      </c>
      <c r="G560" s="2">
        <v>41.66</v>
      </c>
      <c r="H560" s="2">
        <v>6</v>
      </c>
      <c r="I560" s="2">
        <v>12.497999999999999</v>
      </c>
      <c r="J560" s="2">
        <v>262.45800000000003</v>
      </c>
      <c r="K560" s="4">
        <v>43497</v>
      </c>
      <c r="L560" s="3">
        <v>0.64166666666666672</v>
      </c>
      <c r="M560" s="2" t="s">
        <v>1595</v>
      </c>
      <c r="N560" s="2">
        <v>249.96</v>
      </c>
      <c r="O560" s="2">
        <v>4.7619047620000003</v>
      </c>
      <c r="P560" s="2">
        <v>12.497999999999999</v>
      </c>
      <c r="Q560" s="2">
        <v>5.6</v>
      </c>
    </row>
    <row r="561" spans="1:17" x14ac:dyDescent="0.2">
      <c r="A561" s="2" t="s">
        <v>579</v>
      </c>
      <c r="B561" s="2" t="s">
        <v>1020</v>
      </c>
      <c r="C561" s="2" t="s">
        <v>1023</v>
      </c>
      <c r="D561" s="2" t="s">
        <v>1026</v>
      </c>
      <c r="E561" s="2" t="s">
        <v>1028</v>
      </c>
      <c r="F561" s="2" t="s">
        <v>1032</v>
      </c>
      <c r="G561" s="2">
        <v>72.42</v>
      </c>
      <c r="H561" s="2">
        <v>3</v>
      </c>
      <c r="I561" s="2">
        <v>10.863</v>
      </c>
      <c r="J561" s="2">
        <v>228.12299999999999</v>
      </c>
      <c r="K561" s="2" t="s">
        <v>1041</v>
      </c>
      <c r="L561" s="3">
        <v>0.70416666666666672</v>
      </c>
      <c r="M561" s="2" t="s">
        <v>1595</v>
      </c>
      <c r="N561" s="2">
        <v>217.26</v>
      </c>
      <c r="O561" s="2">
        <v>4.7619047620000003</v>
      </c>
      <c r="P561" s="2">
        <v>10.863</v>
      </c>
      <c r="Q561" s="2">
        <v>8.1999999999999993</v>
      </c>
    </row>
    <row r="562" spans="1:17" x14ac:dyDescent="0.2">
      <c r="A562" s="2" t="s">
        <v>580</v>
      </c>
      <c r="B562" s="2" t="s">
        <v>1022</v>
      </c>
      <c r="C562" s="2" t="s">
        <v>1025</v>
      </c>
      <c r="D562" s="2" t="s">
        <v>1027</v>
      </c>
      <c r="E562" s="2" t="s">
        <v>1029</v>
      </c>
      <c r="F562" s="2" t="s">
        <v>1031</v>
      </c>
      <c r="G562" s="2">
        <v>21.58</v>
      </c>
      <c r="H562" s="2">
        <v>9</v>
      </c>
      <c r="I562" s="2">
        <v>9.7110000000000003</v>
      </c>
      <c r="J562" s="2">
        <v>203.93100000000001</v>
      </c>
      <c r="K562" s="2" t="s">
        <v>1087</v>
      </c>
      <c r="L562" s="3">
        <v>0.52222222222222225</v>
      </c>
      <c r="M562" s="2" t="s">
        <v>1596</v>
      </c>
      <c r="N562" s="2">
        <v>194.22</v>
      </c>
      <c r="O562" s="2">
        <v>4.7619047620000003</v>
      </c>
      <c r="P562" s="2">
        <v>9.7110000000000003</v>
      </c>
      <c r="Q562" s="2">
        <v>7.3</v>
      </c>
    </row>
    <row r="563" spans="1:17" x14ac:dyDescent="0.2">
      <c r="A563" s="2" t="s">
        <v>581</v>
      </c>
      <c r="B563" s="2" t="s">
        <v>1021</v>
      </c>
      <c r="C563" s="2" t="s">
        <v>1024</v>
      </c>
      <c r="D563" s="2" t="s">
        <v>1027</v>
      </c>
      <c r="E563" s="2" t="s">
        <v>1029</v>
      </c>
      <c r="F563" s="2" t="s">
        <v>1034</v>
      </c>
      <c r="G563" s="2">
        <v>89.2</v>
      </c>
      <c r="H563" s="2">
        <v>10</v>
      </c>
      <c r="I563" s="2">
        <v>44.6</v>
      </c>
      <c r="J563" s="2">
        <v>936.6</v>
      </c>
      <c r="K563" s="4">
        <v>43771</v>
      </c>
      <c r="L563" s="3">
        <v>0.65416666666666667</v>
      </c>
      <c r="M563" s="2" t="s">
        <v>1597</v>
      </c>
      <c r="N563" s="2">
        <v>892</v>
      </c>
      <c r="O563" s="2">
        <v>4.7619047620000003</v>
      </c>
      <c r="P563" s="2">
        <v>44.6</v>
      </c>
      <c r="Q563" s="2">
        <v>4.4000000000000004</v>
      </c>
    </row>
    <row r="564" spans="1:17" x14ac:dyDescent="0.2">
      <c r="A564" s="2" t="s">
        <v>582</v>
      </c>
      <c r="B564" s="2" t="s">
        <v>1022</v>
      </c>
      <c r="C564" s="2" t="s">
        <v>1025</v>
      </c>
      <c r="D564" s="2" t="s">
        <v>1027</v>
      </c>
      <c r="E564" s="2" t="s">
        <v>1028</v>
      </c>
      <c r="F564" s="2" t="s">
        <v>1031</v>
      </c>
      <c r="G564" s="2">
        <v>42.42</v>
      </c>
      <c r="H564" s="2">
        <v>8</v>
      </c>
      <c r="I564" s="2">
        <v>16.968</v>
      </c>
      <c r="J564" s="2">
        <v>356.32799999999997</v>
      </c>
      <c r="K564" s="2" t="s">
        <v>1077</v>
      </c>
      <c r="L564" s="3">
        <v>0.58194444444444449</v>
      </c>
      <c r="M564" s="2" t="s">
        <v>1595</v>
      </c>
      <c r="N564" s="2">
        <v>339.36</v>
      </c>
      <c r="O564" s="2">
        <v>4.7619047620000003</v>
      </c>
      <c r="P564" s="2">
        <v>16.968</v>
      </c>
      <c r="Q564" s="2">
        <v>5.7</v>
      </c>
    </row>
    <row r="565" spans="1:17" x14ac:dyDescent="0.2">
      <c r="A565" s="2" t="s">
        <v>583</v>
      </c>
      <c r="B565" s="2" t="s">
        <v>1020</v>
      </c>
      <c r="C565" s="2" t="s">
        <v>1023</v>
      </c>
      <c r="D565" s="2" t="s">
        <v>1026</v>
      </c>
      <c r="E565" s="2" t="s">
        <v>1029</v>
      </c>
      <c r="F565" s="2" t="s">
        <v>1031</v>
      </c>
      <c r="G565" s="2">
        <v>74.510000000000005</v>
      </c>
      <c r="H565" s="2">
        <v>6</v>
      </c>
      <c r="I565" s="2">
        <v>22.353000000000002</v>
      </c>
      <c r="J565" s="2">
        <v>469.41300000000001</v>
      </c>
      <c r="K565" s="2" t="s">
        <v>1082</v>
      </c>
      <c r="L565" s="3">
        <v>0.63055555555555554</v>
      </c>
      <c r="M565" s="2" t="s">
        <v>1595</v>
      </c>
      <c r="N565" s="2">
        <v>447.06</v>
      </c>
      <c r="O565" s="2">
        <v>4.7619047620000003</v>
      </c>
      <c r="P565" s="2">
        <v>22.353000000000002</v>
      </c>
      <c r="Q565" s="2">
        <v>5</v>
      </c>
    </row>
    <row r="566" spans="1:17" x14ac:dyDescent="0.2">
      <c r="A566" s="2" t="s">
        <v>584</v>
      </c>
      <c r="B566" s="2" t="s">
        <v>1022</v>
      </c>
      <c r="C566" s="2" t="s">
        <v>1025</v>
      </c>
      <c r="D566" s="2" t="s">
        <v>1027</v>
      </c>
      <c r="E566" s="2" t="s">
        <v>1029</v>
      </c>
      <c r="F566" s="2" t="s">
        <v>1035</v>
      </c>
      <c r="G566" s="2">
        <v>99.25</v>
      </c>
      <c r="H566" s="2">
        <v>2</v>
      </c>
      <c r="I566" s="2">
        <v>9.9250000000000007</v>
      </c>
      <c r="J566" s="2">
        <v>208.42500000000001</v>
      </c>
      <c r="K566" s="2" t="s">
        <v>1082</v>
      </c>
      <c r="L566" s="3">
        <v>0.54305555555555551</v>
      </c>
      <c r="M566" s="2" t="s">
        <v>1596</v>
      </c>
      <c r="N566" s="2">
        <v>198.5</v>
      </c>
      <c r="O566" s="2">
        <v>4.7619047620000003</v>
      </c>
      <c r="P566" s="2">
        <v>9.9250000000000007</v>
      </c>
      <c r="Q566" s="2">
        <v>9</v>
      </c>
    </row>
    <row r="567" spans="1:17" x14ac:dyDescent="0.2">
      <c r="A567" s="2" t="s">
        <v>585</v>
      </c>
      <c r="B567" s="2" t="s">
        <v>1020</v>
      </c>
      <c r="C567" s="2" t="s">
        <v>1023</v>
      </c>
      <c r="D567" s="2" t="s">
        <v>1027</v>
      </c>
      <c r="E567" s="2" t="s">
        <v>1028</v>
      </c>
      <c r="F567" s="2" t="s">
        <v>1034</v>
      </c>
      <c r="G567" s="2">
        <v>81.209999999999994</v>
      </c>
      <c r="H567" s="2">
        <v>10</v>
      </c>
      <c r="I567" s="2">
        <v>40.604999999999997</v>
      </c>
      <c r="J567" s="2">
        <v>852.70500000000004</v>
      </c>
      <c r="K567" s="2" t="s">
        <v>1050</v>
      </c>
      <c r="L567" s="3">
        <v>0.54236111111111107</v>
      </c>
      <c r="M567" s="2" t="s">
        <v>1597</v>
      </c>
      <c r="N567" s="2">
        <v>812.1</v>
      </c>
      <c r="O567" s="2">
        <v>4.7619047620000003</v>
      </c>
      <c r="P567" s="2">
        <v>40.604999999999997</v>
      </c>
      <c r="Q567" s="2">
        <v>6.3</v>
      </c>
    </row>
    <row r="568" spans="1:17" x14ac:dyDescent="0.2">
      <c r="A568" s="2" t="s">
        <v>586</v>
      </c>
      <c r="B568" s="2" t="s">
        <v>1021</v>
      </c>
      <c r="C568" s="2" t="s">
        <v>1024</v>
      </c>
      <c r="D568" s="2" t="s">
        <v>1027</v>
      </c>
      <c r="E568" s="2" t="s">
        <v>1028</v>
      </c>
      <c r="F568" s="2" t="s">
        <v>1033</v>
      </c>
      <c r="G568" s="2">
        <v>49.33</v>
      </c>
      <c r="H568" s="2">
        <v>10</v>
      </c>
      <c r="I568" s="2">
        <v>24.664999999999999</v>
      </c>
      <c r="J568" s="2">
        <v>517.96500000000003</v>
      </c>
      <c r="K568" s="4">
        <v>43526</v>
      </c>
      <c r="L568" s="3">
        <v>0.69444444444444442</v>
      </c>
      <c r="M568" s="2" t="s">
        <v>1597</v>
      </c>
      <c r="N568" s="2">
        <v>493.3</v>
      </c>
      <c r="O568" s="2">
        <v>4.7619047620000003</v>
      </c>
      <c r="P568" s="2">
        <v>24.664999999999999</v>
      </c>
      <c r="Q568" s="2">
        <v>9.4</v>
      </c>
    </row>
    <row r="569" spans="1:17" x14ac:dyDescent="0.2">
      <c r="A569" s="2" t="s">
        <v>587</v>
      </c>
      <c r="B569" s="2" t="s">
        <v>1020</v>
      </c>
      <c r="C569" s="2" t="s">
        <v>1023</v>
      </c>
      <c r="D569" s="2" t="s">
        <v>1027</v>
      </c>
      <c r="E569" s="2" t="s">
        <v>1028</v>
      </c>
      <c r="F569" s="2" t="s">
        <v>1035</v>
      </c>
      <c r="G569" s="2">
        <v>65.739999999999995</v>
      </c>
      <c r="H569" s="2">
        <v>9</v>
      </c>
      <c r="I569" s="2">
        <v>29.582999999999998</v>
      </c>
      <c r="J569" s="2">
        <v>621.24300000000005</v>
      </c>
      <c r="K569" s="4">
        <v>43466</v>
      </c>
      <c r="L569" s="3">
        <v>0.57986111111111116</v>
      </c>
      <c r="M569" s="2" t="s">
        <v>1596</v>
      </c>
      <c r="N569" s="2">
        <v>591.66</v>
      </c>
      <c r="O569" s="2">
        <v>4.7619047620000003</v>
      </c>
      <c r="P569" s="2">
        <v>29.582999999999998</v>
      </c>
      <c r="Q569" s="2">
        <v>7.7</v>
      </c>
    </row>
    <row r="570" spans="1:17" x14ac:dyDescent="0.2">
      <c r="A570" s="2" t="s">
        <v>588</v>
      </c>
      <c r="B570" s="2" t="s">
        <v>1022</v>
      </c>
      <c r="C570" s="2" t="s">
        <v>1025</v>
      </c>
      <c r="D570" s="2" t="s">
        <v>1027</v>
      </c>
      <c r="E570" s="2" t="s">
        <v>1028</v>
      </c>
      <c r="F570" s="2" t="s">
        <v>1035</v>
      </c>
      <c r="G570" s="2">
        <v>79.86</v>
      </c>
      <c r="H570" s="2">
        <v>7</v>
      </c>
      <c r="I570" s="2">
        <v>27.951000000000001</v>
      </c>
      <c r="J570" s="2">
        <v>586.971</v>
      </c>
      <c r="K570" s="4">
        <v>43739</v>
      </c>
      <c r="L570" s="3">
        <v>0.43958333333333333</v>
      </c>
      <c r="M570" s="2" t="s">
        <v>1597</v>
      </c>
      <c r="N570" s="2">
        <v>559.02</v>
      </c>
      <c r="O570" s="2">
        <v>4.7619047620000003</v>
      </c>
      <c r="P570" s="2">
        <v>27.951000000000001</v>
      </c>
      <c r="Q570" s="2">
        <v>5.5</v>
      </c>
    </row>
    <row r="571" spans="1:17" x14ac:dyDescent="0.2">
      <c r="A571" s="2" t="s">
        <v>589</v>
      </c>
      <c r="B571" s="2" t="s">
        <v>1021</v>
      </c>
      <c r="C571" s="2" t="s">
        <v>1024</v>
      </c>
      <c r="D571" s="2" t="s">
        <v>1027</v>
      </c>
      <c r="E571" s="2" t="s">
        <v>1028</v>
      </c>
      <c r="F571" s="2" t="s">
        <v>1033</v>
      </c>
      <c r="G571" s="2">
        <v>73.98</v>
      </c>
      <c r="H571" s="2">
        <v>7</v>
      </c>
      <c r="I571" s="2">
        <v>25.893000000000001</v>
      </c>
      <c r="J571" s="2">
        <v>543.75300000000004</v>
      </c>
      <c r="K571" s="4">
        <v>43499</v>
      </c>
      <c r="L571" s="3">
        <v>0.6958333333333333</v>
      </c>
      <c r="M571" s="2" t="s">
        <v>1595</v>
      </c>
      <c r="N571" s="2">
        <v>517.86</v>
      </c>
      <c r="O571" s="2">
        <v>4.7619047620000003</v>
      </c>
      <c r="P571" s="2">
        <v>25.893000000000001</v>
      </c>
      <c r="Q571" s="2">
        <v>4.0999999999999996</v>
      </c>
    </row>
    <row r="572" spans="1:17" x14ac:dyDescent="0.2">
      <c r="A572" s="2" t="s">
        <v>590</v>
      </c>
      <c r="B572" s="2" t="s">
        <v>1022</v>
      </c>
      <c r="C572" s="2" t="s">
        <v>1025</v>
      </c>
      <c r="D572" s="2" t="s">
        <v>1026</v>
      </c>
      <c r="E572" s="2" t="s">
        <v>1028</v>
      </c>
      <c r="F572" s="2" t="s">
        <v>1032</v>
      </c>
      <c r="G572" s="2">
        <v>82.04</v>
      </c>
      <c r="H572" s="2">
        <v>5</v>
      </c>
      <c r="I572" s="2">
        <v>20.51</v>
      </c>
      <c r="J572" s="2">
        <v>430.71</v>
      </c>
      <c r="K572" s="2" t="s">
        <v>1038</v>
      </c>
      <c r="L572" s="3">
        <v>0.71944444444444444</v>
      </c>
      <c r="M572" s="2" t="s">
        <v>1597</v>
      </c>
      <c r="N572" s="2">
        <v>410.2</v>
      </c>
      <c r="O572" s="2">
        <v>4.7619047620000003</v>
      </c>
      <c r="P572" s="2">
        <v>20.51</v>
      </c>
      <c r="Q572" s="2">
        <v>7.6</v>
      </c>
    </row>
    <row r="573" spans="1:17" x14ac:dyDescent="0.2">
      <c r="A573" s="2" t="s">
        <v>591</v>
      </c>
      <c r="B573" s="2" t="s">
        <v>1022</v>
      </c>
      <c r="C573" s="2" t="s">
        <v>1025</v>
      </c>
      <c r="D573" s="2" t="s">
        <v>1026</v>
      </c>
      <c r="E573" s="2" t="s">
        <v>1029</v>
      </c>
      <c r="F573" s="2" t="s">
        <v>1033</v>
      </c>
      <c r="G573" s="2">
        <v>26.67</v>
      </c>
      <c r="H573" s="2">
        <v>10</v>
      </c>
      <c r="I573" s="2">
        <v>13.335000000000001</v>
      </c>
      <c r="J573" s="2">
        <v>280.03500000000003</v>
      </c>
      <c r="K573" s="2" t="s">
        <v>1075</v>
      </c>
      <c r="L573" s="3">
        <v>0.49166666666666664</v>
      </c>
      <c r="M573" s="2" t="s">
        <v>1596</v>
      </c>
      <c r="N573" s="2">
        <v>266.7</v>
      </c>
      <c r="O573" s="2">
        <v>4.7619047620000003</v>
      </c>
      <c r="P573" s="2">
        <v>13.335000000000001</v>
      </c>
      <c r="Q573" s="2">
        <v>8.6</v>
      </c>
    </row>
    <row r="574" spans="1:17" x14ac:dyDescent="0.2">
      <c r="A574" s="2" t="s">
        <v>592</v>
      </c>
      <c r="B574" s="2" t="s">
        <v>1020</v>
      </c>
      <c r="C574" s="2" t="s">
        <v>1023</v>
      </c>
      <c r="D574" s="2" t="s">
        <v>1026</v>
      </c>
      <c r="E574" s="2" t="s">
        <v>1029</v>
      </c>
      <c r="F574" s="2" t="s">
        <v>1034</v>
      </c>
      <c r="G574" s="2">
        <v>10.130000000000001</v>
      </c>
      <c r="H574" s="2">
        <v>7</v>
      </c>
      <c r="I574" s="2">
        <v>3.5455000000000001</v>
      </c>
      <c r="J574" s="2">
        <v>74.455500000000001</v>
      </c>
      <c r="K574" s="4">
        <v>43741</v>
      </c>
      <c r="L574" s="3">
        <v>0.81597222222222221</v>
      </c>
      <c r="M574" s="2" t="s">
        <v>1595</v>
      </c>
      <c r="N574" s="2">
        <v>70.91</v>
      </c>
      <c r="O574" s="2">
        <v>4.7619047620000003</v>
      </c>
      <c r="P574" s="2">
        <v>3.5455000000000001</v>
      </c>
      <c r="Q574" s="2">
        <v>8.3000000000000007</v>
      </c>
    </row>
    <row r="575" spans="1:17" x14ac:dyDescent="0.2">
      <c r="A575" s="2" t="s">
        <v>593</v>
      </c>
      <c r="B575" s="2" t="s">
        <v>1022</v>
      </c>
      <c r="C575" s="2" t="s">
        <v>1025</v>
      </c>
      <c r="D575" s="2" t="s">
        <v>1027</v>
      </c>
      <c r="E575" s="2" t="s">
        <v>1029</v>
      </c>
      <c r="F575" s="2" t="s">
        <v>1034</v>
      </c>
      <c r="G575" s="2">
        <v>72.39</v>
      </c>
      <c r="H575" s="2">
        <v>2</v>
      </c>
      <c r="I575" s="2">
        <v>7.2389999999999999</v>
      </c>
      <c r="J575" s="2">
        <v>152.01900000000001</v>
      </c>
      <c r="K575" s="2" t="s">
        <v>1062</v>
      </c>
      <c r="L575" s="3">
        <v>0.82986111111111116</v>
      </c>
      <c r="M575" s="2" t="s">
        <v>1597</v>
      </c>
      <c r="N575" s="2">
        <v>144.78</v>
      </c>
      <c r="O575" s="2">
        <v>4.7619047620000003</v>
      </c>
      <c r="P575" s="2">
        <v>7.2389999999999999</v>
      </c>
      <c r="Q575" s="2">
        <v>8.1</v>
      </c>
    </row>
    <row r="576" spans="1:17" x14ac:dyDescent="0.2">
      <c r="A576" s="2" t="s">
        <v>594</v>
      </c>
      <c r="B576" s="2" t="s">
        <v>1020</v>
      </c>
      <c r="C576" s="2" t="s">
        <v>1023</v>
      </c>
      <c r="D576" s="2" t="s">
        <v>1027</v>
      </c>
      <c r="E576" s="2" t="s">
        <v>1029</v>
      </c>
      <c r="F576" s="2" t="s">
        <v>1033</v>
      </c>
      <c r="G576" s="2">
        <v>85.91</v>
      </c>
      <c r="H576" s="2">
        <v>5</v>
      </c>
      <c r="I576" s="2">
        <v>21.477499999999999</v>
      </c>
      <c r="J576" s="2">
        <v>451.02749999999997</v>
      </c>
      <c r="K576" s="2" t="s">
        <v>1046</v>
      </c>
      <c r="L576" s="3">
        <v>0.60624999999999996</v>
      </c>
      <c r="M576" s="2" t="s">
        <v>1597</v>
      </c>
      <c r="N576" s="2">
        <v>429.55</v>
      </c>
      <c r="O576" s="2">
        <v>4.7619047620000003</v>
      </c>
      <c r="P576" s="2">
        <v>21.477499999999999</v>
      </c>
      <c r="Q576" s="2">
        <v>8.6</v>
      </c>
    </row>
    <row r="577" spans="1:17" x14ac:dyDescent="0.2">
      <c r="A577" s="2" t="s">
        <v>595</v>
      </c>
      <c r="B577" s="2" t="s">
        <v>1022</v>
      </c>
      <c r="C577" s="2" t="s">
        <v>1025</v>
      </c>
      <c r="D577" s="2" t="s">
        <v>1026</v>
      </c>
      <c r="E577" s="2" t="s">
        <v>1029</v>
      </c>
      <c r="F577" s="2" t="s">
        <v>1035</v>
      </c>
      <c r="G577" s="2">
        <v>81.31</v>
      </c>
      <c r="H577" s="2">
        <v>7</v>
      </c>
      <c r="I577" s="2">
        <v>28.458500000000001</v>
      </c>
      <c r="J577" s="2">
        <v>597.62850000000003</v>
      </c>
      <c r="K577" s="4">
        <v>43468</v>
      </c>
      <c r="L577" s="3">
        <v>0.8256944444444444</v>
      </c>
      <c r="M577" s="2" t="s">
        <v>1595</v>
      </c>
      <c r="N577" s="2">
        <v>569.16999999999996</v>
      </c>
      <c r="O577" s="2">
        <v>4.7619047620000003</v>
      </c>
      <c r="P577" s="2">
        <v>28.458500000000001</v>
      </c>
      <c r="Q577" s="2">
        <v>6.3</v>
      </c>
    </row>
    <row r="578" spans="1:17" x14ac:dyDescent="0.2">
      <c r="A578" s="2" t="s">
        <v>596</v>
      </c>
      <c r="B578" s="2" t="s">
        <v>1022</v>
      </c>
      <c r="C578" s="2" t="s">
        <v>1025</v>
      </c>
      <c r="D578" s="2" t="s">
        <v>1027</v>
      </c>
      <c r="E578" s="2" t="s">
        <v>1029</v>
      </c>
      <c r="F578" s="2" t="s">
        <v>1034</v>
      </c>
      <c r="G578" s="2">
        <v>60.3</v>
      </c>
      <c r="H578" s="2">
        <v>4</v>
      </c>
      <c r="I578" s="2">
        <v>12.06</v>
      </c>
      <c r="J578" s="2">
        <v>253.26</v>
      </c>
      <c r="K578" s="2" t="s">
        <v>1040</v>
      </c>
      <c r="L578" s="3">
        <v>0.77986111111111112</v>
      </c>
      <c r="M578" s="2" t="s">
        <v>1596</v>
      </c>
      <c r="N578" s="2">
        <v>241.2</v>
      </c>
      <c r="O578" s="2">
        <v>4.7619047620000003</v>
      </c>
      <c r="P578" s="2">
        <v>12.06</v>
      </c>
      <c r="Q578" s="2">
        <v>5.8</v>
      </c>
    </row>
    <row r="579" spans="1:17" x14ac:dyDescent="0.2">
      <c r="A579" s="2" t="s">
        <v>597</v>
      </c>
      <c r="B579" s="2" t="s">
        <v>1021</v>
      </c>
      <c r="C579" s="2" t="s">
        <v>1024</v>
      </c>
      <c r="D579" s="2" t="s">
        <v>1027</v>
      </c>
      <c r="E579" s="2" t="s">
        <v>1029</v>
      </c>
      <c r="F579" s="2" t="s">
        <v>1034</v>
      </c>
      <c r="G579" s="2">
        <v>31.77</v>
      </c>
      <c r="H579" s="2">
        <v>4</v>
      </c>
      <c r="I579" s="2">
        <v>6.3540000000000001</v>
      </c>
      <c r="J579" s="2">
        <v>133.434</v>
      </c>
      <c r="K579" s="2" t="s">
        <v>1080</v>
      </c>
      <c r="L579" s="3">
        <v>0.61319444444444449</v>
      </c>
      <c r="M579" s="2" t="s">
        <v>1595</v>
      </c>
      <c r="N579" s="2">
        <v>127.08</v>
      </c>
      <c r="O579" s="2">
        <v>4.7619047620000003</v>
      </c>
      <c r="P579" s="2">
        <v>6.3540000000000001</v>
      </c>
      <c r="Q579" s="2">
        <v>6.2</v>
      </c>
    </row>
    <row r="580" spans="1:17" x14ac:dyDescent="0.2">
      <c r="A580" s="2" t="s">
        <v>598</v>
      </c>
      <c r="B580" s="2" t="s">
        <v>1020</v>
      </c>
      <c r="C580" s="2" t="s">
        <v>1023</v>
      </c>
      <c r="D580" s="2" t="s">
        <v>1027</v>
      </c>
      <c r="E580" s="2" t="s">
        <v>1028</v>
      </c>
      <c r="F580" s="2" t="s">
        <v>1030</v>
      </c>
      <c r="G580" s="2">
        <v>64.27</v>
      </c>
      <c r="H580" s="2">
        <v>4</v>
      </c>
      <c r="I580" s="2">
        <v>12.853999999999999</v>
      </c>
      <c r="J580" s="2">
        <v>269.93400000000003</v>
      </c>
      <c r="K580" s="2" t="s">
        <v>1066</v>
      </c>
      <c r="L580" s="3">
        <v>0.57916666666666672</v>
      </c>
      <c r="M580" s="2" t="s">
        <v>1596</v>
      </c>
      <c r="N580" s="2">
        <v>257.08</v>
      </c>
      <c r="O580" s="2">
        <v>4.7619047620000003</v>
      </c>
      <c r="P580" s="2">
        <v>12.853999999999999</v>
      </c>
      <c r="Q580" s="2">
        <v>7.7</v>
      </c>
    </row>
    <row r="581" spans="1:17" x14ac:dyDescent="0.2">
      <c r="A581" s="2" t="s">
        <v>599</v>
      </c>
      <c r="B581" s="2" t="s">
        <v>1022</v>
      </c>
      <c r="C581" s="2" t="s">
        <v>1025</v>
      </c>
      <c r="D581" s="2" t="s">
        <v>1027</v>
      </c>
      <c r="E581" s="2" t="s">
        <v>1029</v>
      </c>
      <c r="F581" s="2" t="s">
        <v>1030</v>
      </c>
      <c r="G581" s="2">
        <v>69.510000000000005</v>
      </c>
      <c r="H581" s="2">
        <v>2</v>
      </c>
      <c r="I581" s="2">
        <v>6.9509999999999996</v>
      </c>
      <c r="J581" s="2">
        <v>145.971</v>
      </c>
      <c r="K581" s="4">
        <v>43468</v>
      </c>
      <c r="L581" s="3">
        <v>0.51041666666666663</v>
      </c>
      <c r="M581" s="2" t="s">
        <v>1595</v>
      </c>
      <c r="N581" s="2">
        <v>139.02000000000001</v>
      </c>
      <c r="O581" s="2">
        <v>4.7619047620000003</v>
      </c>
      <c r="P581" s="2">
        <v>6.9509999999999996</v>
      </c>
      <c r="Q581" s="2">
        <v>8.1</v>
      </c>
    </row>
    <row r="582" spans="1:17" x14ac:dyDescent="0.2">
      <c r="A582" s="2" t="s">
        <v>600</v>
      </c>
      <c r="B582" s="2" t="s">
        <v>1021</v>
      </c>
      <c r="C582" s="2" t="s">
        <v>1024</v>
      </c>
      <c r="D582" s="2" t="s">
        <v>1027</v>
      </c>
      <c r="E582" s="2" t="s">
        <v>1029</v>
      </c>
      <c r="F582" s="2" t="s">
        <v>1034</v>
      </c>
      <c r="G582" s="2">
        <v>27.22</v>
      </c>
      <c r="H582" s="2">
        <v>3</v>
      </c>
      <c r="I582" s="2">
        <v>4.0830000000000002</v>
      </c>
      <c r="J582" s="2">
        <v>85.742999999999995</v>
      </c>
      <c r="K582" s="4">
        <v>43647</v>
      </c>
      <c r="L582" s="3">
        <v>0.52569444444444446</v>
      </c>
      <c r="M582" s="2" t="s">
        <v>1596</v>
      </c>
      <c r="N582" s="2">
        <v>81.66</v>
      </c>
      <c r="O582" s="2">
        <v>4.7619047620000003</v>
      </c>
      <c r="P582" s="2">
        <v>4.0830000000000002</v>
      </c>
      <c r="Q582" s="2">
        <v>7.3</v>
      </c>
    </row>
    <row r="583" spans="1:17" x14ac:dyDescent="0.2">
      <c r="A583" s="2" t="s">
        <v>601</v>
      </c>
      <c r="B583" s="2" t="s">
        <v>1020</v>
      </c>
      <c r="C583" s="2" t="s">
        <v>1023</v>
      </c>
      <c r="D583" s="2" t="s">
        <v>1026</v>
      </c>
      <c r="E583" s="2" t="s">
        <v>1028</v>
      </c>
      <c r="F583" s="2" t="s">
        <v>1030</v>
      </c>
      <c r="G583" s="2">
        <v>77.680000000000007</v>
      </c>
      <c r="H583" s="2">
        <v>4</v>
      </c>
      <c r="I583" s="2">
        <v>15.536</v>
      </c>
      <c r="J583" s="2">
        <v>326.25599999999997</v>
      </c>
      <c r="K583" s="4">
        <v>43467</v>
      </c>
      <c r="L583" s="3">
        <v>0.82916666666666672</v>
      </c>
      <c r="M583" s="2" t="s">
        <v>1596</v>
      </c>
      <c r="N583" s="2">
        <v>310.72000000000003</v>
      </c>
      <c r="O583" s="2">
        <v>4.7619047620000003</v>
      </c>
      <c r="P583" s="2">
        <v>15.536</v>
      </c>
      <c r="Q583" s="2">
        <v>8.4</v>
      </c>
    </row>
    <row r="584" spans="1:17" x14ac:dyDescent="0.2">
      <c r="A584" s="2" t="s">
        <v>602</v>
      </c>
      <c r="B584" s="2" t="s">
        <v>1021</v>
      </c>
      <c r="C584" s="2" t="s">
        <v>1024</v>
      </c>
      <c r="D584" s="2" t="s">
        <v>1026</v>
      </c>
      <c r="E584" s="2" t="s">
        <v>1028</v>
      </c>
      <c r="F584" s="2" t="s">
        <v>1035</v>
      </c>
      <c r="G584" s="2">
        <v>92.98</v>
      </c>
      <c r="H584" s="2">
        <v>2</v>
      </c>
      <c r="I584" s="2">
        <v>9.298</v>
      </c>
      <c r="J584" s="2">
        <v>195.25800000000001</v>
      </c>
      <c r="K584" s="2" t="s">
        <v>1079</v>
      </c>
      <c r="L584" s="3">
        <v>0.62916666666666665</v>
      </c>
      <c r="M584" s="2" t="s">
        <v>1597</v>
      </c>
      <c r="N584" s="2">
        <v>185.96</v>
      </c>
      <c r="O584" s="2">
        <v>4.7619047620000003</v>
      </c>
      <c r="P584" s="2">
        <v>9.298</v>
      </c>
      <c r="Q584" s="2">
        <v>8</v>
      </c>
    </row>
    <row r="585" spans="1:17" x14ac:dyDescent="0.2">
      <c r="A585" s="2" t="s">
        <v>603</v>
      </c>
      <c r="B585" s="2" t="s">
        <v>1022</v>
      </c>
      <c r="C585" s="2" t="s">
        <v>1025</v>
      </c>
      <c r="D585" s="2" t="s">
        <v>1026</v>
      </c>
      <c r="E585" s="2" t="s">
        <v>1028</v>
      </c>
      <c r="F585" s="2" t="s">
        <v>1035</v>
      </c>
      <c r="G585" s="2">
        <v>18.079999999999998</v>
      </c>
      <c r="H585" s="2">
        <v>4</v>
      </c>
      <c r="I585" s="2">
        <v>3.6160000000000001</v>
      </c>
      <c r="J585" s="2">
        <v>75.936000000000007</v>
      </c>
      <c r="K585" s="2" t="s">
        <v>1080</v>
      </c>
      <c r="L585" s="3">
        <v>0.75208333333333333</v>
      </c>
      <c r="M585" s="2" t="s">
        <v>1597</v>
      </c>
      <c r="N585" s="2">
        <v>72.319999999999993</v>
      </c>
      <c r="O585" s="2">
        <v>4.7619047620000003</v>
      </c>
      <c r="P585" s="2">
        <v>3.6160000000000001</v>
      </c>
      <c r="Q585" s="2">
        <v>9.5</v>
      </c>
    </row>
    <row r="586" spans="1:17" x14ac:dyDescent="0.2">
      <c r="A586" s="2" t="s">
        <v>604</v>
      </c>
      <c r="B586" s="2" t="s">
        <v>1022</v>
      </c>
      <c r="C586" s="2" t="s">
        <v>1025</v>
      </c>
      <c r="D586" s="2" t="s">
        <v>1027</v>
      </c>
      <c r="E586" s="2" t="s">
        <v>1029</v>
      </c>
      <c r="F586" s="2" t="s">
        <v>1033</v>
      </c>
      <c r="G586" s="2">
        <v>63.06</v>
      </c>
      <c r="H586" s="2">
        <v>3</v>
      </c>
      <c r="I586" s="2">
        <v>9.4589999999999996</v>
      </c>
      <c r="J586" s="2">
        <v>198.63900000000001</v>
      </c>
      <c r="K586" s="2" t="s">
        <v>1069</v>
      </c>
      <c r="L586" s="3">
        <v>0.66527777777777775</v>
      </c>
      <c r="M586" s="2" t="s">
        <v>1595</v>
      </c>
      <c r="N586" s="2">
        <v>189.18</v>
      </c>
      <c r="O586" s="2">
        <v>4.7619047620000003</v>
      </c>
      <c r="P586" s="2">
        <v>9.4589999999999996</v>
      </c>
      <c r="Q586" s="2">
        <v>7</v>
      </c>
    </row>
    <row r="587" spans="1:17" x14ac:dyDescent="0.2">
      <c r="A587" s="2" t="s">
        <v>605</v>
      </c>
      <c r="B587" s="2" t="s">
        <v>1020</v>
      </c>
      <c r="C587" s="2" t="s">
        <v>1023</v>
      </c>
      <c r="D587" s="2" t="s">
        <v>1027</v>
      </c>
      <c r="E587" s="2" t="s">
        <v>1029</v>
      </c>
      <c r="F587" s="2" t="s">
        <v>1030</v>
      </c>
      <c r="G587" s="2">
        <v>51.71</v>
      </c>
      <c r="H587" s="2">
        <v>4</v>
      </c>
      <c r="I587" s="2">
        <v>10.342000000000001</v>
      </c>
      <c r="J587" s="2">
        <v>217.18199999999999</v>
      </c>
      <c r="K587" s="4">
        <v>43711</v>
      </c>
      <c r="L587" s="3">
        <v>0.57847222222222228</v>
      </c>
      <c r="M587" s="2" t="s">
        <v>1597</v>
      </c>
      <c r="N587" s="2">
        <v>206.84</v>
      </c>
      <c r="O587" s="2">
        <v>4.7619047620000003</v>
      </c>
      <c r="P587" s="2">
        <v>10.342000000000001</v>
      </c>
      <c r="Q587" s="2">
        <v>9.8000000000000007</v>
      </c>
    </row>
    <row r="588" spans="1:17" x14ac:dyDescent="0.2">
      <c r="A588" s="2" t="s">
        <v>606</v>
      </c>
      <c r="B588" s="2" t="s">
        <v>1020</v>
      </c>
      <c r="C588" s="2" t="s">
        <v>1023</v>
      </c>
      <c r="D588" s="2" t="s">
        <v>1027</v>
      </c>
      <c r="E588" s="2" t="s">
        <v>1028</v>
      </c>
      <c r="F588" s="2" t="s">
        <v>1034</v>
      </c>
      <c r="G588" s="2">
        <v>52.34</v>
      </c>
      <c r="H588" s="2">
        <v>3</v>
      </c>
      <c r="I588" s="2">
        <v>7.851</v>
      </c>
      <c r="J588" s="2">
        <v>164.87100000000001</v>
      </c>
      <c r="K588" s="2" t="s">
        <v>1055</v>
      </c>
      <c r="L588" s="3">
        <v>0.5854166666666667</v>
      </c>
      <c r="M588" s="2" t="s">
        <v>1596</v>
      </c>
      <c r="N588" s="2">
        <v>157.02000000000001</v>
      </c>
      <c r="O588" s="2">
        <v>4.7619047620000003</v>
      </c>
      <c r="P588" s="2">
        <v>7.851</v>
      </c>
      <c r="Q588" s="2">
        <v>9.1999999999999993</v>
      </c>
    </row>
    <row r="589" spans="1:17" x14ac:dyDescent="0.2">
      <c r="A589" s="2" t="s">
        <v>607</v>
      </c>
      <c r="B589" s="2" t="s">
        <v>1020</v>
      </c>
      <c r="C589" s="2" t="s">
        <v>1023</v>
      </c>
      <c r="D589" s="2" t="s">
        <v>1027</v>
      </c>
      <c r="E589" s="2" t="s">
        <v>1028</v>
      </c>
      <c r="F589" s="2" t="s">
        <v>1033</v>
      </c>
      <c r="G589" s="2">
        <v>43.06</v>
      </c>
      <c r="H589" s="2">
        <v>5</v>
      </c>
      <c r="I589" s="2">
        <v>10.765000000000001</v>
      </c>
      <c r="J589" s="2">
        <v>226.065</v>
      </c>
      <c r="K589" s="4">
        <v>43557</v>
      </c>
      <c r="L589" s="3">
        <v>0.69305555555555554</v>
      </c>
      <c r="M589" s="2" t="s">
        <v>1595</v>
      </c>
      <c r="N589" s="2">
        <v>215.3</v>
      </c>
      <c r="O589" s="2">
        <v>4.7619047620000003</v>
      </c>
      <c r="P589" s="2">
        <v>10.765000000000001</v>
      </c>
      <c r="Q589" s="2">
        <v>7.7</v>
      </c>
    </row>
    <row r="590" spans="1:17" x14ac:dyDescent="0.2">
      <c r="A590" s="2" t="s">
        <v>608</v>
      </c>
      <c r="B590" s="2" t="s">
        <v>1021</v>
      </c>
      <c r="C590" s="2" t="s">
        <v>1024</v>
      </c>
      <c r="D590" s="2" t="s">
        <v>1027</v>
      </c>
      <c r="E590" s="2" t="s">
        <v>1029</v>
      </c>
      <c r="F590" s="2" t="s">
        <v>1035</v>
      </c>
      <c r="G590" s="2">
        <v>59.61</v>
      </c>
      <c r="H590" s="2">
        <v>10</v>
      </c>
      <c r="I590" s="2">
        <v>29.805</v>
      </c>
      <c r="J590" s="2">
        <v>625.90499999999997</v>
      </c>
      <c r="K590" s="2" t="s">
        <v>1087</v>
      </c>
      <c r="L590" s="3">
        <v>0.46319444444444446</v>
      </c>
      <c r="M590" s="2" t="s">
        <v>1596</v>
      </c>
      <c r="N590" s="2">
        <v>596.1</v>
      </c>
      <c r="O590" s="2">
        <v>4.7619047620000003</v>
      </c>
      <c r="P590" s="2">
        <v>29.805</v>
      </c>
      <c r="Q590" s="2">
        <v>5.3</v>
      </c>
    </row>
    <row r="591" spans="1:17" x14ac:dyDescent="0.2">
      <c r="A591" s="2" t="s">
        <v>609</v>
      </c>
      <c r="B591" s="2" t="s">
        <v>1020</v>
      </c>
      <c r="C591" s="2" t="s">
        <v>1023</v>
      </c>
      <c r="D591" s="2" t="s">
        <v>1027</v>
      </c>
      <c r="E591" s="2" t="s">
        <v>1029</v>
      </c>
      <c r="F591" s="2" t="s">
        <v>1030</v>
      </c>
      <c r="G591" s="2">
        <v>14.62</v>
      </c>
      <c r="H591" s="2">
        <v>5</v>
      </c>
      <c r="I591" s="2">
        <v>3.6549999999999998</v>
      </c>
      <c r="J591" s="2">
        <v>76.754999999999995</v>
      </c>
      <c r="K591" s="4">
        <v>43558</v>
      </c>
      <c r="L591" s="3">
        <v>0.51597222222222228</v>
      </c>
      <c r="M591" s="2" t="s">
        <v>1596</v>
      </c>
      <c r="N591" s="2">
        <v>73.099999999999994</v>
      </c>
      <c r="O591" s="2">
        <v>4.7619047620000003</v>
      </c>
      <c r="P591" s="2">
        <v>3.6549999999999998</v>
      </c>
      <c r="Q591" s="2">
        <v>4.4000000000000004</v>
      </c>
    </row>
    <row r="592" spans="1:17" x14ac:dyDescent="0.2">
      <c r="A592" s="2" t="s">
        <v>610</v>
      </c>
      <c r="B592" s="2" t="s">
        <v>1021</v>
      </c>
      <c r="C592" s="2" t="s">
        <v>1024</v>
      </c>
      <c r="D592" s="2" t="s">
        <v>1026</v>
      </c>
      <c r="E592" s="2" t="s">
        <v>1029</v>
      </c>
      <c r="F592" s="2" t="s">
        <v>1030</v>
      </c>
      <c r="G592" s="2">
        <v>46.53</v>
      </c>
      <c r="H592" s="2">
        <v>6</v>
      </c>
      <c r="I592" s="2">
        <v>13.959</v>
      </c>
      <c r="J592" s="2">
        <v>293.13900000000001</v>
      </c>
      <c r="K592" s="4">
        <v>43527</v>
      </c>
      <c r="L592" s="3">
        <v>0.45416666666666666</v>
      </c>
      <c r="M592" s="2" t="s">
        <v>1597</v>
      </c>
      <c r="N592" s="2">
        <v>279.18</v>
      </c>
      <c r="O592" s="2">
        <v>4.7619047620000003</v>
      </c>
      <c r="P592" s="2">
        <v>13.959</v>
      </c>
      <c r="Q592" s="2">
        <v>4.3</v>
      </c>
    </row>
    <row r="593" spans="1:17" x14ac:dyDescent="0.2">
      <c r="A593" s="2" t="s">
        <v>611</v>
      </c>
      <c r="B593" s="2" t="s">
        <v>1021</v>
      </c>
      <c r="C593" s="2" t="s">
        <v>1024</v>
      </c>
      <c r="D593" s="2" t="s">
        <v>1026</v>
      </c>
      <c r="E593" s="2" t="s">
        <v>1028</v>
      </c>
      <c r="F593" s="2" t="s">
        <v>1032</v>
      </c>
      <c r="G593" s="2">
        <v>24.24</v>
      </c>
      <c r="H593" s="2">
        <v>7</v>
      </c>
      <c r="I593" s="2">
        <v>8.484</v>
      </c>
      <c r="J593" s="2">
        <v>178.16399999999999</v>
      </c>
      <c r="K593" s="2" t="s">
        <v>1036</v>
      </c>
      <c r="L593" s="3">
        <v>0.73472222222222228</v>
      </c>
      <c r="M593" s="2" t="s">
        <v>1595</v>
      </c>
      <c r="N593" s="2">
        <v>169.68</v>
      </c>
      <c r="O593" s="2">
        <v>4.7619047620000003</v>
      </c>
      <c r="P593" s="2">
        <v>8.484</v>
      </c>
      <c r="Q593" s="2">
        <v>9.4</v>
      </c>
    </row>
    <row r="594" spans="1:17" x14ac:dyDescent="0.2">
      <c r="A594" s="2" t="s">
        <v>612</v>
      </c>
      <c r="B594" s="2" t="s">
        <v>1020</v>
      </c>
      <c r="C594" s="2" t="s">
        <v>1023</v>
      </c>
      <c r="D594" s="2" t="s">
        <v>1026</v>
      </c>
      <c r="E594" s="2" t="s">
        <v>1028</v>
      </c>
      <c r="F594" s="2" t="s">
        <v>1033</v>
      </c>
      <c r="G594" s="2">
        <v>45.58</v>
      </c>
      <c r="H594" s="2">
        <v>1</v>
      </c>
      <c r="I594" s="2">
        <v>2.2789999999999999</v>
      </c>
      <c r="J594" s="2">
        <v>47.859000000000002</v>
      </c>
      <c r="K594" s="4">
        <v>43648</v>
      </c>
      <c r="L594" s="3">
        <v>0.59236111111111112</v>
      </c>
      <c r="M594" s="2" t="s">
        <v>1596</v>
      </c>
      <c r="N594" s="2">
        <v>45.58</v>
      </c>
      <c r="O594" s="2">
        <v>4.7619047620000003</v>
      </c>
      <c r="P594" s="2">
        <v>2.2789999999999999</v>
      </c>
      <c r="Q594" s="2">
        <v>9.8000000000000007</v>
      </c>
    </row>
    <row r="595" spans="1:17" x14ac:dyDescent="0.2">
      <c r="A595" s="2" t="s">
        <v>613</v>
      </c>
      <c r="B595" s="2" t="s">
        <v>1020</v>
      </c>
      <c r="C595" s="2" t="s">
        <v>1023</v>
      </c>
      <c r="D595" s="2" t="s">
        <v>1026</v>
      </c>
      <c r="E595" s="2" t="s">
        <v>1028</v>
      </c>
      <c r="F595" s="2" t="s">
        <v>1033</v>
      </c>
      <c r="G595" s="2">
        <v>75.2</v>
      </c>
      <c r="H595" s="2">
        <v>3</v>
      </c>
      <c r="I595" s="2">
        <v>11.28</v>
      </c>
      <c r="J595" s="2">
        <v>236.88</v>
      </c>
      <c r="K595" s="4">
        <v>43587</v>
      </c>
      <c r="L595" s="3">
        <v>0.49375000000000002</v>
      </c>
      <c r="M595" s="2" t="s">
        <v>1595</v>
      </c>
      <c r="N595" s="2">
        <v>225.6</v>
      </c>
      <c r="O595" s="2">
        <v>4.7619047620000003</v>
      </c>
      <c r="P595" s="2">
        <v>11.28</v>
      </c>
      <c r="Q595" s="2">
        <v>4.8</v>
      </c>
    </row>
    <row r="596" spans="1:17" x14ac:dyDescent="0.2">
      <c r="A596" s="2" t="s">
        <v>614</v>
      </c>
      <c r="B596" s="2" t="s">
        <v>1022</v>
      </c>
      <c r="C596" s="2" t="s">
        <v>1025</v>
      </c>
      <c r="D596" s="2" t="s">
        <v>1026</v>
      </c>
      <c r="E596" s="2" t="s">
        <v>1029</v>
      </c>
      <c r="F596" s="2" t="s">
        <v>1033</v>
      </c>
      <c r="G596" s="2">
        <v>96.8</v>
      </c>
      <c r="H596" s="2">
        <v>3</v>
      </c>
      <c r="I596" s="2">
        <v>14.52</v>
      </c>
      <c r="J596" s="2">
        <v>304.92</v>
      </c>
      <c r="K596" s="2" t="s">
        <v>1044</v>
      </c>
      <c r="L596" s="3">
        <v>0.54513888888888884</v>
      </c>
      <c r="M596" s="2" t="s">
        <v>1596</v>
      </c>
      <c r="N596" s="2">
        <v>290.39999999999998</v>
      </c>
      <c r="O596" s="2">
        <v>4.7619047620000003</v>
      </c>
      <c r="P596" s="2">
        <v>14.52</v>
      </c>
      <c r="Q596" s="2">
        <v>5.3</v>
      </c>
    </row>
    <row r="597" spans="1:17" x14ac:dyDescent="0.2">
      <c r="A597" s="2" t="s">
        <v>615</v>
      </c>
      <c r="B597" s="2" t="s">
        <v>1022</v>
      </c>
      <c r="C597" s="2" t="s">
        <v>1025</v>
      </c>
      <c r="D597" s="2" t="s">
        <v>1027</v>
      </c>
      <c r="E597" s="2" t="s">
        <v>1029</v>
      </c>
      <c r="F597" s="2" t="s">
        <v>1030</v>
      </c>
      <c r="G597" s="2">
        <v>14.82</v>
      </c>
      <c r="H597" s="2">
        <v>3</v>
      </c>
      <c r="I597" s="2">
        <v>2.2229999999999999</v>
      </c>
      <c r="J597" s="2">
        <v>46.683</v>
      </c>
      <c r="K597" s="4">
        <v>43468</v>
      </c>
      <c r="L597" s="3">
        <v>0.47916666666666669</v>
      </c>
      <c r="M597" s="2" t="s">
        <v>1597</v>
      </c>
      <c r="N597" s="2">
        <v>44.46</v>
      </c>
      <c r="O597" s="2">
        <v>4.7619047620000003</v>
      </c>
      <c r="P597" s="2">
        <v>2.2229999999999999</v>
      </c>
      <c r="Q597" s="2">
        <v>8.6999999999999993</v>
      </c>
    </row>
    <row r="598" spans="1:17" x14ac:dyDescent="0.2">
      <c r="A598" s="2" t="s">
        <v>616</v>
      </c>
      <c r="B598" s="2" t="s">
        <v>1020</v>
      </c>
      <c r="C598" s="2" t="s">
        <v>1023</v>
      </c>
      <c r="D598" s="2" t="s">
        <v>1027</v>
      </c>
      <c r="E598" s="2" t="s">
        <v>1029</v>
      </c>
      <c r="F598" s="2" t="s">
        <v>1034</v>
      </c>
      <c r="G598" s="2">
        <v>52.2</v>
      </c>
      <c r="H598" s="2">
        <v>3</v>
      </c>
      <c r="I598" s="2">
        <v>7.83</v>
      </c>
      <c r="J598" s="2">
        <v>164.43</v>
      </c>
      <c r="K598" s="2" t="s">
        <v>1057</v>
      </c>
      <c r="L598" s="3">
        <v>0.5625</v>
      </c>
      <c r="M598" s="2" t="s">
        <v>1597</v>
      </c>
      <c r="N598" s="2">
        <v>156.6</v>
      </c>
      <c r="O598" s="2">
        <v>4.7619047620000003</v>
      </c>
      <c r="P598" s="2">
        <v>7.83</v>
      </c>
      <c r="Q598" s="2">
        <v>9.5</v>
      </c>
    </row>
    <row r="599" spans="1:17" x14ac:dyDescent="0.2">
      <c r="A599" s="2" t="s">
        <v>617</v>
      </c>
      <c r="B599" s="2" t="s">
        <v>1021</v>
      </c>
      <c r="C599" s="2" t="s">
        <v>1024</v>
      </c>
      <c r="D599" s="2" t="s">
        <v>1027</v>
      </c>
      <c r="E599" s="2" t="s">
        <v>1028</v>
      </c>
      <c r="F599" s="2" t="s">
        <v>1033</v>
      </c>
      <c r="G599" s="2">
        <v>46.66</v>
      </c>
      <c r="H599" s="2">
        <v>9</v>
      </c>
      <c r="I599" s="2">
        <v>20.997</v>
      </c>
      <c r="J599" s="2">
        <v>440.93700000000001</v>
      </c>
      <c r="K599" s="2" t="s">
        <v>1045</v>
      </c>
      <c r="L599" s="3">
        <v>0.7993055555555556</v>
      </c>
      <c r="M599" s="2" t="s">
        <v>1595</v>
      </c>
      <c r="N599" s="2">
        <v>419.94</v>
      </c>
      <c r="O599" s="2">
        <v>4.7619047620000003</v>
      </c>
      <c r="P599" s="2">
        <v>20.997</v>
      </c>
      <c r="Q599" s="2">
        <v>5.3</v>
      </c>
    </row>
    <row r="600" spans="1:17" x14ac:dyDescent="0.2">
      <c r="A600" s="2" t="s">
        <v>618</v>
      </c>
      <c r="B600" s="2" t="s">
        <v>1021</v>
      </c>
      <c r="C600" s="2" t="s">
        <v>1024</v>
      </c>
      <c r="D600" s="2" t="s">
        <v>1027</v>
      </c>
      <c r="E600" s="2" t="s">
        <v>1028</v>
      </c>
      <c r="F600" s="2" t="s">
        <v>1035</v>
      </c>
      <c r="G600" s="2">
        <v>36.85</v>
      </c>
      <c r="H600" s="2">
        <v>5</v>
      </c>
      <c r="I600" s="2">
        <v>9.2125000000000004</v>
      </c>
      <c r="J600" s="2">
        <v>193.46250000000001</v>
      </c>
      <c r="K600" s="2" t="s">
        <v>1063</v>
      </c>
      <c r="L600" s="3">
        <v>0.78680555555555554</v>
      </c>
      <c r="M600" s="2" t="s">
        <v>1596</v>
      </c>
      <c r="N600" s="2">
        <v>184.25</v>
      </c>
      <c r="O600" s="2">
        <v>4.7619047620000003</v>
      </c>
      <c r="P600" s="2">
        <v>9.2125000000000004</v>
      </c>
      <c r="Q600" s="2">
        <v>9.1999999999999993</v>
      </c>
    </row>
    <row r="601" spans="1:17" x14ac:dyDescent="0.2">
      <c r="A601" s="2" t="s">
        <v>619</v>
      </c>
      <c r="B601" s="2" t="s">
        <v>1020</v>
      </c>
      <c r="C601" s="2" t="s">
        <v>1023</v>
      </c>
      <c r="D601" s="2" t="s">
        <v>1026</v>
      </c>
      <c r="E601" s="2" t="s">
        <v>1028</v>
      </c>
      <c r="F601" s="2" t="s">
        <v>1032</v>
      </c>
      <c r="G601" s="2">
        <v>70.319999999999993</v>
      </c>
      <c r="H601" s="2">
        <v>2</v>
      </c>
      <c r="I601" s="2">
        <v>7.032</v>
      </c>
      <c r="J601" s="2">
        <v>147.672</v>
      </c>
      <c r="K601" s="2" t="s">
        <v>1068</v>
      </c>
      <c r="L601" s="3">
        <v>0.59861111111111109</v>
      </c>
      <c r="M601" s="2" t="s">
        <v>1595</v>
      </c>
      <c r="N601" s="2">
        <v>140.63999999999999</v>
      </c>
      <c r="O601" s="2">
        <v>4.7619047620000003</v>
      </c>
      <c r="P601" s="2">
        <v>7.032</v>
      </c>
      <c r="Q601" s="2">
        <v>9.6</v>
      </c>
    </row>
    <row r="602" spans="1:17" x14ac:dyDescent="0.2">
      <c r="A602" s="2" t="s">
        <v>620</v>
      </c>
      <c r="B602" s="2" t="s">
        <v>1021</v>
      </c>
      <c r="C602" s="2" t="s">
        <v>1024</v>
      </c>
      <c r="D602" s="2" t="s">
        <v>1027</v>
      </c>
      <c r="E602" s="2" t="s">
        <v>1029</v>
      </c>
      <c r="F602" s="2" t="s">
        <v>1031</v>
      </c>
      <c r="G602" s="2">
        <v>83.08</v>
      </c>
      <c r="H602" s="2">
        <v>1</v>
      </c>
      <c r="I602" s="2">
        <v>4.1539999999999999</v>
      </c>
      <c r="J602" s="2">
        <v>87.233999999999995</v>
      </c>
      <c r="K602" s="2" t="s">
        <v>1064</v>
      </c>
      <c r="L602" s="3">
        <v>0.71944444444444444</v>
      </c>
      <c r="M602" s="2" t="s">
        <v>1595</v>
      </c>
      <c r="N602" s="2">
        <v>83.08</v>
      </c>
      <c r="O602" s="2">
        <v>4.7619047620000003</v>
      </c>
      <c r="P602" s="2">
        <v>4.1539999999999999</v>
      </c>
      <c r="Q602" s="2">
        <v>6.4</v>
      </c>
    </row>
    <row r="603" spans="1:17" x14ac:dyDescent="0.2">
      <c r="A603" s="2" t="s">
        <v>621</v>
      </c>
      <c r="B603" s="2" t="s">
        <v>1021</v>
      </c>
      <c r="C603" s="2" t="s">
        <v>1024</v>
      </c>
      <c r="D603" s="2" t="s">
        <v>1027</v>
      </c>
      <c r="E603" s="2" t="s">
        <v>1028</v>
      </c>
      <c r="F603" s="2" t="s">
        <v>1035</v>
      </c>
      <c r="G603" s="2">
        <v>64.989999999999995</v>
      </c>
      <c r="H603" s="2">
        <v>1</v>
      </c>
      <c r="I603" s="2">
        <v>3.2494999999999998</v>
      </c>
      <c r="J603" s="2">
        <v>68.239500000000007</v>
      </c>
      <c r="K603" s="2" t="s">
        <v>1063</v>
      </c>
      <c r="L603" s="3">
        <v>0.42083333333333334</v>
      </c>
      <c r="M603" s="2" t="s">
        <v>1597</v>
      </c>
      <c r="N603" s="2">
        <v>64.989999999999995</v>
      </c>
      <c r="O603" s="2">
        <v>4.7619047620000003</v>
      </c>
      <c r="P603" s="2">
        <v>3.2494999999999998</v>
      </c>
      <c r="Q603" s="2">
        <v>4.5</v>
      </c>
    </row>
    <row r="604" spans="1:17" x14ac:dyDescent="0.2">
      <c r="A604" s="2" t="s">
        <v>622</v>
      </c>
      <c r="B604" s="2" t="s">
        <v>1021</v>
      </c>
      <c r="C604" s="2" t="s">
        <v>1024</v>
      </c>
      <c r="D604" s="2" t="s">
        <v>1027</v>
      </c>
      <c r="E604" s="2" t="s">
        <v>1029</v>
      </c>
      <c r="F604" s="2" t="s">
        <v>1034</v>
      </c>
      <c r="G604" s="2">
        <v>77.56</v>
      </c>
      <c r="H604" s="2">
        <v>10</v>
      </c>
      <c r="I604" s="2">
        <v>38.78</v>
      </c>
      <c r="J604" s="2">
        <v>814.38</v>
      </c>
      <c r="K604" s="2" t="s">
        <v>1087</v>
      </c>
      <c r="L604" s="3">
        <v>0.85763888888888884</v>
      </c>
      <c r="M604" s="2" t="s">
        <v>1595</v>
      </c>
      <c r="N604" s="2">
        <v>775.6</v>
      </c>
      <c r="O604" s="2">
        <v>4.7619047620000003</v>
      </c>
      <c r="P604" s="2">
        <v>38.78</v>
      </c>
      <c r="Q604" s="2">
        <v>6.9</v>
      </c>
    </row>
    <row r="605" spans="1:17" x14ac:dyDescent="0.2">
      <c r="A605" s="2" t="s">
        <v>623</v>
      </c>
      <c r="B605" s="2" t="s">
        <v>1022</v>
      </c>
      <c r="C605" s="2" t="s">
        <v>1025</v>
      </c>
      <c r="D605" s="2" t="s">
        <v>1027</v>
      </c>
      <c r="E605" s="2" t="s">
        <v>1028</v>
      </c>
      <c r="F605" s="2" t="s">
        <v>1033</v>
      </c>
      <c r="G605" s="2">
        <v>54.51</v>
      </c>
      <c r="H605" s="2">
        <v>6</v>
      </c>
      <c r="I605" s="2">
        <v>16.353000000000002</v>
      </c>
      <c r="J605" s="2">
        <v>343.41300000000001</v>
      </c>
      <c r="K605" s="2" t="s">
        <v>1086</v>
      </c>
      <c r="L605" s="3">
        <v>0.57916666666666672</v>
      </c>
      <c r="M605" s="2" t="s">
        <v>1595</v>
      </c>
      <c r="N605" s="2">
        <v>327.06</v>
      </c>
      <c r="O605" s="2">
        <v>4.7619047620000003</v>
      </c>
      <c r="P605" s="2">
        <v>16.353000000000002</v>
      </c>
      <c r="Q605" s="2">
        <v>7.8</v>
      </c>
    </row>
    <row r="606" spans="1:17" x14ac:dyDescent="0.2">
      <c r="A606" s="2" t="s">
        <v>624</v>
      </c>
      <c r="B606" s="2" t="s">
        <v>1021</v>
      </c>
      <c r="C606" s="2" t="s">
        <v>1024</v>
      </c>
      <c r="D606" s="2" t="s">
        <v>1026</v>
      </c>
      <c r="E606" s="2" t="s">
        <v>1028</v>
      </c>
      <c r="F606" s="2" t="s">
        <v>1035</v>
      </c>
      <c r="G606" s="2">
        <v>51.89</v>
      </c>
      <c r="H606" s="2">
        <v>7</v>
      </c>
      <c r="I606" s="2">
        <v>18.1615</v>
      </c>
      <c r="J606" s="2">
        <v>381.39150000000001</v>
      </c>
      <c r="K606" s="4">
        <v>43678</v>
      </c>
      <c r="L606" s="3">
        <v>0.83888888888888891</v>
      </c>
      <c r="M606" s="2" t="s">
        <v>1596</v>
      </c>
      <c r="N606" s="2">
        <v>363.23</v>
      </c>
      <c r="O606" s="2">
        <v>4.7619047620000003</v>
      </c>
      <c r="P606" s="2">
        <v>18.1615</v>
      </c>
      <c r="Q606" s="2">
        <v>4.5</v>
      </c>
    </row>
    <row r="607" spans="1:17" x14ac:dyDescent="0.2">
      <c r="A607" s="2" t="s">
        <v>625</v>
      </c>
      <c r="B607" s="2" t="s">
        <v>1022</v>
      </c>
      <c r="C607" s="2" t="s">
        <v>1025</v>
      </c>
      <c r="D607" s="2" t="s">
        <v>1027</v>
      </c>
      <c r="E607" s="2" t="s">
        <v>1029</v>
      </c>
      <c r="F607" s="2" t="s">
        <v>1032</v>
      </c>
      <c r="G607" s="2">
        <v>31.75</v>
      </c>
      <c r="H607" s="2">
        <v>4</v>
      </c>
      <c r="I607" s="2">
        <v>6.35</v>
      </c>
      <c r="J607" s="2">
        <v>133.35</v>
      </c>
      <c r="K607" s="4">
        <v>43679</v>
      </c>
      <c r="L607" s="3">
        <v>0.6430555555555556</v>
      </c>
      <c r="M607" s="2" t="s">
        <v>1596</v>
      </c>
      <c r="N607" s="2">
        <v>127</v>
      </c>
      <c r="O607" s="2">
        <v>4.7619047620000003</v>
      </c>
      <c r="P607" s="2">
        <v>6.35</v>
      </c>
      <c r="Q607" s="2">
        <v>8.6</v>
      </c>
    </row>
    <row r="608" spans="1:17" x14ac:dyDescent="0.2">
      <c r="A608" s="2" t="s">
        <v>626</v>
      </c>
      <c r="B608" s="2" t="s">
        <v>1020</v>
      </c>
      <c r="C608" s="2" t="s">
        <v>1023</v>
      </c>
      <c r="D608" s="2" t="s">
        <v>1026</v>
      </c>
      <c r="E608" s="2" t="s">
        <v>1028</v>
      </c>
      <c r="F608" s="2" t="s">
        <v>1035</v>
      </c>
      <c r="G608" s="2">
        <v>53.65</v>
      </c>
      <c r="H608" s="2">
        <v>7</v>
      </c>
      <c r="I608" s="2">
        <v>18.7775</v>
      </c>
      <c r="J608" s="2">
        <v>394.32749999999999</v>
      </c>
      <c r="K608" s="4">
        <v>43740</v>
      </c>
      <c r="L608" s="3">
        <v>0.53888888888888886</v>
      </c>
      <c r="M608" s="2" t="s">
        <v>1595</v>
      </c>
      <c r="N608" s="2">
        <v>375.55</v>
      </c>
      <c r="O608" s="2">
        <v>4.7619047620000003</v>
      </c>
      <c r="P608" s="2">
        <v>18.7775</v>
      </c>
      <c r="Q608" s="2">
        <v>5.2</v>
      </c>
    </row>
    <row r="609" spans="1:17" x14ac:dyDescent="0.2">
      <c r="A609" s="2" t="s">
        <v>627</v>
      </c>
      <c r="B609" s="2" t="s">
        <v>1021</v>
      </c>
      <c r="C609" s="2" t="s">
        <v>1024</v>
      </c>
      <c r="D609" s="2" t="s">
        <v>1026</v>
      </c>
      <c r="E609" s="2" t="s">
        <v>1028</v>
      </c>
      <c r="F609" s="2" t="s">
        <v>1034</v>
      </c>
      <c r="G609" s="2">
        <v>49.79</v>
      </c>
      <c r="H609" s="2">
        <v>4</v>
      </c>
      <c r="I609" s="2">
        <v>9.9580000000000002</v>
      </c>
      <c r="J609" s="2">
        <v>209.11799999999999</v>
      </c>
      <c r="K609" s="2" t="s">
        <v>1067</v>
      </c>
      <c r="L609" s="3">
        <v>0.80277777777777781</v>
      </c>
      <c r="M609" s="2" t="s">
        <v>1597</v>
      </c>
      <c r="N609" s="2">
        <v>199.16</v>
      </c>
      <c r="O609" s="2">
        <v>4.7619047620000003</v>
      </c>
      <c r="P609" s="2">
        <v>9.9580000000000002</v>
      </c>
      <c r="Q609" s="2">
        <v>6.4</v>
      </c>
    </row>
    <row r="610" spans="1:17" x14ac:dyDescent="0.2">
      <c r="A610" s="2" t="s">
        <v>628</v>
      </c>
      <c r="B610" s="2" t="s">
        <v>1020</v>
      </c>
      <c r="C610" s="2" t="s">
        <v>1023</v>
      </c>
      <c r="D610" s="2" t="s">
        <v>1027</v>
      </c>
      <c r="E610" s="2" t="s">
        <v>1029</v>
      </c>
      <c r="F610" s="2" t="s">
        <v>1035</v>
      </c>
      <c r="G610" s="2">
        <v>30.61</v>
      </c>
      <c r="H610" s="2">
        <v>1</v>
      </c>
      <c r="I610" s="2">
        <v>1.5305</v>
      </c>
      <c r="J610" s="2">
        <v>32.140500000000003</v>
      </c>
      <c r="K610" s="2" t="s">
        <v>1064</v>
      </c>
      <c r="L610" s="3">
        <v>0.51388888888888884</v>
      </c>
      <c r="M610" s="2" t="s">
        <v>1595</v>
      </c>
      <c r="N610" s="2">
        <v>30.61</v>
      </c>
      <c r="O610" s="2">
        <v>4.7619047620000003</v>
      </c>
      <c r="P610" s="2">
        <v>1.5305</v>
      </c>
      <c r="Q610" s="2">
        <v>5.2</v>
      </c>
    </row>
    <row r="611" spans="1:17" x14ac:dyDescent="0.2">
      <c r="A611" s="2" t="s">
        <v>629</v>
      </c>
      <c r="B611" s="2" t="s">
        <v>1022</v>
      </c>
      <c r="C611" s="2" t="s">
        <v>1025</v>
      </c>
      <c r="D611" s="2" t="s">
        <v>1026</v>
      </c>
      <c r="E611" s="2" t="s">
        <v>1029</v>
      </c>
      <c r="F611" s="2" t="s">
        <v>1034</v>
      </c>
      <c r="G611" s="2">
        <v>57.89</v>
      </c>
      <c r="H611" s="2">
        <v>2</v>
      </c>
      <c r="I611" s="2">
        <v>5.7889999999999997</v>
      </c>
      <c r="J611" s="2">
        <v>121.569</v>
      </c>
      <c r="K611" s="2" t="s">
        <v>1050</v>
      </c>
      <c r="L611" s="3">
        <v>0.44236111111111109</v>
      </c>
      <c r="M611" s="2" t="s">
        <v>1595</v>
      </c>
      <c r="N611" s="2">
        <v>115.78</v>
      </c>
      <c r="O611" s="2">
        <v>4.7619047620000003</v>
      </c>
      <c r="P611" s="2">
        <v>5.7889999999999997</v>
      </c>
      <c r="Q611" s="2">
        <v>8.9</v>
      </c>
    </row>
    <row r="612" spans="1:17" x14ac:dyDescent="0.2">
      <c r="A612" s="2" t="s">
        <v>630</v>
      </c>
      <c r="B612" s="2" t="s">
        <v>1020</v>
      </c>
      <c r="C612" s="2" t="s">
        <v>1023</v>
      </c>
      <c r="D612" s="2" t="s">
        <v>1027</v>
      </c>
      <c r="E612" s="2" t="s">
        <v>1028</v>
      </c>
      <c r="F612" s="2" t="s">
        <v>1031</v>
      </c>
      <c r="G612" s="2">
        <v>28.96</v>
      </c>
      <c r="H612" s="2">
        <v>1</v>
      </c>
      <c r="I612" s="2">
        <v>1.448</v>
      </c>
      <c r="J612" s="2">
        <v>30.408000000000001</v>
      </c>
      <c r="K612" s="4">
        <v>43648</v>
      </c>
      <c r="L612" s="3">
        <v>0.42916666666666664</v>
      </c>
      <c r="M612" s="2" t="s">
        <v>1597</v>
      </c>
      <c r="N612" s="2">
        <v>28.96</v>
      </c>
      <c r="O612" s="2">
        <v>4.7619047620000003</v>
      </c>
      <c r="P612" s="2">
        <v>1.448</v>
      </c>
      <c r="Q612" s="2">
        <v>6.2</v>
      </c>
    </row>
    <row r="613" spans="1:17" x14ac:dyDescent="0.2">
      <c r="A613" s="2" t="s">
        <v>631</v>
      </c>
      <c r="B613" s="2" t="s">
        <v>1021</v>
      </c>
      <c r="C613" s="2" t="s">
        <v>1024</v>
      </c>
      <c r="D613" s="2" t="s">
        <v>1026</v>
      </c>
      <c r="E613" s="2" t="s">
        <v>1028</v>
      </c>
      <c r="F613" s="2" t="s">
        <v>1034</v>
      </c>
      <c r="G613" s="2">
        <v>98.97</v>
      </c>
      <c r="H613" s="2">
        <v>9</v>
      </c>
      <c r="I613" s="2">
        <v>44.536499999999997</v>
      </c>
      <c r="J613" s="2">
        <v>935.26649999999995</v>
      </c>
      <c r="K613" s="4">
        <v>43711</v>
      </c>
      <c r="L613" s="3">
        <v>0.47430555555555554</v>
      </c>
      <c r="M613" s="2" t="s">
        <v>1596</v>
      </c>
      <c r="N613" s="2">
        <v>890.73</v>
      </c>
      <c r="O613" s="2">
        <v>4.7619047620000003</v>
      </c>
      <c r="P613" s="2">
        <v>44.536499999999997</v>
      </c>
      <c r="Q613" s="2">
        <v>6.7</v>
      </c>
    </row>
    <row r="614" spans="1:17" x14ac:dyDescent="0.2">
      <c r="A614" s="2" t="s">
        <v>632</v>
      </c>
      <c r="B614" s="2" t="s">
        <v>1022</v>
      </c>
      <c r="C614" s="2" t="s">
        <v>1025</v>
      </c>
      <c r="D614" s="2" t="s">
        <v>1026</v>
      </c>
      <c r="E614" s="2" t="s">
        <v>1029</v>
      </c>
      <c r="F614" s="2" t="s">
        <v>1035</v>
      </c>
      <c r="G614" s="2">
        <v>93.22</v>
      </c>
      <c r="H614" s="2">
        <v>3</v>
      </c>
      <c r="I614" s="2">
        <v>13.983000000000001</v>
      </c>
      <c r="J614" s="2">
        <v>293.64299999999997</v>
      </c>
      <c r="K614" s="2" t="s">
        <v>1060</v>
      </c>
      <c r="L614" s="3">
        <v>0.48958333333333331</v>
      </c>
      <c r="M614" s="2" t="s">
        <v>1596</v>
      </c>
      <c r="N614" s="2">
        <v>279.66000000000003</v>
      </c>
      <c r="O614" s="2">
        <v>4.7619047620000003</v>
      </c>
      <c r="P614" s="2">
        <v>13.983000000000001</v>
      </c>
      <c r="Q614" s="2">
        <v>7.2</v>
      </c>
    </row>
    <row r="615" spans="1:17" x14ac:dyDescent="0.2">
      <c r="A615" s="2" t="s">
        <v>633</v>
      </c>
      <c r="B615" s="2" t="s">
        <v>1021</v>
      </c>
      <c r="C615" s="2" t="s">
        <v>1024</v>
      </c>
      <c r="D615" s="2" t="s">
        <v>1026</v>
      </c>
      <c r="E615" s="2" t="s">
        <v>1029</v>
      </c>
      <c r="F615" s="2" t="s">
        <v>1033</v>
      </c>
      <c r="G615" s="2">
        <v>80.930000000000007</v>
      </c>
      <c r="H615" s="2">
        <v>1</v>
      </c>
      <c r="I615" s="2">
        <v>4.0465</v>
      </c>
      <c r="J615" s="2">
        <v>84.976500000000001</v>
      </c>
      <c r="K615" s="2" t="s">
        <v>1069</v>
      </c>
      <c r="L615" s="3">
        <v>0.67222222222222228</v>
      </c>
      <c r="M615" s="2" t="s">
        <v>1597</v>
      </c>
      <c r="N615" s="2">
        <v>80.930000000000007</v>
      </c>
      <c r="O615" s="2">
        <v>4.7619047620000003</v>
      </c>
      <c r="P615" s="2">
        <v>4.0465</v>
      </c>
      <c r="Q615" s="2">
        <v>9</v>
      </c>
    </row>
    <row r="616" spans="1:17" x14ac:dyDescent="0.2">
      <c r="A616" s="2" t="s">
        <v>634</v>
      </c>
      <c r="B616" s="2" t="s">
        <v>1020</v>
      </c>
      <c r="C616" s="2" t="s">
        <v>1023</v>
      </c>
      <c r="D616" s="2" t="s">
        <v>1026</v>
      </c>
      <c r="E616" s="2" t="s">
        <v>1029</v>
      </c>
      <c r="F616" s="2" t="s">
        <v>1034</v>
      </c>
      <c r="G616" s="2">
        <v>67.45</v>
      </c>
      <c r="H616" s="2">
        <v>10</v>
      </c>
      <c r="I616" s="2">
        <v>33.725000000000001</v>
      </c>
      <c r="J616" s="2">
        <v>708.22500000000002</v>
      </c>
      <c r="K616" s="4">
        <v>43526</v>
      </c>
      <c r="L616" s="3">
        <v>0.47569444444444442</v>
      </c>
      <c r="M616" s="2" t="s">
        <v>1595</v>
      </c>
      <c r="N616" s="2">
        <v>674.5</v>
      </c>
      <c r="O616" s="2">
        <v>4.7619047620000003</v>
      </c>
      <c r="P616" s="2">
        <v>33.725000000000001</v>
      </c>
      <c r="Q616" s="2">
        <v>4.2</v>
      </c>
    </row>
    <row r="617" spans="1:17" x14ac:dyDescent="0.2">
      <c r="A617" s="2" t="s">
        <v>635</v>
      </c>
      <c r="B617" s="2" t="s">
        <v>1020</v>
      </c>
      <c r="C617" s="2" t="s">
        <v>1023</v>
      </c>
      <c r="D617" s="2" t="s">
        <v>1026</v>
      </c>
      <c r="E617" s="2" t="s">
        <v>1028</v>
      </c>
      <c r="F617" s="2" t="s">
        <v>1033</v>
      </c>
      <c r="G617" s="2">
        <v>38.72</v>
      </c>
      <c r="H617" s="2">
        <v>9</v>
      </c>
      <c r="I617" s="2">
        <v>17.423999999999999</v>
      </c>
      <c r="J617" s="2">
        <v>365.904</v>
      </c>
      <c r="K617" s="2" t="s">
        <v>1082</v>
      </c>
      <c r="L617" s="3">
        <v>0.51666666666666672</v>
      </c>
      <c r="M617" s="2" t="s">
        <v>1595</v>
      </c>
      <c r="N617" s="2">
        <v>348.48</v>
      </c>
      <c r="O617" s="2">
        <v>4.7619047620000003</v>
      </c>
      <c r="P617" s="2">
        <v>17.423999999999999</v>
      </c>
      <c r="Q617" s="2">
        <v>4.2</v>
      </c>
    </row>
    <row r="618" spans="1:17" x14ac:dyDescent="0.2">
      <c r="A618" s="2" t="s">
        <v>636</v>
      </c>
      <c r="B618" s="2" t="s">
        <v>1022</v>
      </c>
      <c r="C618" s="2" t="s">
        <v>1025</v>
      </c>
      <c r="D618" s="2" t="s">
        <v>1026</v>
      </c>
      <c r="E618" s="2" t="s">
        <v>1029</v>
      </c>
      <c r="F618" s="2" t="s">
        <v>1033</v>
      </c>
      <c r="G618" s="2">
        <v>72.599999999999994</v>
      </c>
      <c r="H618" s="2">
        <v>6</v>
      </c>
      <c r="I618" s="2">
        <v>21.78</v>
      </c>
      <c r="J618" s="2">
        <v>457.38</v>
      </c>
      <c r="K618" s="2" t="s">
        <v>1062</v>
      </c>
      <c r="L618" s="3">
        <v>0.82708333333333328</v>
      </c>
      <c r="M618" s="2" t="s">
        <v>1596</v>
      </c>
      <c r="N618" s="2">
        <v>435.6</v>
      </c>
      <c r="O618" s="2">
        <v>4.7619047620000003</v>
      </c>
      <c r="P618" s="2">
        <v>21.78</v>
      </c>
      <c r="Q618" s="2">
        <v>6.9</v>
      </c>
    </row>
    <row r="619" spans="1:17" x14ac:dyDescent="0.2">
      <c r="A619" s="2" t="s">
        <v>637</v>
      </c>
      <c r="B619" s="2" t="s">
        <v>1021</v>
      </c>
      <c r="C619" s="2" t="s">
        <v>1024</v>
      </c>
      <c r="D619" s="2" t="s">
        <v>1026</v>
      </c>
      <c r="E619" s="2" t="s">
        <v>1029</v>
      </c>
      <c r="F619" s="2" t="s">
        <v>1031</v>
      </c>
      <c r="G619" s="2">
        <v>87.91</v>
      </c>
      <c r="H619" s="2">
        <v>5</v>
      </c>
      <c r="I619" s="2">
        <v>21.977499999999999</v>
      </c>
      <c r="J619" s="2">
        <v>461.52749999999997</v>
      </c>
      <c r="K619" s="2" t="s">
        <v>1087</v>
      </c>
      <c r="L619" s="3">
        <v>0.75694444444444442</v>
      </c>
      <c r="M619" s="2" t="s">
        <v>1595</v>
      </c>
      <c r="N619" s="2">
        <v>439.55</v>
      </c>
      <c r="O619" s="2">
        <v>4.7619047620000003</v>
      </c>
      <c r="P619" s="2">
        <v>21.977499999999999</v>
      </c>
      <c r="Q619" s="2">
        <v>4.4000000000000004</v>
      </c>
    </row>
    <row r="620" spans="1:17" x14ac:dyDescent="0.2">
      <c r="A620" s="2" t="s">
        <v>638</v>
      </c>
      <c r="B620" s="2" t="s">
        <v>1020</v>
      </c>
      <c r="C620" s="2" t="s">
        <v>1023</v>
      </c>
      <c r="D620" s="2" t="s">
        <v>1026</v>
      </c>
      <c r="E620" s="2" t="s">
        <v>1029</v>
      </c>
      <c r="F620" s="2" t="s">
        <v>1034</v>
      </c>
      <c r="G620" s="2">
        <v>98.53</v>
      </c>
      <c r="H620" s="2">
        <v>6</v>
      </c>
      <c r="I620" s="2">
        <v>29.559000000000001</v>
      </c>
      <c r="J620" s="2">
        <v>620.73900000000003</v>
      </c>
      <c r="K620" s="2" t="s">
        <v>1064</v>
      </c>
      <c r="L620" s="3">
        <v>0.47361111111111109</v>
      </c>
      <c r="M620" s="2" t="s">
        <v>1597</v>
      </c>
      <c r="N620" s="2">
        <v>591.17999999999995</v>
      </c>
      <c r="O620" s="2">
        <v>4.7619047620000003</v>
      </c>
      <c r="P620" s="2">
        <v>29.559000000000001</v>
      </c>
      <c r="Q620" s="2">
        <v>4</v>
      </c>
    </row>
    <row r="621" spans="1:17" x14ac:dyDescent="0.2">
      <c r="A621" s="2" t="s">
        <v>639</v>
      </c>
      <c r="B621" s="2" t="s">
        <v>1021</v>
      </c>
      <c r="C621" s="2" t="s">
        <v>1024</v>
      </c>
      <c r="D621" s="2" t="s">
        <v>1026</v>
      </c>
      <c r="E621" s="2" t="s">
        <v>1028</v>
      </c>
      <c r="F621" s="2" t="s">
        <v>1035</v>
      </c>
      <c r="G621" s="2">
        <v>43.46</v>
      </c>
      <c r="H621" s="2">
        <v>6</v>
      </c>
      <c r="I621" s="2">
        <v>13.038</v>
      </c>
      <c r="J621" s="2">
        <v>273.798</v>
      </c>
      <c r="K621" s="4">
        <v>43648</v>
      </c>
      <c r="L621" s="3">
        <v>0.74652777777777779</v>
      </c>
      <c r="M621" s="2" t="s">
        <v>1595</v>
      </c>
      <c r="N621" s="2">
        <v>260.76</v>
      </c>
      <c r="O621" s="2">
        <v>4.7619047620000003</v>
      </c>
      <c r="P621" s="2">
        <v>13.038</v>
      </c>
      <c r="Q621" s="2">
        <v>8.5</v>
      </c>
    </row>
    <row r="622" spans="1:17" x14ac:dyDescent="0.2">
      <c r="A622" s="2" t="s">
        <v>640</v>
      </c>
      <c r="B622" s="2" t="s">
        <v>1020</v>
      </c>
      <c r="C622" s="2" t="s">
        <v>1023</v>
      </c>
      <c r="D622" s="2" t="s">
        <v>1027</v>
      </c>
      <c r="E622" s="2" t="s">
        <v>1028</v>
      </c>
      <c r="F622" s="2" t="s">
        <v>1034</v>
      </c>
      <c r="G622" s="2">
        <v>71.680000000000007</v>
      </c>
      <c r="H622" s="2">
        <v>3</v>
      </c>
      <c r="I622" s="2">
        <v>10.752000000000001</v>
      </c>
      <c r="J622" s="2">
        <v>225.792</v>
      </c>
      <c r="K622" s="2" t="s">
        <v>1067</v>
      </c>
      <c r="L622" s="3">
        <v>0.64583333333333337</v>
      </c>
      <c r="M622" s="2" t="s">
        <v>1597</v>
      </c>
      <c r="N622" s="2">
        <v>215.04</v>
      </c>
      <c r="O622" s="2">
        <v>4.7619047620000003</v>
      </c>
      <c r="P622" s="2">
        <v>10.752000000000001</v>
      </c>
      <c r="Q622" s="2">
        <v>9.1999999999999993</v>
      </c>
    </row>
    <row r="623" spans="1:17" x14ac:dyDescent="0.2">
      <c r="A623" s="2" t="s">
        <v>641</v>
      </c>
      <c r="B623" s="2" t="s">
        <v>1020</v>
      </c>
      <c r="C623" s="2" t="s">
        <v>1023</v>
      </c>
      <c r="D623" s="2" t="s">
        <v>1026</v>
      </c>
      <c r="E623" s="2" t="s">
        <v>1028</v>
      </c>
      <c r="F623" s="2" t="s">
        <v>1034</v>
      </c>
      <c r="G623" s="2">
        <v>91.61</v>
      </c>
      <c r="H623" s="2">
        <v>1</v>
      </c>
      <c r="I623" s="2">
        <v>4.5804999999999998</v>
      </c>
      <c r="J623" s="2">
        <v>96.1905</v>
      </c>
      <c r="K623" s="2" t="s">
        <v>1082</v>
      </c>
      <c r="L623" s="3">
        <v>0.82222222222222219</v>
      </c>
      <c r="M623" s="2" t="s">
        <v>1596</v>
      </c>
      <c r="N623" s="2">
        <v>91.61</v>
      </c>
      <c r="O623" s="2">
        <v>4.7619047620000003</v>
      </c>
      <c r="P623" s="2">
        <v>4.5804999999999998</v>
      </c>
      <c r="Q623" s="2">
        <v>9.8000000000000007</v>
      </c>
    </row>
    <row r="624" spans="1:17" x14ac:dyDescent="0.2">
      <c r="A624" s="2" t="s">
        <v>642</v>
      </c>
      <c r="B624" s="2" t="s">
        <v>1022</v>
      </c>
      <c r="C624" s="2" t="s">
        <v>1025</v>
      </c>
      <c r="D624" s="2" t="s">
        <v>1026</v>
      </c>
      <c r="E624" s="2" t="s">
        <v>1028</v>
      </c>
      <c r="F624" s="2" t="s">
        <v>1032</v>
      </c>
      <c r="G624" s="2">
        <v>94.59</v>
      </c>
      <c r="H624" s="2">
        <v>7</v>
      </c>
      <c r="I624" s="2">
        <v>33.106499999999997</v>
      </c>
      <c r="J624" s="2">
        <v>695.23649999999998</v>
      </c>
      <c r="K624" s="2" t="s">
        <v>1050</v>
      </c>
      <c r="L624" s="3">
        <v>0.64375000000000004</v>
      </c>
      <c r="M624" s="2" t="s">
        <v>1597</v>
      </c>
      <c r="N624" s="2">
        <v>662.13</v>
      </c>
      <c r="O624" s="2">
        <v>4.7619047620000003</v>
      </c>
      <c r="P624" s="2">
        <v>33.106499999999997</v>
      </c>
      <c r="Q624" s="2">
        <v>4.9000000000000004</v>
      </c>
    </row>
    <row r="625" spans="1:17" x14ac:dyDescent="0.2">
      <c r="A625" s="2" t="s">
        <v>643</v>
      </c>
      <c r="B625" s="2" t="s">
        <v>1022</v>
      </c>
      <c r="C625" s="2" t="s">
        <v>1025</v>
      </c>
      <c r="D625" s="2" t="s">
        <v>1027</v>
      </c>
      <c r="E625" s="2" t="s">
        <v>1028</v>
      </c>
      <c r="F625" s="2" t="s">
        <v>1035</v>
      </c>
      <c r="G625" s="2">
        <v>83.25</v>
      </c>
      <c r="H625" s="2">
        <v>10</v>
      </c>
      <c r="I625" s="2">
        <v>41.625</v>
      </c>
      <c r="J625" s="2">
        <v>874.125</v>
      </c>
      <c r="K625" s="4">
        <v>43800</v>
      </c>
      <c r="L625" s="3">
        <v>0.47569444444444442</v>
      </c>
      <c r="M625" s="2" t="s">
        <v>1597</v>
      </c>
      <c r="N625" s="2">
        <v>832.5</v>
      </c>
      <c r="O625" s="2">
        <v>4.7619047620000003</v>
      </c>
      <c r="P625" s="2">
        <v>41.625</v>
      </c>
      <c r="Q625" s="2">
        <v>4.4000000000000004</v>
      </c>
    </row>
    <row r="626" spans="1:17" x14ac:dyDescent="0.2">
      <c r="A626" s="2" t="s">
        <v>644</v>
      </c>
      <c r="B626" s="2" t="s">
        <v>1022</v>
      </c>
      <c r="C626" s="2" t="s">
        <v>1025</v>
      </c>
      <c r="D626" s="2" t="s">
        <v>1026</v>
      </c>
      <c r="E626" s="2" t="s">
        <v>1029</v>
      </c>
      <c r="F626" s="2" t="s">
        <v>1035</v>
      </c>
      <c r="G626" s="2">
        <v>91.35</v>
      </c>
      <c r="H626" s="2">
        <v>1</v>
      </c>
      <c r="I626" s="2">
        <v>4.5674999999999999</v>
      </c>
      <c r="J626" s="2">
        <v>95.917500000000004</v>
      </c>
      <c r="K626" s="2" t="s">
        <v>1073</v>
      </c>
      <c r="L626" s="3">
        <v>0.65416666666666667</v>
      </c>
      <c r="M626" s="2" t="s">
        <v>1596</v>
      </c>
      <c r="N626" s="2">
        <v>91.35</v>
      </c>
      <c r="O626" s="2">
        <v>4.7619047620000003</v>
      </c>
      <c r="P626" s="2">
        <v>4.5674999999999999</v>
      </c>
      <c r="Q626" s="2">
        <v>6.8</v>
      </c>
    </row>
    <row r="627" spans="1:17" x14ac:dyDescent="0.2">
      <c r="A627" s="2" t="s">
        <v>645</v>
      </c>
      <c r="B627" s="2" t="s">
        <v>1022</v>
      </c>
      <c r="C627" s="2" t="s">
        <v>1025</v>
      </c>
      <c r="D627" s="2" t="s">
        <v>1026</v>
      </c>
      <c r="E627" s="2" t="s">
        <v>1028</v>
      </c>
      <c r="F627" s="2" t="s">
        <v>1034</v>
      </c>
      <c r="G627" s="2">
        <v>78.88</v>
      </c>
      <c r="H627" s="2">
        <v>2</v>
      </c>
      <c r="I627" s="2">
        <v>7.8879999999999999</v>
      </c>
      <c r="J627" s="2">
        <v>165.648</v>
      </c>
      <c r="K627" s="2" t="s">
        <v>1063</v>
      </c>
      <c r="L627" s="3">
        <v>0.6694444444444444</v>
      </c>
      <c r="M627" s="2" t="s">
        <v>1596</v>
      </c>
      <c r="N627" s="2">
        <v>157.76</v>
      </c>
      <c r="O627" s="2">
        <v>4.7619047620000003</v>
      </c>
      <c r="P627" s="2">
        <v>7.8879999999999999</v>
      </c>
      <c r="Q627" s="2">
        <v>9.1</v>
      </c>
    </row>
    <row r="628" spans="1:17" x14ac:dyDescent="0.2">
      <c r="A628" s="2" t="s">
        <v>646</v>
      </c>
      <c r="B628" s="2" t="s">
        <v>1020</v>
      </c>
      <c r="C628" s="2" t="s">
        <v>1023</v>
      </c>
      <c r="D628" s="2" t="s">
        <v>1027</v>
      </c>
      <c r="E628" s="2" t="s">
        <v>1029</v>
      </c>
      <c r="F628" s="2" t="s">
        <v>1033</v>
      </c>
      <c r="G628" s="2">
        <v>60.87</v>
      </c>
      <c r="H628" s="2">
        <v>2</v>
      </c>
      <c r="I628" s="2">
        <v>6.0869999999999997</v>
      </c>
      <c r="J628" s="2">
        <v>127.827</v>
      </c>
      <c r="K628" s="4">
        <v>43711</v>
      </c>
      <c r="L628" s="3">
        <v>0.52569444444444446</v>
      </c>
      <c r="M628" s="2" t="s">
        <v>1595</v>
      </c>
      <c r="N628" s="2">
        <v>121.74</v>
      </c>
      <c r="O628" s="2">
        <v>4.7619047620000003</v>
      </c>
      <c r="P628" s="2">
        <v>6.0869999999999997</v>
      </c>
      <c r="Q628" s="2">
        <v>8.6999999999999993</v>
      </c>
    </row>
    <row r="629" spans="1:17" x14ac:dyDescent="0.2">
      <c r="A629" s="2" t="s">
        <v>647</v>
      </c>
      <c r="B629" s="2" t="s">
        <v>1022</v>
      </c>
      <c r="C629" s="2" t="s">
        <v>1025</v>
      </c>
      <c r="D629" s="2" t="s">
        <v>1026</v>
      </c>
      <c r="E629" s="2" t="s">
        <v>1029</v>
      </c>
      <c r="F629" s="2" t="s">
        <v>1030</v>
      </c>
      <c r="G629" s="2">
        <v>82.58</v>
      </c>
      <c r="H629" s="2">
        <v>10</v>
      </c>
      <c r="I629" s="2">
        <v>41.29</v>
      </c>
      <c r="J629" s="2">
        <v>867.09</v>
      </c>
      <c r="K629" s="2" t="s">
        <v>1087</v>
      </c>
      <c r="L629" s="3">
        <v>0.6118055555555556</v>
      </c>
      <c r="M629" s="2" t="s">
        <v>1596</v>
      </c>
      <c r="N629" s="2">
        <v>825.8</v>
      </c>
      <c r="O629" s="2">
        <v>4.7619047620000003</v>
      </c>
      <c r="P629" s="2">
        <v>41.29</v>
      </c>
      <c r="Q629" s="2">
        <v>5</v>
      </c>
    </row>
    <row r="630" spans="1:17" x14ac:dyDescent="0.2">
      <c r="A630" s="2" t="s">
        <v>648</v>
      </c>
      <c r="B630" s="2" t="s">
        <v>1020</v>
      </c>
      <c r="C630" s="2" t="s">
        <v>1023</v>
      </c>
      <c r="D630" s="2" t="s">
        <v>1026</v>
      </c>
      <c r="E630" s="2" t="s">
        <v>1029</v>
      </c>
      <c r="F630" s="2" t="s">
        <v>1032</v>
      </c>
      <c r="G630" s="2">
        <v>53.3</v>
      </c>
      <c r="H630" s="2">
        <v>3</v>
      </c>
      <c r="I630" s="2">
        <v>7.9950000000000001</v>
      </c>
      <c r="J630" s="2">
        <v>167.89500000000001</v>
      </c>
      <c r="K630" s="2" t="s">
        <v>1047</v>
      </c>
      <c r="L630" s="3">
        <v>0.59652777777777777</v>
      </c>
      <c r="M630" s="2" t="s">
        <v>1595</v>
      </c>
      <c r="N630" s="2">
        <v>159.9</v>
      </c>
      <c r="O630" s="2">
        <v>4.7619047620000003</v>
      </c>
      <c r="P630" s="2">
        <v>7.9950000000000001</v>
      </c>
      <c r="Q630" s="2">
        <v>7.5</v>
      </c>
    </row>
    <row r="631" spans="1:17" x14ac:dyDescent="0.2">
      <c r="A631" s="2" t="s">
        <v>649</v>
      </c>
      <c r="B631" s="2" t="s">
        <v>1020</v>
      </c>
      <c r="C631" s="2" t="s">
        <v>1023</v>
      </c>
      <c r="D631" s="2" t="s">
        <v>1027</v>
      </c>
      <c r="E631" s="2" t="s">
        <v>1028</v>
      </c>
      <c r="F631" s="2" t="s">
        <v>1035</v>
      </c>
      <c r="G631" s="2">
        <v>12.09</v>
      </c>
      <c r="H631" s="2">
        <v>1</v>
      </c>
      <c r="I631" s="2">
        <v>0.60450000000000004</v>
      </c>
      <c r="J631" s="2">
        <v>12.6945</v>
      </c>
      <c r="K631" s="2" t="s">
        <v>1063</v>
      </c>
      <c r="L631" s="3">
        <v>0.7631944444444444</v>
      </c>
      <c r="M631" s="2" t="s">
        <v>1597</v>
      </c>
      <c r="N631" s="2">
        <v>12.09</v>
      </c>
      <c r="O631" s="2">
        <v>4.7619047620000003</v>
      </c>
      <c r="P631" s="2">
        <v>0.60450000000000004</v>
      </c>
      <c r="Q631" s="2">
        <v>8.1999999999999993</v>
      </c>
    </row>
    <row r="632" spans="1:17" x14ac:dyDescent="0.2">
      <c r="A632" s="2" t="s">
        <v>650</v>
      </c>
      <c r="B632" s="2" t="s">
        <v>1020</v>
      </c>
      <c r="C632" s="2" t="s">
        <v>1023</v>
      </c>
      <c r="D632" s="2" t="s">
        <v>1027</v>
      </c>
      <c r="E632" s="2" t="s">
        <v>1029</v>
      </c>
      <c r="F632" s="2" t="s">
        <v>1033</v>
      </c>
      <c r="G632" s="2">
        <v>64.19</v>
      </c>
      <c r="H632" s="2">
        <v>10</v>
      </c>
      <c r="I632" s="2">
        <v>32.094999999999999</v>
      </c>
      <c r="J632" s="2">
        <v>673.995</v>
      </c>
      <c r="K632" s="2" t="s">
        <v>1069</v>
      </c>
      <c r="L632" s="3">
        <v>0.58888888888888891</v>
      </c>
      <c r="M632" s="2" t="s">
        <v>1597</v>
      </c>
      <c r="N632" s="2">
        <v>641.9</v>
      </c>
      <c r="O632" s="2">
        <v>4.7619047620000003</v>
      </c>
      <c r="P632" s="2">
        <v>32.094999999999999</v>
      </c>
      <c r="Q632" s="2">
        <v>6.7</v>
      </c>
    </row>
    <row r="633" spans="1:17" x14ac:dyDescent="0.2">
      <c r="A633" s="2" t="s">
        <v>651</v>
      </c>
      <c r="B633" s="2" t="s">
        <v>1020</v>
      </c>
      <c r="C633" s="2" t="s">
        <v>1023</v>
      </c>
      <c r="D633" s="2" t="s">
        <v>1027</v>
      </c>
      <c r="E633" s="2" t="s">
        <v>1029</v>
      </c>
      <c r="F633" s="2" t="s">
        <v>1031</v>
      </c>
      <c r="G633" s="2">
        <v>78.31</v>
      </c>
      <c r="H633" s="2">
        <v>3</v>
      </c>
      <c r="I633" s="2">
        <v>11.746499999999999</v>
      </c>
      <c r="J633" s="2">
        <v>246.6765</v>
      </c>
      <c r="K633" s="4">
        <v>43588</v>
      </c>
      <c r="L633" s="3">
        <v>0.69305555555555554</v>
      </c>
      <c r="M633" s="2" t="s">
        <v>1595</v>
      </c>
      <c r="N633" s="2">
        <v>234.93</v>
      </c>
      <c r="O633" s="2">
        <v>4.7619047620000003</v>
      </c>
      <c r="P633" s="2">
        <v>11.746499999999999</v>
      </c>
      <c r="Q633" s="2">
        <v>5.4</v>
      </c>
    </row>
    <row r="634" spans="1:17" x14ac:dyDescent="0.2">
      <c r="A634" s="2" t="s">
        <v>652</v>
      </c>
      <c r="B634" s="2" t="s">
        <v>1020</v>
      </c>
      <c r="C634" s="2" t="s">
        <v>1023</v>
      </c>
      <c r="D634" s="2" t="s">
        <v>1026</v>
      </c>
      <c r="E634" s="2" t="s">
        <v>1029</v>
      </c>
      <c r="F634" s="2" t="s">
        <v>1034</v>
      </c>
      <c r="G634" s="2">
        <v>83.77</v>
      </c>
      <c r="H634" s="2">
        <v>2</v>
      </c>
      <c r="I634" s="2">
        <v>8.3770000000000007</v>
      </c>
      <c r="J634" s="2">
        <v>175.917</v>
      </c>
      <c r="K634" s="2" t="s">
        <v>1042</v>
      </c>
      <c r="L634" s="3">
        <v>0.45416666666666666</v>
      </c>
      <c r="M634" s="2" t="s">
        <v>1597</v>
      </c>
      <c r="N634" s="2">
        <v>167.54</v>
      </c>
      <c r="O634" s="2">
        <v>4.7619047620000003</v>
      </c>
      <c r="P634" s="2">
        <v>8.3770000000000007</v>
      </c>
      <c r="Q634" s="2">
        <v>7</v>
      </c>
    </row>
    <row r="635" spans="1:17" x14ac:dyDescent="0.2">
      <c r="A635" s="2" t="s">
        <v>653</v>
      </c>
      <c r="B635" s="2" t="s">
        <v>1022</v>
      </c>
      <c r="C635" s="2" t="s">
        <v>1025</v>
      </c>
      <c r="D635" s="2" t="s">
        <v>1027</v>
      </c>
      <c r="E635" s="2" t="s">
        <v>1029</v>
      </c>
      <c r="F635" s="2" t="s">
        <v>1032</v>
      </c>
      <c r="G635" s="2">
        <v>99.7</v>
      </c>
      <c r="H635" s="2">
        <v>3</v>
      </c>
      <c r="I635" s="2">
        <v>14.955</v>
      </c>
      <c r="J635" s="2">
        <v>314.05500000000001</v>
      </c>
      <c r="K635" s="2" t="s">
        <v>1081</v>
      </c>
      <c r="L635" s="3">
        <v>0.47847222222222224</v>
      </c>
      <c r="M635" s="2" t="s">
        <v>1595</v>
      </c>
      <c r="N635" s="2">
        <v>299.10000000000002</v>
      </c>
      <c r="O635" s="2">
        <v>4.7619047620000003</v>
      </c>
      <c r="P635" s="2">
        <v>14.955</v>
      </c>
      <c r="Q635" s="2">
        <v>4.7</v>
      </c>
    </row>
    <row r="636" spans="1:17" x14ac:dyDescent="0.2">
      <c r="A636" s="2" t="s">
        <v>654</v>
      </c>
      <c r="B636" s="2" t="s">
        <v>1022</v>
      </c>
      <c r="C636" s="2" t="s">
        <v>1025</v>
      </c>
      <c r="D636" s="2" t="s">
        <v>1026</v>
      </c>
      <c r="E636" s="2" t="s">
        <v>1029</v>
      </c>
      <c r="F636" s="2" t="s">
        <v>1034</v>
      </c>
      <c r="G636" s="2">
        <v>79.91</v>
      </c>
      <c r="H636" s="2">
        <v>3</v>
      </c>
      <c r="I636" s="2">
        <v>11.986499999999999</v>
      </c>
      <c r="J636" s="2">
        <v>251.7165</v>
      </c>
      <c r="K636" s="2" t="s">
        <v>1082</v>
      </c>
      <c r="L636" s="3">
        <v>0.81111111111111112</v>
      </c>
      <c r="M636" s="2" t="s">
        <v>1597</v>
      </c>
      <c r="N636" s="2">
        <v>239.73</v>
      </c>
      <c r="O636" s="2">
        <v>4.7619047620000003</v>
      </c>
      <c r="P636" s="2">
        <v>11.986499999999999</v>
      </c>
      <c r="Q636" s="2">
        <v>5</v>
      </c>
    </row>
    <row r="637" spans="1:17" x14ac:dyDescent="0.2">
      <c r="A637" s="2" t="s">
        <v>655</v>
      </c>
      <c r="B637" s="2" t="s">
        <v>1022</v>
      </c>
      <c r="C637" s="2" t="s">
        <v>1025</v>
      </c>
      <c r="D637" s="2" t="s">
        <v>1026</v>
      </c>
      <c r="E637" s="2" t="s">
        <v>1029</v>
      </c>
      <c r="F637" s="2" t="s">
        <v>1030</v>
      </c>
      <c r="G637" s="2">
        <v>66.47</v>
      </c>
      <c r="H637" s="2">
        <v>10</v>
      </c>
      <c r="I637" s="2">
        <v>33.234999999999999</v>
      </c>
      <c r="J637" s="2">
        <v>697.93499999999995</v>
      </c>
      <c r="K637" s="2" t="s">
        <v>1042</v>
      </c>
      <c r="L637" s="3">
        <v>0.62569444444444444</v>
      </c>
      <c r="M637" s="2" t="s">
        <v>1597</v>
      </c>
      <c r="N637" s="2">
        <v>664.7</v>
      </c>
      <c r="O637" s="2">
        <v>4.7619047620000003</v>
      </c>
      <c r="P637" s="2">
        <v>33.234999999999999</v>
      </c>
      <c r="Q637" s="2">
        <v>5</v>
      </c>
    </row>
    <row r="638" spans="1:17" x14ac:dyDescent="0.2">
      <c r="A638" s="2" t="s">
        <v>656</v>
      </c>
      <c r="B638" s="2" t="s">
        <v>1020</v>
      </c>
      <c r="C638" s="2" t="s">
        <v>1023</v>
      </c>
      <c r="D638" s="2" t="s">
        <v>1027</v>
      </c>
      <c r="E638" s="2" t="s">
        <v>1029</v>
      </c>
      <c r="F638" s="2" t="s">
        <v>1030</v>
      </c>
      <c r="G638" s="2">
        <v>28.95</v>
      </c>
      <c r="H638" s="2">
        <v>7</v>
      </c>
      <c r="I638" s="2">
        <v>10.1325</v>
      </c>
      <c r="J638" s="2">
        <v>212.7825</v>
      </c>
      <c r="K638" s="4">
        <v>43527</v>
      </c>
      <c r="L638" s="3">
        <v>0.85486111111111107</v>
      </c>
      <c r="M638" s="2" t="s">
        <v>1597</v>
      </c>
      <c r="N638" s="2">
        <v>202.65</v>
      </c>
      <c r="O638" s="2">
        <v>4.7619047620000003</v>
      </c>
      <c r="P638" s="2">
        <v>10.1325</v>
      </c>
      <c r="Q638" s="2">
        <v>6</v>
      </c>
    </row>
    <row r="639" spans="1:17" x14ac:dyDescent="0.2">
      <c r="A639" s="2" t="s">
        <v>657</v>
      </c>
      <c r="B639" s="2" t="s">
        <v>1021</v>
      </c>
      <c r="C639" s="2" t="s">
        <v>1024</v>
      </c>
      <c r="D639" s="2" t="s">
        <v>1027</v>
      </c>
      <c r="E639" s="2" t="s">
        <v>1028</v>
      </c>
      <c r="F639" s="2" t="s">
        <v>1031</v>
      </c>
      <c r="G639" s="2">
        <v>46.2</v>
      </c>
      <c r="H639" s="2">
        <v>1</v>
      </c>
      <c r="I639" s="2">
        <v>2.31</v>
      </c>
      <c r="J639" s="2">
        <v>48.51</v>
      </c>
      <c r="K639" s="2" t="s">
        <v>1053</v>
      </c>
      <c r="L639" s="3">
        <v>0.51111111111111107</v>
      </c>
      <c r="M639" s="2" t="s">
        <v>1596</v>
      </c>
      <c r="N639" s="2">
        <v>46.2</v>
      </c>
      <c r="O639" s="2">
        <v>4.7619047620000003</v>
      </c>
      <c r="P639" s="2">
        <v>2.31</v>
      </c>
      <c r="Q639" s="2">
        <v>6.3</v>
      </c>
    </row>
    <row r="640" spans="1:17" x14ac:dyDescent="0.2">
      <c r="A640" s="2" t="s">
        <v>658</v>
      </c>
      <c r="B640" s="2" t="s">
        <v>1022</v>
      </c>
      <c r="C640" s="2" t="s">
        <v>1025</v>
      </c>
      <c r="D640" s="2" t="s">
        <v>1026</v>
      </c>
      <c r="E640" s="2" t="s">
        <v>1028</v>
      </c>
      <c r="F640" s="2" t="s">
        <v>1034</v>
      </c>
      <c r="G640" s="2">
        <v>17.63</v>
      </c>
      <c r="H640" s="2">
        <v>5</v>
      </c>
      <c r="I640" s="2">
        <v>4.4074999999999998</v>
      </c>
      <c r="J640" s="2">
        <v>92.557500000000005</v>
      </c>
      <c r="K640" s="4">
        <v>43680</v>
      </c>
      <c r="L640" s="3">
        <v>0.64375000000000004</v>
      </c>
      <c r="M640" s="2" t="s">
        <v>1596</v>
      </c>
      <c r="N640" s="2">
        <v>88.15</v>
      </c>
      <c r="O640" s="2">
        <v>4.7619047620000003</v>
      </c>
      <c r="P640" s="2">
        <v>4.4074999999999998</v>
      </c>
      <c r="Q640" s="2">
        <v>8.5</v>
      </c>
    </row>
    <row r="641" spans="1:17" x14ac:dyDescent="0.2">
      <c r="A641" s="2" t="s">
        <v>659</v>
      </c>
      <c r="B641" s="2" t="s">
        <v>1022</v>
      </c>
      <c r="C641" s="2" t="s">
        <v>1025</v>
      </c>
      <c r="D641" s="2" t="s">
        <v>1027</v>
      </c>
      <c r="E641" s="2" t="s">
        <v>1029</v>
      </c>
      <c r="F641" s="2" t="s">
        <v>1035</v>
      </c>
      <c r="G641" s="2">
        <v>52.42</v>
      </c>
      <c r="H641" s="2">
        <v>3</v>
      </c>
      <c r="I641" s="2">
        <v>7.8630000000000004</v>
      </c>
      <c r="J641" s="2">
        <v>165.12299999999999</v>
      </c>
      <c r="K641" s="2" t="s">
        <v>1052</v>
      </c>
      <c r="L641" s="3">
        <v>0.73333333333333328</v>
      </c>
      <c r="M641" s="2" t="s">
        <v>1595</v>
      </c>
      <c r="N641" s="2">
        <v>157.26</v>
      </c>
      <c r="O641" s="2">
        <v>4.7619047620000003</v>
      </c>
      <c r="P641" s="2">
        <v>7.8630000000000004</v>
      </c>
      <c r="Q641" s="2">
        <v>7.5</v>
      </c>
    </row>
    <row r="642" spans="1:17" x14ac:dyDescent="0.2">
      <c r="A642" s="2" t="s">
        <v>660</v>
      </c>
      <c r="B642" s="2" t="s">
        <v>1022</v>
      </c>
      <c r="C642" s="2" t="s">
        <v>1025</v>
      </c>
      <c r="D642" s="2" t="s">
        <v>1026</v>
      </c>
      <c r="E642" s="2" t="s">
        <v>1028</v>
      </c>
      <c r="F642" s="2" t="s">
        <v>1034</v>
      </c>
      <c r="G642" s="2">
        <v>98.79</v>
      </c>
      <c r="H642" s="2">
        <v>3</v>
      </c>
      <c r="I642" s="2">
        <v>14.8185</v>
      </c>
      <c r="J642" s="2">
        <v>311.18849999999998</v>
      </c>
      <c r="K642" s="2" t="s">
        <v>1065</v>
      </c>
      <c r="L642" s="3">
        <v>0.83333333333333337</v>
      </c>
      <c r="M642" s="2" t="s">
        <v>1595</v>
      </c>
      <c r="N642" s="2">
        <v>296.37</v>
      </c>
      <c r="O642" s="2">
        <v>4.7619047620000003</v>
      </c>
      <c r="P642" s="2">
        <v>14.8185</v>
      </c>
      <c r="Q642" s="2">
        <v>6.4</v>
      </c>
    </row>
    <row r="643" spans="1:17" x14ac:dyDescent="0.2">
      <c r="A643" s="2" t="s">
        <v>661</v>
      </c>
      <c r="B643" s="2" t="s">
        <v>1021</v>
      </c>
      <c r="C643" s="2" t="s">
        <v>1024</v>
      </c>
      <c r="D643" s="2" t="s">
        <v>1026</v>
      </c>
      <c r="E643" s="2" t="s">
        <v>1028</v>
      </c>
      <c r="F643" s="2" t="s">
        <v>1031</v>
      </c>
      <c r="G643" s="2">
        <v>88.55</v>
      </c>
      <c r="H643" s="2">
        <v>8</v>
      </c>
      <c r="I643" s="2">
        <v>35.42</v>
      </c>
      <c r="J643" s="2">
        <v>743.82</v>
      </c>
      <c r="K643" s="2" t="s">
        <v>1053</v>
      </c>
      <c r="L643" s="3">
        <v>0.64513888888888893</v>
      </c>
      <c r="M643" s="2" t="s">
        <v>1595</v>
      </c>
      <c r="N643" s="2">
        <v>708.4</v>
      </c>
      <c r="O643" s="2">
        <v>4.7619047620000003</v>
      </c>
      <c r="P643" s="2">
        <v>35.42</v>
      </c>
      <c r="Q643" s="2">
        <v>4.7</v>
      </c>
    </row>
    <row r="644" spans="1:17" x14ac:dyDescent="0.2">
      <c r="A644" s="2" t="s">
        <v>662</v>
      </c>
      <c r="B644" s="2" t="s">
        <v>1022</v>
      </c>
      <c r="C644" s="2" t="s">
        <v>1025</v>
      </c>
      <c r="D644" s="2" t="s">
        <v>1026</v>
      </c>
      <c r="E644" s="2" t="s">
        <v>1029</v>
      </c>
      <c r="F644" s="2" t="s">
        <v>1031</v>
      </c>
      <c r="G644" s="2">
        <v>55.67</v>
      </c>
      <c r="H644" s="2">
        <v>2</v>
      </c>
      <c r="I644" s="2">
        <v>5.5670000000000002</v>
      </c>
      <c r="J644" s="2">
        <v>116.907</v>
      </c>
      <c r="K644" s="2" t="s">
        <v>1055</v>
      </c>
      <c r="L644" s="3">
        <v>0.63055555555555554</v>
      </c>
      <c r="M644" s="2" t="s">
        <v>1595</v>
      </c>
      <c r="N644" s="2">
        <v>111.34</v>
      </c>
      <c r="O644" s="2">
        <v>4.7619047620000003</v>
      </c>
      <c r="P644" s="2">
        <v>5.5670000000000002</v>
      </c>
      <c r="Q644" s="2">
        <v>6</v>
      </c>
    </row>
    <row r="645" spans="1:17" x14ac:dyDescent="0.2">
      <c r="A645" s="2" t="s">
        <v>663</v>
      </c>
      <c r="B645" s="2" t="s">
        <v>1021</v>
      </c>
      <c r="C645" s="2" t="s">
        <v>1024</v>
      </c>
      <c r="D645" s="2" t="s">
        <v>1026</v>
      </c>
      <c r="E645" s="2" t="s">
        <v>1028</v>
      </c>
      <c r="F645" s="2" t="s">
        <v>1034</v>
      </c>
      <c r="G645" s="2">
        <v>72.52</v>
      </c>
      <c r="H645" s="2">
        <v>8</v>
      </c>
      <c r="I645" s="2">
        <v>29.007999999999999</v>
      </c>
      <c r="J645" s="2">
        <v>609.16800000000001</v>
      </c>
      <c r="K645" s="2" t="s">
        <v>1076</v>
      </c>
      <c r="L645" s="3">
        <v>0.80972222222222223</v>
      </c>
      <c r="M645" s="2" t="s">
        <v>1597</v>
      </c>
      <c r="N645" s="2">
        <v>580.16</v>
      </c>
      <c r="O645" s="2">
        <v>4.7619047620000003</v>
      </c>
      <c r="P645" s="2">
        <v>29.007999999999999</v>
      </c>
      <c r="Q645" s="2">
        <v>4</v>
      </c>
    </row>
    <row r="646" spans="1:17" x14ac:dyDescent="0.2">
      <c r="A646" s="2" t="s">
        <v>664</v>
      </c>
      <c r="B646" s="2" t="s">
        <v>1021</v>
      </c>
      <c r="C646" s="2" t="s">
        <v>1024</v>
      </c>
      <c r="D646" s="2" t="s">
        <v>1026</v>
      </c>
      <c r="E646" s="2" t="s">
        <v>1029</v>
      </c>
      <c r="F646" s="2" t="s">
        <v>1031</v>
      </c>
      <c r="G646" s="2">
        <v>12.05</v>
      </c>
      <c r="H646" s="2">
        <v>5</v>
      </c>
      <c r="I646" s="2">
        <v>3.0125000000000002</v>
      </c>
      <c r="J646" s="2">
        <v>63.262500000000003</v>
      </c>
      <c r="K646" s="2" t="s">
        <v>1073</v>
      </c>
      <c r="L646" s="3">
        <v>0.66180555555555554</v>
      </c>
      <c r="M646" s="2" t="s">
        <v>1595</v>
      </c>
      <c r="N646" s="2">
        <v>60.25</v>
      </c>
      <c r="O646" s="2">
        <v>4.7619047620000003</v>
      </c>
      <c r="P646" s="2">
        <v>3.0125000000000002</v>
      </c>
      <c r="Q646" s="2">
        <v>5.5</v>
      </c>
    </row>
    <row r="647" spans="1:17" x14ac:dyDescent="0.2">
      <c r="A647" s="2" t="s">
        <v>665</v>
      </c>
      <c r="B647" s="2" t="s">
        <v>1020</v>
      </c>
      <c r="C647" s="2" t="s">
        <v>1023</v>
      </c>
      <c r="D647" s="2" t="s">
        <v>1026</v>
      </c>
      <c r="E647" s="2" t="s">
        <v>1029</v>
      </c>
      <c r="F647" s="2" t="s">
        <v>1032</v>
      </c>
      <c r="G647" s="2">
        <v>19.36</v>
      </c>
      <c r="H647" s="2">
        <v>9</v>
      </c>
      <c r="I647" s="2">
        <v>8.7119999999999997</v>
      </c>
      <c r="J647" s="2">
        <v>182.952</v>
      </c>
      <c r="K647" s="2" t="s">
        <v>1072</v>
      </c>
      <c r="L647" s="3">
        <v>0.77986111111111112</v>
      </c>
      <c r="M647" s="2" t="s">
        <v>1595</v>
      </c>
      <c r="N647" s="2">
        <v>174.24</v>
      </c>
      <c r="O647" s="2">
        <v>4.7619047620000003</v>
      </c>
      <c r="P647" s="2">
        <v>8.7119999999999997</v>
      </c>
      <c r="Q647" s="2">
        <v>8.6999999999999993</v>
      </c>
    </row>
    <row r="648" spans="1:17" x14ac:dyDescent="0.2">
      <c r="A648" s="2" t="s">
        <v>666</v>
      </c>
      <c r="B648" s="2" t="s">
        <v>1021</v>
      </c>
      <c r="C648" s="2" t="s">
        <v>1024</v>
      </c>
      <c r="D648" s="2" t="s">
        <v>1027</v>
      </c>
      <c r="E648" s="2" t="s">
        <v>1029</v>
      </c>
      <c r="F648" s="2" t="s">
        <v>1030</v>
      </c>
      <c r="G648" s="2">
        <v>70.209999999999994</v>
      </c>
      <c r="H648" s="2">
        <v>6</v>
      </c>
      <c r="I648" s="2">
        <v>21.062999999999999</v>
      </c>
      <c r="J648" s="2">
        <v>442.32299999999998</v>
      </c>
      <c r="K648" s="2" t="s">
        <v>1076</v>
      </c>
      <c r="L648" s="3">
        <v>0.62361111111111112</v>
      </c>
      <c r="M648" s="2" t="s">
        <v>1596</v>
      </c>
      <c r="N648" s="2">
        <v>421.26</v>
      </c>
      <c r="O648" s="2">
        <v>4.7619047620000003</v>
      </c>
      <c r="P648" s="2">
        <v>21.062999999999999</v>
      </c>
      <c r="Q648" s="2">
        <v>7.4</v>
      </c>
    </row>
    <row r="649" spans="1:17" x14ac:dyDescent="0.2">
      <c r="A649" s="2" t="s">
        <v>667</v>
      </c>
      <c r="B649" s="2" t="s">
        <v>1022</v>
      </c>
      <c r="C649" s="2" t="s">
        <v>1025</v>
      </c>
      <c r="D649" s="2" t="s">
        <v>1026</v>
      </c>
      <c r="E649" s="2" t="s">
        <v>1029</v>
      </c>
      <c r="F649" s="2" t="s">
        <v>1035</v>
      </c>
      <c r="G649" s="2">
        <v>33.630000000000003</v>
      </c>
      <c r="H649" s="2">
        <v>1</v>
      </c>
      <c r="I649" s="2">
        <v>1.6815</v>
      </c>
      <c r="J649" s="2">
        <v>35.311500000000002</v>
      </c>
      <c r="K649" s="2" t="s">
        <v>1082</v>
      </c>
      <c r="L649" s="3">
        <v>0.82986111111111116</v>
      </c>
      <c r="M649" s="2" t="s">
        <v>1596</v>
      </c>
      <c r="N649" s="2">
        <v>33.630000000000003</v>
      </c>
      <c r="O649" s="2">
        <v>4.7619047620000003</v>
      </c>
      <c r="P649" s="2">
        <v>1.6815</v>
      </c>
      <c r="Q649" s="2">
        <v>5.6</v>
      </c>
    </row>
    <row r="650" spans="1:17" x14ac:dyDescent="0.2">
      <c r="A650" s="2" t="s">
        <v>668</v>
      </c>
      <c r="B650" s="2" t="s">
        <v>1021</v>
      </c>
      <c r="C650" s="2" t="s">
        <v>1024</v>
      </c>
      <c r="D650" s="2" t="s">
        <v>1026</v>
      </c>
      <c r="E650" s="2" t="s">
        <v>1028</v>
      </c>
      <c r="F650" s="2" t="s">
        <v>1033</v>
      </c>
      <c r="G650" s="2">
        <v>15.49</v>
      </c>
      <c r="H650" s="2">
        <v>2</v>
      </c>
      <c r="I650" s="2">
        <v>1.5489999999999999</v>
      </c>
      <c r="J650" s="2">
        <v>32.529000000000003</v>
      </c>
      <c r="K650" s="2" t="s">
        <v>1070</v>
      </c>
      <c r="L650" s="3">
        <v>0.63194444444444442</v>
      </c>
      <c r="M650" s="2" t="s">
        <v>1596</v>
      </c>
      <c r="N650" s="2">
        <v>30.98</v>
      </c>
      <c r="O650" s="2">
        <v>4.7619047620000003</v>
      </c>
      <c r="P650" s="2">
        <v>1.5489999999999999</v>
      </c>
      <c r="Q650" s="2">
        <v>6.3</v>
      </c>
    </row>
    <row r="651" spans="1:17" x14ac:dyDescent="0.2">
      <c r="A651" s="2" t="s">
        <v>669</v>
      </c>
      <c r="B651" s="2" t="s">
        <v>1021</v>
      </c>
      <c r="C651" s="2" t="s">
        <v>1024</v>
      </c>
      <c r="D651" s="2" t="s">
        <v>1027</v>
      </c>
      <c r="E651" s="2" t="s">
        <v>1029</v>
      </c>
      <c r="F651" s="2" t="s">
        <v>1031</v>
      </c>
      <c r="G651" s="2">
        <v>24.74</v>
      </c>
      <c r="H651" s="2">
        <v>10</v>
      </c>
      <c r="I651" s="2">
        <v>12.37</v>
      </c>
      <c r="J651" s="2">
        <v>259.77</v>
      </c>
      <c r="K651" s="2" t="s">
        <v>1039</v>
      </c>
      <c r="L651" s="3">
        <v>0.69722222222222219</v>
      </c>
      <c r="M651" s="2" t="s">
        <v>1596</v>
      </c>
      <c r="N651" s="2">
        <v>247.4</v>
      </c>
      <c r="O651" s="2">
        <v>4.7619047620000003</v>
      </c>
      <c r="P651" s="2">
        <v>12.37</v>
      </c>
      <c r="Q651" s="2">
        <v>7.1</v>
      </c>
    </row>
    <row r="652" spans="1:17" x14ac:dyDescent="0.2">
      <c r="A652" s="2" t="s">
        <v>670</v>
      </c>
      <c r="B652" s="2" t="s">
        <v>1022</v>
      </c>
      <c r="C652" s="2" t="s">
        <v>1025</v>
      </c>
      <c r="D652" s="2" t="s">
        <v>1027</v>
      </c>
      <c r="E652" s="2" t="s">
        <v>1029</v>
      </c>
      <c r="F652" s="2" t="s">
        <v>1031</v>
      </c>
      <c r="G652" s="2">
        <v>75.66</v>
      </c>
      <c r="H652" s="2">
        <v>5</v>
      </c>
      <c r="I652" s="2">
        <v>18.914999999999999</v>
      </c>
      <c r="J652" s="2">
        <v>397.21499999999997</v>
      </c>
      <c r="K652" s="2" t="s">
        <v>1042</v>
      </c>
      <c r="L652" s="3">
        <v>0.76527777777777772</v>
      </c>
      <c r="M652" s="2" t="s">
        <v>1595</v>
      </c>
      <c r="N652" s="2">
        <v>378.3</v>
      </c>
      <c r="O652" s="2">
        <v>4.7619047620000003</v>
      </c>
      <c r="P652" s="2">
        <v>18.914999999999999</v>
      </c>
      <c r="Q652" s="2">
        <v>7.8</v>
      </c>
    </row>
    <row r="653" spans="1:17" x14ac:dyDescent="0.2">
      <c r="A653" s="2" t="s">
        <v>671</v>
      </c>
      <c r="B653" s="2" t="s">
        <v>1022</v>
      </c>
      <c r="C653" s="2" t="s">
        <v>1025</v>
      </c>
      <c r="D653" s="2" t="s">
        <v>1027</v>
      </c>
      <c r="E653" s="2" t="s">
        <v>1028</v>
      </c>
      <c r="F653" s="2" t="s">
        <v>1030</v>
      </c>
      <c r="G653" s="2">
        <v>55.81</v>
      </c>
      <c r="H653" s="2">
        <v>6</v>
      </c>
      <c r="I653" s="2">
        <v>16.742999999999999</v>
      </c>
      <c r="J653" s="2">
        <v>351.60300000000001</v>
      </c>
      <c r="K653" s="2" t="s">
        <v>1061</v>
      </c>
      <c r="L653" s="3">
        <v>0.49444444444444446</v>
      </c>
      <c r="M653" s="2" t="s">
        <v>1596</v>
      </c>
      <c r="N653" s="2">
        <v>334.86</v>
      </c>
      <c r="O653" s="2">
        <v>4.7619047620000003</v>
      </c>
      <c r="P653" s="2">
        <v>16.742999999999999</v>
      </c>
      <c r="Q653" s="2">
        <v>9.9</v>
      </c>
    </row>
    <row r="654" spans="1:17" x14ac:dyDescent="0.2">
      <c r="A654" s="2" t="s">
        <v>672</v>
      </c>
      <c r="B654" s="2" t="s">
        <v>1020</v>
      </c>
      <c r="C654" s="2" t="s">
        <v>1023</v>
      </c>
      <c r="D654" s="2" t="s">
        <v>1026</v>
      </c>
      <c r="E654" s="2" t="s">
        <v>1029</v>
      </c>
      <c r="F654" s="2" t="s">
        <v>1032</v>
      </c>
      <c r="G654" s="2">
        <v>72.78</v>
      </c>
      <c r="H654" s="2">
        <v>10</v>
      </c>
      <c r="I654" s="2">
        <v>36.39</v>
      </c>
      <c r="J654" s="2">
        <v>764.19</v>
      </c>
      <c r="K654" s="4">
        <v>43526</v>
      </c>
      <c r="L654" s="3">
        <v>0.72499999999999998</v>
      </c>
      <c r="M654" s="2" t="s">
        <v>1596</v>
      </c>
      <c r="N654" s="2">
        <v>727.8</v>
      </c>
      <c r="O654" s="2">
        <v>4.7619047620000003</v>
      </c>
      <c r="P654" s="2">
        <v>36.39</v>
      </c>
      <c r="Q654" s="2">
        <v>7.3</v>
      </c>
    </row>
    <row r="655" spans="1:17" x14ac:dyDescent="0.2">
      <c r="A655" s="2" t="s">
        <v>673</v>
      </c>
      <c r="B655" s="2" t="s">
        <v>1022</v>
      </c>
      <c r="C655" s="2" t="s">
        <v>1025</v>
      </c>
      <c r="D655" s="2" t="s">
        <v>1026</v>
      </c>
      <c r="E655" s="2" t="s">
        <v>1029</v>
      </c>
      <c r="F655" s="2" t="s">
        <v>1033</v>
      </c>
      <c r="G655" s="2">
        <v>37.32</v>
      </c>
      <c r="H655" s="2">
        <v>9</v>
      </c>
      <c r="I655" s="2">
        <v>16.794</v>
      </c>
      <c r="J655" s="2">
        <v>352.67399999999998</v>
      </c>
      <c r="K655" s="4">
        <v>43619</v>
      </c>
      <c r="L655" s="3">
        <v>0.64652777777777781</v>
      </c>
      <c r="M655" s="2" t="s">
        <v>1595</v>
      </c>
      <c r="N655" s="2">
        <v>335.88</v>
      </c>
      <c r="O655" s="2">
        <v>4.7619047620000003</v>
      </c>
      <c r="P655" s="2">
        <v>16.794</v>
      </c>
      <c r="Q655" s="2">
        <v>5.0999999999999996</v>
      </c>
    </row>
    <row r="656" spans="1:17" x14ac:dyDescent="0.2">
      <c r="A656" s="2" t="s">
        <v>674</v>
      </c>
      <c r="B656" s="2" t="s">
        <v>1022</v>
      </c>
      <c r="C656" s="2" t="s">
        <v>1025</v>
      </c>
      <c r="D656" s="2" t="s">
        <v>1026</v>
      </c>
      <c r="E656" s="2" t="s">
        <v>1029</v>
      </c>
      <c r="F656" s="2" t="s">
        <v>1035</v>
      </c>
      <c r="G656" s="2">
        <v>60.18</v>
      </c>
      <c r="H656" s="2">
        <v>4</v>
      </c>
      <c r="I656" s="2">
        <v>12.036</v>
      </c>
      <c r="J656" s="2">
        <v>252.756</v>
      </c>
      <c r="K656" s="2" t="s">
        <v>1073</v>
      </c>
      <c r="L656" s="3">
        <v>0.75277777777777777</v>
      </c>
      <c r="M656" s="2" t="s">
        <v>1597</v>
      </c>
      <c r="N656" s="2">
        <v>240.72</v>
      </c>
      <c r="O656" s="2">
        <v>4.7619047620000003</v>
      </c>
      <c r="P656" s="2">
        <v>12.036</v>
      </c>
      <c r="Q656" s="2">
        <v>9.4</v>
      </c>
    </row>
    <row r="657" spans="1:17" x14ac:dyDescent="0.2">
      <c r="A657" s="2" t="s">
        <v>675</v>
      </c>
      <c r="B657" s="2" t="s">
        <v>1020</v>
      </c>
      <c r="C657" s="2" t="s">
        <v>1023</v>
      </c>
      <c r="D657" s="2" t="s">
        <v>1027</v>
      </c>
      <c r="E657" s="2" t="s">
        <v>1028</v>
      </c>
      <c r="F657" s="2" t="s">
        <v>1031</v>
      </c>
      <c r="G657" s="2">
        <v>15.69</v>
      </c>
      <c r="H657" s="2">
        <v>3</v>
      </c>
      <c r="I657" s="2">
        <v>2.3534999999999999</v>
      </c>
      <c r="J657" s="2">
        <v>49.423499999999997</v>
      </c>
      <c r="K657" s="2" t="s">
        <v>1087</v>
      </c>
      <c r="L657" s="3">
        <v>0.59236111111111112</v>
      </c>
      <c r="M657" s="2" t="s">
        <v>1597</v>
      </c>
      <c r="N657" s="2">
        <v>47.07</v>
      </c>
      <c r="O657" s="2">
        <v>4.7619047620000003</v>
      </c>
      <c r="P657" s="2">
        <v>2.3534999999999999</v>
      </c>
      <c r="Q657" s="2">
        <v>5.8</v>
      </c>
    </row>
    <row r="658" spans="1:17" x14ac:dyDescent="0.2">
      <c r="A658" s="2" t="s">
        <v>676</v>
      </c>
      <c r="B658" s="2" t="s">
        <v>1021</v>
      </c>
      <c r="C658" s="2" t="s">
        <v>1024</v>
      </c>
      <c r="D658" s="2" t="s">
        <v>1027</v>
      </c>
      <c r="E658" s="2" t="s">
        <v>1028</v>
      </c>
      <c r="F658" s="2" t="s">
        <v>1031</v>
      </c>
      <c r="G658" s="2">
        <v>99.69</v>
      </c>
      <c r="H658" s="2">
        <v>1</v>
      </c>
      <c r="I658" s="2">
        <v>4.9844999999999997</v>
      </c>
      <c r="J658" s="2">
        <v>104.67449999999999</v>
      </c>
      <c r="K658" s="2" t="s">
        <v>1052</v>
      </c>
      <c r="L658" s="3">
        <v>0.43263888888888891</v>
      </c>
      <c r="M658" s="2" t="s">
        <v>1597</v>
      </c>
      <c r="N658" s="2">
        <v>99.69</v>
      </c>
      <c r="O658" s="2">
        <v>4.7619047620000003</v>
      </c>
      <c r="P658" s="2">
        <v>4.9844999999999997</v>
      </c>
      <c r="Q658" s="2">
        <v>8</v>
      </c>
    </row>
    <row r="659" spans="1:17" x14ac:dyDescent="0.2">
      <c r="A659" s="2" t="s">
        <v>677</v>
      </c>
      <c r="B659" s="2" t="s">
        <v>1020</v>
      </c>
      <c r="C659" s="2" t="s">
        <v>1023</v>
      </c>
      <c r="D659" s="2" t="s">
        <v>1026</v>
      </c>
      <c r="E659" s="2" t="s">
        <v>1028</v>
      </c>
      <c r="F659" s="2" t="s">
        <v>1035</v>
      </c>
      <c r="G659" s="2">
        <v>88.15</v>
      </c>
      <c r="H659" s="2">
        <v>3</v>
      </c>
      <c r="I659" s="2">
        <v>13.2225</v>
      </c>
      <c r="J659" s="2">
        <v>277.67250000000001</v>
      </c>
      <c r="K659" s="2" t="s">
        <v>1072</v>
      </c>
      <c r="L659" s="3">
        <v>0.42430555555555555</v>
      </c>
      <c r="M659" s="2" t="s">
        <v>1595</v>
      </c>
      <c r="N659" s="2">
        <v>264.45</v>
      </c>
      <c r="O659" s="2">
        <v>4.7619047620000003</v>
      </c>
      <c r="P659" s="2">
        <v>13.2225</v>
      </c>
      <c r="Q659" s="2">
        <v>7.9</v>
      </c>
    </row>
    <row r="660" spans="1:17" x14ac:dyDescent="0.2">
      <c r="A660" s="2" t="s">
        <v>678</v>
      </c>
      <c r="B660" s="2" t="s">
        <v>1020</v>
      </c>
      <c r="C660" s="2" t="s">
        <v>1023</v>
      </c>
      <c r="D660" s="2" t="s">
        <v>1026</v>
      </c>
      <c r="E660" s="2" t="s">
        <v>1028</v>
      </c>
      <c r="F660" s="2" t="s">
        <v>1033</v>
      </c>
      <c r="G660" s="2">
        <v>27.93</v>
      </c>
      <c r="H660" s="2">
        <v>5</v>
      </c>
      <c r="I660" s="2">
        <v>6.9824999999999999</v>
      </c>
      <c r="J660" s="2">
        <v>146.63249999999999</v>
      </c>
      <c r="K660" s="2" t="s">
        <v>1075</v>
      </c>
      <c r="L660" s="3">
        <v>0.65833333333333333</v>
      </c>
      <c r="M660" s="2" t="s">
        <v>1596</v>
      </c>
      <c r="N660" s="2">
        <v>139.65</v>
      </c>
      <c r="O660" s="2">
        <v>4.7619047620000003</v>
      </c>
      <c r="P660" s="2">
        <v>6.9824999999999999</v>
      </c>
      <c r="Q660" s="2">
        <v>5.9</v>
      </c>
    </row>
    <row r="661" spans="1:17" x14ac:dyDescent="0.2">
      <c r="A661" s="2" t="s">
        <v>679</v>
      </c>
      <c r="B661" s="2" t="s">
        <v>1020</v>
      </c>
      <c r="C661" s="2" t="s">
        <v>1023</v>
      </c>
      <c r="D661" s="2" t="s">
        <v>1026</v>
      </c>
      <c r="E661" s="2" t="s">
        <v>1029</v>
      </c>
      <c r="F661" s="2" t="s">
        <v>1035</v>
      </c>
      <c r="G661" s="2">
        <v>55.45</v>
      </c>
      <c r="H661" s="2">
        <v>1</v>
      </c>
      <c r="I661" s="2">
        <v>2.7725</v>
      </c>
      <c r="J661" s="2">
        <v>58.222499999999997</v>
      </c>
      <c r="K661" s="2" t="s">
        <v>1085</v>
      </c>
      <c r="L661" s="3">
        <v>0.74027777777777781</v>
      </c>
      <c r="M661" s="2" t="s">
        <v>1597</v>
      </c>
      <c r="N661" s="2">
        <v>55.45</v>
      </c>
      <c r="O661" s="2">
        <v>4.7619047620000003</v>
      </c>
      <c r="P661" s="2">
        <v>2.7725</v>
      </c>
      <c r="Q661" s="2">
        <v>4.9000000000000004</v>
      </c>
    </row>
    <row r="662" spans="1:17" x14ac:dyDescent="0.2">
      <c r="A662" s="2" t="s">
        <v>680</v>
      </c>
      <c r="B662" s="2" t="s">
        <v>1022</v>
      </c>
      <c r="C662" s="2" t="s">
        <v>1025</v>
      </c>
      <c r="D662" s="2" t="s">
        <v>1027</v>
      </c>
      <c r="E662" s="2" t="s">
        <v>1028</v>
      </c>
      <c r="F662" s="2" t="s">
        <v>1033</v>
      </c>
      <c r="G662" s="2">
        <v>42.97</v>
      </c>
      <c r="H662" s="2">
        <v>3</v>
      </c>
      <c r="I662" s="2">
        <v>6.4455</v>
      </c>
      <c r="J662" s="2">
        <v>135.35550000000001</v>
      </c>
      <c r="K662" s="4">
        <v>43526</v>
      </c>
      <c r="L662" s="3">
        <v>0.49027777777777776</v>
      </c>
      <c r="M662" s="2" t="s">
        <v>1596</v>
      </c>
      <c r="N662" s="2">
        <v>128.91</v>
      </c>
      <c r="O662" s="2">
        <v>4.7619047620000003</v>
      </c>
      <c r="P662" s="2">
        <v>6.4455</v>
      </c>
      <c r="Q662" s="2">
        <v>9.3000000000000007</v>
      </c>
    </row>
    <row r="663" spans="1:17" x14ac:dyDescent="0.2">
      <c r="A663" s="2" t="s">
        <v>681</v>
      </c>
      <c r="B663" s="2" t="s">
        <v>1021</v>
      </c>
      <c r="C663" s="2" t="s">
        <v>1024</v>
      </c>
      <c r="D663" s="2" t="s">
        <v>1026</v>
      </c>
      <c r="E663" s="2" t="s">
        <v>1029</v>
      </c>
      <c r="F663" s="2" t="s">
        <v>1033</v>
      </c>
      <c r="G663" s="2">
        <v>17.14</v>
      </c>
      <c r="H663" s="2">
        <v>7</v>
      </c>
      <c r="I663" s="2">
        <v>5.9989999999999997</v>
      </c>
      <c r="J663" s="2">
        <v>125.979</v>
      </c>
      <c r="K663" s="2" t="s">
        <v>1070</v>
      </c>
      <c r="L663" s="3">
        <v>0.50486111111111109</v>
      </c>
      <c r="M663" s="2" t="s">
        <v>1597</v>
      </c>
      <c r="N663" s="2">
        <v>119.98</v>
      </c>
      <c r="O663" s="2">
        <v>4.7619047620000003</v>
      </c>
      <c r="P663" s="2">
        <v>5.9989999999999997</v>
      </c>
      <c r="Q663" s="2">
        <v>7.9</v>
      </c>
    </row>
    <row r="664" spans="1:17" x14ac:dyDescent="0.2">
      <c r="A664" s="2" t="s">
        <v>682</v>
      </c>
      <c r="B664" s="2" t="s">
        <v>1022</v>
      </c>
      <c r="C664" s="2" t="s">
        <v>1025</v>
      </c>
      <c r="D664" s="2" t="s">
        <v>1026</v>
      </c>
      <c r="E664" s="2" t="s">
        <v>1028</v>
      </c>
      <c r="F664" s="2" t="s">
        <v>1035</v>
      </c>
      <c r="G664" s="2">
        <v>58.75</v>
      </c>
      <c r="H664" s="2">
        <v>6</v>
      </c>
      <c r="I664" s="2">
        <v>17.625</v>
      </c>
      <c r="J664" s="2">
        <v>370.125</v>
      </c>
      <c r="K664" s="2" t="s">
        <v>1068</v>
      </c>
      <c r="L664" s="3">
        <v>0.75972222222222219</v>
      </c>
      <c r="M664" s="2" t="s">
        <v>1597</v>
      </c>
      <c r="N664" s="2">
        <v>352.5</v>
      </c>
      <c r="O664" s="2">
        <v>4.7619047620000003</v>
      </c>
      <c r="P664" s="2">
        <v>17.625</v>
      </c>
      <c r="Q664" s="2">
        <v>5.9</v>
      </c>
    </row>
    <row r="665" spans="1:17" x14ac:dyDescent="0.2">
      <c r="A665" s="2" t="s">
        <v>683</v>
      </c>
      <c r="B665" s="2" t="s">
        <v>1021</v>
      </c>
      <c r="C665" s="2" t="s">
        <v>1024</v>
      </c>
      <c r="D665" s="2" t="s">
        <v>1026</v>
      </c>
      <c r="E665" s="2" t="s">
        <v>1028</v>
      </c>
      <c r="F665" s="2" t="s">
        <v>1034</v>
      </c>
      <c r="G665" s="2">
        <v>87.1</v>
      </c>
      <c r="H665" s="2">
        <v>10</v>
      </c>
      <c r="I665" s="2">
        <v>43.55</v>
      </c>
      <c r="J665" s="2">
        <v>914.55</v>
      </c>
      <c r="K665" s="4">
        <v>43801</v>
      </c>
      <c r="L665" s="3">
        <v>0.61458333333333337</v>
      </c>
      <c r="M665" s="2" t="s">
        <v>1597</v>
      </c>
      <c r="N665" s="2">
        <v>871</v>
      </c>
      <c r="O665" s="2">
        <v>4.7619047620000003</v>
      </c>
      <c r="P665" s="2">
        <v>43.55</v>
      </c>
      <c r="Q665" s="2">
        <v>9.9</v>
      </c>
    </row>
    <row r="666" spans="1:17" x14ac:dyDescent="0.2">
      <c r="A666" s="2" t="s">
        <v>684</v>
      </c>
      <c r="B666" s="2" t="s">
        <v>1021</v>
      </c>
      <c r="C666" s="2" t="s">
        <v>1024</v>
      </c>
      <c r="D666" s="2" t="s">
        <v>1027</v>
      </c>
      <c r="E666" s="2" t="s">
        <v>1028</v>
      </c>
      <c r="F666" s="2" t="s">
        <v>1033</v>
      </c>
      <c r="G666" s="2">
        <v>98.8</v>
      </c>
      <c r="H666" s="2">
        <v>2</v>
      </c>
      <c r="I666" s="2">
        <v>9.8800000000000008</v>
      </c>
      <c r="J666" s="2">
        <v>207.48</v>
      </c>
      <c r="K666" s="2" t="s">
        <v>1083</v>
      </c>
      <c r="L666" s="3">
        <v>0.48541666666666666</v>
      </c>
      <c r="M666" s="2" t="s">
        <v>1596</v>
      </c>
      <c r="N666" s="2">
        <v>197.6</v>
      </c>
      <c r="O666" s="2">
        <v>4.7619047620000003</v>
      </c>
      <c r="P666" s="2">
        <v>9.8800000000000008</v>
      </c>
      <c r="Q666" s="2">
        <v>7.7</v>
      </c>
    </row>
    <row r="667" spans="1:17" x14ac:dyDescent="0.2">
      <c r="A667" s="2" t="s">
        <v>685</v>
      </c>
      <c r="B667" s="2" t="s">
        <v>1020</v>
      </c>
      <c r="C667" s="2" t="s">
        <v>1023</v>
      </c>
      <c r="D667" s="2" t="s">
        <v>1027</v>
      </c>
      <c r="E667" s="2" t="s">
        <v>1028</v>
      </c>
      <c r="F667" s="2" t="s">
        <v>1035</v>
      </c>
      <c r="G667" s="2">
        <v>48.63</v>
      </c>
      <c r="H667" s="2">
        <v>4</v>
      </c>
      <c r="I667" s="2">
        <v>9.7260000000000009</v>
      </c>
      <c r="J667" s="2">
        <v>204.24600000000001</v>
      </c>
      <c r="K667" s="4">
        <v>43557</v>
      </c>
      <c r="L667" s="3">
        <v>0.65555555555555556</v>
      </c>
      <c r="M667" s="2" t="s">
        <v>1595</v>
      </c>
      <c r="N667" s="2">
        <v>194.52</v>
      </c>
      <c r="O667" s="2">
        <v>4.7619047620000003</v>
      </c>
      <c r="P667" s="2">
        <v>9.7260000000000009</v>
      </c>
      <c r="Q667" s="2">
        <v>7.6</v>
      </c>
    </row>
    <row r="668" spans="1:17" x14ac:dyDescent="0.2">
      <c r="A668" s="2" t="s">
        <v>686</v>
      </c>
      <c r="B668" s="2" t="s">
        <v>1022</v>
      </c>
      <c r="C668" s="2" t="s">
        <v>1025</v>
      </c>
      <c r="D668" s="2" t="s">
        <v>1026</v>
      </c>
      <c r="E668" s="2" t="s">
        <v>1029</v>
      </c>
      <c r="F668" s="2" t="s">
        <v>1034</v>
      </c>
      <c r="G668" s="2">
        <v>57.74</v>
      </c>
      <c r="H668" s="2">
        <v>3</v>
      </c>
      <c r="I668" s="2">
        <v>8.6609999999999996</v>
      </c>
      <c r="J668" s="2">
        <v>181.881</v>
      </c>
      <c r="K668" s="2" t="s">
        <v>1040</v>
      </c>
      <c r="L668" s="3">
        <v>0.54583333333333328</v>
      </c>
      <c r="M668" s="2" t="s">
        <v>1595</v>
      </c>
      <c r="N668" s="2">
        <v>173.22</v>
      </c>
      <c r="O668" s="2">
        <v>4.7619047620000003</v>
      </c>
      <c r="P668" s="2">
        <v>8.6609999999999996</v>
      </c>
      <c r="Q668" s="2">
        <v>7.7</v>
      </c>
    </row>
    <row r="669" spans="1:17" x14ac:dyDescent="0.2">
      <c r="A669" s="2" t="s">
        <v>687</v>
      </c>
      <c r="B669" s="2" t="s">
        <v>1022</v>
      </c>
      <c r="C669" s="2" t="s">
        <v>1025</v>
      </c>
      <c r="D669" s="2" t="s">
        <v>1027</v>
      </c>
      <c r="E669" s="2" t="s">
        <v>1028</v>
      </c>
      <c r="F669" s="2" t="s">
        <v>1030</v>
      </c>
      <c r="G669" s="2">
        <v>17.97</v>
      </c>
      <c r="H669" s="2">
        <v>4</v>
      </c>
      <c r="I669" s="2">
        <v>3.5939999999999999</v>
      </c>
      <c r="J669" s="2">
        <v>75.474000000000004</v>
      </c>
      <c r="K669" s="2" t="s">
        <v>1065</v>
      </c>
      <c r="L669" s="3">
        <v>0.86319444444444449</v>
      </c>
      <c r="M669" s="2" t="s">
        <v>1595</v>
      </c>
      <c r="N669" s="2">
        <v>71.88</v>
      </c>
      <c r="O669" s="2">
        <v>4.7619047620000003</v>
      </c>
      <c r="P669" s="2">
        <v>3.5939999999999999</v>
      </c>
      <c r="Q669" s="2">
        <v>6.4</v>
      </c>
    </row>
    <row r="670" spans="1:17" x14ac:dyDescent="0.2">
      <c r="A670" s="2" t="s">
        <v>688</v>
      </c>
      <c r="B670" s="2" t="s">
        <v>1021</v>
      </c>
      <c r="C670" s="2" t="s">
        <v>1024</v>
      </c>
      <c r="D670" s="2" t="s">
        <v>1026</v>
      </c>
      <c r="E670" s="2" t="s">
        <v>1028</v>
      </c>
      <c r="F670" s="2" t="s">
        <v>1030</v>
      </c>
      <c r="G670" s="2">
        <v>47.71</v>
      </c>
      <c r="H670" s="2">
        <v>6</v>
      </c>
      <c r="I670" s="2">
        <v>14.313000000000001</v>
      </c>
      <c r="J670" s="2">
        <v>300.57299999999998</v>
      </c>
      <c r="K670" s="2" t="s">
        <v>1073</v>
      </c>
      <c r="L670" s="3">
        <v>0.59652777777777777</v>
      </c>
      <c r="M670" s="2" t="s">
        <v>1595</v>
      </c>
      <c r="N670" s="2">
        <v>286.26</v>
      </c>
      <c r="O670" s="2">
        <v>4.7619047620000003</v>
      </c>
      <c r="P670" s="2">
        <v>14.313000000000001</v>
      </c>
      <c r="Q670" s="2">
        <v>4.4000000000000004</v>
      </c>
    </row>
    <row r="671" spans="1:17" x14ac:dyDescent="0.2">
      <c r="A671" s="2" t="s">
        <v>689</v>
      </c>
      <c r="B671" s="2" t="s">
        <v>1022</v>
      </c>
      <c r="C671" s="2" t="s">
        <v>1025</v>
      </c>
      <c r="D671" s="2" t="s">
        <v>1027</v>
      </c>
      <c r="E671" s="2" t="s">
        <v>1028</v>
      </c>
      <c r="F671" s="2" t="s">
        <v>1033</v>
      </c>
      <c r="G671" s="2">
        <v>40.619999999999997</v>
      </c>
      <c r="H671" s="2">
        <v>2</v>
      </c>
      <c r="I671" s="2">
        <v>4.0620000000000003</v>
      </c>
      <c r="J671" s="2">
        <v>85.302000000000007</v>
      </c>
      <c r="K671" s="2" t="s">
        <v>1050</v>
      </c>
      <c r="L671" s="3">
        <v>0.41736111111111113</v>
      </c>
      <c r="M671" s="2" t="s">
        <v>1597</v>
      </c>
      <c r="N671" s="2">
        <v>81.239999999999995</v>
      </c>
      <c r="O671" s="2">
        <v>4.7619047620000003</v>
      </c>
      <c r="P671" s="2">
        <v>4.0620000000000003</v>
      </c>
      <c r="Q671" s="2">
        <v>4.0999999999999996</v>
      </c>
    </row>
    <row r="672" spans="1:17" x14ac:dyDescent="0.2">
      <c r="A672" s="2" t="s">
        <v>690</v>
      </c>
      <c r="B672" s="2" t="s">
        <v>1020</v>
      </c>
      <c r="C672" s="2" t="s">
        <v>1023</v>
      </c>
      <c r="D672" s="2" t="s">
        <v>1026</v>
      </c>
      <c r="E672" s="2" t="s">
        <v>1029</v>
      </c>
      <c r="F672" s="2" t="s">
        <v>1035</v>
      </c>
      <c r="G672" s="2">
        <v>56.04</v>
      </c>
      <c r="H672" s="2">
        <v>10</v>
      </c>
      <c r="I672" s="2">
        <v>28.02</v>
      </c>
      <c r="J672" s="2">
        <v>588.41999999999996</v>
      </c>
      <c r="K672" s="2" t="s">
        <v>1080</v>
      </c>
      <c r="L672" s="3">
        <v>0.8125</v>
      </c>
      <c r="M672" s="2" t="s">
        <v>1595</v>
      </c>
      <c r="N672" s="2">
        <v>560.4</v>
      </c>
      <c r="O672" s="2">
        <v>4.7619047620000003</v>
      </c>
      <c r="P672" s="2">
        <v>28.02</v>
      </c>
      <c r="Q672" s="2">
        <v>4.4000000000000004</v>
      </c>
    </row>
    <row r="673" spans="1:17" x14ac:dyDescent="0.2">
      <c r="A673" s="2" t="s">
        <v>691</v>
      </c>
      <c r="B673" s="2" t="s">
        <v>1022</v>
      </c>
      <c r="C673" s="2" t="s">
        <v>1025</v>
      </c>
      <c r="D673" s="2" t="s">
        <v>1026</v>
      </c>
      <c r="E673" s="2" t="s">
        <v>1029</v>
      </c>
      <c r="F673" s="2" t="s">
        <v>1034</v>
      </c>
      <c r="G673" s="2">
        <v>93.4</v>
      </c>
      <c r="H673" s="2">
        <v>2</v>
      </c>
      <c r="I673" s="2">
        <v>9.34</v>
      </c>
      <c r="J673" s="2">
        <v>196.14</v>
      </c>
      <c r="K673" s="2" t="s">
        <v>1076</v>
      </c>
      <c r="L673" s="3">
        <v>0.69027777777777777</v>
      </c>
      <c r="M673" s="2" t="s">
        <v>1596</v>
      </c>
      <c r="N673" s="2">
        <v>186.8</v>
      </c>
      <c r="O673" s="2">
        <v>4.7619047620000003</v>
      </c>
      <c r="P673" s="2">
        <v>9.34</v>
      </c>
      <c r="Q673" s="2">
        <v>5.5</v>
      </c>
    </row>
    <row r="674" spans="1:17" x14ac:dyDescent="0.2">
      <c r="A674" s="2" t="s">
        <v>692</v>
      </c>
      <c r="B674" s="2" t="s">
        <v>1022</v>
      </c>
      <c r="C674" s="2" t="s">
        <v>1025</v>
      </c>
      <c r="D674" s="2" t="s">
        <v>1027</v>
      </c>
      <c r="E674" s="2" t="s">
        <v>1028</v>
      </c>
      <c r="F674" s="2" t="s">
        <v>1030</v>
      </c>
      <c r="G674" s="2">
        <v>73.41</v>
      </c>
      <c r="H674" s="2">
        <v>3</v>
      </c>
      <c r="I674" s="2">
        <v>11.0115</v>
      </c>
      <c r="J674" s="2">
        <v>231.2415</v>
      </c>
      <c r="K674" s="4">
        <v>43499</v>
      </c>
      <c r="L674" s="3">
        <v>0.54861111111111116</v>
      </c>
      <c r="M674" s="2" t="s">
        <v>1595</v>
      </c>
      <c r="N674" s="2">
        <v>220.23</v>
      </c>
      <c r="O674" s="2">
        <v>4.7619047620000003</v>
      </c>
      <c r="P674" s="2">
        <v>11.0115</v>
      </c>
      <c r="Q674" s="2">
        <v>4</v>
      </c>
    </row>
    <row r="675" spans="1:17" x14ac:dyDescent="0.2">
      <c r="A675" s="2" t="s">
        <v>693</v>
      </c>
      <c r="B675" s="2" t="s">
        <v>1021</v>
      </c>
      <c r="C675" s="2" t="s">
        <v>1024</v>
      </c>
      <c r="D675" s="2" t="s">
        <v>1027</v>
      </c>
      <c r="E675" s="2" t="s">
        <v>1029</v>
      </c>
      <c r="F675" s="2" t="s">
        <v>1030</v>
      </c>
      <c r="G675" s="2">
        <v>33.64</v>
      </c>
      <c r="H675" s="2">
        <v>8</v>
      </c>
      <c r="I675" s="2">
        <v>13.456</v>
      </c>
      <c r="J675" s="2">
        <v>282.57600000000002</v>
      </c>
      <c r="K675" s="2" t="s">
        <v>1057</v>
      </c>
      <c r="L675" s="3">
        <v>0.71527777777777779</v>
      </c>
      <c r="M675" s="2" t="s">
        <v>1597</v>
      </c>
      <c r="N675" s="2">
        <v>269.12</v>
      </c>
      <c r="O675" s="2">
        <v>4.7619047620000003</v>
      </c>
      <c r="P675" s="2">
        <v>13.456</v>
      </c>
      <c r="Q675" s="2">
        <v>9.3000000000000007</v>
      </c>
    </row>
    <row r="676" spans="1:17" x14ac:dyDescent="0.2">
      <c r="A676" s="2" t="s">
        <v>694</v>
      </c>
      <c r="B676" s="2" t="s">
        <v>1020</v>
      </c>
      <c r="C676" s="2" t="s">
        <v>1023</v>
      </c>
      <c r="D676" s="2" t="s">
        <v>1027</v>
      </c>
      <c r="E676" s="2" t="s">
        <v>1028</v>
      </c>
      <c r="F676" s="2" t="s">
        <v>1031</v>
      </c>
      <c r="G676" s="2">
        <v>45.48</v>
      </c>
      <c r="H676" s="2">
        <v>10</v>
      </c>
      <c r="I676" s="2">
        <v>22.74</v>
      </c>
      <c r="J676" s="2">
        <v>477.54</v>
      </c>
      <c r="K676" s="4">
        <v>43468</v>
      </c>
      <c r="L676" s="3">
        <v>0.43194444444444446</v>
      </c>
      <c r="M676" s="2" t="s">
        <v>1597</v>
      </c>
      <c r="N676" s="2">
        <v>454.8</v>
      </c>
      <c r="O676" s="2">
        <v>4.7619047620000003</v>
      </c>
      <c r="P676" s="2">
        <v>22.74</v>
      </c>
      <c r="Q676" s="2">
        <v>4.8</v>
      </c>
    </row>
    <row r="677" spans="1:17" x14ac:dyDescent="0.2">
      <c r="A677" s="2" t="s">
        <v>695</v>
      </c>
      <c r="B677" s="2" t="s">
        <v>1022</v>
      </c>
      <c r="C677" s="2" t="s">
        <v>1025</v>
      </c>
      <c r="D677" s="2" t="s">
        <v>1026</v>
      </c>
      <c r="E677" s="2" t="s">
        <v>1029</v>
      </c>
      <c r="F677" s="2" t="s">
        <v>1035</v>
      </c>
      <c r="G677" s="2">
        <v>83.77</v>
      </c>
      <c r="H677" s="2">
        <v>2</v>
      </c>
      <c r="I677" s="2">
        <v>8.3770000000000007</v>
      </c>
      <c r="J677" s="2">
        <v>175.917</v>
      </c>
      <c r="K677" s="2" t="s">
        <v>1039</v>
      </c>
      <c r="L677" s="3">
        <v>0.83125000000000004</v>
      </c>
      <c r="M677" s="2" t="s">
        <v>1596</v>
      </c>
      <c r="N677" s="2">
        <v>167.54</v>
      </c>
      <c r="O677" s="2">
        <v>4.7619047620000003</v>
      </c>
      <c r="P677" s="2">
        <v>8.3770000000000007</v>
      </c>
      <c r="Q677" s="2">
        <v>4.5999999999999996</v>
      </c>
    </row>
    <row r="678" spans="1:17" x14ac:dyDescent="0.2">
      <c r="A678" s="2" t="s">
        <v>696</v>
      </c>
      <c r="B678" s="2" t="s">
        <v>1022</v>
      </c>
      <c r="C678" s="2" t="s">
        <v>1025</v>
      </c>
      <c r="D678" s="2" t="s">
        <v>1026</v>
      </c>
      <c r="E678" s="2" t="s">
        <v>1028</v>
      </c>
      <c r="F678" s="2" t="s">
        <v>1033</v>
      </c>
      <c r="G678" s="2">
        <v>64.08</v>
      </c>
      <c r="H678" s="2">
        <v>7</v>
      </c>
      <c r="I678" s="2">
        <v>22.428000000000001</v>
      </c>
      <c r="J678" s="2">
        <v>470.988</v>
      </c>
      <c r="K678" s="2" t="s">
        <v>1088</v>
      </c>
      <c r="L678" s="3">
        <v>0.81180555555555556</v>
      </c>
      <c r="M678" s="2" t="s">
        <v>1597</v>
      </c>
      <c r="N678" s="2">
        <v>448.56</v>
      </c>
      <c r="O678" s="2">
        <v>4.7619047620000003</v>
      </c>
      <c r="P678" s="2">
        <v>22.428000000000001</v>
      </c>
      <c r="Q678" s="2">
        <v>7.3</v>
      </c>
    </row>
    <row r="679" spans="1:17" x14ac:dyDescent="0.2">
      <c r="A679" s="2" t="s">
        <v>697</v>
      </c>
      <c r="B679" s="2" t="s">
        <v>1020</v>
      </c>
      <c r="C679" s="2" t="s">
        <v>1023</v>
      </c>
      <c r="D679" s="2" t="s">
        <v>1026</v>
      </c>
      <c r="E679" s="2" t="s">
        <v>1028</v>
      </c>
      <c r="F679" s="2" t="s">
        <v>1034</v>
      </c>
      <c r="G679" s="2">
        <v>73.47</v>
      </c>
      <c r="H679" s="2">
        <v>4</v>
      </c>
      <c r="I679" s="2">
        <v>14.694000000000001</v>
      </c>
      <c r="J679" s="2">
        <v>308.57400000000001</v>
      </c>
      <c r="K679" s="2" t="s">
        <v>1065</v>
      </c>
      <c r="L679" s="3">
        <v>0.77083333333333337</v>
      </c>
      <c r="M679" s="2" t="s">
        <v>1596</v>
      </c>
      <c r="N679" s="2">
        <v>293.88</v>
      </c>
      <c r="O679" s="2">
        <v>4.7619047620000003</v>
      </c>
      <c r="P679" s="2">
        <v>14.694000000000001</v>
      </c>
      <c r="Q679" s="2">
        <v>6</v>
      </c>
    </row>
    <row r="680" spans="1:17" x14ac:dyDescent="0.2">
      <c r="A680" s="2" t="s">
        <v>698</v>
      </c>
      <c r="B680" s="2" t="s">
        <v>1021</v>
      </c>
      <c r="C680" s="2" t="s">
        <v>1024</v>
      </c>
      <c r="D680" s="2" t="s">
        <v>1027</v>
      </c>
      <c r="E680" s="2" t="s">
        <v>1029</v>
      </c>
      <c r="F680" s="2" t="s">
        <v>1030</v>
      </c>
      <c r="G680" s="2">
        <v>58.95</v>
      </c>
      <c r="H680" s="2">
        <v>10</v>
      </c>
      <c r="I680" s="2">
        <v>29.475000000000001</v>
      </c>
      <c r="J680" s="2">
        <v>618.97500000000002</v>
      </c>
      <c r="K680" s="4">
        <v>43648</v>
      </c>
      <c r="L680" s="3">
        <v>0.6020833333333333</v>
      </c>
      <c r="M680" s="2" t="s">
        <v>1595</v>
      </c>
      <c r="N680" s="2">
        <v>589.5</v>
      </c>
      <c r="O680" s="2">
        <v>4.7619047620000003</v>
      </c>
      <c r="P680" s="2">
        <v>29.475000000000001</v>
      </c>
      <c r="Q680" s="2">
        <v>8.1</v>
      </c>
    </row>
    <row r="681" spans="1:17" x14ac:dyDescent="0.2">
      <c r="A681" s="2" t="s">
        <v>699</v>
      </c>
      <c r="B681" s="2" t="s">
        <v>1020</v>
      </c>
      <c r="C681" s="2" t="s">
        <v>1023</v>
      </c>
      <c r="D681" s="2" t="s">
        <v>1026</v>
      </c>
      <c r="E681" s="2" t="s">
        <v>1029</v>
      </c>
      <c r="F681" s="2" t="s">
        <v>1034</v>
      </c>
      <c r="G681" s="2">
        <v>48.5</v>
      </c>
      <c r="H681" s="2">
        <v>6</v>
      </c>
      <c r="I681" s="2">
        <v>14.55</v>
      </c>
      <c r="J681" s="2">
        <v>305.55</v>
      </c>
      <c r="K681" s="4">
        <v>43770</v>
      </c>
      <c r="L681" s="3">
        <v>0.58125000000000004</v>
      </c>
      <c r="M681" s="2" t="s">
        <v>1595</v>
      </c>
      <c r="N681" s="2">
        <v>291</v>
      </c>
      <c r="O681" s="2">
        <v>4.7619047620000003</v>
      </c>
      <c r="P681" s="2">
        <v>14.55</v>
      </c>
      <c r="Q681" s="2">
        <v>9.4</v>
      </c>
    </row>
    <row r="682" spans="1:17" x14ac:dyDescent="0.2">
      <c r="A682" s="2" t="s">
        <v>700</v>
      </c>
      <c r="B682" s="2" t="s">
        <v>1022</v>
      </c>
      <c r="C682" s="2" t="s">
        <v>1025</v>
      </c>
      <c r="D682" s="2" t="s">
        <v>1026</v>
      </c>
      <c r="E682" s="2" t="s">
        <v>1028</v>
      </c>
      <c r="F682" s="2" t="s">
        <v>1031</v>
      </c>
      <c r="G682" s="2">
        <v>39.479999999999997</v>
      </c>
      <c r="H682" s="2">
        <v>1</v>
      </c>
      <c r="I682" s="2">
        <v>1.974</v>
      </c>
      <c r="J682" s="2">
        <v>41.454000000000001</v>
      </c>
      <c r="K682" s="4">
        <v>43801</v>
      </c>
      <c r="L682" s="3">
        <v>0.82152777777777775</v>
      </c>
      <c r="M682" s="2" t="s">
        <v>1596</v>
      </c>
      <c r="N682" s="2">
        <v>39.479999999999997</v>
      </c>
      <c r="O682" s="2">
        <v>4.7619047620000003</v>
      </c>
      <c r="P682" s="2">
        <v>1.974</v>
      </c>
      <c r="Q682" s="2">
        <v>6.5</v>
      </c>
    </row>
    <row r="683" spans="1:17" x14ac:dyDescent="0.2">
      <c r="A683" s="2" t="s">
        <v>701</v>
      </c>
      <c r="B683" s="2" t="s">
        <v>1022</v>
      </c>
      <c r="C683" s="2" t="s">
        <v>1025</v>
      </c>
      <c r="D683" s="2" t="s">
        <v>1027</v>
      </c>
      <c r="E683" s="2" t="s">
        <v>1028</v>
      </c>
      <c r="F683" s="2" t="s">
        <v>1033</v>
      </c>
      <c r="G683" s="2">
        <v>34.81</v>
      </c>
      <c r="H683" s="2">
        <v>1</v>
      </c>
      <c r="I683" s="2">
        <v>1.7404999999999999</v>
      </c>
      <c r="J683" s="2">
        <v>36.5505</v>
      </c>
      <c r="K683" s="2" t="s">
        <v>1080</v>
      </c>
      <c r="L683" s="3">
        <v>0.42430555555555555</v>
      </c>
      <c r="M683" s="2" t="s">
        <v>1597</v>
      </c>
      <c r="N683" s="2">
        <v>34.81</v>
      </c>
      <c r="O683" s="2">
        <v>4.7619047620000003</v>
      </c>
      <c r="P683" s="2">
        <v>1.7404999999999999</v>
      </c>
      <c r="Q683" s="2">
        <v>7</v>
      </c>
    </row>
    <row r="684" spans="1:17" x14ac:dyDescent="0.2">
      <c r="A684" s="2" t="s">
        <v>702</v>
      </c>
      <c r="B684" s="2" t="s">
        <v>1021</v>
      </c>
      <c r="C684" s="2" t="s">
        <v>1024</v>
      </c>
      <c r="D684" s="2" t="s">
        <v>1027</v>
      </c>
      <c r="E684" s="2" t="s">
        <v>1028</v>
      </c>
      <c r="F684" s="2" t="s">
        <v>1035</v>
      </c>
      <c r="G684" s="2">
        <v>49.32</v>
      </c>
      <c r="H684" s="2">
        <v>6</v>
      </c>
      <c r="I684" s="2">
        <v>14.795999999999999</v>
      </c>
      <c r="J684" s="2">
        <v>310.71600000000001</v>
      </c>
      <c r="K684" s="4">
        <v>43709</v>
      </c>
      <c r="L684" s="3">
        <v>0.57361111111111107</v>
      </c>
      <c r="M684" s="2" t="s">
        <v>1595</v>
      </c>
      <c r="N684" s="2">
        <v>295.92</v>
      </c>
      <c r="O684" s="2">
        <v>4.7619047620000003</v>
      </c>
      <c r="P684" s="2">
        <v>14.795999999999999</v>
      </c>
      <c r="Q684" s="2">
        <v>7.1</v>
      </c>
    </row>
    <row r="685" spans="1:17" x14ac:dyDescent="0.2">
      <c r="A685" s="2" t="s">
        <v>703</v>
      </c>
      <c r="B685" s="2" t="s">
        <v>1020</v>
      </c>
      <c r="C685" s="2" t="s">
        <v>1023</v>
      </c>
      <c r="D685" s="2" t="s">
        <v>1026</v>
      </c>
      <c r="E685" s="2" t="s">
        <v>1029</v>
      </c>
      <c r="F685" s="2" t="s">
        <v>1035</v>
      </c>
      <c r="G685" s="2">
        <v>21.48</v>
      </c>
      <c r="H685" s="2">
        <v>2</v>
      </c>
      <c r="I685" s="2">
        <v>2.1480000000000001</v>
      </c>
      <c r="J685" s="2">
        <v>45.107999999999997</v>
      </c>
      <c r="K685" s="2" t="s">
        <v>1052</v>
      </c>
      <c r="L685" s="3">
        <v>0.51527777777777772</v>
      </c>
      <c r="M685" s="2" t="s">
        <v>1595</v>
      </c>
      <c r="N685" s="2">
        <v>42.96</v>
      </c>
      <c r="O685" s="2">
        <v>4.7619047620000003</v>
      </c>
      <c r="P685" s="2">
        <v>2.1480000000000001</v>
      </c>
      <c r="Q685" s="2">
        <v>6.6</v>
      </c>
    </row>
    <row r="686" spans="1:17" x14ac:dyDescent="0.2">
      <c r="A686" s="2" t="s">
        <v>704</v>
      </c>
      <c r="B686" s="2" t="s">
        <v>1022</v>
      </c>
      <c r="C686" s="2" t="s">
        <v>1025</v>
      </c>
      <c r="D686" s="2" t="s">
        <v>1026</v>
      </c>
      <c r="E686" s="2" t="s">
        <v>1028</v>
      </c>
      <c r="F686" s="2" t="s">
        <v>1033</v>
      </c>
      <c r="G686" s="2">
        <v>23.08</v>
      </c>
      <c r="H686" s="2">
        <v>6</v>
      </c>
      <c r="I686" s="2">
        <v>6.9240000000000004</v>
      </c>
      <c r="J686" s="2">
        <v>145.404</v>
      </c>
      <c r="K686" s="2" t="s">
        <v>1060</v>
      </c>
      <c r="L686" s="3">
        <v>0.80555555555555558</v>
      </c>
      <c r="M686" s="2" t="s">
        <v>1595</v>
      </c>
      <c r="N686" s="2">
        <v>138.47999999999999</v>
      </c>
      <c r="O686" s="2">
        <v>4.7619047620000003</v>
      </c>
      <c r="P686" s="2">
        <v>6.9240000000000004</v>
      </c>
      <c r="Q686" s="2">
        <v>4.9000000000000004</v>
      </c>
    </row>
    <row r="687" spans="1:17" x14ac:dyDescent="0.2">
      <c r="A687" s="2" t="s">
        <v>705</v>
      </c>
      <c r="B687" s="2" t="s">
        <v>1022</v>
      </c>
      <c r="C687" s="2" t="s">
        <v>1025</v>
      </c>
      <c r="D687" s="2" t="s">
        <v>1026</v>
      </c>
      <c r="E687" s="2" t="s">
        <v>1028</v>
      </c>
      <c r="F687" s="2" t="s">
        <v>1032</v>
      </c>
      <c r="G687" s="2">
        <v>49.1</v>
      </c>
      <c r="H687" s="2">
        <v>2</v>
      </c>
      <c r="I687" s="2">
        <v>4.91</v>
      </c>
      <c r="J687" s="2">
        <v>103.11</v>
      </c>
      <c r="K687" s="4">
        <v>43678</v>
      </c>
      <c r="L687" s="3">
        <v>0.54027777777777775</v>
      </c>
      <c r="M687" s="2" t="s">
        <v>1597</v>
      </c>
      <c r="N687" s="2">
        <v>98.2</v>
      </c>
      <c r="O687" s="2">
        <v>4.7619047620000003</v>
      </c>
      <c r="P687" s="2">
        <v>4.91</v>
      </c>
      <c r="Q687" s="2">
        <v>6.4</v>
      </c>
    </row>
    <row r="688" spans="1:17" x14ac:dyDescent="0.2">
      <c r="A688" s="2" t="s">
        <v>706</v>
      </c>
      <c r="B688" s="2" t="s">
        <v>1022</v>
      </c>
      <c r="C688" s="2" t="s">
        <v>1025</v>
      </c>
      <c r="D688" s="2" t="s">
        <v>1026</v>
      </c>
      <c r="E688" s="2" t="s">
        <v>1028</v>
      </c>
      <c r="F688" s="2" t="s">
        <v>1033</v>
      </c>
      <c r="G688" s="2">
        <v>64.83</v>
      </c>
      <c r="H688" s="2">
        <v>2</v>
      </c>
      <c r="I688" s="2">
        <v>6.4829999999999997</v>
      </c>
      <c r="J688" s="2">
        <v>136.143</v>
      </c>
      <c r="K688" s="4">
        <v>43678</v>
      </c>
      <c r="L688" s="3">
        <v>0.49930555555555556</v>
      </c>
      <c r="M688" s="2" t="s">
        <v>1597</v>
      </c>
      <c r="N688" s="2">
        <v>129.66</v>
      </c>
      <c r="O688" s="2">
        <v>4.7619047620000003</v>
      </c>
      <c r="P688" s="2">
        <v>6.4829999999999997</v>
      </c>
      <c r="Q688" s="2">
        <v>8</v>
      </c>
    </row>
    <row r="689" spans="1:17" x14ac:dyDescent="0.2">
      <c r="A689" s="2" t="s">
        <v>707</v>
      </c>
      <c r="B689" s="2" t="s">
        <v>1020</v>
      </c>
      <c r="C689" s="2" t="s">
        <v>1023</v>
      </c>
      <c r="D689" s="2" t="s">
        <v>1026</v>
      </c>
      <c r="E689" s="2" t="s">
        <v>1029</v>
      </c>
      <c r="F689" s="2" t="s">
        <v>1032</v>
      </c>
      <c r="G689" s="2">
        <v>63.56</v>
      </c>
      <c r="H689" s="2">
        <v>10</v>
      </c>
      <c r="I689" s="2">
        <v>31.78</v>
      </c>
      <c r="J689" s="2">
        <v>667.38</v>
      </c>
      <c r="K689" s="2" t="s">
        <v>1070</v>
      </c>
      <c r="L689" s="3">
        <v>0.74930555555555556</v>
      </c>
      <c r="M689" s="2" t="s">
        <v>1596</v>
      </c>
      <c r="N689" s="2">
        <v>635.6</v>
      </c>
      <c r="O689" s="2">
        <v>4.7619047620000003</v>
      </c>
      <c r="P689" s="2">
        <v>31.78</v>
      </c>
      <c r="Q689" s="2">
        <v>4.3</v>
      </c>
    </row>
    <row r="690" spans="1:17" x14ac:dyDescent="0.2">
      <c r="A690" s="2" t="s">
        <v>708</v>
      </c>
      <c r="B690" s="2" t="s">
        <v>1021</v>
      </c>
      <c r="C690" s="2" t="s">
        <v>1024</v>
      </c>
      <c r="D690" s="2" t="s">
        <v>1026</v>
      </c>
      <c r="E690" s="2" t="s">
        <v>1029</v>
      </c>
      <c r="F690" s="2" t="s">
        <v>1033</v>
      </c>
      <c r="G690" s="2">
        <v>72.88</v>
      </c>
      <c r="H690" s="2">
        <v>2</v>
      </c>
      <c r="I690" s="2">
        <v>7.2880000000000003</v>
      </c>
      <c r="J690" s="2">
        <v>153.048</v>
      </c>
      <c r="K690" s="2" t="s">
        <v>1059</v>
      </c>
      <c r="L690" s="3">
        <v>0.53541666666666665</v>
      </c>
      <c r="M690" s="2" t="s">
        <v>1596</v>
      </c>
      <c r="N690" s="2">
        <v>145.76</v>
      </c>
      <c r="O690" s="2">
        <v>4.7619047620000003</v>
      </c>
      <c r="P690" s="2">
        <v>7.2880000000000003</v>
      </c>
      <c r="Q690" s="2">
        <v>6.1</v>
      </c>
    </row>
    <row r="691" spans="1:17" x14ac:dyDescent="0.2">
      <c r="A691" s="2" t="s">
        <v>709</v>
      </c>
      <c r="B691" s="2" t="s">
        <v>1020</v>
      </c>
      <c r="C691" s="2" t="s">
        <v>1023</v>
      </c>
      <c r="D691" s="2" t="s">
        <v>1027</v>
      </c>
      <c r="E691" s="2" t="s">
        <v>1028</v>
      </c>
      <c r="F691" s="2" t="s">
        <v>1034</v>
      </c>
      <c r="G691" s="2">
        <v>67.099999999999994</v>
      </c>
      <c r="H691" s="2">
        <v>3</v>
      </c>
      <c r="I691" s="2">
        <v>10.065</v>
      </c>
      <c r="J691" s="2">
        <v>211.36500000000001</v>
      </c>
      <c r="K691" s="2" t="s">
        <v>1057</v>
      </c>
      <c r="L691" s="3">
        <v>0.44166666666666665</v>
      </c>
      <c r="M691" s="2" t="s">
        <v>1596</v>
      </c>
      <c r="N691" s="2">
        <v>201.3</v>
      </c>
      <c r="O691" s="2">
        <v>4.7619047620000003</v>
      </c>
      <c r="P691" s="2">
        <v>10.065</v>
      </c>
      <c r="Q691" s="2">
        <v>7.5</v>
      </c>
    </row>
    <row r="692" spans="1:17" x14ac:dyDescent="0.2">
      <c r="A692" s="2" t="s">
        <v>710</v>
      </c>
      <c r="B692" s="2" t="s">
        <v>1021</v>
      </c>
      <c r="C692" s="2" t="s">
        <v>1024</v>
      </c>
      <c r="D692" s="2" t="s">
        <v>1026</v>
      </c>
      <c r="E692" s="2" t="s">
        <v>1028</v>
      </c>
      <c r="F692" s="2" t="s">
        <v>1033</v>
      </c>
      <c r="G692" s="2">
        <v>70.19</v>
      </c>
      <c r="H692" s="2">
        <v>9</v>
      </c>
      <c r="I692" s="2">
        <v>31.5855</v>
      </c>
      <c r="J692" s="2">
        <v>663.29549999999995</v>
      </c>
      <c r="K692" s="2" t="s">
        <v>1047</v>
      </c>
      <c r="L692" s="3">
        <v>0.56805555555555554</v>
      </c>
      <c r="M692" s="2" t="s">
        <v>1596</v>
      </c>
      <c r="N692" s="2">
        <v>631.71</v>
      </c>
      <c r="O692" s="2">
        <v>4.7619047620000003</v>
      </c>
      <c r="P692" s="2">
        <v>31.5855</v>
      </c>
      <c r="Q692" s="2">
        <v>6.7</v>
      </c>
    </row>
    <row r="693" spans="1:17" x14ac:dyDescent="0.2">
      <c r="A693" s="2" t="s">
        <v>711</v>
      </c>
      <c r="B693" s="2" t="s">
        <v>1021</v>
      </c>
      <c r="C693" s="2" t="s">
        <v>1024</v>
      </c>
      <c r="D693" s="2" t="s">
        <v>1026</v>
      </c>
      <c r="E693" s="2" t="s">
        <v>1029</v>
      </c>
      <c r="F693" s="2" t="s">
        <v>1034</v>
      </c>
      <c r="G693" s="2">
        <v>55.04</v>
      </c>
      <c r="H693" s="2">
        <v>7</v>
      </c>
      <c r="I693" s="2">
        <v>19.263999999999999</v>
      </c>
      <c r="J693" s="2">
        <v>404.54399999999998</v>
      </c>
      <c r="K693" s="4">
        <v>43802</v>
      </c>
      <c r="L693" s="3">
        <v>0.81874999999999998</v>
      </c>
      <c r="M693" s="2" t="s">
        <v>1595</v>
      </c>
      <c r="N693" s="2">
        <v>385.28</v>
      </c>
      <c r="O693" s="2">
        <v>4.7619047620000003</v>
      </c>
      <c r="P693" s="2">
        <v>19.263999999999999</v>
      </c>
      <c r="Q693" s="2">
        <v>5.2</v>
      </c>
    </row>
    <row r="694" spans="1:17" x14ac:dyDescent="0.2">
      <c r="A694" s="2" t="s">
        <v>712</v>
      </c>
      <c r="B694" s="2" t="s">
        <v>1020</v>
      </c>
      <c r="C694" s="2" t="s">
        <v>1023</v>
      </c>
      <c r="D694" s="2" t="s">
        <v>1026</v>
      </c>
      <c r="E694" s="2" t="s">
        <v>1029</v>
      </c>
      <c r="F694" s="2" t="s">
        <v>1030</v>
      </c>
      <c r="G694" s="2">
        <v>48.63</v>
      </c>
      <c r="H694" s="2">
        <v>10</v>
      </c>
      <c r="I694" s="2">
        <v>24.315000000000001</v>
      </c>
      <c r="J694" s="2">
        <v>510.61500000000001</v>
      </c>
      <c r="K694" s="4">
        <v>43558</v>
      </c>
      <c r="L694" s="3">
        <v>0.53055555555555556</v>
      </c>
      <c r="M694" s="2" t="s">
        <v>1596</v>
      </c>
      <c r="N694" s="2">
        <v>486.3</v>
      </c>
      <c r="O694" s="2">
        <v>4.7619047620000003</v>
      </c>
      <c r="P694" s="2">
        <v>24.315000000000001</v>
      </c>
      <c r="Q694" s="2">
        <v>8.8000000000000007</v>
      </c>
    </row>
    <row r="695" spans="1:17" x14ac:dyDescent="0.2">
      <c r="A695" s="2" t="s">
        <v>713</v>
      </c>
      <c r="B695" s="2" t="s">
        <v>1021</v>
      </c>
      <c r="C695" s="2" t="s">
        <v>1024</v>
      </c>
      <c r="D695" s="2" t="s">
        <v>1026</v>
      </c>
      <c r="E695" s="2" t="s">
        <v>1028</v>
      </c>
      <c r="F695" s="2" t="s">
        <v>1035</v>
      </c>
      <c r="G695" s="2">
        <v>73.38</v>
      </c>
      <c r="H695" s="2">
        <v>7</v>
      </c>
      <c r="I695" s="2">
        <v>25.683</v>
      </c>
      <c r="J695" s="2">
        <v>539.34299999999996</v>
      </c>
      <c r="K695" s="4">
        <v>43740</v>
      </c>
      <c r="L695" s="3">
        <v>0.5805555555555556</v>
      </c>
      <c r="M695" s="2" t="s">
        <v>1596</v>
      </c>
      <c r="N695" s="2">
        <v>513.66</v>
      </c>
      <c r="O695" s="2">
        <v>4.7619047620000003</v>
      </c>
      <c r="P695" s="2">
        <v>25.683</v>
      </c>
      <c r="Q695" s="2">
        <v>9.5</v>
      </c>
    </row>
    <row r="696" spans="1:17" x14ac:dyDescent="0.2">
      <c r="A696" s="2" t="s">
        <v>714</v>
      </c>
      <c r="B696" s="2" t="s">
        <v>1021</v>
      </c>
      <c r="C696" s="2" t="s">
        <v>1024</v>
      </c>
      <c r="D696" s="2" t="s">
        <v>1027</v>
      </c>
      <c r="E696" s="2" t="s">
        <v>1028</v>
      </c>
      <c r="F696" s="2" t="s">
        <v>1034</v>
      </c>
      <c r="G696" s="2">
        <v>52.6</v>
      </c>
      <c r="H696" s="2">
        <v>9</v>
      </c>
      <c r="I696" s="2">
        <v>23.67</v>
      </c>
      <c r="J696" s="2">
        <v>497.07</v>
      </c>
      <c r="K696" s="2" t="s">
        <v>1070</v>
      </c>
      <c r="L696" s="3">
        <v>0.61250000000000004</v>
      </c>
      <c r="M696" s="2" t="s">
        <v>1596</v>
      </c>
      <c r="N696" s="2">
        <v>473.4</v>
      </c>
      <c r="O696" s="2">
        <v>4.7619047620000003</v>
      </c>
      <c r="P696" s="2">
        <v>23.67</v>
      </c>
      <c r="Q696" s="2">
        <v>7.6</v>
      </c>
    </row>
    <row r="697" spans="1:17" x14ac:dyDescent="0.2">
      <c r="A697" s="2" t="s">
        <v>715</v>
      </c>
      <c r="B697" s="2" t="s">
        <v>1020</v>
      </c>
      <c r="C697" s="2" t="s">
        <v>1023</v>
      </c>
      <c r="D697" s="2" t="s">
        <v>1026</v>
      </c>
      <c r="E697" s="2" t="s">
        <v>1028</v>
      </c>
      <c r="F697" s="2" t="s">
        <v>1032</v>
      </c>
      <c r="G697" s="2">
        <v>87.37</v>
      </c>
      <c r="H697" s="2">
        <v>5</v>
      </c>
      <c r="I697" s="2">
        <v>21.842500000000001</v>
      </c>
      <c r="J697" s="2">
        <v>458.6925</v>
      </c>
      <c r="K697" s="2" t="s">
        <v>1075</v>
      </c>
      <c r="L697" s="3">
        <v>0.82291666666666663</v>
      </c>
      <c r="M697" s="2" t="s">
        <v>1596</v>
      </c>
      <c r="N697" s="2">
        <v>436.85</v>
      </c>
      <c r="O697" s="2">
        <v>4.7619047620000003</v>
      </c>
      <c r="P697" s="2">
        <v>21.842500000000001</v>
      </c>
      <c r="Q697" s="2">
        <v>6.6</v>
      </c>
    </row>
    <row r="698" spans="1:17" x14ac:dyDescent="0.2">
      <c r="A698" s="2" t="s">
        <v>716</v>
      </c>
      <c r="B698" s="2" t="s">
        <v>1020</v>
      </c>
      <c r="C698" s="2" t="s">
        <v>1023</v>
      </c>
      <c r="D698" s="2" t="s">
        <v>1026</v>
      </c>
      <c r="E698" s="2" t="s">
        <v>1028</v>
      </c>
      <c r="F698" s="2" t="s">
        <v>1033</v>
      </c>
      <c r="G698" s="2">
        <v>27.04</v>
      </c>
      <c r="H698" s="2">
        <v>4</v>
      </c>
      <c r="I698" s="2">
        <v>5.4080000000000004</v>
      </c>
      <c r="J698" s="2">
        <v>113.568</v>
      </c>
      <c r="K698" s="4">
        <v>43466</v>
      </c>
      <c r="L698" s="3">
        <v>0.85138888888888886</v>
      </c>
      <c r="M698" s="2" t="s">
        <v>1595</v>
      </c>
      <c r="N698" s="2">
        <v>108.16</v>
      </c>
      <c r="O698" s="2">
        <v>4.7619047620000003</v>
      </c>
      <c r="P698" s="2">
        <v>5.4080000000000004</v>
      </c>
      <c r="Q698" s="2">
        <v>6.9</v>
      </c>
    </row>
    <row r="699" spans="1:17" x14ac:dyDescent="0.2">
      <c r="A699" s="2" t="s">
        <v>717</v>
      </c>
      <c r="B699" s="2" t="s">
        <v>1022</v>
      </c>
      <c r="C699" s="2" t="s">
        <v>1025</v>
      </c>
      <c r="D699" s="2" t="s">
        <v>1027</v>
      </c>
      <c r="E699" s="2" t="s">
        <v>1029</v>
      </c>
      <c r="F699" s="2" t="s">
        <v>1032</v>
      </c>
      <c r="G699" s="2">
        <v>62.19</v>
      </c>
      <c r="H699" s="2">
        <v>4</v>
      </c>
      <c r="I699" s="2">
        <v>12.438000000000001</v>
      </c>
      <c r="J699" s="2">
        <v>261.19799999999998</v>
      </c>
      <c r="K699" s="4">
        <v>43617</v>
      </c>
      <c r="L699" s="3">
        <v>0.82361111111111107</v>
      </c>
      <c r="M699" s="2" t="s">
        <v>1595</v>
      </c>
      <c r="N699" s="2">
        <v>248.76</v>
      </c>
      <c r="O699" s="2">
        <v>4.7619047620000003</v>
      </c>
      <c r="P699" s="2">
        <v>12.438000000000001</v>
      </c>
      <c r="Q699" s="2">
        <v>4.3</v>
      </c>
    </row>
    <row r="700" spans="1:17" x14ac:dyDescent="0.2">
      <c r="A700" s="2" t="s">
        <v>718</v>
      </c>
      <c r="B700" s="2" t="s">
        <v>1020</v>
      </c>
      <c r="C700" s="2" t="s">
        <v>1023</v>
      </c>
      <c r="D700" s="2" t="s">
        <v>1026</v>
      </c>
      <c r="E700" s="2" t="s">
        <v>1029</v>
      </c>
      <c r="F700" s="2" t="s">
        <v>1031</v>
      </c>
      <c r="G700" s="2">
        <v>69.58</v>
      </c>
      <c r="H700" s="2">
        <v>9</v>
      </c>
      <c r="I700" s="2">
        <v>31.311</v>
      </c>
      <c r="J700" s="2">
        <v>657.53099999999995</v>
      </c>
      <c r="K700" s="2" t="s">
        <v>1088</v>
      </c>
      <c r="L700" s="3">
        <v>0.81805555555555554</v>
      </c>
      <c r="M700" s="2" t="s">
        <v>1597</v>
      </c>
      <c r="N700" s="2">
        <v>626.22</v>
      </c>
      <c r="O700" s="2">
        <v>4.7619047620000003</v>
      </c>
      <c r="P700" s="2">
        <v>31.311</v>
      </c>
      <c r="Q700" s="2">
        <v>7.8</v>
      </c>
    </row>
    <row r="701" spans="1:17" x14ac:dyDescent="0.2">
      <c r="A701" s="2" t="s">
        <v>719</v>
      </c>
      <c r="B701" s="2" t="s">
        <v>1021</v>
      </c>
      <c r="C701" s="2" t="s">
        <v>1024</v>
      </c>
      <c r="D701" s="2" t="s">
        <v>1027</v>
      </c>
      <c r="E701" s="2" t="s">
        <v>1029</v>
      </c>
      <c r="F701" s="2" t="s">
        <v>1032</v>
      </c>
      <c r="G701" s="2">
        <v>97.5</v>
      </c>
      <c r="H701" s="2">
        <v>10</v>
      </c>
      <c r="I701" s="2">
        <v>48.75</v>
      </c>
      <c r="J701" s="2">
        <v>1023.75</v>
      </c>
      <c r="K701" s="4">
        <v>43800</v>
      </c>
      <c r="L701" s="3">
        <v>0.6791666666666667</v>
      </c>
      <c r="M701" s="2" t="s">
        <v>1595</v>
      </c>
      <c r="N701" s="2">
        <v>975</v>
      </c>
      <c r="O701" s="2">
        <v>4.7619047620000003</v>
      </c>
      <c r="P701" s="2">
        <v>48.75</v>
      </c>
      <c r="Q701" s="2">
        <v>8</v>
      </c>
    </row>
    <row r="702" spans="1:17" x14ac:dyDescent="0.2">
      <c r="A702" s="2" t="s">
        <v>720</v>
      </c>
      <c r="B702" s="2" t="s">
        <v>1021</v>
      </c>
      <c r="C702" s="2" t="s">
        <v>1024</v>
      </c>
      <c r="D702" s="2" t="s">
        <v>1027</v>
      </c>
      <c r="E702" s="2" t="s">
        <v>1028</v>
      </c>
      <c r="F702" s="2" t="s">
        <v>1035</v>
      </c>
      <c r="G702" s="2">
        <v>60.41</v>
      </c>
      <c r="H702" s="2">
        <v>8</v>
      </c>
      <c r="I702" s="2">
        <v>24.164000000000001</v>
      </c>
      <c r="J702" s="2">
        <v>507.44400000000002</v>
      </c>
      <c r="K702" s="4">
        <v>43648</v>
      </c>
      <c r="L702" s="3">
        <v>0.51597222222222228</v>
      </c>
      <c r="M702" s="2" t="s">
        <v>1595</v>
      </c>
      <c r="N702" s="2">
        <v>483.28</v>
      </c>
      <c r="O702" s="2">
        <v>4.7619047620000003</v>
      </c>
      <c r="P702" s="2">
        <v>24.164000000000001</v>
      </c>
      <c r="Q702" s="2">
        <v>9.6</v>
      </c>
    </row>
    <row r="703" spans="1:17" x14ac:dyDescent="0.2">
      <c r="A703" s="2" t="s">
        <v>721</v>
      </c>
      <c r="B703" s="2" t="s">
        <v>1022</v>
      </c>
      <c r="C703" s="2" t="s">
        <v>1025</v>
      </c>
      <c r="D703" s="2" t="s">
        <v>1027</v>
      </c>
      <c r="E703" s="2" t="s">
        <v>1029</v>
      </c>
      <c r="F703" s="2" t="s">
        <v>1034</v>
      </c>
      <c r="G703" s="2">
        <v>32.32</v>
      </c>
      <c r="H703" s="2">
        <v>3</v>
      </c>
      <c r="I703" s="2">
        <v>4.8479999999999999</v>
      </c>
      <c r="J703" s="2">
        <v>101.80800000000001</v>
      </c>
      <c r="K703" s="2" t="s">
        <v>1055</v>
      </c>
      <c r="L703" s="3">
        <v>0.7993055555555556</v>
      </c>
      <c r="M703" s="2" t="s">
        <v>1597</v>
      </c>
      <c r="N703" s="2">
        <v>96.96</v>
      </c>
      <c r="O703" s="2">
        <v>4.7619047620000003</v>
      </c>
      <c r="P703" s="2">
        <v>4.8479999999999999</v>
      </c>
      <c r="Q703" s="2">
        <v>4.3</v>
      </c>
    </row>
    <row r="704" spans="1:17" x14ac:dyDescent="0.2">
      <c r="A704" s="2" t="s">
        <v>722</v>
      </c>
      <c r="B704" s="2" t="s">
        <v>1022</v>
      </c>
      <c r="C704" s="2" t="s">
        <v>1025</v>
      </c>
      <c r="D704" s="2" t="s">
        <v>1026</v>
      </c>
      <c r="E704" s="2" t="s">
        <v>1028</v>
      </c>
      <c r="F704" s="2" t="s">
        <v>1035</v>
      </c>
      <c r="G704" s="2">
        <v>19.77</v>
      </c>
      <c r="H704" s="2">
        <v>10</v>
      </c>
      <c r="I704" s="2">
        <v>9.8849999999999998</v>
      </c>
      <c r="J704" s="2">
        <v>207.58500000000001</v>
      </c>
      <c r="K704" s="2" t="s">
        <v>1052</v>
      </c>
      <c r="L704" s="3">
        <v>0.7895833333333333</v>
      </c>
      <c r="M704" s="2" t="s">
        <v>1597</v>
      </c>
      <c r="N704" s="2">
        <v>197.7</v>
      </c>
      <c r="O704" s="2">
        <v>4.7619047620000003</v>
      </c>
      <c r="P704" s="2">
        <v>9.8849999999999998</v>
      </c>
      <c r="Q704" s="2">
        <v>5</v>
      </c>
    </row>
    <row r="705" spans="1:17" x14ac:dyDescent="0.2">
      <c r="A705" s="2" t="s">
        <v>723</v>
      </c>
      <c r="B705" s="2" t="s">
        <v>1022</v>
      </c>
      <c r="C705" s="2" t="s">
        <v>1025</v>
      </c>
      <c r="D705" s="2" t="s">
        <v>1026</v>
      </c>
      <c r="E705" s="2" t="s">
        <v>1029</v>
      </c>
      <c r="F705" s="2" t="s">
        <v>1030</v>
      </c>
      <c r="G705" s="2">
        <v>80.47</v>
      </c>
      <c r="H705" s="2">
        <v>9</v>
      </c>
      <c r="I705" s="2">
        <v>36.211500000000001</v>
      </c>
      <c r="J705" s="2">
        <v>760.44150000000002</v>
      </c>
      <c r="K705" s="4">
        <v>43617</v>
      </c>
      <c r="L705" s="3">
        <v>0.47083333333333333</v>
      </c>
      <c r="M705" s="2" t="s">
        <v>1596</v>
      </c>
      <c r="N705" s="2">
        <v>724.23</v>
      </c>
      <c r="O705" s="2">
        <v>4.7619047620000003</v>
      </c>
      <c r="P705" s="2">
        <v>36.211500000000001</v>
      </c>
      <c r="Q705" s="2">
        <v>9.1999999999999993</v>
      </c>
    </row>
    <row r="706" spans="1:17" x14ac:dyDescent="0.2">
      <c r="A706" s="2" t="s">
        <v>724</v>
      </c>
      <c r="B706" s="2" t="s">
        <v>1022</v>
      </c>
      <c r="C706" s="2" t="s">
        <v>1025</v>
      </c>
      <c r="D706" s="2" t="s">
        <v>1026</v>
      </c>
      <c r="E706" s="2" t="s">
        <v>1028</v>
      </c>
      <c r="F706" s="2" t="s">
        <v>1032</v>
      </c>
      <c r="G706" s="2">
        <v>88.39</v>
      </c>
      <c r="H706" s="2">
        <v>9</v>
      </c>
      <c r="I706" s="2">
        <v>39.775500000000001</v>
      </c>
      <c r="J706" s="2">
        <v>835.28549999999996</v>
      </c>
      <c r="K706" s="4">
        <v>43499</v>
      </c>
      <c r="L706" s="3">
        <v>0.52777777777777779</v>
      </c>
      <c r="M706" s="2" t="s">
        <v>1596</v>
      </c>
      <c r="N706" s="2">
        <v>795.51</v>
      </c>
      <c r="O706" s="2">
        <v>4.7619047620000003</v>
      </c>
      <c r="P706" s="2">
        <v>39.775500000000001</v>
      </c>
      <c r="Q706" s="2">
        <v>6.3</v>
      </c>
    </row>
    <row r="707" spans="1:17" x14ac:dyDescent="0.2">
      <c r="A707" s="2" t="s">
        <v>725</v>
      </c>
      <c r="B707" s="2" t="s">
        <v>1022</v>
      </c>
      <c r="C707" s="2" t="s">
        <v>1025</v>
      </c>
      <c r="D707" s="2" t="s">
        <v>1027</v>
      </c>
      <c r="E707" s="2" t="s">
        <v>1029</v>
      </c>
      <c r="F707" s="2" t="s">
        <v>1030</v>
      </c>
      <c r="G707" s="2">
        <v>71.77</v>
      </c>
      <c r="H707" s="2">
        <v>7</v>
      </c>
      <c r="I707" s="2">
        <v>25.119499999999999</v>
      </c>
      <c r="J707" s="2">
        <v>527.5095</v>
      </c>
      <c r="K707" s="2" t="s">
        <v>1041</v>
      </c>
      <c r="L707" s="3">
        <v>0.58750000000000002</v>
      </c>
      <c r="M707" s="2" t="s">
        <v>1596</v>
      </c>
      <c r="N707" s="2">
        <v>502.39</v>
      </c>
      <c r="O707" s="2">
        <v>4.7619047620000003</v>
      </c>
      <c r="P707" s="2">
        <v>25.119499999999999</v>
      </c>
      <c r="Q707" s="2">
        <v>8.9</v>
      </c>
    </row>
    <row r="708" spans="1:17" x14ac:dyDescent="0.2">
      <c r="A708" s="2" t="s">
        <v>726</v>
      </c>
      <c r="B708" s="2" t="s">
        <v>1022</v>
      </c>
      <c r="C708" s="2" t="s">
        <v>1025</v>
      </c>
      <c r="D708" s="2" t="s">
        <v>1027</v>
      </c>
      <c r="E708" s="2" t="s">
        <v>1028</v>
      </c>
      <c r="F708" s="2" t="s">
        <v>1031</v>
      </c>
      <c r="G708" s="2">
        <v>43</v>
      </c>
      <c r="H708" s="2">
        <v>4</v>
      </c>
      <c r="I708" s="2">
        <v>8.6</v>
      </c>
      <c r="J708" s="2">
        <v>180.6</v>
      </c>
      <c r="K708" s="2" t="s">
        <v>1084</v>
      </c>
      <c r="L708" s="3">
        <v>0.8666666666666667</v>
      </c>
      <c r="M708" s="2" t="s">
        <v>1595</v>
      </c>
      <c r="N708" s="2">
        <v>172</v>
      </c>
      <c r="O708" s="2">
        <v>4.7619047620000003</v>
      </c>
      <c r="P708" s="2">
        <v>8.6</v>
      </c>
      <c r="Q708" s="2">
        <v>7.6</v>
      </c>
    </row>
    <row r="709" spans="1:17" x14ac:dyDescent="0.2">
      <c r="A709" s="2" t="s">
        <v>727</v>
      </c>
      <c r="B709" s="2" t="s">
        <v>1021</v>
      </c>
      <c r="C709" s="2" t="s">
        <v>1024</v>
      </c>
      <c r="D709" s="2" t="s">
        <v>1026</v>
      </c>
      <c r="E709" s="2" t="s">
        <v>1029</v>
      </c>
      <c r="F709" s="2" t="s">
        <v>1034</v>
      </c>
      <c r="G709" s="2">
        <v>68.98</v>
      </c>
      <c r="H709" s="2">
        <v>1</v>
      </c>
      <c r="I709" s="2">
        <v>3.4489999999999998</v>
      </c>
      <c r="J709" s="2">
        <v>72.429000000000002</v>
      </c>
      <c r="K709" s="2" t="s">
        <v>1043</v>
      </c>
      <c r="L709" s="3">
        <v>0.84236111111111112</v>
      </c>
      <c r="M709" s="2" t="s">
        <v>1596</v>
      </c>
      <c r="N709" s="2">
        <v>68.98</v>
      </c>
      <c r="O709" s="2">
        <v>4.7619047620000003</v>
      </c>
      <c r="P709" s="2">
        <v>3.4489999999999998</v>
      </c>
      <c r="Q709" s="2">
        <v>4.8</v>
      </c>
    </row>
    <row r="710" spans="1:17" x14ac:dyDescent="0.2">
      <c r="A710" s="2" t="s">
        <v>728</v>
      </c>
      <c r="B710" s="2" t="s">
        <v>1021</v>
      </c>
      <c r="C710" s="2" t="s">
        <v>1024</v>
      </c>
      <c r="D710" s="2" t="s">
        <v>1027</v>
      </c>
      <c r="E710" s="2" t="s">
        <v>1029</v>
      </c>
      <c r="F710" s="2" t="s">
        <v>1035</v>
      </c>
      <c r="G710" s="2">
        <v>15.62</v>
      </c>
      <c r="H710" s="2">
        <v>8</v>
      </c>
      <c r="I710" s="2">
        <v>6.2480000000000002</v>
      </c>
      <c r="J710" s="2">
        <v>131.208</v>
      </c>
      <c r="K710" s="2" t="s">
        <v>1056</v>
      </c>
      <c r="L710" s="3">
        <v>0.85902777777777772</v>
      </c>
      <c r="M710" s="2" t="s">
        <v>1595</v>
      </c>
      <c r="N710" s="2">
        <v>124.96</v>
      </c>
      <c r="O710" s="2">
        <v>4.7619047620000003</v>
      </c>
      <c r="P710" s="2">
        <v>6.2480000000000002</v>
      </c>
      <c r="Q710" s="2">
        <v>9.1</v>
      </c>
    </row>
    <row r="711" spans="1:17" x14ac:dyDescent="0.2">
      <c r="A711" s="2" t="s">
        <v>729</v>
      </c>
      <c r="B711" s="2" t="s">
        <v>1020</v>
      </c>
      <c r="C711" s="2" t="s">
        <v>1023</v>
      </c>
      <c r="D711" s="2" t="s">
        <v>1027</v>
      </c>
      <c r="E711" s="2" t="s">
        <v>1029</v>
      </c>
      <c r="F711" s="2" t="s">
        <v>1033</v>
      </c>
      <c r="G711" s="2">
        <v>25.7</v>
      </c>
      <c r="H711" s="2">
        <v>3</v>
      </c>
      <c r="I711" s="2">
        <v>3.855</v>
      </c>
      <c r="J711" s="2">
        <v>80.954999999999998</v>
      </c>
      <c r="K711" s="2" t="s">
        <v>1050</v>
      </c>
      <c r="L711" s="3">
        <v>0.74930555555555556</v>
      </c>
      <c r="M711" s="2" t="s">
        <v>1595</v>
      </c>
      <c r="N711" s="2">
        <v>77.099999999999994</v>
      </c>
      <c r="O711" s="2">
        <v>4.7619047620000003</v>
      </c>
      <c r="P711" s="2">
        <v>3.855</v>
      </c>
      <c r="Q711" s="2">
        <v>6.1</v>
      </c>
    </row>
    <row r="712" spans="1:17" x14ac:dyDescent="0.2">
      <c r="A712" s="2" t="s">
        <v>730</v>
      </c>
      <c r="B712" s="2" t="s">
        <v>1020</v>
      </c>
      <c r="C712" s="2" t="s">
        <v>1023</v>
      </c>
      <c r="D712" s="2" t="s">
        <v>1026</v>
      </c>
      <c r="E712" s="2" t="s">
        <v>1029</v>
      </c>
      <c r="F712" s="2" t="s">
        <v>1034</v>
      </c>
      <c r="G712" s="2">
        <v>80.62</v>
      </c>
      <c r="H712" s="2">
        <v>6</v>
      </c>
      <c r="I712" s="2">
        <v>24.186</v>
      </c>
      <c r="J712" s="2">
        <v>507.90600000000001</v>
      </c>
      <c r="K712" s="2" t="s">
        <v>1054</v>
      </c>
      <c r="L712" s="3">
        <v>0.84583333333333333</v>
      </c>
      <c r="M712" s="2" t="s">
        <v>1596</v>
      </c>
      <c r="N712" s="2">
        <v>483.72</v>
      </c>
      <c r="O712" s="2">
        <v>4.7619047620000003</v>
      </c>
      <c r="P712" s="2">
        <v>24.186</v>
      </c>
      <c r="Q712" s="2">
        <v>9.1</v>
      </c>
    </row>
    <row r="713" spans="1:17" x14ac:dyDescent="0.2">
      <c r="A713" s="2" t="s">
        <v>731</v>
      </c>
      <c r="B713" s="2" t="s">
        <v>1021</v>
      </c>
      <c r="C713" s="2" t="s">
        <v>1024</v>
      </c>
      <c r="D713" s="2" t="s">
        <v>1026</v>
      </c>
      <c r="E713" s="2" t="s">
        <v>1028</v>
      </c>
      <c r="F713" s="2" t="s">
        <v>1032</v>
      </c>
      <c r="G713" s="2">
        <v>75.53</v>
      </c>
      <c r="H713" s="2">
        <v>4</v>
      </c>
      <c r="I713" s="2">
        <v>15.106</v>
      </c>
      <c r="J713" s="2">
        <v>317.226</v>
      </c>
      <c r="K713" s="2" t="s">
        <v>1053</v>
      </c>
      <c r="L713" s="3">
        <v>0.66111111111111109</v>
      </c>
      <c r="M713" s="2" t="s">
        <v>1595</v>
      </c>
      <c r="N713" s="2">
        <v>302.12</v>
      </c>
      <c r="O713" s="2">
        <v>4.7619047620000003</v>
      </c>
      <c r="P713" s="2">
        <v>15.106</v>
      </c>
      <c r="Q713" s="2">
        <v>8.3000000000000007</v>
      </c>
    </row>
    <row r="714" spans="1:17" x14ac:dyDescent="0.2">
      <c r="A714" s="2" t="s">
        <v>732</v>
      </c>
      <c r="B714" s="2" t="s">
        <v>1021</v>
      </c>
      <c r="C714" s="2" t="s">
        <v>1024</v>
      </c>
      <c r="D714" s="2" t="s">
        <v>1027</v>
      </c>
      <c r="E714" s="2" t="s">
        <v>1028</v>
      </c>
      <c r="F714" s="2" t="s">
        <v>1031</v>
      </c>
      <c r="G714" s="2">
        <v>77.63</v>
      </c>
      <c r="H714" s="2">
        <v>9</v>
      </c>
      <c r="I714" s="2">
        <v>34.933500000000002</v>
      </c>
      <c r="J714" s="2">
        <v>733.60350000000005</v>
      </c>
      <c r="K714" s="2" t="s">
        <v>1088</v>
      </c>
      <c r="L714" s="3">
        <v>0.63472222222222219</v>
      </c>
      <c r="M714" s="2" t="s">
        <v>1595</v>
      </c>
      <c r="N714" s="2">
        <v>698.67</v>
      </c>
      <c r="O714" s="2">
        <v>4.7619047620000003</v>
      </c>
      <c r="P714" s="2">
        <v>34.933500000000002</v>
      </c>
      <c r="Q714" s="2">
        <v>7.2</v>
      </c>
    </row>
    <row r="715" spans="1:17" x14ac:dyDescent="0.2">
      <c r="A715" s="2" t="s">
        <v>733</v>
      </c>
      <c r="B715" s="2" t="s">
        <v>1021</v>
      </c>
      <c r="C715" s="2" t="s">
        <v>1024</v>
      </c>
      <c r="D715" s="2" t="s">
        <v>1027</v>
      </c>
      <c r="E715" s="2" t="s">
        <v>1028</v>
      </c>
      <c r="F715" s="2" t="s">
        <v>1030</v>
      </c>
      <c r="G715" s="2">
        <v>13.85</v>
      </c>
      <c r="H715" s="2">
        <v>9</v>
      </c>
      <c r="I715" s="2">
        <v>6.2324999999999999</v>
      </c>
      <c r="J715" s="2">
        <v>130.88249999999999</v>
      </c>
      <c r="K715" s="4">
        <v>43557</v>
      </c>
      <c r="L715" s="3">
        <v>0.53472222222222221</v>
      </c>
      <c r="M715" s="2" t="s">
        <v>1595</v>
      </c>
      <c r="N715" s="2">
        <v>124.65</v>
      </c>
      <c r="O715" s="2">
        <v>4.7619047620000003</v>
      </c>
      <c r="P715" s="2">
        <v>6.2324999999999999</v>
      </c>
      <c r="Q715" s="2">
        <v>6</v>
      </c>
    </row>
    <row r="716" spans="1:17" x14ac:dyDescent="0.2">
      <c r="A716" s="2" t="s">
        <v>734</v>
      </c>
      <c r="B716" s="2" t="s">
        <v>1021</v>
      </c>
      <c r="C716" s="2" t="s">
        <v>1024</v>
      </c>
      <c r="D716" s="2" t="s">
        <v>1026</v>
      </c>
      <c r="E716" s="2" t="s">
        <v>1029</v>
      </c>
      <c r="F716" s="2" t="s">
        <v>1035</v>
      </c>
      <c r="G716" s="2">
        <v>98.7</v>
      </c>
      <c r="H716" s="2">
        <v>8</v>
      </c>
      <c r="I716" s="2">
        <v>39.479999999999997</v>
      </c>
      <c r="J716" s="2">
        <v>829.08</v>
      </c>
      <c r="K716" s="2" t="s">
        <v>1084</v>
      </c>
      <c r="L716" s="3">
        <v>0.44166666666666665</v>
      </c>
      <c r="M716" s="2" t="s">
        <v>1595</v>
      </c>
      <c r="N716" s="2">
        <v>789.6</v>
      </c>
      <c r="O716" s="2">
        <v>4.7619047620000003</v>
      </c>
      <c r="P716" s="2">
        <v>39.479999999999997</v>
      </c>
      <c r="Q716" s="2">
        <v>8.5</v>
      </c>
    </row>
    <row r="717" spans="1:17" x14ac:dyDescent="0.2">
      <c r="A717" s="2" t="s">
        <v>735</v>
      </c>
      <c r="B717" s="2" t="s">
        <v>1020</v>
      </c>
      <c r="C717" s="2" t="s">
        <v>1023</v>
      </c>
      <c r="D717" s="2" t="s">
        <v>1027</v>
      </c>
      <c r="E717" s="2" t="s">
        <v>1028</v>
      </c>
      <c r="F717" s="2" t="s">
        <v>1030</v>
      </c>
      <c r="G717" s="2">
        <v>35.68</v>
      </c>
      <c r="H717" s="2">
        <v>5</v>
      </c>
      <c r="I717" s="2">
        <v>8.92</v>
      </c>
      <c r="J717" s="2">
        <v>187.32</v>
      </c>
      <c r="K717" s="4">
        <v>43618</v>
      </c>
      <c r="L717" s="3">
        <v>0.7729166666666667</v>
      </c>
      <c r="M717" s="2" t="s">
        <v>1597</v>
      </c>
      <c r="N717" s="2">
        <v>178.4</v>
      </c>
      <c r="O717" s="2">
        <v>4.7619047620000003</v>
      </c>
      <c r="P717" s="2">
        <v>8.92</v>
      </c>
      <c r="Q717" s="2">
        <v>6.6</v>
      </c>
    </row>
    <row r="718" spans="1:17" x14ac:dyDescent="0.2">
      <c r="A718" s="2" t="s">
        <v>736</v>
      </c>
      <c r="B718" s="2" t="s">
        <v>1020</v>
      </c>
      <c r="C718" s="2" t="s">
        <v>1023</v>
      </c>
      <c r="D718" s="2" t="s">
        <v>1026</v>
      </c>
      <c r="E718" s="2" t="s">
        <v>1028</v>
      </c>
      <c r="F718" s="2" t="s">
        <v>1035</v>
      </c>
      <c r="G718" s="2">
        <v>71.459999999999994</v>
      </c>
      <c r="H718" s="2">
        <v>7</v>
      </c>
      <c r="I718" s="2">
        <v>25.010999999999999</v>
      </c>
      <c r="J718" s="2">
        <v>525.23099999999999</v>
      </c>
      <c r="K718" s="2" t="s">
        <v>1067</v>
      </c>
      <c r="L718" s="3">
        <v>0.67083333333333328</v>
      </c>
      <c r="M718" s="2" t="s">
        <v>1595</v>
      </c>
      <c r="N718" s="2">
        <v>500.22</v>
      </c>
      <c r="O718" s="2">
        <v>4.7619047620000003</v>
      </c>
      <c r="P718" s="2">
        <v>25.010999999999999</v>
      </c>
      <c r="Q718" s="2">
        <v>4.5</v>
      </c>
    </row>
    <row r="719" spans="1:17" x14ac:dyDescent="0.2">
      <c r="A719" s="2" t="s">
        <v>737</v>
      </c>
      <c r="B719" s="2" t="s">
        <v>1020</v>
      </c>
      <c r="C719" s="2" t="s">
        <v>1023</v>
      </c>
      <c r="D719" s="2" t="s">
        <v>1026</v>
      </c>
      <c r="E719" s="2" t="s">
        <v>1029</v>
      </c>
      <c r="F719" s="2" t="s">
        <v>1031</v>
      </c>
      <c r="G719" s="2">
        <v>11.94</v>
      </c>
      <c r="H719" s="2">
        <v>3</v>
      </c>
      <c r="I719" s="2">
        <v>1.7909999999999999</v>
      </c>
      <c r="J719" s="2">
        <v>37.610999999999997</v>
      </c>
      <c r="K719" s="2" t="s">
        <v>1069</v>
      </c>
      <c r="L719" s="3">
        <v>0.53263888888888888</v>
      </c>
      <c r="M719" s="2" t="s">
        <v>1597</v>
      </c>
      <c r="N719" s="2">
        <v>35.82</v>
      </c>
      <c r="O719" s="2">
        <v>4.7619047620000003</v>
      </c>
      <c r="P719" s="2">
        <v>1.7909999999999999</v>
      </c>
      <c r="Q719" s="2">
        <v>8.1</v>
      </c>
    </row>
    <row r="720" spans="1:17" x14ac:dyDescent="0.2">
      <c r="A720" s="2" t="s">
        <v>738</v>
      </c>
      <c r="B720" s="2" t="s">
        <v>1020</v>
      </c>
      <c r="C720" s="2" t="s">
        <v>1023</v>
      </c>
      <c r="D720" s="2" t="s">
        <v>1027</v>
      </c>
      <c r="E720" s="2" t="s">
        <v>1029</v>
      </c>
      <c r="F720" s="2" t="s">
        <v>1035</v>
      </c>
      <c r="G720" s="2">
        <v>45.38</v>
      </c>
      <c r="H720" s="2">
        <v>3</v>
      </c>
      <c r="I720" s="2">
        <v>6.8070000000000004</v>
      </c>
      <c r="J720" s="2">
        <v>142.947</v>
      </c>
      <c r="K720" s="2" t="s">
        <v>1045</v>
      </c>
      <c r="L720" s="3">
        <v>0.56527777777777777</v>
      </c>
      <c r="M720" s="2" t="s">
        <v>1597</v>
      </c>
      <c r="N720" s="2">
        <v>136.13999999999999</v>
      </c>
      <c r="O720" s="2">
        <v>4.7619047620000003</v>
      </c>
      <c r="P720" s="2">
        <v>6.8070000000000004</v>
      </c>
      <c r="Q720" s="2">
        <v>7.2</v>
      </c>
    </row>
    <row r="721" spans="1:17" x14ac:dyDescent="0.2">
      <c r="A721" s="2" t="s">
        <v>739</v>
      </c>
      <c r="B721" s="2" t="s">
        <v>1022</v>
      </c>
      <c r="C721" s="2" t="s">
        <v>1025</v>
      </c>
      <c r="D721" s="2" t="s">
        <v>1026</v>
      </c>
      <c r="E721" s="2" t="s">
        <v>1028</v>
      </c>
      <c r="F721" s="2" t="s">
        <v>1035</v>
      </c>
      <c r="G721" s="2">
        <v>17.48</v>
      </c>
      <c r="H721" s="2">
        <v>6</v>
      </c>
      <c r="I721" s="2">
        <v>5.2439999999999998</v>
      </c>
      <c r="J721" s="2">
        <v>110.124</v>
      </c>
      <c r="K721" s="2" t="s">
        <v>1072</v>
      </c>
      <c r="L721" s="3">
        <v>0.62777777777777777</v>
      </c>
      <c r="M721" s="2" t="s">
        <v>1597</v>
      </c>
      <c r="N721" s="2">
        <v>104.88</v>
      </c>
      <c r="O721" s="2">
        <v>4.7619047620000003</v>
      </c>
      <c r="P721" s="2">
        <v>5.2439999999999998</v>
      </c>
      <c r="Q721" s="2">
        <v>6.1</v>
      </c>
    </row>
    <row r="722" spans="1:17" x14ac:dyDescent="0.2">
      <c r="A722" s="2" t="s">
        <v>740</v>
      </c>
      <c r="B722" s="2" t="s">
        <v>1022</v>
      </c>
      <c r="C722" s="2" t="s">
        <v>1025</v>
      </c>
      <c r="D722" s="2" t="s">
        <v>1027</v>
      </c>
      <c r="E722" s="2" t="s">
        <v>1028</v>
      </c>
      <c r="F722" s="2" t="s">
        <v>1035</v>
      </c>
      <c r="G722" s="2">
        <v>25.56</v>
      </c>
      <c r="H722" s="2">
        <v>7</v>
      </c>
      <c r="I722" s="2">
        <v>8.9459999999999997</v>
      </c>
      <c r="J722" s="2">
        <v>187.86600000000001</v>
      </c>
      <c r="K722" s="4">
        <v>43498</v>
      </c>
      <c r="L722" s="3">
        <v>0.86250000000000004</v>
      </c>
      <c r="M722" s="2" t="s">
        <v>1596</v>
      </c>
      <c r="N722" s="2">
        <v>178.92</v>
      </c>
      <c r="O722" s="2">
        <v>4.7619047620000003</v>
      </c>
      <c r="P722" s="2">
        <v>8.9459999999999997</v>
      </c>
      <c r="Q722" s="2">
        <v>7.1</v>
      </c>
    </row>
    <row r="723" spans="1:17" x14ac:dyDescent="0.2">
      <c r="A723" s="2" t="s">
        <v>741</v>
      </c>
      <c r="B723" s="2" t="s">
        <v>1021</v>
      </c>
      <c r="C723" s="2" t="s">
        <v>1024</v>
      </c>
      <c r="D723" s="2" t="s">
        <v>1026</v>
      </c>
      <c r="E723" s="2" t="s">
        <v>1028</v>
      </c>
      <c r="F723" s="2" t="s">
        <v>1033</v>
      </c>
      <c r="G723" s="2">
        <v>90.63</v>
      </c>
      <c r="H723" s="2">
        <v>9</v>
      </c>
      <c r="I723" s="2">
        <v>40.783499999999997</v>
      </c>
      <c r="J723" s="2">
        <v>856.45349999999996</v>
      </c>
      <c r="K723" s="2" t="s">
        <v>1072</v>
      </c>
      <c r="L723" s="3">
        <v>0.64444444444444449</v>
      </c>
      <c r="M723" s="2" t="s">
        <v>1596</v>
      </c>
      <c r="N723" s="2">
        <v>815.67</v>
      </c>
      <c r="O723" s="2">
        <v>4.7619047620000003</v>
      </c>
      <c r="P723" s="2">
        <v>40.783499999999997</v>
      </c>
      <c r="Q723" s="2">
        <v>5.0999999999999996</v>
      </c>
    </row>
    <row r="724" spans="1:17" x14ac:dyDescent="0.2">
      <c r="A724" s="2" t="s">
        <v>742</v>
      </c>
      <c r="B724" s="2" t="s">
        <v>1022</v>
      </c>
      <c r="C724" s="2" t="s">
        <v>1025</v>
      </c>
      <c r="D724" s="2" t="s">
        <v>1027</v>
      </c>
      <c r="E724" s="2" t="s">
        <v>1029</v>
      </c>
      <c r="F724" s="2" t="s">
        <v>1032</v>
      </c>
      <c r="G724" s="2">
        <v>44.12</v>
      </c>
      <c r="H724" s="2">
        <v>3</v>
      </c>
      <c r="I724" s="2">
        <v>6.6180000000000003</v>
      </c>
      <c r="J724" s="2">
        <v>138.97800000000001</v>
      </c>
      <c r="K724" s="2" t="s">
        <v>1081</v>
      </c>
      <c r="L724" s="3">
        <v>0.57291666666666663</v>
      </c>
      <c r="M724" s="2" t="s">
        <v>1597</v>
      </c>
      <c r="N724" s="2">
        <v>132.36000000000001</v>
      </c>
      <c r="O724" s="2">
        <v>4.7619047620000003</v>
      </c>
      <c r="P724" s="2">
        <v>6.6180000000000003</v>
      </c>
      <c r="Q724" s="2">
        <v>7.9</v>
      </c>
    </row>
    <row r="725" spans="1:17" x14ac:dyDescent="0.2">
      <c r="A725" s="2" t="s">
        <v>743</v>
      </c>
      <c r="B725" s="2" t="s">
        <v>1021</v>
      </c>
      <c r="C725" s="2" t="s">
        <v>1024</v>
      </c>
      <c r="D725" s="2" t="s">
        <v>1026</v>
      </c>
      <c r="E725" s="2" t="s">
        <v>1028</v>
      </c>
      <c r="F725" s="2" t="s">
        <v>1034</v>
      </c>
      <c r="G725" s="2">
        <v>36.770000000000003</v>
      </c>
      <c r="H725" s="2">
        <v>7</v>
      </c>
      <c r="I725" s="2">
        <v>12.8695</v>
      </c>
      <c r="J725" s="2">
        <v>270.2595</v>
      </c>
      <c r="K725" s="4">
        <v>43770</v>
      </c>
      <c r="L725" s="3">
        <v>0.84027777777777779</v>
      </c>
      <c r="M725" s="2" t="s">
        <v>1596</v>
      </c>
      <c r="N725" s="2">
        <v>257.39</v>
      </c>
      <c r="O725" s="2">
        <v>4.7619047620000003</v>
      </c>
      <c r="P725" s="2">
        <v>12.8695</v>
      </c>
      <c r="Q725" s="2">
        <v>7.4</v>
      </c>
    </row>
    <row r="726" spans="1:17" x14ac:dyDescent="0.2">
      <c r="A726" s="2" t="s">
        <v>744</v>
      </c>
      <c r="B726" s="2" t="s">
        <v>1022</v>
      </c>
      <c r="C726" s="2" t="s">
        <v>1025</v>
      </c>
      <c r="D726" s="2" t="s">
        <v>1026</v>
      </c>
      <c r="E726" s="2" t="s">
        <v>1029</v>
      </c>
      <c r="F726" s="2" t="s">
        <v>1034</v>
      </c>
      <c r="G726" s="2">
        <v>23.34</v>
      </c>
      <c r="H726" s="2">
        <v>4</v>
      </c>
      <c r="I726" s="2">
        <v>4.6680000000000001</v>
      </c>
      <c r="J726" s="2">
        <v>98.028000000000006</v>
      </c>
      <c r="K726" s="4">
        <v>43557</v>
      </c>
      <c r="L726" s="3">
        <v>0.78680555555555554</v>
      </c>
      <c r="M726" s="2" t="s">
        <v>1595</v>
      </c>
      <c r="N726" s="2">
        <v>93.36</v>
      </c>
      <c r="O726" s="2">
        <v>4.7619047620000003</v>
      </c>
      <c r="P726" s="2">
        <v>4.6680000000000001</v>
      </c>
      <c r="Q726" s="2">
        <v>7.4</v>
      </c>
    </row>
    <row r="727" spans="1:17" x14ac:dyDescent="0.2">
      <c r="A727" s="2" t="s">
        <v>745</v>
      </c>
      <c r="B727" s="2" t="s">
        <v>1021</v>
      </c>
      <c r="C727" s="2" t="s">
        <v>1024</v>
      </c>
      <c r="D727" s="2" t="s">
        <v>1026</v>
      </c>
      <c r="E727" s="2" t="s">
        <v>1028</v>
      </c>
      <c r="F727" s="2" t="s">
        <v>1030</v>
      </c>
      <c r="G727" s="2">
        <v>28.5</v>
      </c>
      <c r="H727" s="2">
        <v>8</v>
      </c>
      <c r="I727" s="2">
        <v>11.4</v>
      </c>
      <c r="J727" s="2">
        <v>239.4</v>
      </c>
      <c r="K727" s="4">
        <v>43618</v>
      </c>
      <c r="L727" s="3">
        <v>0.6</v>
      </c>
      <c r="M727" s="2" t="s">
        <v>1596</v>
      </c>
      <c r="N727" s="2">
        <v>228</v>
      </c>
      <c r="O727" s="2">
        <v>4.7619047620000003</v>
      </c>
      <c r="P727" s="2">
        <v>11.4</v>
      </c>
      <c r="Q727" s="2">
        <v>6.6</v>
      </c>
    </row>
    <row r="728" spans="1:17" x14ac:dyDescent="0.2">
      <c r="A728" s="2" t="s">
        <v>746</v>
      </c>
      <c r="B728" s="2" t="s">
        <v>1021</v>
      </c>
      <c r="C728" s="2" t="s">
        <v>1024</v>
      </c>
      <c r="D728" s="2" t="s">
        <v>1026</v>
      </c>
      <c r="E728" s="2" t="s">
        <v>1029</v>
      </c>
      <c r="F728" s="2" t="s">
        <v>1032</v>
      </c>
      <c r="G728" s="2">
        <v>55.57</v>
      </c>
      <c r="H728" s="2">
        <v>3</v>
      </c>
      <c r="I728" s="2">
        <v>8.3354999999999997</v>
      </c>
      <c r="J728" s="2">
        <v>175.0455</v>
      </c>
      <c r="K728" s="4">
        <v>43678</v>
      </c>
      <c r="L728" s="3">
        <v>0.48749999999999999</v>
      </c>
      <c r="M728" s="2" t="s">
        <v>1597</v>
      </c>
      <c r="N728" s="2">
        <v>166.71</v>
      </c>
      <c r="O728" s="2">
        <v>4.7619047620000003</v>
      </c>
      <c r="P728" s="2">
        <v>8.3354999999999997</v>
      </c>
      <c r="Q728" s="2">
        <v>5.9</v>
      </c>
    </row>
    <row r="729" spans="1:17" x14ac:dyDescent="0.2">
      <c r="A729" s="2" t="s">
        <v>747</v>
      </c>
      <c r="B729" s="2" t="s">
        <v>1022</v>
      </c>
      <c r="C729" s="2" t="s">
        <v>1025</v>
      </c>
      <c r="D729" s="2" t="s">
        <v>1027</v>
      </c>
      <c r="E729" s="2" t="s">
        <v>1029</v>
      </c>
      <c r="F729" s="2" t="s">
        <v>1033</v>
      </c>
      <c r="G729" s="2">
        <v>69.739999999999995</v>
      </c>
      <c r="H729" s="2">
        <v>10</v>
      </c>
      <c r="I729" s="2">
        <v>34.869999999999997</v>
      </c>
      <c r="J729" s="2">
        <v>732.27</v>
      </c>
      <c r="K729" s="4">
        <v>43588</v>
      </c>
      <c r="L729" s="3">
        <v>0.74236111111111114</v>
      </c>
      <c r="M729" s="2" t="s">
        <v>1597</v>
      </c>
      <c r="N729" s="2">
        <v>697.4</v>
      </c>
      <c r="O729" s="2">
        <v>4.7619047620000003</v>
      </c>
      <c r="P729" s="2">
        <v>34.869999999999997</v>
      </c>
      <c r="Q729" s="2">
        <v>8.9</v>
      </c>
    </row>
    <row r="730" spans="1:17" x14ac:dyDescent="0.2">
      <c r="A730" s="2" t="s">
        <v>748</v>
      </c>
      <c r="B730" s="2" t="s">
        <v>1021</v>
      </c>
      <c r="C730" s="2" t="s">
        <v>1024</v>
      </c>
      <c r="D730" s="2" t="s">
        <v>1027</v>
      </c>
      <c r="E730" s="2" t="s">
        <v>1029</v>
      </c>
      <c r="F730" s="2" t="s">
        <v>1035</v>
      </c>
      <c r="G730" s="2">
        <v>97.26</v>
      </c>
      <c r="H730" s="2">
        <v>4</v>
      </c>
      <c r="I730" s="2">
        <v>19.452000000000002</v>
      </c>
      <c r="J730" s="2">
        <v>408.49200000000002</v>
      </c>
      <c r="K730" s="2" t="s">
        <v>1051</v>
      </c>
      <c r="L730" s="3">
        <v>0.6479166666666667</v>
      </c>
      <c r="M730" s="2" t="s">
        <v>1595</v>
      </c>
      <c r="N730" s="2">
        <v>389.04</v>
      </c>
      <c r="O730" s="2">
        <v>4.7619047620000003</v>
      </c>
      <c r="P730" s="2">
        <v>19.452000000000002</v>
      </c>
      <c r="Q730" s="2">
        <v>6.8</v>
      </c>
    </row>
    <row r="731" spans="1:17" x14ac:dyDescent="0.2">
      <c r="A731" s="2" t="s">
        <v>749</v>
      </c>
      <c r="B731" s="2" t="s">
        <v>1022</v>
      </c>
      <c r="C731" s="2" t="s">
        <v>1025</v>
      </c>
      <c r="D731" s="2" t="s">
        <v>1026</v>
      </c>
      <c r="E731" s="2" t="s">
        <v>1028</v>
      </c>
      <c r="F731" s="2" t="s">
        <v>1032</v>
      </c>
      <c r="G731" s="2">
        <v>52.18</v>
      </c>
      <c r="H731" s="2">
        <v>7</v>
      </c>
      <c r="I731" s="2">
        <v>18.263000000000002</v>
      </c>
      <c r="J731" s="2">
        <v>383.52300000000002</v>
      </c>
      <c r="K731" s="4">
        <v>43711</v>
      </c>
      <c r="L731" s="3">
        <v>0.45416666666666666</v>
      </c>
      <c r="M731" s="2" t="s">
        <v>1596</v>
      </c>
      <c r="N731" s="2">
        <v>365.26</v>
      </c>
      <c r="O731" s="2">
        <v>4.7619047620000003</v>
      </c>
      <c r="P731" s="2">
        <v>18.263000000000002</v>
      </c>
      <c r="Q731" s="2">
        <v>9.3000000000000007</v>
      </c>
    </row>
    <row r="732" spans="1:17" x14ac:dyDescent="0.2">
      <c r="A732" s="2" t="s">
        <v>750</v>
      </c>
      <c r="B732" s="2" t="s">
        <v>1020</v>
      </c>
      <c r="C732" s="2" t="s">
        <v>1023</v>
      </c>
      <c r="D732" s="2" t="s">
        <v>1026</v>
      </c>
      <c r="E732" s="2" t="s">
        <v>1028</v>
      </c>
      <c r="F732" s="2" t="s">
        <v>1035</v>
      </c>
      <c r="G732" s="2">
        <v>22.32</v>
      </c>
      <c r="H732" s="2">
        <v>4</v>
      </c>
      <c r="I732" s="2">
        <v>4.4640000000000004</v>
      </c>
      <c r="J732" s="2">
        <v>93.744</v>
      </c>
      <c r="K732" s="4">
        <v>43468</v>
      </c>
      <c r="L732" s="3">
        <v>0.68263888888888891</v>
      </c>
      <c r="M732" s="2" t="s">
        <v>1597</v>
      </c>
      <c r="N732" s="2">
        <v>89.28</v>
      </c>
      <c r="O732" s="2">
        <v>4.7619047620000003</v>
      </c>
      <c r="P732" s="2">
        <v>4.4640000000000004</v>
      </c>
      <c r="Q732" s="2">
        <v>4.4000000000000004</v>
      </c>
    </row>
    <row r="733" spans="1:17" x14ac:dyDescent="0.2">
      <c r="A733" s="2" t="s">
        <v>751</v>
      </c>
      <c r="B733" s="2" t="s">
        <v>1020</v>
      </c>
      <c r="C733" s="2" t="s">
        <v>1023</v>
      </c>
      <c r="D733" s="2" t="s">
        <v>1027</v>
      </c>
      <c r="E733" s="2" t="s">
        <v>1029</v>
      </c>
      <c r="F733" s="2" t="s">
        <v>1030</v>
      </c>
      <c r="G733" s="2">
        <v>56</v>
      </c>
      <c r="H733" s="2">
        <v>3</v>
      </c>
      <c r="I733" s="2">
        <v>8.4</v>
      </c>
      <c r="J733" s="2">
        <v>176.4</v>
      </c>
      <c r="K733" s="2" t="s">
        <v>1054</v>
      </c>
      <c r="L733" s="3">
        <v>0.81458333333333333</v>
      </c>
      <c r="M733" s="2" t="s">
        <v>1595</v>
      </c>
      <c r="N733" s="2">
        <v>168</v>
      </c>
      <c r="O733" s="2">
        <v>4.7619047620000003</v>
      </c>
      <c r="P733" s="2">
        <v>8.4</v>
      </c>
      <c r="Q733" s="2">
        <v>4.8</v>
      </c>
    </row>
    <row r="734" spans="1:17" x14ac:dyDescent="0.2">
      <c r="A734" s="2" t="s">
        <v>752</v>
      </c>
      <c r="B734" s="2" t="s">
        <v>1020</v>
      </c>
      <c r="C734" s="2" t="s">
        <v>1023</v>
      </c>
      <c r="D734" s="2" t="s">
        <v>1026</v>
      </c>
      <c r="E734" s="2" t="s">
        <v>1029</v>
      </c>
      <c r="F734" s="2" t="s">
        <v>1035</v>
      </c>
      <c r="G734" s="2">
        <v>19.7</v>
      </c>
      <c r="H734" s="2">
        <v>1</v>
      </c>
      <c r="I734" s="2">
        <v>0.98499999999999999</v>
      </c>
      <c r="J734" s="2">
        <v>20.684999999999999</v>
      </c>
      <c r="K734" s="4">
        <v>43679</v>
      </c>
      <c r="L734" s="3">
        <v>0.48541666666666666</v>
      </c>
      <c r="M734" s="2" t="s">
        <v>1595</v>
      </c>
      <c r="N734" s="2">
        <v>19.7</v>
      </c>
      <c r="O734" s="2">
        <v>4.7619047620000003</v>
      </c>
      <c r="P734" s="2">
        <v>0.98499999999999999</v>
      </c>
      <c r="Q734" s="2">
        <v>9.5</v>
      </c>
    </row>
    <row r="735" spans="1:17" x14ac:dyDescent="0.2">
      <c r="A735" s="2" t="s">
        <v>753</v>
      </c>
      <c r="B735" s="2" t="s">
        <v>1022</v>
      </c>
      <c r="C735" s="2" t="s">
        <v>1025</v>
      </c>
      <c r="D735" s="2" t="s">
        <v>1027</v>
      </c>
      <c r="E735" s="2" t="s">
        <v>1029</v>
      </c>
      <c r="F735" s="2" t="s">
        <v>1031</v>
      </c>
      <c r="G735" s="2">
        <v>75.88</v>
      </c>
      <c r="H735" s="2">
        <v>7</v>
      </c>
      <c r="I735" s="2">
        <v>26.558</v>
      </c>
      <c r="J735" s="2">
        <v>557.71799999999996</v>
      </c>
      <c r="K735" s="2" t="s">
        <v>1060</v>
      </c>
      <c r="L735" s="3">
        <v>0.44305555555555554</v>
      </c>
      <c r="M735" s="2" t="s">
        <v>1595</v>
      </c>
      <c r="N735" s="2">
        <v>531.16</v>
      </c>
      <c r="O735" s="2">
        <v>4.7619047620000003</v>
      </c>
      <c r="P735" s="2">
        <v>26.558</v>
      </c>
      <c r="Q735" s="2">
        <v>8.9</v>
      </c>
    </row>
    <row r="736" spans="1:17" x14ac:dyDescent="0.2">
      <c r="A736" s="2" t="s">
        <v>754</v>
      </c>
      <c r="B736" s="2" t="s">
        <v>1022</v>
      </c>
      <c r="C736" s="2" t="s">
        <v>1025</v>
      </c>
      <c r="D736" s="2" t="s">
        <v>1026</v>
      </c>
      <c r="E736" s="2" t="s">
        <v>1029</v>
      </c>
      <c r="F736" s="2" t="s">
        <v>1034</v>
      </c>
      <c r="G736" s="2">
        <v>53.72</v>
      </c>
      <c r="H736" s="2">
        <v>1</v>
      </c>
      <c r="I736" s="2">
        <v>2.6859999999999999</v>
      </c>
      <c r="J736" s="2">
        <v>56.405999999999999</v>
      </c>
      <c r="K736" s="4">
        <v>43468</v>
      </c>
      <c r="L736" s="3">
        <v>0.8354166666666667</v>
      </c>
      <c r="M736" s="2" t="s">
        <v>1595</v>
      </c>
      <c r="N736" s="2">
        <v>53.72</v>
      </c>
      <c r="O736" s="2">
        <v>4.7619047620000003</v>
      </c>
      <c r="P736" s="2">
        <v>2.6859999999999999</v>
      </c>
      <c r="Q736" s="2">
        <v>6.4</v>
      </c>
    </row>
    <row r="737" spans="1:17" x14ac:dyDescent="0.2">
      <c r="A737" s="2" t="s">
        <v>755</v>
      </c>
      <c r="B737" s="2" t="s">
        <v>1021</v>
      </c>
      <c r="C737" s="2" t="s">
        <v>1024</v>
      </c>
      <c r="D737" s="2" t="s">
        <v>1026</v>
      </c>
      <c r="E737" s="2" t="s">
        <v>1029</v>
      </c>
      <c r="F737" s="2" t="s">
        <v>1030</v>
      </c>
      <c r="G737" s="2">
        <v>81.95</v>
      </c>
      <c r="H737" s="2">
        <v>10</v>
      </c>
      <c r="I737" s="2">
        <v>40.975000000000001</v>
      </c>
      <c r="J737" s="2">
        <v>860.47500000000002</v>
      </c>
      <c r="K737" s="4">
        <v>43741</v>
      </c>
      <c r="L737" s="3">
        <v>0.52708333333333335</v>
      </c>
      <c r="M737" s="2" t="s">
        <v>1597</v>
      </c>
      <c r="N737" s="2">
        <v>819.5</v>
      </c>
      <c r="O737" s="2">
        <v>4.7619047620000003</v>
      </c>
      <c r="P737" s="2">
        <v>40.975000000000001</v>
      </c>
      <c r="Q737" s="2">
        <v>6</v>
      </c>
    </row>
    <row r="738" spans="1:17" x14ac:dyDescent="0.2">
      <c r="A738" s="2" t="s">
        <v>756</v>
      </c>
      <c r="B738" s="2" t="s">
        <v>1021</v>
      </c>
      <c r="C738" s="2" t="s">
        <v>1024</v>
      </c>
      <c r="D738" s="2" t="s">
        <v>1026</v>
      </c>
      <c r="E738" s="2" t="s">
        <v>1028</v>
      </c>
      <c r="F738" s="2" t="s">
        <v>1032</v>
      </c>
      <c r="G738" s="2">
        <v>81.2</v>
      </c>
      <c r="H738" s="2">
        <v>7</v>
      </c>
      <c r="I738" s="2">
        <v>28.42</v>
      </c>
      <c r="J738" s="2">
        <v>596.82000000000005</v>
      </c>
      <c r="K738" s="2" t="s">
        <v>1049</v>
      </c>
      <c r="L738" s="3">
        <v>0.66597222222222219</v>
      </c>
      <c r="M738" s="2" t="s">
        <v>1597</v>
      </c>
      <c r="N738" s="2">
        <v>568.4</v>
      </c>
      <c r="O738" s="2">
        <v>4.7619047620000003</v>
      </c>
      <c r="P738" s="2">
        <v>28.42</v>
      </c>
      <c r="Q738" s="2">
        <v>8.1</v>
      </c>
    </row>
    <row r="739" spans="1:17" x14ac:dyDescent="0.2">
      <c r="A739" s="2" t="s">
        <v>757</v>
      </c>
      <c r="B739" s="2" t="s">
        <v>1021</v>
      </c>
      <c r="C739" s="2" t="s">
        <v>1024</v>
      </c>
      <c r="D739" s="2" t="s">
        <v>1027</v>
      </c>
      <c r="E739" s="2" t="s">
        <v>1029</v>
      </c>
      <c r="F739" s="2" t="s">
        <v>1031</v>
      </c>
      <c r="G739" s="2">
        <v>58.76</v>
      </c>
      <c r="H739" s="2">
        <v>10</v>
      </c>
      <c r="I739" s="2">
        <v>29.38</v>
      </c>
      <c r="J739" s="2">
        <v>616.98</v>
      </c>
      <c r="K739" s="2" t="s">
        <v>1075</v>
      </c>
      <c r="L739" s="3">
        <v>0.60138888888888886</v>
      </c>
      <c r="M739" s="2" t="s">
        <v>1595</v>
      </c>
      <c r="N739" s="2">
        <v>587.6</v>
      </c>
      <c r="O739" s="2">
        <v>4.7619047620000003</v>
      </c>
      <c r="P739" s="2">
        <v>29.38</v>
      </c>
      <c r="Q739" s="2">
        <v>9</v>
      </c>
    </row>
    <row r="740" spans="1:17" x14ac:dyDescent="0.2">
      <c r="A740" s="2" t="s">
        <v>758</v>
      </c>
      <c r="B740" s="2" t="s">
        <v>1022</v>
      </c>
      <c r="C740" s="2" t="s">
        <v>1025</v>
      </c>
      <c r="D740" s="2" t="s">
        <v>1026</v>
      </c>
      <c r="E740" s="2" t="s">
        <v>1029</v>
      </c>
      <c r="F740" s="2" t="s">
        <v>1031</v>
      </c>
      <c r="G740" s="2">
        <v>91.56</v>
      </c>
      <c r="H740" s="2">
        <v>8</v>
      </c>
      <c r="I740" s="2">
        <v>36.624000000000002</v>
      </c>
      <c r="J740" s="2">
        <v>769.10400000000004</v>
      </c>
      <c r="K740" s="4">
        <v>43800</v>
      </c>
      <c r="L740" s="3">
        <v>0.76527777777777772</v>
      </c>
      <c r="M740" s="2" t="s">
        <v>1595</v>
      </c>
      <c r="N740" s="2">
        <v>732.48</v>
      </c>
      <c r="O740" s="2">
        <v>4.7619047620000003</v>
      </c>
      <c r="P740" s="2">
        <v>36.624000000000002</v>
      </c>
      <c r="Q740" s="2">
        <v>6</v>
      </c>
    </row>
    <row r="741" spans="1:17" x14ac:dyDescent="0.2">
      <c r="A741" s="2" t="s">
        <v>759</v>
      </c>
      <c r="B741" s="2" t="s">
        <v>1020</v>
      </c>
      <c r="C741" s="2" t="s">
        <v>1023</v>
      </c>
      <c r="D741" s="2" t="s">
        <v>1027</v>
      </c>
      <c r="E741" s="2" t="s">
        <v>1029</v>
      </c>
      <c r="F741" s="2" t="s">
        <v>1032</v>
      </c>
      <c r="G741" s="2">
        <v>93.96</v>
      </c>
      <c r="H741" s="2">
        <v>9</v>
      </c>
      <c r="I741" s="2">
        <v>42.281999999999996</v>
      </c>
      <c r="J741" s="2">
        <v>887.92200000000003</v>
      </c>
      <c r="K741" s="2" t="s">
        <v>1082</v>
      </c>
      <c r="L741" s="3">
        <v>0.48055555555555557</v>
      </c>
      <c r="M741" s="2" t="s">
        <v>1596</v>
      </c>
      <c r="N741" s="2">
        <v>845.64</v>
      </c>
      <c r="O741" s="2">
        <v>4.7619047620000003</v>
      </c>
      <c r="P741" s="2">
        <v>42.281999999999996</v>
      </c>
      <c r="Q741" s="2">
        <v>9.8000000000000007</v>
      </c>
    </row>
    <row r="742" spans="1:17" x14ac:dyDescent="0.2">
      <c r="A742" s="2" t="s">
        <v>760</v>
      </c>
      <c r="B742" s="2" t="s">
        <v>1021</v>
      </c>
      <c r="C742" s="2" t="s">
        <v>1024</v>
      </c>
      <c r="D742" s="2" t="s">
        <v>1027</v>
      </c>
      <c r="E742" s="2" t="s">
        <v>1029</v>
      </c>
      <c r="F742" s="2" t="s">
        <v>1032</v>
      </c>
      <c r="G742" s="2">
        <v>55.61</v>
      </c>
      <c r="H742" s="2">
        <v>7</v>
      </c>
      <c r="I742" s="2">
        <v>19.4635</v>
      </c>
      <c r="J742" s="2">
        <v>408.73349999999999</v>
      </c>
      <c r="K742" s="2" t="s">
        <v>1049</v>
      </c>
      <c r="L742" s="3">
        <v>0.52847222222222223</v>
      </c>
      <c r="M742" s="2" t="s">
        <v>1596</v>
      </c>
      <c r="N742" s="2">
        <v>389.27</v>
      </c>
      <c r="O742" s="2">
        <v>4.7619047620000003</v>
      </c>
      <c r="P742" s="2">
        <v>19.4635</v>
      </c>
      <c r="Q742" s="2">
        <v>8.5</v>
      </c>
    </row>
    <row r="743" spans="1:17" x14ac:dyDescent="0.2">
      <c r="A743" s="2" t="s">
        <v>761</v>
      </c>
      <c r="B743" s="2" t="s">
        <v>1021</v>
      </c>
      <c r="C743" s="2" t="s">
        <v>1024</v>
      </c>
      <c r="D743" s="2" t="s">
        <v>1027</v>
      </c>
      <c r="E743" s="2" t="s">
        <v>1029</v>
      </c>
      <c r="F743" s="2" t="s">
        <v>1034</v>
      </c>
      <c r="G743" s="2">
        <v>84.83</v>
      </c>
      <c r="H743" s="2">
        <v>1</v>
      </c>
      <c r="I743" s="2">
        <v>4.2415000000000003</v>
      </c>
      <c r="J743" s="2">
        <v>89.0715</v>
      </c>
      <c r="K743" s="2" t="s">
        <v>1080</v>
      </c>
      <c r="L743" s="3">
        <v>0.63888888888888884</v>
      </c>
      <c r="M743" s="2" t="s">
        <v>1595</v>
      </c>
      <c r="N743" s="2">
        <v>84.83</v>
      </c>
      <c r="O743" s="2">
        <v>4.7619047620000003</v>
      </c>
      <c r="P743" s="2">
        <v>4.2415000000000003</v>
      </c>
      <c r="Q743" s="2">
        <v>8.8000000000000007</v>
      </c>
    </row>
    <row r="744" spans="1:17" x14ac:dyDescent="0.2">
      <c r="A744" s="2" t="s">
        <v>762</v>
      </c>
      <c r="B744" s="2" t="s">
        <v>1020</v>
      </c>
      <c r="C744" s="2" t="s">
        <v>1023</v>
      </c>
      <c r="D744" s="2" t="s">
        <v>1026</v>
      </c>
      <c r="E744" s="2" t="s">
        <v>1028</v>
      </c>
      <c r="F744" s="2" t="s">
        <v>1033</v>
      </c>
      <c r="G744" s="2">
        <v>71.63</v>
      </c>
      <c r="H744" s="2">
        <v>2</v>
      </c>
      <c r="I744" s="2">
        <v>7.1630000000000003</v>
      </c>
      <c r="J744" s="2">
        <v>150.423</v>
      </c>
      <c r="K744" s="4">
        <v>43801</v>
      </c>
      <c r="L744" s="3">
        <v>0.60624999999999996</v>
      </c>
      <c r="M744" s="2" t="s">
        <v>1595</v>
      </c>
      <c r="N744" s="2">
        <v>143.26</v>
      </c>
      <c r="O744" s="2">
        <v>4.7619047620000003</v>
      </c>
      <c r="P744" s="2">
        <v>7.1630000000000003</v>
      </c>
      <c r="Q744" s="2">
        <v>8.8000000000000007</v>
      </c>
    </row>
    <row r="745" spans="1:17" x14ac:dyDescent="0.2">
      <c r="A745" s="2" t="s">
        <v>763</v>
      </c>
      <c r="B745" s="2" t="s">
        <v>1020</v>
      </c>
      <c r="C745" s="2" t="s">
        <v>1023</v>
      </c>
      <c r="D745" s="2" t="s">
        <v>1026</v>
      </c>
      <c r="E745" s="2" t="s">
        <v>1029</v>
      </c>
      <c r="F745" s="2" t="s">
        <v>1032</v>
      </c>
      <c r="G745" s="2">
        <v>37.69</v>
      </c>
      <c r="H745" s="2">
        <v>2</v>
      </c>
      <c r="I745" s="2">
        <v>3.7690000000000001</v>
      </c>
      <c r="J745" s="2">
        <v>79.149000000000001</v>
      </c>
      <c r="K745" s="2" t="s">
        <v>1040</v>
      </c>
      <c r="L745" s="3">
        <v>0.64513888888888893</v>
      </c>
      <c r="M745" s="2" t="s">
        <v>1595</v>
      </c>
      <c r="N745" s="2">
        <v>75.38</v>
      </c>
      <c r="O745" s="2">
        <v>4.7619047620000003</v>
      </c>
      <c r="P745" s="2">
        <v>3.7690000000000001</v>
      </c>
      <c r="Q745" s="2">
        <v>9.5</v>
      </c>
    </row>
    <row r="746" spans="1:17" x14ac:dyDescent="0.2">
      <c r="A746" s="2" t="s">
        <v>764</v>
      </c>
      <c r="B746" s="2" t="s">
        <v>1021</v>
      </c>
      <c r="C746" s="2" t="s">
        <v>1024</v>
      </c>
      <c r="D746" s="2" t="s">
        <v>1026</v>
      </c>
      <c r="E746" s="2" t="s">
        <v>1028</v>
      </c>
      <c r="F746" s="2" t="s">
        <v>1033</v>
      </c>
      <c r="G746" s="2">
        <v>31.67</v>
      </c>
      <c r="H746" s="2">
        <v>8</v>
      </c>
      <c r="I746" s="2">
        <v>12.667999999999999</v>
      </c>
      <c r="J746" s="2">
        <v>266.02800000000002</v>
      </c>
      <c r="K746" s="4">
        <v>43497</v>
      </c>
      <c r="L746" s="3">
        <v>0.67986111111111114</v>
      </c>
      <c r="M746" s="2" t="s">
        <v>1597</v>
      </c>
      <c r="N746" s="2">
        <v>253.36</v>
      </c>
      <c r="O746" s="2">
        <v>4.7619047620000003</v>
      </c>
      <c r="P746" s="2">
        <v>12.667999999999999</v>
      </c>
      <c r="Q746" s="2">
        <v>5.6</v>
      </c>
    </row>
    <row r="747" spans="1:17" x14ac:dyDescent="0.2">
      <c r="A747" s="2" t="s">
        <v>765</v>
      </c>
      <c r="B747" s="2" t="s">
        <v>1021</v>
      </c>
      <c r="C747" s="2" t="s">
        <v>1024</v>
      </c>
      <c r="D747" s="2" t="s">
        <v>1026</v>
      </c>
      <c r="E747" s="2" t="s">
        <v>1028</v>
      </c>
      <c r="F747" s="2" t="s">
        <v>1034</v>
      </c>
      <c r="G747" s="2">
        <v>38.42</v>
      </c>
      <c r="H747" s="2">
        <v>1</v>
      </c>
      <c r="I747" s="2">
        <v>1.921</v>
      </c>
      <c r="J747" s="2">
        <v>40.341000000000001</v>
      </c>
      <c r="K747" s="4">
        <v>43498</v>
      </c>
      <c r="L747" s="3">
        <v>0.68958333333333333</v>
      </c>
      <c r="M747" s="2" t="s">
        <v>1596</v>
      </c>
      <c r="N747" s="2">
        <v>38.42</v>
      </c>
      <c r="O747" s="2">
        <v>4.7619047620000003</v>
      </c>
      <c r="P747" s="2">
        <v>1.921</v>
      </c>
      <c r="Q747" s="2">
        <v>8.6</v>
      </c>
    </row>
    <row r="748" spans="1:17" x14ac:dyDescent="0.2">
      <c r="A748" s="2" t="s">
        <v>766</v>
      </c>
      <c r="B748" s="2" t="s">
        <v>1022</v>
      </c>
      <c r="C748" s="2" t="s">
        <v>1025</v>
      </c>
      <c r="D748" s="2" t="s">
        <v>1026</v>
      </c>
      <c r="E748" s="2" t="s">
        <v>1029</v>
      </c>
      <c r="F748" s="2" t="s">
        <v>1035</v>
      </c>
      <c r="G748" s="2">
        <v>65.23</v>
      </c>
      <c r="H748" s="2">
        <v>10</v>
      </c>
      <c r="I748" s="2">
        <v>32.615000000000002</v>
      </c>
      <c r="J748" s="2">
        <v>684.91499999999996</v>
      </c>
      <c r="K748" s="4">
        <v>43678</v>
      </c>
      <c r="L748" s="3">
        <v>0.79652777777777772</v>
      </c>
      <c r="M748" s="2" t="s">
        <v>1597</v>
      </c>
      <c r="N748" s="2">
        <v>652.29999999999995</v>
      </c>
      <c r="O748" s="2">
        <v>4.7619047620000003</v>
      </c>
      <c r="P748" s="2">
        <v>32.615000000000002</v>
      </c>
      <c r="Q748" s="2">
        <v>5.2</v>
      </c>
    </row>
    <row r="749" spans="1:17" x14ac:dyDescent="0.2">
      <c r="A749" s="2" t="s">
        <v>767</v>
      </c>
      <c r="B749" s="2" t="s">
        <v>1021</v>
      </c>
      <c r="C749" s="2" t="s">
        <v>1024</v>
      </c>
      <c r="D749" s="2" t="s">
        <v>1026</v>
      </c>
      <c r="E749" s="2" t="s">
        <v>1028</v>
      </c>
      <c r="F749" s="2" t="s">
        <v>1032</v>
      </c>
      <c r="G749" s="2">
        <v>10.53</v>
      </c>
      <c r="H749" s="2">
        <v>5</v>
      </c>
      <c r="I749" s="2">
        <v>2.6324999999999998</v>
      </c>
      <c r="J749" s="2">
        <v>55.282499999999999</v>
      </c>
      <c r="K749" s="2" t="s">
        <v>1077</v>
      </c>
      <c r="L749" s="3">
        <v>0.61319444444444449</v>
      </c>
      <c r="M749" s="2" t="s">
        <v>1597</v>
      </c>
      <c r="N749" s="2">
        <v>52.65</v>
      </c>
      <c r="O749" s="2">
        <v>4.7619047620000003</v>
      </c>
      <c r="P749" s="2">
        <v>2.6324999999999998</v>
      </c>
      <c r="Q749" s="2">
        <v>5.8</v>
      </c>
    </row>
    <row r="750" spans="1:17" x14ac:dyDescent="0.2">
      <c r="A750" s="2" t="s">
        <v>768</v>
      </c>
      <c r="B750" s="2" t="s">
        <v>1022</v>
      </c>
      <c r="C750" s="2" t="s">
        <v>1025</v>
      </c>
      <c r="D750" s="2" t="s">
        <v>1026</v>
      </c>
      <c r="E750" s="2" t="s">
        <v>1028</v>
      </c>
      <c r="F750" s="2" t="s">
        <v>1032</v>
      </c>
      <c r="G750" s="2">
        <v>12.29</v>
      </c>
      <c r="H750" s="2">
        <v>9</v>
      </c>
      <c r="I750" s="2">
        <v>5.5305</v>
      </c>
      <c r="J750" s="2">
        <v>116.1405</v>
      </c>
      <c r="K750" s="2" t="s">
        <v>1066</v>
      </c>
      <c r="L750" s="3">
        <v>0.81111111111111112</v>
      </c>
      <c r="M750" s="2" t="s">
        <v>1597</v>
      </c>
      <c r="N750" s="2">
        <v>110.61</v>
      </c>
      <c r="O750" s="2">
        <v>4.7619047620000003</v>
      </c>
      <c r="P750" s="2">
        <v>5.5305</v>
      </c>
      <c r="Q750" s="2">
        <v>8</v>
      </c>
    </row>
    <row r="751" spans="1:17" x14ac:dyDescent="0.2">
      <c r="A751" s="2" t="s">
        <v>769</v>
      </c>
      <c r="B751" s="2" t="s">
        <v>1021</v>
      </c>
      <c r="C751" s="2" t="s">
        <v>1024</v>
      </c>
      <c r="D751" s="2" t="s">
        <v>1026</v>
      </c>
      <c r="E751" s="2" t="s">
        <v>1029</v>
      </c>
      <c r="F751" s="2" t="s">
        <v>1030</v>
      </c>
      <c r="G751" s="2">
        <v>81.23</v>
      </c>
      <c r="H751" s="2">
        <v>7</v>
      </c>
      <c r="I751" s="2">
        <v>28.430499999999999</v>
      </c>
      <c r="J751" s="2">
        <v>597.04049999999995</v>
      </c>
      <c r="K751" s="2" t="s">
        <v>1042</v>
      </c>
      <c r="L751" s="3">
        <v>0.86388888888888893</v>
      </c>
      <c r="M751" s="2" t="s">
        <v>1596</v>
      </c>
      <c r="N751" s="2">
        <v>568.61</v>
      </c>
      <c r="O751" s="2">
        <v>4.7619047620000003</v>
      </c>
      <c r="P751" s="2">
        <v>28.430499999999999</v>
      </c>
      <c r="Q751" s="2">
        <v>9</v>
      </c>
    </row>
    <row r="752" spans="1:17" x14ac:dyDescent="0.2">
      <c r="A752" s="2" t="s">
        <v>770</v>
      </c>
      <c r="B752" s="2" t="s">
        <v>1022</v>
      </c>
      <c r="C752" s="2" t="s">
        <v>1025</v>
      </c>
      <c r="D752" s="2" t="s">
        <v>1026</v>
      </c>
      <c r="E752" s="2" t="s">
        <v>1028</v>
      </c>
      <c r="F752" s="2" t="s">
        <v>1035</v>
      </c>
      <c r="G752" s="2">
        <v>22.32</v>
      </c>
      <c r="H752" s="2">
        <v>4</v>
      </c>
      <c r="I752" s="2">
        <v>4.4640000000000004</v>
      </c>
      <c r="J752" s="2">
        <v>93.744</v>
      </c>
      <c r="K752" s="2" t="s">
        <v>1087</v>
      </c>
      <c r="L752" s="3">
        <v>0.46944444444444444</v>
      </c>
      <c r="M752" s="2" t="s">
        <v>1595</v>
      </c>
      <c r="N752" s="2">
        <v>89.28</v>
      </c>
      <c r="O752" s="2">
        <v>4.7619047620000003</v>
      </c>
      <c r="P752" s="2">
        <v>4.4640000000000004</v>
      </c>
      <c r="Q752" s="2">
        <v>4.0999999999999996</v>
      </c>
    </row>
    <row r="753" spans="1:17" x14ac:dyDescent="0.2">
      <c r="A753" s="2" t="s">
        <v>771</v>
      </c>
      <c r="B753" s="2" t="s">
        <v>1020</v>
      </c>
      <c r="C753" s="2" t="s">
        <v>1023</v>
      </c>
      <c r="D753" s="2" t="s">
        <v>1027</v>
      </c>
      <c r="E753" s="2" t="s">
        <v>1028</v>
      </c>
      <c r="F753" s="2" t="s">
        <v>1034</v>
      </c>
      <c r="G753" s="2">
        <v>27.28</v>
      </c>
      <c r="H753" s="2">
        <v>5</v>
      </c>
      <c r="I753" s="2">
        <v>6.82</v>
      </c>
      <c r="J753" s="2">
        <v>143.22</v>
      </c>
      <c r="K753" s="4">
        <v>43526</v>
      </c>
      <c r="L753" s="3">
        <v>0.43819444444444444</v>
      </c>
      <c r="M753" s="2" t="s">
        <v>1597</v>
      </c>
      <c r="N753" s="2">
        <v>136.4</v>
      </c>
      <c r="O753" s="2">
        <v>4.7619047620000003</v>
      </c>
      <c r="P753" s="2">
        <v>6.82</v>
      </c>
      <c r="Q753" s="2">
        <v>8.6</v>
      </c>
    </row>
    <row r="754" spans="1:17" x14ac:dyDescent="0.2">
      <c r="A754" s="2" t="s">
        <v>772</v>
      </c>
      <c r="B754" s="2" t="s">
        <v>1020</v>
      </c>
      <c r="C754" s="2" t="s">
        <v>1023</v>
      </c>
      <c r="D754" s="2" t="s">
        <v>1026</v>
      </c>
      <c r="E754" s="2" t="s">
        <v>1028</v>
      </c>
      <c r="F754" s="2" t="s">
        <v>1031</v>
      </c>
      <c r="G754" s="2">
        <v>17.420000000000002</v>
      </c>
      <c r="H754" s="2">
        <v>10</v>
      </c>
      <c r="I754" s="2">
        <v>8.7100000000000009</v>
      </c>
      <c r="J754" s="2">
        <v>182.91</v>
      </c>
      <c r="K754" s="2" t="s">
        <v>1074</v>
      </c>
      <c r="L754" s="3">
        <v>0.52083333333333337</v>
      </c>
      <c r="M754" s="2" t="s">
        <v>1595</v>
      </c>
      <c r="N754" s="2">
        <v>174.2</v>
      </c>
      <c r="O754" s="2">
        <v>4.7619047620000003</v>
      </c>
      <c r="P754" s="2">
        <v>8.7100000000000009</v>
      </c>
      <c r="Q754" s="2">
        <v>7</v>
      </c>
    </row>
    <row r="755" spans="1:17" x14ac:dyDescent="0.2">
      <c r="A755" s="2" t="s">
        <v>773</v>
      </c>
      <c r="B755" s="2" t="s">
        <v>1022</v>
      </c>
      <c r="C755" s="2" t="s">
        <v>1025</v>
      </c>
      <c r="D755" s="2" t="s">
        <v>1027</v>
      </c>
      <c r="E755" s="2" t="s">
        <v>1029</v>
      </c>
      <c r="F755" s="2" t="s">
        <v>1032</v>
      </c>
      <c r="G755" s="2">
        <v>73.28</v>
      </c>
      <c r="H755" s="2">
        <v>5</v>
      </c>
      <c r="I755" s="2">
        <v>18.32</v>
      </c>
      <c r="J755" s="2">
        <v>384.72</v>
      </c>
      <c r="K755" s="2" t="s">
        <v>1060</v>
      </c>
      <c r="L755" s="3">
        <v>0.62847222222222221</v>
      </c>
      <c r="M755" s="2" t="s">
        <v>1595</v>
      </c>
      <c r="N755" s="2">
        <v>366.4</v>
      </c>
      <c r="O755" s="2">
        <v>4.7619047620000003</v>
      </c>
      <c r="P755" s="2">
        <v>18.32</v>
      </c>
      <c r="Q755" s="2">
        <v>8.4</v>
      </c>
    </row>
    <row r="756" spans="1:17" x14ac:dyDescent="0.2">
      <c r="A756" s="2" t="s">
        <v>774</v>
      </c>
      <c r="B756" s="2" t="s">
        <v>1021</v>
      </c>
      <c r="C756" s="2" t="s">
        <v>1024</v>
      </c>
      <c r="D756" s="2" t="s">
        <v>1026</v>
      </c>
      <c r="E756" s="2" t="s">
        <v>1028</v>
      </c>
      <c r="F756" s="2" t="s">
        <v>1035</v>
      </c>
      <c r="G756" s="2">
        <v>84.87</v>
      </c>
      <c r="H756" s="2">
        <v>3</v>
      </c>
      <c r="I756" s="2">
        <v>12.730499999999999</v>
      </c>
      <c r="J756" s="2">
        <v>267.34050000000002</v>
      </c>
      <c r="K756" s="2" t="s">
        <v>1047</v>
      </c>
      <c r="L756" s="3">
        <v>0.77083333333333337</v>
      </c>
      <c r="M756" s="2" t="s">
        <v>1595</v>
      </c>
      <c r="N756" s="2">
        <v>254.61</v>
      </c>
      <c r="O756" s="2">
        <v>4.7619047620000003</v>
      </c>
      <c r="P756" s="2">
        <v>12.730499999999999</v>
      </c>
      <c r="Q756" s="2">
        <v>7.4</v>
      </c>
    </row>
    <row r="757" spans="1:17" x14ac:dyDescent="0.2">
      <c r="A757" s="2" t="s">
        <v>775</v>
      </c>
      <c r="B757" s="2" t="s">
        <v>1020</v>
      </c>
      <c r="C757" s="2" t="s">
        <v>1023</v>
      </c>
      <c r="D757" s="2" t="s">
        <v>1027</v>
      </c>
      <c r="E757" s="2" t="s">
        <v>1028</v>
      </c>
      <c r="F757" s="2" t="s">
        <v>1035</v>
      </c>
      <c r="G757" s="2">
        <v>97.29</v>
      </c>
      <c r="H757" s="2">
        <v>8</v>
      </c>
      <c r="I757" s="2">
        <v>38.915999999999997</v>
      </c>
      <c r="J757" s="2">
        <v>817.23599999999999</v>
      </c>
      <c r="K757" s="4">
        <v>43711</v>
      </c>
      <c r="L757" s="3">
        <v>0.5541666666666667</v>
      </c>
      <c r="M757" s="2" t="s">
        <v>1597</v>
      </c>
      <c r="N757" s="2">
        <v>778.32</v>
      </c>
      <c r="O757" s="2">
        <v>4.7619047620000003</v>
      </c>
      <c r="P757" s="2">
        <v>38.915999999999997</v>
      </c>
      <c r="Q757" s="2">
        <v>6.2</v>
      </c>
    </row>
    <row r="758" spans="1:17" x14ac:dyDescent="0.2">
      <c r="A758" s="2" t="s">
        <v>776</v>
      </c>
      <c r="B758" s="2" t="s">
        <v>1022</v>
      </c>
      <c r="C758" s="2" t="s">
        <v>1025</v>
      </c>
      <c r="D758" s="2" t="s">
        <v>1026</v>
      </c>
      <c r="E758" s="2" t="s">
        <v>1028</v>
      </c>
      <c r="F758" s="2" t="s">
        <v>1031</v>
      </c>
      <c r="G758" s="2">
        <v>35.74</v>
      </c>
      <c r="H758" s="2">
        <v>8</v>
      </c>
      <c r="I758" s="2">
        <v>14.295999999999999</v>
      </c>
      <c r="J758" s="2">
        <v>300.21600000000001</v>
      </c>
      <c r="K758" s="2" t="s">
        <v>1045</v>
      </c>
      <c r="L758" s="3">
        <v>0.64444444444444449</v>
      </c>
      <c r="M758" s="2" t="s">
        <v>1595</v>
      </c>
      <c r="N758" s="2">
        <v>285.92</v>
      </c>
      <c r="O758" s="2">
        <v>4.7619047620000003</v>
      </c>
      <c r="P758" s="2">
        <v>14.295999999999999</v>
      </c>
      <c r="Q758" s="2">
        <v>4.9000000000000004</v>
      </c>
    </row>
    <row r="759" spans="1:17" x14ac:dyDescent="0.2">
      <c r="A759" s="2" t="s">
        <v>777</v>
      </c>
      <c r="B759" s="2" t="s">
        <v>1020</v>
      </c>
      <c r="C759" s="2" t="s">
        <v>1023</v>
      </c>
      <c r="D759" s="2" t="s">
        <v>1027</v>
      </c>
      <c r="E759" s="2" t="s">
        <v>1028</v>
      </c>
      <c r="F759" s="2" t="s">
        <v>1032</v>
      </c>
      <c r="G759" s="2">
        <v>96.52</v>
      </c>
      <c r="H759" s="2">
        <v>6</v>
      </c>
      <c r="I759" s="2">
        <v>28.956</v>
      </c>
      <c r="J759" s="2">
        <v>608.07600000000002</v>
      </c>
      <c r="K759" s="4">
        <v>43770</v>
      </c>
      <c r="L759" s="3">
        <v>0.49444444444444446</v>
      </c>
      <c r="M759" s="2" t="s">
        <v>1596</v>
      </c>
      <c r="N759" s="2">
        <v>579.12</v>
      </c>
      <c r="O759" s="2">
        <v>4.7619047620000003</v>
      </c>
      <c r="P759" s="2">
        <v>28.956</v>
      </c>
      <c r="Q759" s="2">
        <v>4.5</v>
      </c>
    </row>
    <row r="760" spans="1:17" x14ac:dyDescent="0.2">
      <c r="A760" s="2" t="s">
        <v>778</v>
      </c>
      <c r="B760" s="2" t="s">
        <v>1020</v>
      </c>
      <c r="C760" s="2" t="s">
        <v>1023</v>
      </c>
      <c r="D760" s="2" t="s">
        <v>1026</v>
      </c>
      <c r="E760" s="2" t="s">
        <v>1029</v>
      </c>
      <c r="F760" s="2" t="s">
        <v>1034</v>
      </c>
      <c r="G760" s="2">
        <v>18.850000000000001</v>
      </c>
      <c r="H760" s="2">
        <v>10</v>
      </c>
      <c r="I760" s="2">
        <v>9.4250000000000007</v>
      </c>
      <c r="J760" s="2">
        <v>197.92500000000001</v>
      </c>
      <c r="K760" s="2" t="s">
        <v>1052</v>
      </c>
      <c r="L760" s="3">
        <v>0.76666666666666672</v>
      </c>
      <c r="M760" s="2" t="s">
        <v>1595</v>
      </c>
      <c r="N760" s="2">
        <v>188.5</v>
      </c>
      <c r="O760" s="2">
        <v>4.7619047620000003</v>
      </c>
      <c r="P760" s="2">
        <v>9.4250000000000007</v>
      </c>
      <c r="Q760" s="2">
        <v>5.6</v>
      </c>
    </row>
    <row r="761" spans="1:17" x14ac:dyDescent="0.2">
      <c r="A761" s="2" t="s">
        <v>779</v>
      </c>
      <c r="B761" s="2" t="s">
        <v>1020</v>
      </c>
      <c r="C761" s="2" t="s">
        <v>1023</v>
      </c>
      <c r="D761" s="2" t="s">
        <v>1027</v>
      </c>
      <c r="E761" s="2" t="s">
        <v>1028</v>
      </c>
      <c r="F761" s="2" t="s">
        <v>1034</v>
      </c>
      <c r="G761" s="2">
        <v>55.39</v>
      </c>
      <c r="H761" s="2">
        <v>4</v>
      </c>
      <c r="I761" s="2">
        <v>11.077999999999999</v>
      </c>
      <c r="J761" s="2">
        <v>232.63800000000001</v>
      </c>
      <c r="K761" s="2" t="s">
        <v>1037</v>
      </c>
      <c r="L761" s="3">
        <v>0.6381944444444444</v>
      </c>
      <c r="M761" s="2" t="s">
        <v>1595</v>
      </c>
      <c r="N761" s="2">
        <v>221.56</v>
      </c>
      <c r="O761" s="2">
        <v>4.7619047620000003</v>
      </c>
      <c r="P761" s="2">
        <v>11.077999999999999</v>
      </c>
      <c r="Q761" s="2">
        <v>8</v>
      </c>
    </row>
    <row r="762" spans="1:17" x14ac:dyDescent="0.2">
      <c r="A762" s="2" t="s">
        <v>780</v>
      </c>
      <c r="B762" s="2" t="s">
        <v>1022</v>
      </c>
      <c r="C762" s="2" t="s">
        <v>1025</v>
      </c>
      <c r="D762" s="2" t="s">
        <v>1026</v>
      </c>
      <c r="E762" s="2" t="s">
        <v>1028</v>
      </c>
      <c r="F762" s="2" t="s">
        <v>1034</v>
      </c>
      <c r="G762" s="2">
        <v>77.2</v>
      </c>
      <c r="H762" s="2">
        <v>10</v>
      </c>
      <c r="I762" s="2">
        <v>38.6</v>
      </c>
      <c r="J762" s="2">
        <v>810.6</v>
      </c>
      <c r="K762" s="4">
        <v>43771</v>
      </c>
      <c r="L762" s="3">
        <v>0.44305555555555554</v>
      </c>
      <c r="M762" s="2" t="s">
        <v>1597</v>
      </c>
      <c r="N762" s="2">
        <v>772</v>
      </c>
      <c r="O762" s="2">
        <v>4.7619047620000003</v>
      </c>
      <c r="P762" s="2">
        <v>38.6</v>
      </c>
      <c r="Q762" s="2">
        <v>5.6</v>
      </c>
    </row>
    <row r="763" spans="1:17" x14ac:dyDescent="0.2">
      <c r="A763" s="2" t="s">
        <v>781</v>
      </c>
      <c r="B763" s="2" t="s">
        <v>1022</v>
      </c>
      <c r="C763" s="2" t="s">
        <v>1025</v>
      </c>
      <c r="D763" s="2" t="s">
        <v>1027</v>
      </c>
      <c r="E763" s="2" t="s">
        <v>1029</v>
      </c>
      <c r="F763" s="2" t="s">
        <v>1031</v>
      </c>
      <c r="G763" s="2">
        <v>72.13</v>
      </c>
      <c r="H763" s="2">
        <v>10</v>
      </c>
      <c r="I763" s="2">
        <v>36.064999999999998</v>
      </c>
      <c r="J763" s="2">
        <v>757.36500000000001</v>
      </c>
      <c r="K763" s="2" t="s">
        <v>1084</v>
      </c>
      <c r="L763" s="3">
        <v>0.6333333333333333</v>
      </c>
      <c r="M763" s="2" t="s">
        <v>1597</v>
      </c>
      <c r="N763" s="2">
        <v>721.3</v>
      </c>
      <c r="O763" s="2">
        <v>4.7619047620000003</v>
      </c>
      <c r="P763" s="2">
        <v>36.064999999999998</v>
      </c>
      <c r="Q763" s="2">
        <v>4.2</v>
      </c>
    </row>
    <row r="764" spans="1:17" x14ac:dyDescent="0.2">
      <c r="A764" s="2" t="s">
        <v>782</v>
      </c>
      <c r="B764" s="2" t="s">
        <v>1020</v>
      </c>
      <c r="C764" s="2" t="s">
        <v>1023</v>
      </c>
      <c r="D764" s="2" t="s">
        <v>1026</v>
      </c>
      <c r="E764" s="2" t="s">
        <v>1028</v>
      </c>
      <c r="F764" s="2" t="s">
        <v>1035</v>
      </c>
      <c r="G764" s="2">
        <v>63.88</v>
      </c>
      <c r="H764" s="2">
        <v>8</v>
      </c>
      <c r="I764" s="2">
        <v>25.552</v>
      </c>
      <c r="J764" s="2">
        <v>536.59199999999998</v>
      </c>
      <c r="K764" s="2" t="s">
        <v>1056</v>
      </c>
      <c r="L764" s="3">
        <v>0.7416666666666667</v>
      </c>
      <c r="M764" s="2" t="s">
        <v>1595</v>
      </c>
      <c r="N764" s="2">
        <v>511.04</v>
      </c>
      <c r="O764" s="2">
        <v>4.7619047620000003</v>
      </c>
      <c r="P764" s="2">
        <v>25.552</v>
      </c>
      <c r="Q764" s="2">
        <v>9.9</v>
      </c>
    </row>
    <row r="765" spans="1:17" x14ac:dyDescent="0.2">
      <c r="A765" s="2" t="s">
        <v>783</v>
      </c>
      <c r="B765" s="2" t="s">
        <v>1020</v>
      </c>
      <c r="C765" s="2" t="s">
        <v>1023</v>
      </c>
      <c r="D765" s="2" t="s">
        <v>1026</v>
      </c>
      <c r="E765" s="2" t="s">
        <v>1028</v>
      </c>
      <c r="F765" s="2" t="s">
        <v>1030</v>
      </c>
      <c r="G765" s="2">
        <v>10.69</v>
      </c>
      <c r="H765" s="2">
        <v>5</v>
      </c>
      <c r="I765" s="2">
        <v>2.6724999999999999</v>
      </c>
      <c r="J765" s="2">
        <v>56.122500000000002</v>
      </c>
      <c r="K765" s="2" t="s">
        <v>1066</v>
      </c>
      <c r="L765" s="3">
        <v>0.46319444444444446</v>
      </c>
      <c r="M765" s="2" t="s">
        <v>1595</v>
      </c>
      <c r="N765" s="2">
        <v>53.45</v>
      </c>
      <c r="O765" s="2">
        <v>4.7619047620000003</v>
      </c>
      <c r="P765" s="2">
        <v>2.6724999999999999</v>
      </c>
      <c r="Q765" s="2">
        <v>7.6</v>
      </c>
    </row>
    <row r="766" spans="1:17" x14ac:dyDescent="0.2">
      <c r="A766" s="2" t="s">
        <v>784</v>
      </c>
      <c r="B766" s="2" t="s">
        <v>1020</v>
      </c>
      <c r="C766" s="2" t="s">
        <v>1023</v>
      </c>
      <c r="D766" s="2" t="s">
        <v>1026</v>
      </c>
      <c r="E766" s="2" t="s">
        <v>1029</v>
      </c>
      <c r="F766" s="2" t="s">
        <v>1030</v>
      </c>
      <c r="G766" s="2">
        <v>55.5</v>
      </c>
      <c r="H766" s="2">
        <v>4</v>
      </c>
      <c r="I766" s="2">
        <v>11.1</v>
      </c>
      <c r="J766" s="2">
        <v>233.1</v>
      </c>
      <c r="K766" s="2" t="s">
        <v>1056</v>
      </c>
      <c r="L766" s="3">
        <v>0.65833333333333333</v>
      </c>
      <c r="M766" s="2" t="s">
        <v>1597</v>
      </c>
      <c r="N766" s="2">
        <v>222</v>
      </c>
      <c r="O766" s="2">
        <v>4.7619047620000003</v>
      </c>
      <c r="P766" s="2">
        <v>11.1</v>
      </c>
      <c r="Q766" s="2">
        <v>6.6</v>
      </c>
    </row>
    <row r="767" spans="1:17" x14ac:dyDescent="0.2">
      <c r="A767" s="2" t="s">
        <v>785</v>
      </c>
      <c r="B767" s="2" t="s">
        <v>1022</v>
      </c>
      <c r="C767" s="2" t="s">
        <v>1025</v>
      </c>
      <c r="D767" s="2" t="s">
        <v>1027</v>
      </c>
      <c r="E767" s="2" t="s">
        <v>1028</v>
      </c>
      <c r="F767" s="2" t="s">
        <v>1032</v>
      </c>
      <c r="G767" s="2">
        <v>95.46</v>
      </c>
      <c r="H767" s="2">
        <v>8</v>
      </c>
      <c r="I767" s="2">
        <v>38.183999999999997</v>
      </c>
      <c r="J767" s="2">
        <v>801.86400000000003</v>
      </c>
      <c r="K767" s="4">
        <v>43588</v>
      </c>
      <c r="L767" s="3">
        <v>0.81944444444444442</v>
      </c>
      <c r="M767" s="2" t="s">
        <v>1595</v>
      </c>
      <c r="N767" s="2">
        <v>763.68</v>
      </c>
      <c r="O767" s="2">
        <v>4.7619047620000003</v>
      </c>
      <c r="P767" s="2">
        <v>38.183999999999997</v>
      </c>
      <c r="Q767" s="2">
        <v>4.7</v>
      </c>
    </row>
    <row r="768" spans="1:17" x14ac:dyDescent="0.2">
      <c r="A768" s="2" t="s">
        <v>786</v>
      </c>
      <c r="B768" s="2" t="s">
        <v>1021</v>
      </c>
      <c r="C768" s="2" t="s">
        <v>1024</v>
      </c>
      <c r="D768" s="2" t="s">
        <v>1027</v>
      </c>
      <c r="E768" s="2" t="s">
        <v>1028</v>
      </c>
      <c r="F768" s="2" t="s">
        <v>1035</v>
      </c>
      <c r="G768" s="2">
        <v>76.06</v>
      </c>
      <c r="H768" s="2">
        <v>3</v>
      </c>
      <c r="I768" s="2">
        <v>11.409000000000001</v>
      </c>
      <c r="J768" s="2">
        <v>239.589</v>
      </c>
      <c r="K768" s="4">
        <v>43586</v>
      </c>
      <c r="L768" s="3">
        <v>0.85416666666666663</v>
      </c>
      <c r="M768" s="2" t="s">
        <v>1597</v>
      </c>
      <c r="N768" s="2">
        <v>228.18</v>
      </c>
      <c r="O768" s="2">
        <v>4.7619047620000003</v>
      </c>
      <c r="P768" s="2">
        <v>11.409000000000001</v>
      </c>
      <c r="Q768" s="2">
        <v>9.8000000000000007</v>
      </c>
    </row>
    <row r="769" spans="1:17" x14ac:dyDescent="0.2">
      <c r="A769" s="2" t="s">
        <v>787</v>
      </c>
      <c r="B769" s="2" t="s">
        <v>1022</v>
      </c>
      <c r="C769" s="2" t="s">
        <v>1025</v>
      </c>
      <c r="D769" s="2" t="s">
        <v>1027</v>
      </c>
      <c r="E769" s="2" t="s">
        <v>1029</v>
      </c>
      <c r="F769" s="2" t="s">
        <v>1033</v>
      </c>
      <c r="G769" s="2">
        <v>13.69</v>
      </c>
      <c r="H769" s="2">
        <v>6</v>
      </c>
      <c r="I769" s="2">
        <v>4.1070000000000002</v>
      </c>
      <c r="J769" s="2">
        <v>86.247</v>
      </c>
      <c r="K769" s="2" t="s">
        <v>1079</v>
      </c>
      <c r="L769" s="3">
        <v>0.58263888888888893</v>
      </c>
      <c r="M769" s="2" t="s">
        <v>1596</v>
      </c>
      <c r="N769" s="2">
        <v>82.14</v>
      </c>
      <c r="O769" s="2">
        <v>4.7619047620000003</v>
      </c>
      <c r="P769" s="2">
        <v>4.1070000000000002</v>
      </c>
      <c r="Q769" s="2">
        <v>6.3</v>
      </c>
    </row>
    <row r="770" spans="1:17" x14ac:dyDescent="0.2">
      <c r="A770" s="2" t="s">
        <v>788</v>
      </c>
      <c r="B770" s="2" t="s">
        <v>1022</v>
      </c>
      <c r="C770" s="2" t="s">
        <v>1025</v>
      </c>
      <c r="D770" s="2" t="s">
        <v>1027</v>
      </c>
      <c r="E770" s="2" t="s">
        <v>1028</v>
      </c>
      <c r="F770" s="2" t="s">
        <v>1031</v>
      </c>
      <c r="G770" s="2">
        <v>95.64</v>
      </c>
      <c r="H770" s="2">
        <v>4</v>
      </c>
      <c r="I770" s="2">
        <v>19.128</v>
      </c>
      <c r="J770" s="2">
        <v>401.68799999999999</v>
      </c>
      <c r="K770" s="2" t="s">
        <v>1051</v>
      </c>
      <c r="L770" s="3">
        <v>0.78541666666666665</v>
      </c>
      <c r="M770" s="2" t="s">
        <v>1596</v>
      </c>
      <c r="N770" s="2">
        <v>382.56</v>
      </c>
      <c r="O770" s="2">
        <v>4.7619047620000003</v>
      </c>
      <c r="P770" s="2">
        <v>19.128</v>
      </c>
      <c r="Q770" s="2">
        <v>7.9</v>
      </c>
    </row>
    <row r="771" spans="1:17" x14ac:dyDescent="0.2">
      <c r="A771" s="2" t="s">
        <v>789</v>
      </c>
      <c r="B771" s="2" t="s">
        <v>1020</v>
      </c>
      <c r="C771" s="2" t="s">
        <v>1023</v>
      </c>
      <c r="D771" s="2" t="s">
        <v>1027</v>
      </c>
      <c r="E771" s="2" t="s">
        <v>1028</v>
      </c>
      <c r="F771" s="2" t="s">
        <v>1032</v>
      </c>
      <c r="G771" s="2">
        <v>11.43</v>
      </c>
      <c r="H771" s="2">
        <v>6</v>
      </c>
      <c r="I771" s="2">
        <v>3.4289999999999998</v>
      </c>
      <c r="J771" s="2">
        <v>72.009</v>
      </c>
      <c r="K771" s="2" t="s">
        <v>1042</v>
      </c>
      <c r="L771" s="3">
        <v>0.72499999999999998</v>
      </c>
      <c r="M771" s="2" t="s">
        <v>1596</v>
      </c>
      <c r="N771" s="2">
        <v>68.58</v>
      </c>
      <c r="O771" s="2">
        <v>4.7619047620000003</v>
      </c>
      <c r="P771" s="2">
        <v>3.4289999999999998</v>
      </c>
      <c r="Q771" s="2">
        <v>7.7</v>
      </c>
    </row>
    <row r="772" spans="1:17" x14ac:dyDescent="0.2">
      <c r="A772" s="2" t="s">
        <v>790</v>
      </c>
      <c r="B772" s="2" t="s">
        <v>1022</v>
      </c>
      <c r="C772" s="2" t="s">
        <v>1025</v>
      </c>
      <c r="D772" s="2" t="s">
        <v>1026</v>
      </c>
      <c r="E772" s="2" t="s">
        <v>1028</v>
      </c>
      <c r="F772" s="2" t="s">
        <v>1033</v>
      </c>
      <c r="G772" s="2">
        <v>95.54</v>
      </c>
      <c r="H772" s="2">
        <v>4</v>
      </c>
      <c r="I772" s="2">
        <v>19.108000000000001</v>
      </c>
      <c r="J772" s="2">
        <v>401.26799999999997</v>
      </c>
      <c r="K772" s="2" t="s">
        <v>1085</v>
      </c>
      <c r="L772" s="3">
        <v>0.49861111111111112</v>
      </c>
      <c r="M772" s="2" t="s">
        <v>1595</v>
      </c>
      <c r="N772" s="2">
        <v>382.16</v>
      </c>
      <c r="O772" s="2">
        <v>4.7619047620000003</v>
      </c>
      <c r="P772" s="2">
        <v>19.108000000000001</v>
      </c>
      <c r="Q772" s="2">
        <v>4.5</v>
      </c>
    </row>
    <row r="773" spans="1:17" x14ac:dyDescent="0.2">
      <c r="A773" s="2" t="s">
        <v>791</v>
      </c>
      <c r="B773" s="2" t="s">
        <v>1021</v>
      </c>
      <c r="C773" s="2" t="s">
        <v>1024</v>
      </c>
      <c r="D773" s="2" t="s">
        <v>1026</v>
      </c>
      <c r="E773" s="2" t="s">
        <v>1028</v>
      </c>
      <c r="F773" s="2" t="s">
        <v>1030</v>
      </c>
      <c r="G773" s="2">
        <v>85.87</v>
      </c>
      <c r="H773" s="2">
        <v>7</v>
      </c>
      <c r="I773" s="2">
        <v>30.054500000000001</v>
      </c>
      <c r="J773" s="2">
        <v>631.14449999999999</v>
      </c>
      <c r="K773" s="2" t="s">
        <v>1052</v>
      </c>
      <c r="L773" s="3">
        <v>0.79236111111111107</v>
      </c>
      <c r="M773" s="2" t="s">
        <v>1597</v>
      </c>
      <c r="N773" s="2">
        <v>601.09</v>
      </c>
      <c r="O773" s="2">
        <v>4.7619047620000003</v>
      </c>
      <c r="P773" s="2">
        <v>30.054500000000001</v>
      </c>
      <c r="Q773" s="2">
        <v>8</v>
      </c>
    </row>
    <row r="774" spans="1:17" x14ac:dyDescent="0.2">
      <c r="A774" s="2" t="s">
        <v>792</v>
      </c>
      <c r="B774" s="2" t="s">
        <v>1021</v>
      </c>
      <c r="C774" s="2" t="s">
        <v>1024</v>
      </c>
      <c r="D774" s="2" t="s">
        <v>1026</v>
      </c>
      <c r="E774" s="2" t="s">
        <v>1028</v>
      </c>
      <c r="F774" s="2" t="s">
        <v>1033</v>
      </c>
      <c r="G774" s="2">
        <v>67.989999999999995</v>
      </c>
      <c r="H774" s="2">
        <v>7</v>
      </c>
      <c r="I774" s="2">
        <v>23.796500000000002</v>
      </c>
      <c r="J774" s="2">
        <v>499.72649999999999</v>
      </c>
      <c r="K774" s="2" t="s">
        <v>1045</v>
      </c>
      <c r="L774" s="3">
        <v>0.70138888888888884</v>
      </c>
      <c r="M774" s="2" t="s">
        <v>1595</v>
      </c>
      <c r="N774" s="2">
        <v>475.93</v>
      </c>
      <c r="O774" s="2">
        <v>4.7619047620000003</v>
      </c>
      <c r="P774" s="2">
        <v>23.796500000000002</v>
      </c>
      <c r="Q774" s="2">
        <v>5.7</v>
      </c>
    </row>
    <row r="775" spans="1:17" x14ac:dyDescent="0.2">
      <c r="A775" s="2" t="s">
        <v>793</v>
      </c>
      <c r="B775" s="2" t="s">
        <v>1021</v>
      </c>
      <c r="C775" s="2" t="s">
        <v>1024</v>
      </c>
      <c r="D775" s="2" t="s">
        <v>1027</v>
      </c>
      <c r="E775" s="2" t="s">
        <v>1028</v>
      </c>
      <c r="F775" s="2" t="s">
        <v>1034</v>
      </c>
      <c r="G775" s="2">
        <v>52.42</v>
      </c>
      <c r="H775" s="2">
        <v>1</v>
      </c>
      <c r="I775" s="2">
        <v>2.621</v>
      </c>
      <c r="J775" s="2">
        <v>55.040999999999997</v>
      </c>
      <c r="K775" s="4">
        <v>43618</v>
      </c>
      <c r="L775" s="3">
        <v>0.43194444444444446</v>
      </c>
      <c r="M775" s="2" t="s">
        <v>1597</v>
      </c>
      <c r="N775" s="2">
        <v>52.42</v>
      </c>
      <c r="O775" s="2">
        <v>4.7619047620000003</v>
      </c>
      <c r="P775" s="2">
        <v>2.621</v>
      </c>
      <c r="Q775" s="2">
        <v>6.3</v>
      </c>
    </row>
    <row r="776" spans="1:17" x14ac:dyDescent="0.2">
      <c r="A776" s="2" t="s">
        <v>794</v>
      </c>
      <c r="B776" s="2" t="s">
        <v>1021</v>
      </c>
      <c r="C776" s="2" t="s">
        <v>1024</v>
      </c>
      <c r="D776" s="2" t="s">
        <v>1026</v>
      </c>
      <c r="E776" s="2" t="s">
        <v>1029</v>
      </c>
      <c r="F776" s="2" t="s">
        <v>1034</v>
      </c>
      <c r="G776" s="2">
        <v>65.650000000000006</v>
      </c>
      <c r="H776" s="2">
        <v>2</v>
      </c>
      <c r="I776" s="2">
        <v>6.5650000000000004</v>
      </c>
      <c r="J776" s="2">
        <v>137.86500000000001</v>
      </c>
      <c r="K776" s="2" t="s">
        <v>1050</v>
      </c>
      <c r="L776" s="3">
        <v>0.69861111111111107</v>
      </c>
      <c r="M776" s="2" t="s">
        <v>1596</v>
      </c>
      <c r="N776" s="2">
        <v>131.30000000000001</v>
      </c>
      <c r="O776" s="2">
        <v>4.7619047620000003</v>
      </c>
      <c r="P776" s="2">
        <v>6.5650000000000004</v>
      </c>
      <c r="Q776" s="2">
        <v>6</v>
      </c>
    </row>
    <row r="777" spans="1:17" x14ac:dyDescent="0.2">
      <c r="A777" s="2" t="s">
        <v>795</v>
      </c>
      <c r="B777" s="2" t="s">
        <v>1022</v>
      </c>
      <c r="C777" s="2" t="s">
        <v>1025</v>
      </c>
      <c r="D777" s="2" t="s">
        <v>1027</v>
      </c>
      <c r="E777" s="2" t="s">
        <v>1028</v>
      </c>
      <c r="F777" s="2" t="s">
        <v>1034</v>
      </c>
      <c r="G777" s="2">
        <v>28.86</v>
      </c>
      <c r="H777" s="2">
        <v>5</v>
      </c>
      <c r="I777" s="2">
        <v>7.2149999999999999</v>
      </c>
      <c r="J777" s="2">
        <v>151.51499999999999</v>
      </c>
      <c r="K777" s="2" t="s">
        <v>1061</v>
      </c>
      <c r="L777" s="3">
        <v>0.75555555555555554</v>
      </c>
      <c r="M777" s="2" t="s">
        <v>1597</v>
      </c>
      <c r="N777" s="2">
        <v>144.30000000000001</v>
      </c>
      <c r="O777" s="2">
        <v>4.7619047620000003</v>
      </c>
      <c r="P777" s="2">
        <v>7.2149999999999999</v>
      </c>
      <c r="Q777" s="2">
        <v>8</v>
      </c>
    </row>
    <row r="778" spans="1:17" x14ac:dyDescent="0.2">
      <c r="A778" s="2" t="s">
        <v>796</v>
      </c>
      <c r="B778" s="2" t="s">
        <v>1021</v>
      </c>
      <c r="C778" s="2" t="s">
        <v>1024</v>
      </c>
      <c r="D778" s="2" t="s">
        <v>1026</v>
      </c>
      <c r="E778" s="2" t="s">
        <v>1029</v>
      </c>
      <c r="F778" s="2" t="s">
        <v>1030</v>
      </c>
      <c r="G778" s="2">
        <v>65.31</v>
      </c>
      <c r="H778" s="2">
        <v>7</v>
      </c>
      <c r="I778" s="2">
        <v>22.858499999999999</v>
      </c>
      <c r="J778" s="2">
        <v>480.02850000000001</v>
      </c>
      <c r="K778" s="4">
        <v>43588</v>
      </c>
      <c r="L778" s="3">
        <v>0.75138888888888888</v>
      </c>
      <c r="M778" s="2" t="s">
        <v>1597</v>
      </c>
      <c r="N778" s="2">
        <v>457.17</v>
      </c>
      <c r="O778" s="2">
        <v>4.7619047620000003</v>
      </c>
      <c r="P778" s="2">
        <v>22.858499999999999</v>
      </c>
      <c r="Q778" s="2">
        <v>4.2</v>
      </c>
    </row>
    <row r="779" spans="1:17" x14ac:dyDescent="0.2">
      <c r="A779" s="2" t="s">
        <v>797</v>
      </c>
      <c r="B779" s="2" t="s">
        <v>1022</v>
      </c>
      <c r="C779" s="2" t="s">
        <v>1025</v>
      </c>
      <c r="D779" s="2" t="s">
        <v>1027</v>
      </c>
      <c r="E779" s="2" t="s">
        <v>1029</v>
      </c>
      <c r="F779" s="2" t="s">
        <v>1033</v>
      </c>
      <c r="G779" s="2">
        <v>93.38</v>
      </c>
      <c r="H779" s="2">
        <v>1</v>
      </c>
      <c r="I779" s="2">
        <v>4.6689999999999996</v>
      </c>
      <c r="J779" s="2">
        <v>98.049000000000007</v>
      </c>
      <c r="K779" s="4">
        <v>43525</v>
      </c>
      <c r="L779" s="3">
        <v>0.54652777777777772</v>
      </c>
      <c r="M779" s="2" t="s">
        <v>1596</v>
      </c>
      <c r="N779" s="2">
        <v>93.38</v>
      </c>
      <c r="O779" s="2">
        <v>4.7619047620000003</v>
      </c>
      <c r="P779" s="2">
        <v>4.6689999999999996</v>
      </c>
      <c r="Q779" s="2">
        <v>9.6</v>
      </c>
    </row>
    <row r="780" spans="1:17" x14ac:dyDescent="0.2">
      <c r="A780" s="2" t="s">
        <v>798</v>
      </c>
      <c r="B780" s="2" t="s">
        <v>1021</v>
      </c>
      <c r="C780" s="2" t="s">
        <v>1024</v>
      </c>
      <c r="D780" s="2" t="s">
        <v>1026</v>
      </c>
      <c r="E780" s="2" t="s">
        <v>1029</v>
      </c>
      <c r="F780" s="2" t="s">
        <v>1033</v>
      </c>
      <c r="G780" s="2">
        <v>25.25</v>
      </c>
      <c r="H780" s="2">
        <v>5</v>
      </c>
      <c r="I780" s="2">
        <v>6.3125</v>
      </c>
      <c r="J780" s="2">
        <v>132.5625</v>
      </c>
      <c r="K780" s="2" t="s">
        <v>1082</v>
      </c>
      <c r="L780" s="3">
        <v>0.74444444444444446</v>
      </c>
      <c r="M780" s="2" t="s">
        <v>1596</v>
      </c>
      <c r="N780" s="2">
        <v>126.25</v>
      </c>
      <c r="O780" s="2">
        <v>4.7619047620000003</v>
      </c>
      <c r="P780" s="2">
        <v>6.3125</v>
      </c>
      <c r="Q780" s="2">
        <v>6.1</v>
      </c>
    </row>
    <row r="781" spans="1:17" x14ac:dyDescent="0.2">
      <c r="A781" s="2" t="s">
        <v>799</v>
      </c>
      <c r="B781" s="2" t="s">
        <v>1022</v>
      </c>
      <c r="C781" s="2" t="s">
        <v>1025</v>
      </c>
      <c r="D781" s="2" t="s">
        <v>1026</v>
      </c>
      <c r="E781" s="2" t="s">
        <v>1029</v>
      </c>
      <c r="F781" s="2" t="s">
        <v>1031</v>
      </c>
      <c r="G781" s="2">
        <v>87.87</v>
      </c>
      <c r="H781" s="2">
        <v>9</v>
      </c>
      <c r="I781" s="2">
        <v>39.541499999999999</v>
      </c>
      <c r="J781" s="2">
        <v>830.37149999999997</v>
      </c>
      <c r="K781" s="2" t="s">
        <v>1084</v>
      </c>
      <c r="L781" s="3">
        <v>0.85555555555555551</v>
      </c>
      <c r="M781" s="2" t="s">
        <v>1595</v>
      </c>
      <c r="N781" s="2">
        <v>790.83</v>
      </c>
      <c r="O781" s="2">
        <v>4.7619047620000003</v>
      </c>
      <c r="P781" s="2">
        <v>39.541499999999999</v>
      </c>
      <c r="Q781" s="2">
        <v>5.6</v>
      </c>
    </row>
    <row r="782" spans="1:17" x14ac:dyDescent="0.2">
      <c r="A782" s="2" t="s">
        <v>800</v>
      </c>
      <c r="B782" s="2" t="s">
        <v>1021</v>
      </c>
      <c r="C782" s="2" t="s">
        <v>1024</v>
      </c>
      <c r="D782" s="2" t="s">
        <v>1027</v>
      </c>
      <c r="E782" s="2" t="s">
        <v>1029</v>
      </c>
      <c r="F782" s="2" t="s">
        <v>1030</v>
      </c>
      <c r="G782" s="2">
        <v>21.8</v>
      </c>
      <c r="H782" s="2">
        <v>8</v>
      </c>
      <c r="I782" s="2">
        <v>8.7200000000000006</v>
      </c>
      <c r="J782" s="2">
        <v>183.12</v>
      </c>
      <c r="K782" s="2" t="s">
        <v>1088</v>
      </c>
      <c r="L782" s="3">
        <v>0.80833333333333335</v>
      </c>
      <c r="M782" s="2" t="s">
        <v>1596</v>
      </c>
      <c r="N782" s="2">
        <v>174.4</v>
      </c>
      <c r="O782" s="2">
        <v>4.7619047620000003</v>
      </c>
      <c r="P782" s="2">
        <v>8.7200000000000006</v>
      </c>
      <c r="Q782" s="2">
        <v>8.3000000000000007</v>
      </c>
    </row>
    <row r="783" spans="1:17" x14ac:dyDescent="0.2">
      <c r="A783" s="2" t="s">
        <v>801</v>
      </c>
      <c r="B783" s="2" t="s">
        <v>1020</v>
      </c>
      <c r="C783" s="2" t="s">
        <v>1023</v>
      </c>
      <c r="D783" s="2" t="s">
        <v>1027</v>
      </c>
      <c r="E783" s="2" t="s">
        <v>1028</v>
      </c>
      <c r="F783" s="2" t="s">
        <v>1033</v>
      </c>
      <c r="G783" s="2">
        <v>94.76</v>
      </c>
      <c r="H783" s="2">
        <v>4</v>
      </c>
      <c r="I783" s="2">
        <v>18.952000000000002</v>
      </c>
      <c r="J783" s="2">
        <v>397.99200000000002</v>
      </c>
      <c r="K783" s="4">
        <v>43771</v>
      </c>
      <c r="L783" s="3">
        <v>0.67083333333333328</v>
      </c>
      <c r="M783" s="2" t="s">
        <v>1595</v>
      </c>
      <c r="N783" s="2">
        <v>379.04</v>
      </c>
      <c r="O783" s="2">
        <v>4.7619047620000003</v>
      </c>
      <c r="P783" s="2">
        <v>18.952000000000002</v>
      </c>
      <c r="Q783" s="2">
        <v>7.8</v>
      </c>
    </row>
    <row r="784" spans="1:17" x14ac:dyDescent="0.2">
      <c r="A784" s="2" t="s">
        <v>802</v>
      </c>
      <c r="B784" s="2" t="s">
        <v>1020</v>
      </c>
      <c r="C784" s="2" t="s">
        <v>1023</v>
      </c>
      <c r="D784" s="2" t="s">
        <v>1026</v>
      </c>
      <c r="E784" s="2" t="s">
        <v>1028</v>
      </c>
      <c r="F784" s="2" t="s">
        <v>1035</v>
      </c>
      <c r="G784" s="2">
        <v>30.62</v>
      </c>
      <c r="H784" s="2">
        <v>1</v>
      </c>
      <c r="I784" s="2">
        <v>1.5309999999999999</v>
      </c>
      <c r="J784" s="2">
        <v>32.151000000000003</v>
      </c>
      <c r="K784" s="4">
        <v>43587</v>
      </c>
      <c r="L784" s="3">
        <v>0.59305555555555556</v>
      </c>
      <c r="M784" s="2" t="s">
        <v>1597</v>
      </c>
      <c r="N784" s="2">
        <v>30.62</v>
      </c>
      <c r="O784" s="2">
        <v>4.7619047620000003</v>
      </c>
      <c r="P784" s="2">
        <v>1.5309999999999999</v>
      </c>
      <c r="Q784" s="2">
        <v>4.0999999999999996</v>
      </c>
    </row>
    <row r="785" spans="1:17" x14ac:dyDescent="0.2">
      <c r="A785" s="2" t="s">
        <v>803</v>
      </c>
      <c r="B785" s="2" t="s">
        <v>1021</v>
      </c>
      <c r="C785" s="2" t="s">
        <v>1024</v>
      </c>
      <c r="D785" s="2" t="s">
        <v>1027</v>
      </c>
      <c r="E785" s="2" t="s">
        <v>1028</v>
      </c>
      <c r="F785" s="2" t="s">
        <v>1032</v>
      </c>
      <c r="G785" s="2">
        <v>44.01</v>
      </c>
      <c r="H785" s="2">
        <v>8</v>
      </c>
      <c r="I785" s="2">
        <v>17.603999999999999</v>
      </c>
      <c r="J785" s="2">
        <v>369.68400000000003</v>
      </c>
      <c r="K785" s="4">
        <v>43527</v>
      </c>
      <c r="L785" s="3">
        <v>0.73333333333333328</v>
      </c>
      <c r="M785" s="2" t="s">
        <v>1596</v>
      </c>
      <c r="N785" s="2">
        <v>352.08</v>
      </c>
      <c r="O785" s="2">
        <v>4.7619047620000003</v>
      </c>
      <c r="P785" s="2">
        <v>17.603999999999999</v>
      </c>
      <c r="Q785" s="2">
        <v>8.8000000000000007</v>
      </c>
    </row>
    <row r="786" spans="1:17" x14ac:dyDescent="0.2">
      <c r="A786" s="2" t="s">
        <v>804</v>
      </c>
      <c r="B786" s="2" t="s">
        <v>1021</v>
      </c>
      <c r="C786" s="2" t="s">
        <v>1024</v>
      </c>
      <c r="D786" s="2" t="s">
        <v>1026</v>
      </c>
      <c r="E786" s="2" t="s">
        <v>1028</v>
      </c>
      <c r="F786" s="2" t="s">
        <v>1030</v>
      </c>
      <c r="G786" s="2">
        <v>10.16</v>
      </c>
      <c r="H786" s="2">
        <v>5</v>
      </c>
      <c r="I786" s="2">
        <v>2.54</v>
      </c>
      <c r="J786" s="2">
        <v>53.34</v>
      </c>
      <c r="K786" s="2" t="s">
        <v>1039</v>
      </c>
      <c r="L786" s="3">
        <v>0.54722222222222228</v>
      </c>
      <c r="M786" s="2" t="s">
        <v>1595</v>
      </c>
      <c r="N786" s="2">
        <v>50.8</v>
      </c>
      <c r="O786" s="2">
        <v>4.7619047620000003</v>
      </c>
      <c r="P786" s="2">
        <v>2.54</v>
      </c>
      <c r="Q786" s="2">
        <v>4.0999999999999996</v>
      </c>
    </row>
    <row r="787" spans="1:17" x14ac:dyDescent="0.2">
      <c r="A787" s="2" t="s">
        <v>805</v>
      </c>
      <c r="B787" s="2" t="s">
        <v>1020</v>
      </c>
      <c r="C787" s="2" t="s">
        <v>1023</v>
      </c>
      <c r="D787" s="2" t="s">
        <v>1027</v>
      </c>
      <c r="E787" s="2" t="s">
        <v>1029</v>
      </c>
      <c r="F787" s="2" t="s">
        <v>1031</v>
      </c>
      <c r="G787" s="2">
        <v>74.58</v>
      </c>
      <c r="H787" s="2">
        <v>7</v>
      </c>
      <c r="I787" s="2">
        <v>26.103000000000002</v>
      </c>
      <c r="J787" s="2">
        <v>548.16300000000001</v>
      </c>
      <c r="K787" s="4">
        <v>43557</v>
      </c>
      <c r="L787" s="3">
        <v>0.67291666666666672</v>
      </c>
      <c r="M787" s="2" t="s">
        <v>1597</v>
      </c>
      <c r="N787" s="2">
        <v>522.05999999999995</v>
      </c>
      <c r="O787" s="2">
        <v>4.7619047620000003</v>
      </c>
      <c r="P787" s="2">
        <v>26.103000000000002</v>
      </c>
      <c r="Q787" s="2">
        <v>9</v>
      </c>
    </row>
    <row r="788" spans="1:17" x14ac:dyDescent="0.2">
      <c r="A788" s="2" t="s">
        <v>806</v>
      </c>
      <c r="B788" s="2" t="s">
        <v>1021</v>
      </c>
      <c r="C788" s="2" t="s">
        <v>1024</v>
      </c>
      <c r="D788" s="2" t="s">
        <v>1027</v>
      </c>
      <c r="E788" s="2" t="s">
        <v>1029</v>
      </c>
      <c r="F788" s="2" t="s">
        <v>1031</v>
      </c>
      <c r="G788" s="2">
        <v>71.89</v>
      </c>
      <c r="H788" s="2">
        <v>8</v>
      </c>
      <c r="I788" s="2">
        <v>28.756</v>
      </c>
      <c r="J788" s="2">
        <v>603.87599999999998</v>
      </c>
      <c r="K788" s="2" t="s">
        <v>1088</v>
      </c>
      <c r="L788" s="3">
        <v>0.48125000000000001</v>
      </c>
      <c r="M788" s="2" t="s">
        <v>1595</v>
      </c>
      <c r="N788" s="2">
        <v>575.12</v>
      </c>
      <c r="O788" s="2">
        <v>4.7619047620000003</v>
      </c>
      <c r="P788" s="2">
        <v>28.756</v>
      </c>
      <c r="Q788" s="2">
        <v>5.5</v>
      </c>
    </row>
    <row r="789" spans="1:17" x14ac:dyDescent="0.2">
      <c r="A789" s="2" t="s">
        <v>807</v>
      </c>
      <c r="B789" s="2" t="s">
        <v>1021</v>
      </c>
      <c r="C789" s="2" t="s">
        <v>1024</v>
      </c>
      <c r="D789" s="2" t="s">
        <v>1027</v>
      </c>
      <c r="E789" s="2" t="s">
        <v>1028</v>
      </c>
      <c r="F789" s="2" t="s">
        <v>1030</v>
      </c>
      <c r="G789" s="2">
        <v>10.99</v>
      </c>
      <c r="H789" s="2">
        <v>5</v>
      </c>
      <c r="I789" s="2">
        <v>2.7475000000000001</v>
      </c>
      <c r="J789" s="2">
        <v>57.697499999999998</v>
      </c>
      <c r="K789" s="2" t="s">
        <v>1064</v>
      </c>
      <c r="L789" s="3">
        <v>0.42916666666666664</v>
      </c>
      <c r="M789" s="2" t="s">
        <v>1597</v>
      </c>
      <c r="N789" s="2">
        <v>54.95</v>
      </c>
      <c r="O789" s="2">
        <v>4.7619047620000003</v>
      </c>
      <c r="P789" s="2">
        <v>2.7475000000000001</v>
      </c>
      <c r="Q789" s="2">
        <v>9.3000000000000007</v>
      </c>
    </row>
    <row r="790" spans="1:17" x14ac:dyDescent="0.2">
      <c r="A790" s="2" t="s">
        <v>808</v>
      </c>
      <c r="B790" s="2" t="s">
        <v>1021</v>
      </c>
      <c r="C790" s="2" t="s">
        <v>1024</v>
      </c>
      <c r="D790" s="2" t="s">
        <v>1026</v>
      </c>
      <c r="E790" s="2" t="s">
        <v>1029</v>
      </c>
      <c r="F790" s="2" t="s">
        <v>1030</v>
      </c>
      <c r="G790" s="2">
        <v>60.47</v>
      </c>
      <c r="H790" s="2">
        <v>3</v>
      </c>
      <c r="I790" s="2">
        <v>9.0704999999999991</v>
      </c>
      <c r="J790" s="2">
        <v>190.48050000000001</v>
      </c>
      <c r="K790" s="2" t="s">
        <v>1080</v>
      </c>
      <c r="L790" s="3">
        <v>0.4548611111111111</v>
      </c>
      <c r="M790" s="2" t="s">
        <v>1597</v>
      </c>
      <c r="N790" s="2">
        <v>181.41</v>
      </c>
      <c r="O790" s="2">
        <v>4.7619047620000003</v>
      </c>
      <c r="P790" s="2">
        <v>9.0704999999999991</v>
      </c>
      <c r="Q790" s="2">
        <v>5.6</v>
      </c>
    </row>
    <row r="791" spans="1:17" x14ac:dyDescent="0.2">
      <c r="A791" s="2" t="s">
        <v>809</v>
      </c>
      <c r="B791" s="2" t="s">
        <v>1020</v>
      </c>
      <c r="C791" s="2" t="s">
        <v>1023</v>
      </c>
      <c r="D791" s="2" t="s">
        <v>1027</v>
      </c>
      <c r="E791" s="2" t="s">
        <v>1029</v>
      </c>
      <c r="F791" s="2" t="s">
        <v>1033</v>
      </c>
      <c r="G791" s="2">
        <v>58.91</v>
      </c>
      <c r="H791" s="2">
        <v>7</v>
      </c>
      <c r="I791" s="2">
        <v>20.618500000000001</v>
      </c>
      <c r="J791" s="2">
        <v>432.98849999999999</v>
      </c>
      <c r="K791" s="2" t="s">
        <v>1050</v>
      </c>
      <c r="L791" s="3">
        <v>0.63541666666666663</v>
      </c>
      <c r="M791" s="2" t="s">
        <v>1595</v>
      </c>
      <c r="N791" s="2">
        <v>412.37</v>
      </c>
      <c r="O791" s="2">
        <v>4.7619047620000003</v>
      </c>
      <c r="P791" s="2">
        <v>20.618500000000001</v>
      </c>
      <c r="Q791" s="2">
        <v>9.6999999999999993</v>
      </c>
    </row>
    <row r="792" spans="1:17" x14ac:dyDescent="0.2">
      <c r="A792" s="2" t="s">
        <v>810</v>
      </c>
      <c r="B792" s="2" t="s">
        <v>1020</v>
      </c>
      <c r="C792" s="2" t="s">
        <v>1023</v>
      </c>
      <c r="D792" s="2" t="s">
        <v>1027</v>
      </c>
      <c r="E792" s="2" t="s">
        <v>1029</v>
      </c>
      <c r="F792" s="2" t="s">
        <v>1035</v>
      </c>
      <c r="G792" s="2">
        <v>46.41</v>
      </c>
      <c r="H792" s="2">
        <v>1</v>
      </c>
      <c r="I792" s="2">
        <v>2.3205</v>
      </c>
      <c r="J792" s="2">
        <v>48.730499999999999</v>
      </c>
      <c r="K792" s="4">
        <v>43527</v>
      </c>
      <c r="L792" s="3">
        <v>0.83750000000000002</v>
      </c>
      <c r="M792" s="2" t="s">
        <v>1597</v>
      </c>
      <c r="N792" s="2">
        <v>46.41</v>
      </c>
      <c r="O792" s="2">
        <v>4.7619047620000003</v>
      </c>
      <c r="P792" s="2">
        <v>2.3205</v>
      </c>
      <c r="Q792" s="2">
        <v>4</v>
      </c>
    </row>
    <row r="793" spans="1:17" x14ac:dyDescent="0.2">
      <c r="A793" s="2" t="s">
        <v>811</v>
      </c>
      <c r="B793" s="2" t="s">
        <v>1021</v>
      </c>
      <c r="C793" s="2" t="s">
        <v>1024</v>
      </c>
      <c r="D793" s="2" t="s">
        <v>1026</v>
      </c>
      <c r="E793" s="2" t="s">
        <v>1029</v>
      </c>
      <c r="F793" s="2" t="s">
        <v>1030</v>
      </c>
      <c r="G793" s="2">
        <v>68.55</v>
      </c>
      <c r="H793" s="2">
        <v>4</v>
      </c>
      <c r="I793" s="2">
        <v>13.71</v>
      </c>
      <c r="J793" s="2">
        <v>287.91000000000003</v>
      </c>
      <c r="K793" s="2" t="s">
        <v>1057</v>
      </c>
      <c r="L793" s="3">
        <v>0.84791666666666665</v>
      </c>
      <c r="M793" s="2" t="s">
        <v>1597</v>
      </c>
      <c r="N793" s="2">
        <v>274.2</v>
      </c>
      <c r="O793" s="2">
        <v>4.7619047620000003</v>
      </c>
      <c r="P793" s="2">
        <v>13.71</v>
      </c>
      <c r="Q793" s="2">
        <v>9.1999999999999993</v>
      </c>
    </row>
    <row r="794" spans="1:17" x14ac:dyDescent="0.2">
      <c r="A794" s="2" t="s">
        <v>812</v>
      </c>
      <c r="B794" s="2" t="s">
        <v>1022</v>
      </c>
      <c r="C794" s="2" t="s">
        <v>1025</v>
      </c>
      <c r="D794" s="2" t="s">
        <v>1027</v>
      </c>
      <c r="E794" s="2" t="s">
        <v>1028</v>
      </c>
      <c r="F794" s="2" t="s">
        <v>1032</v>
      </c>
      <c r="G794" s="2">
        <v>97.37</v>
      </c>
      <c r="H794" s="2">
        <v>10</v>
      </c>
      <c r="I794" s="2">
        <v>48.685000000000002</v>
      </c>
      <c r="J794" s="2">
        <v>1022.385</v>
      </c>
      <c r="K794" s="2" t="s">
        <v>1042</v>
      </c>
      <c r="L794" s="3">
        <v>0.57499999999999996</v>
      </c>
      <c r="M794" s="2" t="s">
        <v>1597</v>
      </c>
      <c r="N794" s="2">
        <v>973.7</v>
      </c>
      <c r="O794" s="2">
        <v>4.7619047620000003</v>
      </c>
      <c r="P794" s="2">
        <v>48.685000000000002</v>
      </c>
      <c r="Q794" s="2">
        <v>4.9000000000000004</v>
      </c>
    </row>
    <row r="795" spans="1:17" x14ac:dyDescent="0.2">
      <c r="A795" s="2" t="s">
        <v>813</v>
      </c>
      <c r="B795" s="2" t="s">
        <v>1020</v>
      </c>
      <c r="C795" s="2" t="s">
        <v>1023</v>
      </c>
      <c r="D795" s="2" t="s">
        <v>1026</v>
      </c>
      <c r="E795" s="2" t="s">
        <v>1029</v>
      </c>
      <c r="F795" s="2" t="s">
        <v>1031</v>
      </c>
      <c r="G795" s="2">
        <v>92.6</v>
      </c>
      <c r="H795" s="2">
        <v>7</v>
      </c>
      <c r="I795" s="2">
        <v>32.409999999999997</v>
      </c>
      <c r="J795" s="2">
        <v>680.61</v>
      </c>
      <c r="K795" s="2" t="s">
        <v>1052</v>
      </c>
      <c r="L795" s="3">
        <v>0.53611111111111109</v>
      </c>
      <c r="M795" s="2" t="s">
        <v>1597</v>
      </c>
      <c r="N795" s="2">
        <v>648.20000000000005</v>
      </c>
      <c r="O795" s="2">
        <v>4.7619047620000003</v>
      </c>
      <c r="P795" s="2">
        <v>32.409999999999997</v>
      </c>
      <c r="Q795" s="2">
        <v>9.3000000000000007</v>
      </c>
    </row>
    <row r="796" spans="1:17" x14ac:dyDescent="0.2">
      <c r="A796" s="2" t="s">
        <v>814</v>
      </c>
      <c r="B796" s="2" t="s">
        <v>1020</v>
      </c>
      <c r="C796" s="2" t="s">
        <v>1023</v>
      </c>
      <c r="D796" s="2" t="s">
        <v>1027</v>
      </c>
      <c r="E796" s="2" t="s">
        <v>1028</v>
      </c>
      <c r="F796" s="2" t="s">
        <v>1031</v>
      </c>
      <c r="G796" s="2">
        <v>46.61</v>
      </c>
      <c r="H796" s="2">
        <v>2</v>
      </c>
      <c r="I796" s="2">
        <v>4.6609999999999996</v>
      </c>
      <c r="J796" s="2">
        <v>97.881</v>
      </c>
      <c r="K796" s="2" t="s">
        <v>1085</v>
      </c>
      <c r="L796" s="3">
        <v>0.51944444444444449</v>
      </c>
      <c r="M796" s="2" t="s">
        <v>1597</v>
      </c>
      <c r="N796" s="2">
        <v>93.22</v>
      </c>
      <c r="O796" s="2">
        <v>4.7619047620000003</v>
      </c>
      <c r="P796" s="2">
        <v>4.6609999999999996</v>
      </c>
      <c r="Q796" s="2">
        <v>6.6</v>
      </c>
    </row>
    <row r="797" spans="1:17" x14ac:dyDescent="0.2">
      <c r="A797" s="2" t="s">
        <v>815</v>
      </c>
      <c r="B797" s="2" t="s">
        <v>1022</v>
      </c>
      <c r="C797" s="2" t="s">
        <v>1025</v>
      </c>
      <c r="D797" s="2" t="s">
        <v>1027</v>
      </c>
      <c r="E797" s="2" t="s">
        <v>1029</v>
      </c>
      <c r="F797" s="2" t="s">
        <v>1035</v>
      </c>
      <c r="G797" s="2">
        <v>27.18</v>
      </c>
      <c r="H797" s="2">
        <v>2</v>
      </c>
      <c r="I797" s="2">
        <v>2.718</v>
      </c>
      <c r="J797" s="2">
        <v>57.078000000000003</v>
      </c>
      <c r="K797" s="2" t="s">
        <v>1044</v>
      </c>
      <c r="L797" s="3">
        <v>0.68472222222222223</v>
      </c>
      <c r="M797" s="2" t="s">
        <v>1595</v>
      </c>
      <c r="N797" s="2">
        <v>54.36</v>
      </c>
      <c r="O797" s="2">
        <v>4.7619047620000003</v>
      </c>
      <c r="P797" s="2">
        <v>2.718</v>
      </c>
      <c r="Q797" s="2">
        <v>4.3</v>
      </c>
    </row>
    <row r="798" spans="1:17" x14ac:dyDescent="0.2">
      <c r="A798" s="2" t="s">
        <v>816</v>
      </c>
      <c r="B798" s="2" t="s">
        <v>1021</v>
      </c>
      <c r="C798" s="2" t="s">
        <v>1024</v>
      </c>
      <c r="D798" s="2" t="s">
        <v>1026</v>
      </c>
      <c r="E798" s="2" t="s">
        <v>1028</v>
      </c>
      <c r="F798" s="2" t="s">
        <v>1032</v>
      </c>
      <c r="G798" s="2">
        <v>60.87</v>
      </c>
      <c r="H798" s="2">
        <v>1</v>
      </c>
      <c r="I798" s="2">
        <v>3.0434999999999999</v>
      </c>
      <c r="J798" s="2">
        <v>63.913499999999999</v>
      </c>
      <c r="K798" s="2" t="s">
        <v>1060</v>
      </c>
      <c r="L798" s="3">
        <v>0.55833333333333335</v>
      </c>
      <c r="M798" s="2" t="s">
        <v>1596</v>
      </c>
      <c r="N798" s="2">
        <v>60.87</v>
      </c>
      <c r="O798" s="2">
        <v>4.7619047620000003</v>
      </c>
      <c r="P798" s="2">
        <v>3.0434999999999999</v>
      </c>
      <c r="Q798" s="2">
        <v>5.5</v>
      </c>
    </row>
    <row r="799" spans="1:17" x14ac:dyDescent="0.2">
      <c r="A799" s="2" t="s">
        <v>817</v>
      </c>
      <c r="B799" s="2" t="s">
        <v>1020</v>
      </c>
      <c r="C799" s="2" t="s">
        <v>1023</v>
      </c>
      <c r="D799" s="2" t="s">
        <v>1026</v>
      </c>
      <c r="E799" s="2" t="s">
        <v>1028</v>
      </c>
      <c r="F799" s="2" t="s">
        <v>1033</v>
      </c>
      <c r="G799" s="2">
        <v>24.49</v>
      </c>
      <c r="H799" s="2">
        <v>10</v>
      </c>
      <c r="I799" s="2">
        <v>12.244999999999999</v>
      </c>
      <c r="J799" s="2">
        <v>257.14499999999998</v>
      </c>
      <c r="K799" s="2" t="s">
        <v>1074</v>
      </c>
      <c r="L799" s="3">
        <v>0.63541666666666663</v>
      </c>
      <c r="M799" s="2" t="s">
        <v>1596</v>
      </c>
      <c r="N799" s="2">
        <v>244.9</v>
      </c>
      <c r="O799" s="2">
        <v>4.7619047620000003</v>
      </c>
      <c r="P799" s="2">
        <v>12.244999999999999</v>
      </c>
      <c r="Q799" s="2">
        <v>8.1</v>
      </c>
    </row>
    <row r="800" spans="1:17" x14ac:dyDescent="0.2">
      <c r="A800" s="2" t="s">
        <v>818</v>
      </c>
      <c r="B800" s="2" t="s">
        <v>1022</v>
      </c>
      <c r="C800" s="2" t="s">
        <v>1025</v>
      </c>
      <c r="D800" s="2" t="s">
        <v>1027</v>
      </c>
      <c r="E800" s="2" t="s">
        <v>1029</v>
      </c>
      <c r="F800" s="2" t="s">
        <v>1030</v>
      </c>
      <c r="G800" s="2">
        <v>92.78</v>
      </c>
      <c r="H800" s="2">
        <v>1</v>
      </c>
      <c r="I800" s="2">
        <v>4.6390000000000002</v>
      </c>
      <c r="J800" s="2">
        <v>97.418999999999997</v>
      </c>
      <c r="K800" s="2" t="s">
        <v>1044</v>
      </c>
      <c r="L800" s="3">
        <v>0.4513888888888889</v>
      </c>
      <c r="M800" s="2" t="s">
        <v>1597</v>
      </c>
      <c r="N800" s="2">
        <v>92.78</v>
      </c>
      <c r="O800" s="2">
        <v>4.7619047620000003</v>
      </c>
      <c r="P800" s="2">
        <v>4.6390000000000002</v>
      </c>
      <c r="Q800" s="2">
        <v>9.8000000000000007</v>
      </c>
    </row>
    <row r="801" spans="1:17" x14ac:dyDescent="0.2">
      <c r="A801" s="2" t="s">
        <v>819</v>
      </c>
      <c r="B801" s="2" t="s">
        <v>1021</v>
      </c>
      <c r="C801" s="2" t="s">
        <v>1024</v>
      </c>
      <c r="D801" s="2" t="s">
        <v>1026</v>
      </c>
      <c r="E801" s="2" t="s">
        <v>1029</v>
      </c>
      <c r="F801" s="2" t="s">
        <v>1032</v>
      </c>
      <c r="G801" s="2">
        <v>86.69</v>
      </c>
      <c r="H801" s="2">
        <v>5</v>
      </c>
      <c r="I801" s="2">
        <v>21.672499999999999</v>
      </c>
      <c r="J801" s="2">
        <v>455.1225</v>
      </c>
      <c r="K801" s="4">
        <v>43771</v>
      </c>
      <c r="L801" s="3">
        <v>0.77638888888888891</v>
      </c>
      <c r="M801" s="2" t="s">
        <v>1595</v>
      </c>
      <c r="N801" s="2">
        <v>433.45</v>
      </c>
      <c r="O801" s="2">
        <v>4.7619047620000003</v>
      </c>
      <c r="P801" s="2">
        <v>21.672499999999999</v>
      </c>
      <c r="Q801" s="2">
        <v>9.4</v>
      </c>
    </row>
    <row r="802" spans="1:17" x14ac:dyDescent="0.2">
      <c r="A802" s="2" t="s">
        <v>820</v>
      </c>
      <c r="B802" s="2" t="s">
        <v>1022</v>
      </c>
      <c r="C802" s="2" t="s">
        <v>1025</v>
      </c>
      <c r="D802" s="2" t="s">
        <v>1027</v>
      </c>
      <c r="E802" s="2" t="s">
        <v>1029</v>
      </c>
      <c r="F802" s="2" t="s">
        <v>1033</v>
      </c>
      <c r="G802" s="2">
        <v>23.01</v>
      </c>
      <c r="H802" s="2">
        <v>6</v>
      </c>
      <c r="I802" s="2">
        <v>6.9029999999999996</v>
      </c>
      <c r="J802" s="2">
        <v>144.96299999999999</v>
      </c>
      <c r="K802" s="4">
        <v>43800</v>
      </c>
      <c r="L802" s="3">
        <v>0.69791666666666663</v>
      </c>
      <c r="M802" s="2" t="s">
        <v>1595</v>
      </c>
      <c r="N802" s="2">
        <v>138.06</v>
      </c>
      <c r="O802" s="2">
        <v>4.7619047620000003</v>
      </c>
      <c r="P802" s="2">
        <v>6.9029999999999996</v>
      </c>
      <c r="Q802" s="2">
        <v>7.9</v>
      </c>
    </row>
    <row r="803" spans="1:17" x14ac:dyDescent="0.2">
      <c r="A803" s="2" t="s">
        <v>821</v>
      </c>
      <c r="B803" s="2" t="s">
        <v>1021</v>
      </c>
      <c r="C803" s="2" t="s">
        <v>1024</v>
      </c>
      <c r="D803" s="2" t="s">
        <v>1026</v>
      </c>
      <c r="E803" s="2" t="s">
        <v>1028</v>
      </c>
      <c r="F803" s="2" t="s">
        <v>1031</v>
      </c>
      <c r="G803" s="2">
        <v>30.2</v>
      </c>
      <c r="H803" s="2">
        <v>8</v>
      </c>
      <c r="I803" s="2">
        <v>12.08</v>
      </c>
      <c r="J803" s="2">
        <v>253.68</v>
      </c>
      <c r="K803" s="4">
        <v>43527</v>
      </c>
      <c r="L803" s="3">
        <v>0.8125</v>
      </c>
      <c r="M803" s="2" t="s">
        <v>1595</v>
      </c>
      <c r="N803" s="2">
        <v>241.6</v>
      </c>
      <c r="O803" s="2">
        <v>4.7619047620000003</v>
      </c>
      <c r="P803" s="2">
        <v>12.08</v>
      </c>
      <c r="Q803" s="2">
        <v>5.0999999999999996</v>
      </c>
    </row>
    <row r="804" spans="1:17" x14ac:dyDescent="0.2">
      <c r="A804" s="2" t="s">
        <v>822</v>
      </c>
      <c r="B804" s="2" t="s">
        <v>1021</v>
      </c>
      <c r="C804" s="2" t="s">
        <v>1024</v>
      </c>
      <c r="D804" s="2" t="s">
        <v>1026</v>
      </c>
      <c r="E804" s="2" t="s">
        <v>1029</v>
      </c>
      <c r="F804" s="2" t="s">
        <v>1035</v>
      </c>
      <c r="G804" s="2">
        <v>67.39</v>
      </c>
      <c r="H804" s="2">
        <v>7</v>
      </c>
      <c r="I804" s="2">
        <v>23.586500000000001</v>
      </c>
      <c r="J804" s="2">
        <v>495.31650000000002</v>
      </c>
      <c r="K804" s="2" t="s">
        <v>1049</v>
      </c>
      <c r="L804" s="3">
        <v>0.55763888888888891</v>
      </c>
      <c r="M804" s="2" t="s">
        <v>1595</v>
      </c>
      <c r="N804" s="2">
        <v>471.73</v>
      </c>
      <c r="O804" s="2">
        <v>4.7619047620000003</v>
      </c>
      <c r="P804" s="2">
        <v>23.586500000000001</v>
      </c>
      <c r="Q804" s="2">
        <v>6.9</v>
      </c>
    </row>
    <row r="805" spans="1:17" x14ac:dyDescent="0.2">
      <c r="A805" s="2" t="s">
        <v>823</v>
      </c>
      <c r="B805" s="2" t="s">
        <v>1020</v>
      </c>
      <c r="C805" s="2" t="s">
        <v>1023</v>
      </c>
      <c r="D805" s="2" t="s">
        <v>1026</v>
      </c>
      <c r="E805" s="2" t="s">
        <v>1028</v>
      </c>
      <c r="F805" s="2" t="s">
        <v>1035</v>
      </c>
      <c r="G805" s="2">
        <v>48.96</v>
      </c>
      <c r="H805" s="2">
        <v>9</v>
      </c>
      <c r="I805" s="2">
        <v>22.032</v>
      </c>
      <c r="J805" s="2">
        <v>462.67200000000003</v>
      </c>
      <c r="K805" s="4">
        <v>43558</v>
      </c>
      <c r="L805" s="3">
        <v>0.47708333333333336</v>
      </c>
      <c r="M805" s="2" t="s">
        <v>1596</v>
      </c>
      <c r="N805" s="2">
        <v>440.64</v>
      </c>
      <c r="O805" s="2">
        <v>4.7619047620000003</v>
      </c>
      <c r="P805" s="2">
        <v>22.032</v>
      </c>
      <c r="Q805" s="2">
        <v>8</v>
      </c>
    </row>
    <row r="806" spans="1:17" x14ac:dyDescent="0.2">
      <c r="A806" s="2" t="s">
        <v>824</v>
      </c>
      <c r="B806" s="2" t="s">
        <v>1022</v>
      </c>
      <c r="C806" s="2" t="s">
        <v>1025</v>
      </c>
      <c r="D806" s="2" t="s">
        <v>1026</v>
      </c>
      <c r="E806" s="2" t="s">
        <v>1028</v>
      </c>
      <c r="F806" s="2" t="s">
        <v>1031</v>
      </c>
      <c r="G806" s="2">
        <v>75.59</v>
      </c>
      <c r="H806" s="2">
        <v>9</v>
      </c>
      <c r="I806" s="2">
        <v>34.015500000000003</v>
      </c>
      <c r="J806" s="2">
        <v>714.32550000000003</v>
      </c>
      <c r="K806" s="2" t="s">
        <v>1065</v>
      </c>
      <c r="L806" s="3">
        <v>0.46666666666666667</v>
      </c>
      <c r="M806" s="2" t="s">
        <v>1596</v>
      </c>
      <c r="N806" s="2">
        <v>680.31</v>
      </c>
      <c r="O806" s="2">
        <v>4.7619047620000003</v>
      </c>
      <c r="P806" s="2">
        <v>34.015500000000003</v>
      </c>
      <c r="Q806" s="2">
        <v>8</v>
      </c>
    </row>
    <row r="807" spans="1:17" x14ac:dyDescent="0.2">
      <c r="A807" s="2" t="s">
        <v>825</v>
      </c>
      <c r="B807" s="2" t="s">
        <v>1020</v>
      </c>
      <c r="C807" s="2" t="s">
        <v>1023</v>
      </c>
      <c r="D807" s="2" t="s">
        <v>1027</v>
      </c>
      <c r="E807" s="2" t="s">
        <v>1028</v>
      </c>
      <c r="F807" s="2" t="s">
        <v>1032</v>
      </c>
      <c r="G807" s="2">
        <v>77.47</v>
      </c>
      <c r="H807" s="2">
        <v>4</v>
      </c>
      <c r="I807" s="2">
        <v>15.494</v>
      </c>
      <c r="J807" s="2">
        <v>325.37400000000002</v>
      </c>
      <c r="K807" s="2" t="s">
        <v>1086</v>
      </c>
      <c r="L807" s="3">
        <v>0.69166666666666665</v>
      </c>
      <c r="M807" s="2" t="s">
        <v>1596</v>
      </c>
      <c r="N807" s="2">
        <v>309.88</v>
      </c>
      <c r="O807" s="2">
        <v>4.7619047620000003</v>
      </c>
      <c r="P807" s="2">
        <v>15.494</v>
      </c>
      <c r="Q807" s="2">
        <v>4.2</v>
      </c>
    </row>
    <row r="808" spans="1:17" x14ac:dyDescent="0.2">
      <c r="A808" s="2" t="s">
        <v>826</v>
      </c>
      <c r="B808" s="2" t="s">
        <v>1020</v>
      </c>
      <c r="C808" s="2" t="s">
        <v>1023</v>
      </c>
      <c r="D808" s="2" t="s">
        <v>1027</v>
      </c>
      <c r="E808" s="2" t="s">
        <v>1028</v>
      </c>
      <c r="F808" s="2" t="s">
        <v>1033</v>
      </c>
      <c r="G808" s="2">
        <v>93.18</v>
      </c>
      <c r="H808" s="2">
        <v>2</v>
      </c>
      <c r="I808" s="2">
        <v>9.3179999999999996</v>
      </c>
      <c r="J808" s="2">
        <v>195.678</v>
      </c>
      <c r="K808" s="2" t="s">
        <v>1070</v>
      </c>
      <c r="L808" s="3">
        <v>0.77847222222222223</v>
      </c>
      <c r="M808" s="2" t="s">
        <v>1597</v>
      </c>
      <c r="N808" s="2">
        <v>186.36</v>
      </c>
      <c r="O808" s="2">
        <v>4.7619047620000003</v>
      </c>
      <c r="P808" s="2">
        <v>9.3179999999999996</v>
      </c>
      <c r="Q808" s="2">
        <v>8.5</v>
      </c>
    </row>
    <row r="809" spans="1:17" x14ac:dyDescent="0.2">
      <c r="A809" s="2" t="s">
        <v>827</v>
      </c>
      <c r="B809" s="2" t="s">
        <v>1020</v>
      </c>
      <c r="C809" s="2" t="s">
        <v>1023</v>
      </c>
      <c r="D809" s="2" t="s">
        <v>1027</v>
      </c>
      <c r="E809" s="2" t="s">
        <v>1028</v>
      </c>
      <c r="F809" s="2" t="s">
        <v>1031</v>
      </c>
      <c r="G809" s="2">
        <v>50.23</v>
      </c>
      <c r="H809" s="2">
        <v>4</v>
      </c>
      <c r="I809" s="2">
        <v>10.045999999999999</v>
      </c>
      <c r="J809" s="2">
        <v>210.96600000000001</v>
      </c>
      <c r="K809" s="4">
        <v>43678</v>
      </c>
      <c r="L809" s="3">
        <v>0.71666666666666667</v>
      </c>
      <c r="M809" s="2" t="s">
        <v>1596</v>
      </c>
      <c r="N809" s="2">
        <v>200.92</v>
      </c>
      <c r="O809" s="2">
        <v>4.7619047620000003</v>
      </c>
      <c r="P809" s="2">
        <v>10.045999999999999</v>
      </c>
      <c r="Q809" s="2">
        <v>9</v>
      </c>
    </row>
    <row r="810" spans="1:17" x14ac:dyDescent="0.2">
      <c r="A810" s="2" t="s">
        <v>828</v>
      </c>
      <c r="B810" s="2" t="s">
        <v>1022</v>
      </c>
      <c r="C810" s="2" t="s">
        <v>1025</v>
      </c>
      <c r="D810" s="2" t="s">
        <v>1027</v>
      </c>
      <c r="E810" s="2" t="s">
        <v>1028</v>
      </c>
      <c r="F810" s="2" t="s">
        <v>1030</v>
      </c>
      <c r="G810" s="2">
        <v>17.75</v>
      </c>
      <c r="H810" s="2">
        <v>1</v>
      </c>
      <c r="I810" s="2">
        <v>0.88749999999999996</v>
      </c>
      <c r="J810" s="2">
        <v>18.637499999999999</v>
      </c>
      <c r="K810" s="2" t="s">
        <v>1080</v>
      </c>
      <c r="L810" s="3">
        <v>0.44305555555555554</v>
      </c>
      <c r="M810" s="2" t="s">
        <v>1596</v>
      </c>
      <c r="N810" s="2">
        <v>17.75</v>
      </c>
      <c r="O810" s="2">
        <v>4.7619047620000003</v>
      </c>
      <c r="P810" s="2">
        <v>0.88749999999999996</v>
      </c>
      <c r="Q810" s="2">
        <v>8.6</v>
      </c>
    </row>
    <row r="811" spans="1:17" x14ac:dyDescent="0.2">
      <c r="A811" s="2" t="s">
        <v>829</v>
      </c>
      <c r="B811" s="2" t="s">
        <v>1021</v>
      </c>
      <c r="C811" s="2" t="s">
        <v>1024</v>
      </c>
      <c r="D811" s="2" t="s">
        <v>1027</v>
      </c>
      <c r="E811" s="2" t="s">
        <v>1028</v>
      </c>
      <c r="F811" s="2" t="s">
        <v>1035</v>
      </c>
      <c r="G811" s="2">
        <v>62.18</v>
      </c>
      <c r="H811" s="2">
        <v>10</v>
      </c>
      <c r="I811" s="2">
        <v>31.09</v>
      </c>
      <c r="J811" s="2">
        <v>652.89</v>
      </c>
      <c r="K811" s="2" t="s">
        <v>1084</v>
      </c>
      <c r="L811" s="3">
        <v>0.43958333333333333</v>
      </c>
      <c r="M811" s="2" t="s">
        <v>1595</v>
      </c>
      <c r="N811" s="2">
        <v>621.79999999999995</v>
      </c>
      <c r="O811" s="2">
        <v>4.7619047620000003</v>
      </c>
      <c r="P811" s="2">
        <v>31.09</v>
      </c>
      <c r="Q811" s="2">
        <v>6</v>
      </c>
    </row>
    <row r="812" spans="1:17" x14ac:dyDescent="0.2">
      <c r="A812" s="2" t="s">
        <v>830</v>
      </c>
      <c r="B812" s="2" t="s">
        <v>1022</v>
      </c>
      <c r="C812" s="2" t="s">
        <v>1025</v>
      </c>
      <c r="D812" s="2" t="s">
        <v>1027</v>
      </c>
      <c r="E812" s="2" t="s">
        <v>1029</v>
      </c>
      <c r="F812" s="2" t="s">
        <v>1030</v>
      </c>
      <c r="G812" s="2">
        <v>10.75</v>
      </c>
      <c r="H812" s="2">
        <v>8</v>
      </c>
      <c r="I812" s="2">
        <v>4.3</v>
      </c>
      <c r="J812" s="2">
        <v>90.3</v>
      </c>
      <c r="K812" s="2" t="s">
        <v>1044</v>
      </c>
      <c r="L812" s="3">
        <v>0.60972222222222228</v>
      </c>
      <c r="M812" s="2" t="s">
        <v>1595</v>
      </c>
      <c r="N812" s="2">
        <v>86</v>
      </c>
      <c r="O812" s="2">
        <v>4.7619047620000003</v>
      </c>
      <c r="P812" s="2">
        <v>4.3</v>
      </c>
      <c r="Q812" s="2">
        <v>6.2</v>
      </c>
    </row>
    <row r="813" spans="1:17" x14ac:dyDescent="0.2">
      <c r="A813" s="2" t="s">
        <v>831</v>
      </c>
      <c r="B813" s="2" t="s">
        <v>1020</v>
      </c>
      <c r="C813" s="2" t="s">
        <v>1023</v>
      </c>
      <c r="D813" s="2" t="s">
        <v>1027</v>
      </c>
      <c r="E813" s="2" t="s">
        <v>1028</v>
      </c>
      <c r="F813" s="2" t="s">
        <v>1031</v>
      </c>
      <c r="G813" s="2">
        <v>40.26</v>
      </c>
      <c r="H813" s="2">
        <v>10</v>
      </c>
      <c r="I813" s="2">
        <v>20.13</v>
      </c>
      <c r="J813" s="2">
        <v>422.73</v>
      </c>
      <c r="K813" s="2" t="s">
        <v>1039</v>
      </c>
      <c r="L813" s="3">
        <v>0.75416666666666665</v>
      </c>
      <c r="M813" s="2" t="s">
        <v>1597</v>
      </c>
      <c r="N813" s="2">
        <v>402.6</v>
      </c>
      <c r="O813" s="2">
        <v>4.7619047620000003</v>
      </c>
      <c r="P813" s="2">
        <v>20.13</v>
      </c>
      <c r="Q813" s="2">
        <v>5</v>
      </c>
    </row>
    <row r="814" spans="1:17" x14ac:dyDescent="0.2">
      <c r="A814" s="2" t="s">
        <v>832</v>
      </c>
      <c r="B814" s="2" t="s">
        <v>1021</v>
      </c>
      <c r="C814" s="2" t="s">
        <v>1024</v>
      </c>
      <c r="D814" s="2" t="s">
        <v>1026</v>
      </c>
      <c r="E814" s="2" t="s">
        <v>1028</v>
      </c>
      <c r="F814" s="2" t="s">
        <v>1033</v>
      </c>
      <c r="G814" s="2">
        <v>64.97</v>
      </c>
      <c r="H814" s="2">
        <v>5</v>
      </c>
      <c r="I814" s="2">
        <v>16.2425</v>
      </c>
      <c r="J814" s="2">
        <v>341.09249999999997</v>
      </c>
      <c r="K814" s="4">
        <v>43679</v>
      </c>
      <c r="L814" s="3">
        <v>0.53611111111111109</v>
      </c>
      <c r="M814" s="2" t="s">
        <v>1597</v>
      </c>
      <c r="N814" s="2">
        <v>324.85000000000002</v>
      </c>
      <c r="O814" s="2">
        <v>4.7619047620000003</v>
      </c>
      <c r="P814" s="2">
        <v>16.2425</v>
      </c>
      <c r="Q814" s="2">
        <v>6.5</v>
      </c>
    </row>
    <row r="815" spans="1:17" x14ac:dyDescent="0.2">
      <c r="A815" s="2" t="s">
        <v>833</v>
      </c>
      <c r="B815" s="2" t="s">
        <v>1020</v>
      </c>
      <c r="C815" s="2" t="s">
        <v>1023</v>
      </c>
      <c r="D815" s="2" t="s">
        <v>1027</v>
      </c>
      <c r="E815" s="2" t="s">
        <v>1029</v>
      </c>
      <c r="F815" s="2" t="s">
        <v>1031</v>
      </c>
      <c r="G815" s="2">
        <v>95.15</v>
      </c>
      <c r="H815" s="2">
        <v>1</v>
      </c>
      <c r="I815" s="2">
        <v>4.7575000000000003</v>
      </c>
      <c r="J815" s="2">
        <v>99.907499999999999</v>
      </c>
      <c r="K815" s="2" t="s">
        <v>1046</v>
      </c>
      <c r="L815" s="3">
        <v>0.58333333333333337</v>
      </c>
      <c r="M815" s="2" t="s">
        <v>1596</v>
      </c>
      <c r="N815" s="2">
        <v>95.15</v>
      </c>
      <c r="O815" s="2">
        <v>4.7619047620000003</v>
      </c>
      <c r="P815" s="2">
        <v>4.7575000000000003</v>
      </c>
      <c r="Q815" s="2">
        <v>6</v>
      </c>
    </row>
    <row r="816" spans="1:17" x14ac:dyDescent="0.2">
      <c r="A816" s="2" t="s">
        <v>834</v>
      </c>
      <c r="B816" s="2" t="s">
        <v>1020</v>
      </c>
      <c r="C816" s="2" t="s">
        <v>1023</v>
      </c>
      <c r="D816" s="2" t="s">
        <v>1026</v>
      </c>
      <c r="E816" s="2" t="s">
        <v>1028</v>
      </c>
      <c r="F816" s="2" t="s">
        <v>1031</v>
      </c>
      <c r="G816" s="2">
        <v>48.62</v>
      </c>
      <c r="H816" s="2">
        <v>8</v>
      </c>
      <c r="I816" s="2">
        <v>19.448</v>
      </c>
      <c r="J816" s="2">
        <v>408.40800000000002</v>
      </c>
      <c r="K816" s="2" t="s">
        <v>1060</v>
      </c>
      <c r="L816" s="3">
        <v>0.45624999999999999</v>
      </c>
      <c r="M816" s="2" t="s">
        <v>1596</v>
      </c>
      <c r="N816" s="2">
        <v>388.96</v>
      </c>
      <c r="O816" s="2">
        <v>4.7619047620000003</v>
      </c>
      <c r="P816" s="2">
        <v>19.448</v>
      </c>
      <c r="Q816" s="2">
        <v>5</v>
      </c>
    </row>
    <row r="817" spans="1:17" x14ac:dyDescent="0.2">
      <c r="A817" s="2" t="s">
        <v>835</v>
      </c>
      <c r="B817" s="2" t="s">
        <v>1022</v>
      </c>
      <c r="C817" s="2" t="s">
        <v>1025</v>
      </c>
      <c r="D817" s="2" t="s">
        <v>1027</v>
      </c>
      <c r="E817" s="2" t="s">
        <v>1028</v>
      </c>
      <c r="F817" s="2" t="s">
        <v>1034</v>
      </c>
      <c r="G817" s="2">
        <v>53.21</v>
      </c>
      <c r="H817" s="2">
        <v>8</v>
      </c>
      <c r="I817" s="2">
        <v>21.283999999999999</v>
      </c>
      <c r="J817" s="2">
        <v>446.964</v>
      </c>
      <c r="K817" s="2" t="s">
        <v>1087</v>
      </c>
      <c r="L817" s="3">
        <v>0.69791666666666663</v>
      </c>
      <c r="M817" s="2" t="s">
        <v>1595</v>
      </c>
      <c r="N817" s="2">
        <v>425.68</v>
      </c>
      <c r="O817" s="2">
        <v>4.7619047620000003</v>
      </c>
      <c r="P817" s="2">
        <v>21.283999999999999</v>
      </c>
      <c r="Q817" s="2">
        <v>5</v>
      </c>
    </row>
    <row r="818" spans="1:17" x14ac:dyDescent="0.2">
      <c r="A818" s="2" t="s">
        <v>836</v>
      </c>
      <c r="B818" s="2" t="s">
        <v>1021</v>
      </c>
      <c r="C818" s="2" t="s">
        <v>1024</v>
      </c>
      <c r="D818" s="2" t="s">
        <v>1027</v>
      </c>
      <c r="E818" s="2" t="s">
        <v>1028</v>
      </c>
      <c r="F818" s="2" t="s">
        <v>1035</v>
      </c>
      <c r="G818" s="2">
        <v>45.44</v>
      </c>
      <c r="H818" s="2">
        <v>7</v>
      </c>
      <c r="I818" s="2">
        <v>15.904</v>
      </c>
      <c r="J818" s="2">
        <v>333.98399999999998</v>
      </c>
      <c r="K818" s="2" t="s">
        <v>1064</v>
      </c>
      <c r="L818" s="3">
        <v>0.46875</v>
      </c>
      <c r="M818" s="2" t="s">
        <v>1596</v>
      </c>
      <c r="N818" s="2">
        <v>318.08</v>
      </c>
      <c r="O818" s="2">
        <v>4.7619047620000003</v>
      </c>
      <c r="P818" s="2">
        <v>15.904</v>
      </c>
      <c r="Q818" s="2">
        <v>9.1999999999999993</v>
      </c>
    </row>
    <row r="819" spans="1:17" x14ac:dyDescent="0.2">
      <c r="A819" s="2" t="s">
        <v>837</v>
      </c>
      <c r="B819" s="2" t="s">
        <v>1020</v>
      </c>
      <c r="C819" s="2" t="s">
        <v>1023</v>
      </c>
      <c r="D819" s="2" t="s">
        <v>1027</v>
      </c>
      <c r="E819" s="2" t="s">
        <v>1029</v>
      </c>
      <c r="F819" s="2" t="s">
        <v>1034</v>
      </c>
      <c r="G819" s="2">
        <v>33.880000000000003</v>
      </c>
      <c r="H819" s="2">
        <v>8</v>
      </c>
      <c r="I819" s="2">
        <v>13.552</v>
      </c>
      <c r="J819" s="2">
        <v>284.59199999999998</v>
      </c>
      <c r="K819" s="2" t="s">
        <v>1069</v>
      </c>
      <c r="L819" s="3">
        <v>0.85347222222222219</v>
      </c>
      <c r="M819" s="2" t="s">
        <v>1595</v>
      </c>
      <c r="N819" s="2">
        <v>271.04000000000002</v>
      </c>
      <c r="O819" s="2">
        <v>4.7619047620000003</v>
      </c>
      <c r="P819" s="2">
        <v>13.552</v>
      </c>
      <c r="Q819" s="2">
        <v>9.6</v>
      </c>
    </row>
    <row r="820" spans="1:17" x14ac:dyDescent="0.2">
      <c r="A820" s="2" t="s">
        <v>838</v>
      </c>
      <c r="B820" s="2" t="s">
        <v>1022</v>
      </c>
      <c r="C820" s="2" t="s">
        <v>1025</v>
      </c>
      <c r="D820" s="2" t="s">
        <v>1026</v>
      </c>
      <c r="E820" s="2" t="s">
        <v>1029</v>
      </c>
      <c r="F820" s="2" t="s">
        <v>1030</v>
      </c>
      <c r="G820" s="2">
        <v>96.16</v>
      </c>
      <c r="H820" s="2">
        <v>4</v>
      </c>
      <c r="I820" s="2">
        <v>19.231999999999999</v>
      </c>
      <c r="J820" s="2">
        <v>403.87200000000001</v>
      </c>
      <c r="K820" s="2" t="s">
        <v>1036</v>
      </c>
      <c r="L820" s="3">
        <v>0.8354166666666667</v>
      </c>
      <c r="M820" s="2" t="s">
        <v>1597</v>
      </c>
      <c r="N820" s="2">
        <v>384.64</v>
      </c>
      <c r="O820" s="2">
        <v>4.7619047620000003</v>
      </c>
      <c r="P820" s="2">
        <v>19.231999999999999</v>
      </c>
      <c r="Q820" s="2">
        <v>8.4</v>
      </c>
    </row>
    <row r="821" spans="1:17" x14ac:dyDescent="0.2">
      <c r="A821" s="2" t="s">
        <v>839</v>
      </c>
      <c r="B821" s="2" t="s">
        <v>1022</v>
      </c>
      <c r="C821" s="2" t="s">
        <v>1025</v>
      </c>
      <c r="D821" s="2" t="s">
        <v>1026</v>
      </c>
      <c r="E821" s="2" t="s">
        <v>1029</v>
      </c>
      <c r="F821" s="2" t="s">
        <v>1034</v>
      </c>
      <c r="G821" s="2">
        <v>47.16</v>
      </c>
      <c r="H821" s="2">
        <v>5</v>
      </c>
      <c r="I821" s="2">
        <v>11.79</v>
      </c>
      <c r="J821" s="2">
        <v>247.59</v>
      </c>
      <c r="K821" s="4">
        <v>43526</v>
      </c>
      <c r="L821" s="3">
        <v>0.60763888888888884</v>
      </c>
      <c r="M821" s="2" t="s">
        <v>1597</v>
      </c>
      <c r="N821" s="2">
        <v>235.8</v>
      </c>
      <c r="O821" s="2">
        <v>4.7619047620000003</v>
      </c>
      <c r="P821" s="2">
        <v>11.79</v>
      </c>
      <c r="Q821" s="2">
        <v>6</v>
      </c>
    </row>
    <row r="822" spans="1:17" x14ac:dyDescent="0.2">
      <c r="A822" s="2" t="s">
        <v>840</v>
      </c>
      <c r="B822" s="2" t="s">
        <v>1022</v>
      </c>
      <c r="C822" s="2" t="s">
        <v>1025</v>
      </c>
      <c r="D822" s="2" t="s">
        <v>1027</v>
      </c>
      <c r="E822" s="2" t="s">
        <v>1029</v>
      </c>
      <c r="F822" s="2" t="s">
        <v>1031</v>
      </c>
      <c r="G822" s="2">
        <v>52.89</v>
      </c>
      <c r="H822" s="2">
        <v>4</v>
      </c>
      <c r="I822" s="2">
        <v>10.577999999999999</v>
      </c>
      <c r="J822" s="2">
        <v>222.13800000000001</v>
      </c>
      <c r="K822" s="2" t="s">
        <v>1037</v>
      </c>
      <c r="L822" s="3">
        <v>0.68888888888888888</v>
      </c>
      <c r="M822" s="2" t="s">
        <v>1595</v>
      </c>
      <c r="N822" s="2">
        <v>211.56</v>
      </c>
      <c r="O822" s="2">
        <v>4.7619047620000003</v>
      </c>
      <c r="P822" s="2">
        <v>10.577999999999999</v>
      </c>
      <c r="Q822" s="2">
        <v>6.7</v>
      </c>
    </row>
    <row r="823" spans="1:17" x14ac:dyDescent="0.2">
      <c r="A823" s="2" t="s">
        <v>841</v>
      </c>
      <c r="B823" s="2" t="s">
        <v>1020</v>
      </c>
      <c r="C823" s="2" t="s">
        <v>1023</v>
      </c>
      <c r="D823" s="2" t="s">
        <v>1026</v>
      </c>
      <c r="E823" s="2" t="s">
        <v>1028</v>
      </c>
      <c r="F823" s="2" t="s">
        <v>1032</v>
      </c>
      <c r="G823" s="2">
        <v>47.68</v>
      </c>
      <c r="H823" s="2">
        <v>2</v>
      </c>
      <c r="I823" s="2">
        <v>4.7679999999999998</v>
      </c>
      <c r="J823" s="2">
        <v>100.128</v>
      </c>
      <c r="K823" s="2" t="s">
        <v>1039</v>
      </c>
      <c r="L823" s="3">
        <v>0.4236111111111111</v>
      </c>
      <c r="M823" s="2" t="s">
        <v>1597</v>
      </c>
      <c r="N823" s="2">
        <v>95.36</v>
      </c>
      <c r="O823" s="2">
        <v>4.7619047620000003</v>
      </c>
      <c r="P823" s="2">
        <v>4.7679999999999998</v>
      </c>
      <c r="Q823" s="2">
        <v>4.0999999999999996</v>
      </c>
    </row>
    <row r="824" spans="1:17" x14ac:dyDescent="0.2">
      <c r="A824" s="2" t="s">
        <v>842</v>
      </c>
      <c r="B824" s="2" t="s">
        <v>1021</v>
      </c>
      <c r="C824" s="2" t="s">
        <v>1024</v>
      </c>
      <c r="D824" s="2" t="s">
        <v>1026</v>
      </c>
      <c r="E824" s="2" t="s">
        <v>1029</v>
      </c>
      <c r="F824" s="2" t="s">
        <v>1033</v>
      </c>
      <c r="G824" s="2">
        <v>10.17</v>
      </c>
      <c r="H824" s="2">
        <v>1</v>
      </c>
      <c r="I824" s="2">
        <v>0.50849999999999995</v>
      </c>
      <c r="J824" s="2">
        <v>10.6785</v>
      </c>
      <c r="K824" s="4">
        <v>43648</v>
      </c>
      <c r="L824" s="3">
        <v>0.59375</v>
      </c>
      <c r="M824" s="2" t="s">
        <v>1596</v>
      </c>
      <c r="N824" s="2">
        <v>10.17</v>
      </c>
      <c r="O824" s="2">
        <v>4.7619047620000003</v>
      </c>
      <c r="P824" s="2">
        <v>0.50849999999999995</v>
      </c>
      <c r="Q824" s="2">
        <v>5.9</v>
      </c>
    </row>
    <row r="825" spans="1:17" x14ac:dyDescent="0.2">
      <c r="A825" s="2" t="s">
        <v>843</v>
      </c>
      <c r="B825" s="2" t="s">
        <v>1020</v>
      </c>
      <c r="C825" s="2" t="s">
        <v>1023</v>
      </c>
      <c r="D825" s="2" t="s">
        <v>1027</v>
      </c>
      <c r="E825" s="2" t="s">
        <v>1028</v>
      </c>
      <c r="F825" s="2" t="s">
        <v>1030</v>
      </c>
      <c r="G825" s="2">
        <v>68.709999999999994</v>
      </c>
      <c r="H825" s="2">
        <v>3</v>
      </c>
      <c r="I825" s="2">
        <v>10.3065</v>
      </c>
      <c r="J825" s="2">
        <v>216.4365</v>
      </c>
      <c r="K825" s="4">
        <v>43558</v>
      </c>
      <c r="L825" s="3">
        <v>0.4201388888888889</v>
      </c>
      <c r="M825" s="2" t="s">
        <v>1596</v>
      </c>
      <c r="N825" s="2">
        <v>206.13</v>
      </c>
      <c r="O825" s="2">
        <v>4.7619047620000003</v>
      </c>
      <c r="P825" s="2">
        <v>10.3065</v>
      </c>
      <c r="Q825" s="2">
        <v>8.6999999999999993</v>
      </c>
    </row>
    <row r="826" spans="1:17" x14ac:dyDescent="0.2">
      <c r="A826" s="2" t="s">
        <v>844</v>
      </c>
      <c r="B826" s="2" t="s">
        <v>1022</v>
      </c>
      <c r="C826" s="2" t="s">
        <v>1025</v>
      </c>
      <c r="D826" s="2" t="s">
        <v>1026</v>
      </c>
      <c r="E826" s="2" t="s">
        <v>1028</v>
      </c>
      <c r="F826" s="2" t="s">
        <v>1033</v>
      </c>
      <c r="G826" s="2">
        <v>60.08</v>
      </c>
      <c r="H826" s="2">
        <v>7</v>
      </c>
      <c r="I826" s="2">
        <v>21.027999999999999</v>
      </c>
      <c r="J826" s="2">
        <v>441.58800000000002</v>
      </c>
      <c r="K826" s="2" t="s">
        <v>1058</v>
      </c>
      <c r="L826" s="3">
        <v>0.48333333333333334</v>
      </c>
      <c r="M826" s="2" t="s">
        <v>1597</v>
      </c>
      <c r="N826" s="2">
        <v>420.56</v>
      </c>
      <c r="O826" s="2">
        <v>4.7619047620000003</v>
      </c>
      <c r="P826" s="2">
        <v>21.027999999999999</v>
      </c>
      <c r="Q826" s="2">
        <v>4.5</v>
      </c>
    </row>
    <row r="827" spans="1:17" x14ac:dyDescent="0.2">
      <c r="A827" s="2" t="s">
        <v>845</v>
      </c>
      <c r="B827" s="2" t="s">
        <v>1020</v>
      </c>
      <c r="C827" s="2" t="s">
        <v>1023</v>
      </c>
      <c r="D827" s="2" t="s">
        <v>1026</v>
      </c>
      <c r="E827" s="2" t="s">
        <v>1028</v>
      </c>
      <c r="F827" s="2" t="s">
        <v>1033</v>
      </c>
      <c r="G827" s="2">
        <v>22.01</v>
      </c>
      <c r="H827" s="2">
        <v>4</v>
      </c>
      <c r="I827" s="2">
        <v>4.4020000000000001</v>
      </c>
      <c r="J827" s="2">
        <v>92.441999999999993</v>
      </c>
      <c r="K827" s="2" t="s">
        <v>1075</v>
      </c>
      <c r="L827" s="3">
        <v>0.76041666666666663</v>
      </c>
      <c r="M827" s="2" t="s">
        <v>1597</v>
      </c>
      <c r="N827" s="2">
        <v>88.04</v>
      </c>
      <c r="O827" s="2">
        <v>4.7619047620000003</v>
      </c>
      <c r="P827" s="2">
        <v>4.4020000000000001</v>
      </c>
      <c r="Q827" s="2">
        <v>6.6</v>
      </c>
    </row>
    <row r="828" spans="1:17" x14ac:dyDescent="0.2">
      <c r="A828" s="2" t="s">
        <v>846</v>
      </c>
      <c r="B828" s="2" t="s">
        <v>1022</v>
      </c>
      <c r="C828" s="2" t="s">
        <v>1025</v>
      </c>
      <c r="D828" s="2" t="s">
        <v>1026</v>
      </c>
      <c r="E828" s="2" t="s">
        <v>1028</v>
      </c>
      <c r="F828" s="2" t="s">
        <v>1030</v>
      </c>
      <c r="G828" s="2">
        <v>72.11</v>
      </c>
      <c r="H828" s="2">
        <v>9</v>
      </c>
      <c r="I828" s="2">
        <v>32.4495</v>
      </c>
      <c r="J828" s="2">
        <v>681.43949999999995</v>
      </c>
      <c r="K828" s="2" t="s">
        <v>1048</v>
      </c>
      <c r="L828" s="3">
        <v>0.57847222222222228</v>
      </c>
      <c r="M828" s="2" t="s">
        <v>1597</v>
      </c>
      <c r="N828" s="2">
        <v>648.99</v>
      </c>
      <c r="O828" s="2">
        <v>4.7619047620000003</v>
      </c>
      <c r="P828" s="2">
        <v>32.4495</v>
      </c>
      <c r="Q828" s="2">
        <v>7.7</v>
      </c>
    </row>
    <row r="829" spans="1:17" x14ac:dyDescent="0.2">
      <c r="A829" s="2" t="s">
        <v>847</v>
      </c>
      <c r="B829" s="2" t="s">
        <v>1020</v>
      </c>
      <c r="C829" s="2" t="s">
        <v>1023</v>
      </c>
      <c r="D829" s="2" t="s">
        <v>1026</v>
      </c>
      <c r="E829" s="2" t="s">
        <v>1029</v>
      </c>
      <c r="F829" s="2" t="s">
        <v>1035</v>
      </c>
      <c r="G829" s="2">
        <v>41.28</v>
      </c>
      <c r="H829" s="2">
        <v>3</v>
      </c>
      <c r="I829" s="2">
        <v>6.1920000000000002</v>
      </c>
      <c r="J829" s="2">
        <v>130.03200000000001</v>
      </c>
      <c r="K829" s="2" t="s">
        <v>1066</v>
      </c>
      <c r="L829" s="3">
        <v>0.77569444444444446</v>
      </c>
      <c r="M829" s="2" t="s">
        <v>1597</v>
      </c>
      <c r="N829" s="2">
        <v>123.84</v>
      </c>
      <c r="O829" s="2">
        <v>4.7619047620000003</v>
      </c>
      <c r="P829" s="2">
        <v>6.1920000000000002</v>
      </c>
      <c r="Q829" s="2">
        <v>8.5</v>
      </c>
    </row>
    <row r="830" spans="1:17" x14ac:dyDescent="0.2">
      <c r="A830" s="2" t="s">
        <v>848</v>
      </c>
      <c r="B830" s="2" t="s">
        <v>1021</v>
      </c>
      <c r="C830" s="2" t="s">
        <v>1024</v>
      </c>
      <c r="D830" s="2" t="s">
        <v>1027</v>
      </c>
      <c r="E830" s="2" t="s">
        <v>1029</v>
      </c>
      <c r="F830" s="2" t="s">
        <v>1031</v>
      </c>
      <c r="G830" s="2">
        <v>64.95</v>
      </c>
      <c r="H830" s="2">
        <v>10</v>
      </c>
      <c r="I830" s="2">
        <v>32.475000000000001</v>
      </c>
      <c r="J830" s="2">
        <v>681.97500000000002</v>
      </c>
      <c r="K830" s="2" t="s">
        <v>1068</v>
      </c>
      <c r="L830" s="3">
        <v>0.76875000000000004</v>
      </c>
      <c r="M830" s="2" t="s">
        <v>1596</v>
      </c>
      <c r="N830" s="2">
        <v>649.5</v>
      </c>
      <c r="O830" s="2">
        <v>4.7619047620000003</v>
      </c>
      <c r="P830" s="2">
        <v>32.475000000000001</v>
      </c>
      <c r="Q830" s="2">
        <v>5.2</v>
      </c>
    </row>
    <row r="831" spans="1:17" x14ac:dyDescent="0.2">
      <c r="A831" s="2" t="s">
        <v>849</v>
      </c>
      <c r="B831" s="2" t="s">
        <v>1020</v>
      </c>
      <c r="C831" s="2" t="s">
        <v>1023</v>
      </c>
      <c r="D831" s="2" t="s">
        <v>1026</v>
      </c>
      <c r="E831" s="2" t="s">
        <v>1028</v>
      </c>
      <c r="F831" s="2" t="s">
        <v>1031</v>
      </c>
      <c r="G831" s="2">
        <v>74.22</v>
      </c>
      <c r="H831" s="2">
        <v>10</v>
      </c>
      <c r="I831" s="2">
        <v>37.11</v>
      </c>
      <c r="J831" s="2">
        <v>779.31</v>
      </c>
      <c r="K831" s="4">
        <v>43466</v>
      </c>
      <c r="L831" s="3">
        <v>0.61250000000000004</v>
      </c>
      <c r="M831" s="2" t="s">
        <v>1597</v>
      </c>
      <c r="N831" s="2">
        <v>742.2</v>
      </c>
      <c r="O831" s="2">
        <v>4.7619047620000003</v>
      </c>
      <c r="P831" s="2">
        <v>37.11</v>
      </c>
      <c r="Q831" s="2">
        <v>4.3</v>
      </c>
    </row>
    <row r="832" spans="1:17" x14ac:dyDescent="0.2">
      <c r="A832" s="2" t="s">
        <v>850</v>
      </c>
      <c r="B832" s="2" t="s">
        <v>1020</v>
      </c>
      <c r="C832" s="2" t="s">
        <v>1023</v>
      </c>
      <c r="D832" s="2" t="s">
        <v>1027</v>
      </c>
      <c r="E832" s="2" t="s">
        <v>1029</v>
      </c>
      <c r="F832" s="2" t="s">
        <v>1031</v>
      </c>
      <c r="G832" s="2">
        <v>10.56</v>
      </c>
      <c r="H832" s="2">
        <v>8</v>
      </c>
      <c r="I832" s="2">
        <v>4.2240000000000002</v>
      </c>
      <c r="J832" s="2">
        <v>88.703999999999994</v>
      </c>
      <c r="K832" s="2" t="s">
        <v>1060</v>
      </c>
      <c r="L832" s="3">
        <v>0.73819444444444449</v>
      </c>
      <c r="M832" s="2" t="s">
        <v>1596</v>
      </c>
      <c r="N832" s="2">
        <v>84.48</v>
      </c>
      <c r="O832" s="2">
        <v>4.7619047620000003</v>
      </c>
      <c r="P832" s="2">
        <v>4.2240000000000002</v>
      </c>
      <c r="Q832" s="2">
        <v>7.6</v>
      </c>
    </row>
    <row r="833" spans="1:17" x14ac:dyDescent="0.2">
      <c r="A833" s="2" t="s">
        <v>851</v>
      </c>
      <c r="B833" s="2" t="s">
        <v>1022</v>
      </c>
      <c r="C833" s="2" t="s">
        <v>1025</v>
      </c>
      <c r="D833" s="2" t="s">
        <v>1027</v>
      </c>
      <c r="E833" s="2" t="s">
        <v>1029</v>
      </c>
      <c r="F833" s="2" t="s">
        <v>1030</v>
      </c>
      <c r="G833" s="2">
        <v>62.57</v>
      </c>
      <c r="H833" s="2">
        <v>4</v>
      </c>
      <c r="I833" s="2">
        <v>12.513999999999999</v>
      </c>
      <c r="J833" s="2">
        <v>262.79399999999998</v>
      </c>
      <c r="K833" s="2" t="s">
        <v>1038</v>
      </c>
      <c r="L833" s="3">
        <v>0.77569444444444446</v>
      </c>
      <c r="M833" s="2" t="s">
        <v>1596</v>
      </c>
      <c r="N833" s="2">
        <v>250.28</v>
      </c>
      <c r="O833" s="2">
        <v>4.7619047620000003</v>
      </c>
      <c r="P833" s="2">
        <v>12.513999999999999</v>
      </c>
      <c r="Q833" s="2">
        <v>9.5</v>
      </c>
    </row>
    <row r="834" spans="1:17" x14ac:dyDescent="0.2">
      <c r="A834" s="2" t="s">
        <v>852</v>
      </c>
      <c r="B834" s="2" t="s">
        <v>1022</v>
      </c>
      <c r="C834" s="2" t="s">
        <v>1025</v>
      </c>
      <c r="D834" s="2" t="s">
        <v>1026</v>
      </c>
      <c r="E834" s="2" t="s">
        <v>1028</v>
      </c>
      <c r="F834" s="2" t="s">
        <v>1033</v>
      </c>
      <c r="G834" s="2">
        <v>11.85</v>
      </c>
      <c r="H834" s="2">
        <v>8</v>
      </c>
      <c r="I834" s="2">
        <v>4.74</v>
      </c>
      <c r="J834" s="2">
        <v>99.54</v>
      </c>
      <c r="K834" s="4">
        <v>43709</v>
      </c>
      <c r="L834" s="3">
        <v>0.69027777777777777</v>
      </c>
      <c r="M834" s="2" t="s">
        <v>1596</v>
      </c>
      <c r="N834" s="2">
        <v>94.8</v>
      </c>
      <c r="O834" s="2">
        <v>4.7619047620000003</v>
      </c>
      <c r="P834" s="2">
        <v>4.74</v>
      </c>
      <c r="Q834" s="2">
        <v>4.0999999999999996</v>
      </c>
    </row>
    <row r="835" spans="1:17" x14ac:dyDescent="0.2">
      <c r="A835" s="2" t="s">
        <v>853</v>
      </c>
      <c r="B835" s="2" t="s">
        <v>1020</v>
      </c>
      <c r="C835" s="2" t="s">
        <v>1023</v>
      </c>
      <c r="D835" s="2" t="s">
        <v>1026</v>
      </c>
      <c r="E835" s="2" t="s">
        <v>1029</v>
      </c>
      <c r="F835" s="2" t="s">
        <v>1030</v>
      </c>
      <c r="G835" s="2">
        <v>91.3</v>
      </c>
      <c r="H835" s="2">
        <v>1</v>
      </c>
      <c r="I835" s="2">
        <v>4.5650000000000004</v>
      </c>
      <c r="J835" s="2">
        <v>95.864999999999995</v>
      </c>
      <c r="K835" s="2" t="s">
        <v>1058</v>
      </c>
      <c r="L835" s="3">
        <v>0.61250000000000004</v>
      </c>
      <c r="M835" s="2" t="s">
        <v>1595</v>
      </c>
      <c r="N835" s="2">
        <v>91.3</v>
      </c>
      <c r="O835" s="2">
        <v>4.7619047620000003</v>
      </c>
      <c r="P835" s="2">
        <v>4.5650000000000004</v>
      </c>
      <c r="Q835" s="2">
        <v>9.1999999999999993</v>
      </c>
    </row>
    <row r="836" spans="1:17" x14ac:dyDescent="0.2">
      <c r="A836" s="2" t="s">
        <v>854</v>
      </c>
      <c r="B836" s="2" t="s">
        <v>1022</v>
      </c>
      <c r="C836" s="2" t="s">
        <v>1025</v>
      </c>
      <c r="D836" s="2" t="s">
        <v>1026</v>
      </c>
      <c r="E836" s="2" t="s">
        <v>1028</v>
      </c>
      <c r="F836" s="2" t="s">
        <v>1032</v>
      </c>
      <c r="G836" s="2">
        <v>40.729999999999997</v>
      </c>
      <c r="H836" s="2">
        <v>7</v>
      </c>
      <c r="I836" s="2">
        <v>14.2555</v>
      </c>
      <c r="J836" s="2">
        <v>299.3655</v>
      </c>
      <c r="K836" s="4">
        <v>43802</v>
      </c>
      <c r="L836" s="3">
        <v>0.45902777777777776</v>
      </c>
      <c r="M836" s="2" t="s">
        <v>1595</v>
      </c>
      <c r="N836" s="2">
        <v>285.11</v>
      </c>
      <c r="O836" s="2">
        <v>4.7619047620000003</v>
      </c>
      <c r="P836" s="2">
        <v>14.2555</v>
      </c>
      <c r="Q836" s="2">
        <v>5.4</v>
      </c>
    </row>
    <row r="837" spans="1:17" x14ac:dyDescent="0.2">
      <c r="A837" s="2" t="s">
        <v>855</v>
      </c>
      <c r="B837" s="2" t="s">
        <v>1020</v>
      </c>
      <c r="C837" s="2" t="s">
        <v>1023</v>
      </c>
      <c r="D837" s="2" t="s">
        <v>1027</v>
      </c>
      <c r="E837" s="2" t="s">
        <v>1029</v>
      </c>
      <c r="F837" s="2" t="s">
        <v>1035</v>
      </c>
      <c r="G837" s="2">
        <v>52.38</v>
      </c>
      <c r="H837" s="2">
        <v>1</v>
      </c>
      <c r="I837" s="2">
        <v>2.6190000000000002</v>
      </c>
      <c r="J837" s="2">
        <v>54.999000000000002</v>
      </c>
      <c r="K837" s="2" t="s">
        <v>1066</v>
      </c>
      <c r="L837" s="3">
        <v>0.82222222222222219</v>
      </c>
      <c r="M837" s="2" t="s">
        <v>1596</v>
      </c>
      <c r="N837" s="2">
        <v>52.38</v>
      </c>
      <c r="O837" s="2">
        <v>4.7619047620000003</v>
      </c>
      <c r="P837" s="2">
        <v>2.6190000000000002</v>
      </c>
      <c r="Q837" s="2">
        <v>5.8</v>
      </c>
    </row>
    <row r="838" spans="1:17" x14ac:dyDescent="0.2">
      <c r="A838" s="2" t="s">
        <v>856</v>
      </c>
      <c r="B838" s="2" t="s">
        <v>1020</v>
      </c>
      <c r="C838" s="2" t="s">
        <v>1023</v>
      </c>
      <c r="D838" s="2" t="s">
        <v>1026</v>
      </c>
      <c r="E838" s="2" t="s">
        <v>1029</v>
      </c>
      <c r="F838" s="2" t="s">
        <v>1035</v>
      </c>
      <c r="G838" s="2">
        <v>38.54</v>
      </c>
      <c r="H838" s="2">
        <v>5</v>
      </c>
      <c r="I838" s="2">
        <v>9.6349999999999998</v>
      </c>
      <c r="J838" s="2">
        <v>202.33500000000001</v>
      </c>
      <c r="K838" s="4">
        <v>43709</v>
      </c>
      <c r="L838" s="3">
        <v>0.56527777777777777</v>
      </c>
      <c r="M838" s="2" t="s">
        <v>1595</v>
      </c>
      <c r="N838" s="2">
        <v>192.7</v>
      </c>
      <c r="O838" s="2">
        <v>4.7619047620000003</v>
      </c>
      <c r="P838" s="2">
        <v>9.6349999999999998</v>
      </c>
      <c r="Q838" s="2">
        <v>5.6</v>
      </c>
    </row>
    <row r="839" spans="1:17" x14ac:dyDescent="0.2">
      <c r="A839" s="2" t="s">
        <v>857</v>
      </c>
      <c r="B839" s="2" t="s">
        <v>1022</v>
      </c>
      <c r="C839" s="2" t="s">
        <v>1025</v>
      </c>
      <c r="D839" s="2" t="s">
        <v>1027</v>
      </c>
      <c r="E839" s="2" t="s">
        <v>1029</v>
      </c>
      <c r="F839" s="2" t="s">
        <v>1033</v>
      </c>
      <c r="G839" s="2">
        <v>44.63</v>
      </c>
      <c r="H839" s="2">
        <v>6</v>
      </c>
      <c r="I839" s="2">
        <v>13.388999999999999</v>
      </c>
      <c r="J839" s="2">
        <v>281.16899999999998</v>
      </c>
      <c r="K839" s="4">
        <v>43497</v>
      </c>
      <c r="L839" s="3">
        <v>0.83888888888888891</v>
      </c>
      <c r="M839" s="2" t="s">
        <v>1597</v>
      </c>
      <c r="N839" s="2">
        <v>267.77999999999997</v>
      </c>
      <c r="O839" s="2">
        <v>4.7619047620000003</v>
      </c>
      <c r="P839" s="2">
        <v>13.388999999999999</v>
      </c>
      <c r="Q839" s="2">
        <v>5.0999999999999996</v>
      </c>
    </row>
    <row r="840" spans="1:17" x14ac:dyDescent="0.2">
      <c r="A840" s="2" t="s">
        <v>858</v>
      </c>
      <c r="B840" s="2" t="s">
        <v>1021</v>
      </c>
      <c r="C840" s="2" t="s">
        <v>1024</v>
      </c>
      <c r="D840" s="2" t="s">
        <v>1027</v>
      </c>
      <c r="E840" s="2" t="s">
        <v>1029</v>
      </c>
      <c r="F840" s="2" t="s">
        <v>1031</v>
      </c>
      <c r="G840" s="2">
        <v>55.87</v>
      </c>
      <c r="H840" s="2">
        <v>10</v>
      </c>
      <c r="I840" s="2">
        <v>27.934999999999999</v>
      </c>
      <c r="J840" s="2">
        <v>586.63499999999999</v>
      </c>
      <c r="K840" s="2" t="s">
        <v>1042</v>
      </c>
      <c r="L840" s="3">
        <v>0.62569444444444444</v>
      </c>
      <c r="M840" s="2" t="s">
        <v>1596</v>
      </c>
      <c r="N840" s="2">
        <v>558.70000000000005</v>
      </c>
      <c r="O840" s="2">
        <v>4.7619047620000003</v>
      </c>
      <c r="P840" s="2">
        <v>27.934999999999999</v>
      </c>
      <c r="Q840" s="2">
        <v>5.8</v>
      </c>
    </row>
    <row r="841" spans="1:17" x14ac:dyDescent="0.2">
      <c r="A841" s="2" t="s">
        <v>859</v>
      </c>
      <c r="B841" s="2" t="s">
        <v>1021</v>
      </c>
      <c r="C841" s="2" t="s">
        <v>1024</v>
      </c>
      <c r="D841" s="2" t="s">
        <v>1026</v>
      </c>
      <c r="E841" s="2" t="s">
        <v>1028</v>
      </c>
      <c r="F841" s="2" t="s">
        <v>1033</v>
      </c>
      <c r="G841" s="2">
        <v>29.22</v>
      </c>
      <c r="H841" s="2">
        <v>6</v>
      </c>
      <c r="I841" s="2">
        <v>8.766</v>
      </c>
      <c r="J841" s="2">
        <v>184.08600000000001</v>
      </c>
      <c r="K841" s="4">
        <v>43466</v>
      </c>
      <c r="L841" s="3">
        <v>0.4861111111111111</v>
      </c>
      <c r="M841" s="2" t="s">
        <v>1595</v>
      </c>
      <c r="N841" s="2">
        <v>175.32</v>
      </c>
      <c r="O841" s="2">
        <v>4.7619047620000003</v>
      </c>
      <c r="P841" s="2">
        <v>8.766</v>
      </c>
      <c r="Q841" s="2">
        <v>5</v>
      </c>
    </row>
    <row r="842" spans="1:17" x14ac:dyDescent="0.2">
      <c r="A842" s="2" t="s">
        <v>860</v>
      </c>
      <c r="B842" s="2" t="s">
        <v>1020</v>
      </c>
      <c r="C842" s="2" t="s">
        <v>1023</v>
      </c>
      <c r="D842" s="2" t="s">
        <v>1027</v>
      </c>
      <c r="E842" s="2" t="s">
        <v>1029</v>
      </c>
      <c r="F842" s="2" t="s">
        <v>1035</v>
      </c>
      <c r="G842" s="2">
        <v>51.94</v>
      </c>
      <c r="H842" s="2">
        <v>3</v>
      </c>
      <c r="I842" s="2">
        <v>7.7910000000000004</v>
      </c>
      <c r="J842" s="2">
        <v>163.61099999999999</v>
      </c>
      <c r="K842" s="2" t="s">
        <v>1057</v>
      </c>
      <c r="L842" s="3">
        <v>0.63958333333333328</v>
      </c>
      <c r="M842" s="2" t="s">
        <v>1596</v>
      </c>
      <c r="N842" s="2">
        <v>155.82</v>
      </c>
      <c r="O842" s="2">
        <v>4.7619047620000003</v>
      </c>
      <c r="P842" s="2">
        <v>7.7910000000000004</v>
      </c>
      <c r="Q842" s="2">
        <v>7.9</v>
      </c>
    </row>
    <row r="843" spans="1:17" x14ac:dyDescent="0.2">
      <c r="A843" s="2" t="s">
        <v>861</v>
      </c>
      <c r="B843" s="2" t="s">
        <v>1022</v>
      </c>
      <c r="C843" s="2" t="s">
        <v>1025</v>
      </c>
      <c r="D843" s="2" t="s">
        <v>1027</v>
      </c>
      <c r="E843" s="2" t="s">
        <v>1029</v>
      </c>
      <c r="F843" s="2" t="s">
        <v>1031</v>
      </c>
      <c r="G843" s="2">
        <v>60.3</v>
      </c>
      <c r="H843" s="2">
        <v>1</v>
      </c>
      <c r="I843" s="2">
        <v>3.0150000000000001</v>
      </c>
      <c r="J843" s="2">
        <v>63.314999999999998</v>
      </c>
      <c r="K843" s="2" t="s">
        <v>1054</v>
      </c>
      <c r="L843" s="3">
        <v>0.73472222222222228</v>
      </c>
      <c r="M843" s="2" t="s">
        <v>1596</v>
      </c>
      <c r="N843" s="2">
        <v>60.3</v>
      </c>
      <c r="O843" s="2">
        <v>4.7619047620000003</v>
      </c>
      <c r="P843" s="2">
        <v>3.0150000000000001</v>
      </c>
      <c r="Q843" s="2">
        <v>6</v>
      </c>
    </row>
    <row r="844" spans="1:17" x14ac:dyDescent="0.2">
      <c r="A844" s="2" t="s">
        <v>862</v>
      </c>
      <c r="B844" s="2" t="s">
        <v>1020</v>
      </c>
      <c r="C844" s="2" t="s">
        <v>1023</v>
      </c>
      <c r="D844" s="2" t="s">
        <v>1026</v>
      </c>
      <c r="E844" s="2" t="s">
        <v>1028</v>
      </c>
      <c r="F844" s="2" t="s">
        <v>1033</v>
      </c>
      <c r="G844" s="2">
        <v>39.47</v>
      </c>
      <c r="H844" s="2">
        <v>2</v>
      </c>
      <c r="I844" s="2">
        <v>3.9470000000000001</v>
      </c>
      <c r="J844" s="2">
        <v>82.887</v>
      </c>
      <c r="K844" s="4">
        <v>43499</v>
      </c>
      <c r="L844" s="3">
        <v>0.67777777777777781</v>
      </c>
      <c r="M844" s="2" t="s">
        <v>1597</v>
      </c>
      <c r="N844" s="2">
        <v>78.94</v>
      </c>
      <c r="O844" s="2">
        <v>4.7619047620000003</v>
      </c>
      <c r="P844" s="2">
        <v>3.9470000000000001</v>
      </c>
      <c r="Q844" s="2">
        <v>5</v>
      </c>
    </row>
    <row r="845" spans="1:17" x14ac:dyDescent="0.2">
      <c r="A845" s="2" t="s">
        <v>863</v>
      </c>
      <c r="B845" s="2" t="s">
        <v>1021</v>
      </c>
      <c r="C845" s="2" t="s">
        <v>1024</v>
      </c>
      <c r="D845" s="2" t="s">
        <v>1026</v>
      </c>
      <c r="E845" s="2" t="s">
        <v>1028</v>
      </c>
      <c r="F845" s="2" t="s">
        <v>1034</v>
      </c>
      <c r="G845" s="2">
        <v>14.87</v>
      </c>
      <c r="H845" s="2">
        <v>2</v>
      </c>
      <c r="I845" s="2">
        <v>1.4870000000000001</v>
      </c>
      <c r="J845" s="2">
        <v>31.227</v>
      </c>
      <c r="K845" s="2" t="s">
        <v>1079</v>
      </c>
      <c r="L845" s="3">
        <v>0.76041666666666663</v>
      </c>
      <c r="M845" s="2" t="s">
        <v>1597</v>
      </c>
      <c r="N845" s="2">
        <v>29.74</v>
      </c>
      <c r="O845" s="2">
        <v>4.7619047620000003</v>
      </c>
      <c r="P845" s="2">
        <v>1.4870000000000001</v>
      </c>
      <c r="Q845" s="2">
        <v>8.9</v>
      </c>
    </row>
    <row r="846" spans="1:17" x14ac:dyDescent="0.2">
      <c r="A846" s="2" t="s">
        <v>864</v>
      </c>
      <c r="B846" s="2" t="s">
        <v>1020</v>
      </c>
      <c r="C846" s="2" t="s">
        <v>1023</v>
      </c>
      <c r="D846" s="2" t="s">
        <v>1027</v>
      </c>
      <c r="E846" s="2" t="s">
        <v>1029</v>
      </c>
      <c r="F846" s="2" t="s">
        <v>1035</v>
      </c>
      <c r="G846" s="2">
        <v>21.32</v>
      </c>
      <c r="H846" s="2">
        <v>1</v>
      </c>
      <c r="I846" s="2">
        <v>1.0660000000000001</v>
      </c>
      <c r="J846" s="2">
        <v>22.385999999999999</v>
      </c>
      <c r="K846" s="2" t="s">
        <v>1063</v>
      </c>
      <c r="L846" s="3">
        <v>0.52986111111111112</v>
      </c>
      <c r="M846" s="2" t="s">
        <v>1596</v>
      </c>
      <c r="N846" s="2">
        <v>21.32</v>
      </c>
      <c r="O846" s="2">
        <v>4.7619047620000003</v>
      </c>
      <c r="P846" s="2">
        <v>1.0660000000000001</v>
      </c>
      <c r="Q846" s="2">
        <v>5.9</v>
      </c>
    </row>
    <row r="847" spans="1:17" x14ac:dyDescent="0.2">
      <c r="A847" s="2" t="s">
        <v>865</v>
      </c>
      <c r="B847" s="2" t="s">
        <v>1020</v>
      </c>
      <c r="C847" s="2" t="s">
        <v>1023</v>
      </c>
      <c r="D847" s="2" t="s">
        <v>1026</v>
      </c>
      <c r="E847" s="2" t="s">
        <v>1029</v>
      </c>
      <c r="F847" s="2" t="s">
        <v>1031</v>
      </c>
      <c r="G847" s="2">
        <v>93.78</v>
      </c>
      <c r="H847" s="2">
        <v>3</v>
      </c>
      <c r="I847" s="2">
        <v>14.067</v>
      </c>
      <c r="J847" s="2">
        <v>295.40699999999998</v>
      </c>
      <c r="K847" s="2" t="s">
        <v>1077</v>
      </c>
      <c r="L847" s="3">
        <v>0.48055555555555557</v>
      </c>
      <c r="M847" s="2" t="s">
        <v>1597</v>
      </c>
      <c r="N847" s="2">
        <v>281.33999999999997</v>
      </c>
      <c r="O847" s="2">
        <v>4.7619047620000003</v>
      </c>
      <c r="P847" s="2">
        <v>14.067</v>
      </c>
      <c r="Q847" s="2">
        <v>5.9</v>
      </c>
    </row>
    <row r="848" spans="1:17" x14ac:dyDescent="0.2">
      <c r="A848" s="2" t="s">
        <v>866</v>
      </c>
      <c r="B848" s="2" t="s">
        <v>1020</v>
      </c>
      <c r="C848" s="2" t="s">
        <v>1023</v>
      </c>
      <c r="D848" s="2" t="s">
        <v>1026</v>
      </c>
      <c r="E848" s="2" t="s">
        <v>1029</v>
      </c>
      <c r="F848" s="2" t="s">
        <v>1031</v>
      </c>
      <c r="G848" s="2">
        <v>73.260000000000005</v>
      </c>
      <c r="H848" s="2">
        <v>1</v>
      </c>
      <c r="I848" s="2">
        <v>3.6629999999999998</v>
      </c>
      <c r="J848" s="2">
        <v>76.923000000000002</v>
      </c>
      <c r="K848" s="2" t="s">
        <v>1036</v>
      </c>
      <c r="L848" s="3">
        <v>0.75555555555555554</v>
      </c>
      <c r="M848" s="2" t="s">
        <v>1595</v>
      </c>
      <c r="N848" s="2">
        <v>73.260000000000005</v>
      </c>
      <c r="O848" s="2">
        <v>4.7619047620000003</v>
      </c>
      <c r="P848" s="2">
        <v>3.6629999999999998</v>
      </c>
      <c r="Q848" s="2">
        <v>9.6999999999999993</v>
      </c>
    </row>
    <row r="849" spans="1:17" x14ac:dyDescent="0.2">
      <c r="A849" s="2" t="s">
        <v>867</v>
      </c>
      <c r="B849" s="2" t="s">
        <v>1021</v>
      </c>
      <c r="C849" s="2" t="s">
        <v>1024</v>
      </c>
      <c r="D849" s="2" t="s">
        <v>1027</v>
      </c>
      <c r="E849" s="2" t="s">
        <v>1028</v>
      </c>
      <c r="F849" s="2" t="s">
        <v>1033</v>
      </c>
      <c r="G849" s="2">
        <v>22.38</v>
      </c>
      <c r="H849" s="2">
        <v>1</v>
      </c>
      <c r="I849" s="2">
        <v>1.119</v>
      </c>
      <c r="J849" s="2">
        <v>23.498999999999999</v>
      </c>
      <c r="K849" s="2" t="s">
        <v>1077</v>
      </c>
      <c r="L849" s="3">
        <v>0.71388888888888891</v>
      </c>
      <c r="M849" s="2" t="s">
        <v>1597</v>
      </c>
      <c r="N849" s="2">
        <v>22.38</v>
      </c>
      <c r="O849" s="2">
        <v>4.7619047620000003</v>
      </c>
      <c r="P849" s="2">
        <v>1.119</v>
      </c>
      <c r="Q849" s="2">
        <v>8.6</v>
      </c>
    </row>
    <row r="850" spans="1:17" x14ac:dyDescent="0.2">
      <c r="A850" s="2" t="s">
        <v>868</v>
      </c>
      <c r="B850" s="2" t="s">
        <v>1021</v>
      </c>
      <c r="C850" s="2" t="s">
        <v>1024</v>
      </c>
      <c r="D850" s="2" t="s">
        <v>1026</v>
      </c>
      <c r="E850" s="2" t="s">
        <v>1028</v>
      </c>
      <c r="F850" s="2" t="s">
        <v>1034</v>
      </c>
      <c r="G850" s="2">
        <v>72.88</v>
      </c>
      <c r="H850" s="2">
        <v>9</v>
      </c>
      <c r="I850" s="2">
        <v>32.795999999999999</v>
      </c>
      <c r="J850" s="2">
        <v>688.71600000000001</v>
      </c>
      <c r="K850" s="4">
        <v>43678</v>
      </c>
      <c r="L850" s="3">
        <v>0.81805555555555554</v>
      </c>
      <c r="M850" s="2" t="s">
        <v>1596</v>
      </c>
      <c r="N850" s="2">
        <v>655.92</v>
      </c>
      <c r="O850" s="2">
        <v>4.7619047620000003</v>
      </c>
      <c r="P850" s="2">
        <v>32.795999999999999</v>
      </c>
      <c r="Q850" s="2">
        <v>4</v>
      </c>
    </row>
    <row r="851" spans="1:17" x14ac:dyDescent="0.2">
      <c r="A851" s="2" t="s">
        <v>869</v>
      </c>
      <c r="B851" s="2" t="s">
        <v>1020</v>
      </c>
      <c r="C851" s="2" t="s">
        <v>1023</v>
      </c>
      <c r="D851" s="2" t="s">
        <v>1027</v>
      </c>
      <c r="E851" s="2" t="s">
        <v>1028</v>
      </c>
      <c r="F851" s="2" t="s">
        <v>1035</v>
      </c>
      <c r="G851" s="2">
        <v>99.1</v>
      </c>
      <c r="H851" s="2">
        <v>6</v>
      </c>
      <c r="I851" s="2">
        <v>29.73</v>
      </c>
      <c r="J851" s="2">
        <v>624.33000000000004</v>
      </c>
      <c r="K851" s="2" t="s">
        <v>1069</v>
      </c>
      <c r="L851" s="3">
        <v>0.5493055555555556</v>
      </c>
      <c r="M851" s="2" t="s">
        <v>1596</v>
      </c>
      <c r="N851" s="2">
        <v>594.6</v>
      </c>
      <c r="O851" s="2">
        <v>4.7619047620000003</v>
      </c>
      <c r="P851" s="2">
        <v>29.73</v>
      </c>
      <c r="Q851" s="2">
        <v>4.2</v>
      </c>
    </row>
    <row r="852" spans="1:17" x14ac:dyDescent="0.2">
      <c r="A852" s="2" t="s">
        <v>870</v>
      </c>
      <c r="B852" s="2" t="s">
        <v>1020</v>
      </c>
      <c r="C852" s="2" t="s">
        <v>1023</v>
      </c>
      <c r="D852" s="2" t="s">
        <v>1027</v>
      </c>
      <c r="E852" s="2" t="s">
        <v>1029</v>
      </c>
      <c r="F852" s="2" t="s">
        <v>1035</v>
      </c>
      <c r="G852" s="2">
        <v>74.099999999999994</v>
      </c>
      <c r="H852" s="2">
        <v>1</v>
      </c>
      <c r="I852" s="2">
        <v>3.7050000000000001</v>
      </c>
      <c r="J852" s="2">
        <v>77.805000000000007</v>
      </c>
      <c r="K852" s="2" t="s">
        <v>1047</v>
      </c>
      <c r="L852" s="3">
        <v>0.46180555555555558</v>
      </c>
      <c r="M852" s="2" t="s">
        <v>1596</v>
      </c>
      <c r="N852" s="2">
        <v>74.099999999999994</v>
      </c>
      <c r="O852" s="2">
        <v>4.7619047620000003</v>
      </c>
      <c r="P852" s="2">
        <v>3.7050000000000001</v>
      </c>
      <c r="Q852" s="2">
        <v>9.1999999999999993</v>
      </c>
    </row>
    <row r="853" spans="1:17" x14ac:dyDescent="0.2">
      <c r="A853" s="2" t="s">
        <v>871</v>
      </c>
      <c r="B853" s="2" t="s">
        <v>1020</v>
      </c>
      <c r="C853" s="2" t="s">
        <v>1023</v>
      </c>
      <c r="D853" s="2" t="s">
        <v>1027</v>
      </c>
      <c r="E853" s="2" t="s">
        <v>1028</v>
      </c>
      <c r="F853" s="2" t="s">
        <v>1035</v>
      </c>
      <c r="G853" s="2">
        <v>98.48</v>
      </c>
      <c r="H853" s="2">
        <v>2</v>
      </c>
      <c r="I853" s="2">
        <v>9.8480000000000008</v>
      </c>
      <c r="J853" s="2">
        <v>206.80799999999999</v>
      </c>
      <c r="K853" s="2" t="s">
        <v>1088</v>
      </c>
      <c r="L853" s="3">
        <v>0.42499999999999999</v>
      </c>
      <c r="M853" s="2" t="s">
        <v>1595</v>
      </c>
      <c r="N853" s="2">
        <v>196.96</v>
      </c>
      <c r="O853" s="2">
        <v>4.7619047620000003</v>
      </c>
      <c r="P853" s="2">
        <v>9.8480000000000008</v>
      </c>
      <c r="Q853" s="2">
        <v>9.1999999999999993</v>
      </c>
    </row>
    <row r="854" spans="1:17" x14ac:dyDescent="0.2">
      <c r="A854" s="2" t="s">
        <v>872</v>
      </c>
      <c r="B854" s="2" t="s">
        <v>1021</v>
      </c>
      <c r="C854" s="2" t="s">
        <v>1024</v>
      </c>
      <c r="D854" s="2" t="s">
        <v>1027</v>
      </c>
      <c r="E854" s="2" t="s">
        <v>1029</v>
      </c>
      <c r="F854" s="2" t="s">
        <v>1030</v>
      </c>
      <c r="G854" s="2">
        <v>53.19</v>
      </c>
      <c r="H854" s="2">
        <v>7</v>
      </c>
      <c r="I854" s="2">
        <v>18.616499999999998</v>
      </c>
      <c r="J854" s="2">
        <v>390.94650000000001</v>
      </c>
      <c r="K854" s="2" t="s">
        <v>1080</v>
      </c>
      <c r="L854" s="3">
        <v>0.65416666666666667</v>
      </c>
      <c r="M854" s="2" t="s">
        <v>1595</v>
      </c>
      <c r="N854" s="2">
        <v>372.33</v>
      </c>
      <c r="O854" s="2">
        <v>4.7619047620000003</v>
      </c>
      <c r="P854" s="2">
        <v>18.616499999999998</v>
      </c>
      <c r="Q854" s="2">
        <v>5</v>
      </c>
    </row>
    <row r="855" spans="1:17" x14ac:dyDescent="0.2">
      <c r="A855" s="2" t="s">
        <v>873</v>
      </c>
      <c r="B855" s="2" t="s">
        <v>1022</v>
      </c>
      <c r="C855" s="2" t="s">
        <v>1025</v>
      </c>
      <c r="D855" s="2" t="s">
        <v>1027</v>
      </c>
      <c r="E855" s="2" t="s">
        <v>1028</v>
      </c>
      <c r="F855" s="2" t="s">
        <v>1031</v>
      </c>
      <c r="G855" s="2">
        <v>52.79</v>
      </c>
      <c r="H855" s="2">
        <v>10</v>
      </c>
      <c r="I855" s="2">
        <v>26.395</v>
      </c>
      <c r="J855" s="2">
        <v>554.29499999999996</v>
      </c>
      <c r="K855" s="2" t="s">
        <v>1038</v>
      </c>
      <c r="L855" s="3">
        <v>0.49861111111111112</v>
      </c>
      <c r="M855" s="2" t="s">
        <v>1595</v>
      </c>
      <c r="N855" s="2">
        <v>527.9</v>
      </c>
      <c r="O855" s="2">
        <v>4.7619047620000003</v>
      </c>
      <c r="P855" s="2">
        <v>26.395</v>
      </c>
      <c r="Q855" s="2">
        <v>10</v>
      </c>
    </row>
    <row r="856" spans="1:17" x14ac:dyDescent="0.2">
      <c r="A856" s="2" t="s">
        <v>874</v>
      </c>
      <c r="B856" s="2" t="s">
        <v>1020</v>
      </c>
      <c r="C856" s="2" t="s">
        <v>1023</v>
      </c>
      <c r="D856" s="2" t="s">
        <v>1026</v>
      </c>
      <c r="E856" s="2" t="s">
        <v>1028</v>
      </c>
      <c r="F856" s="2" t="s">
        <v>1030</v>
      </c>
      <c r="G856" s="2">
        <v>95.95</v>
      </c>
      <c r="H856" s="2">
        <v>5</v>
      </c>
      <c r="I856" s="2">
        <v>23.987500000000001</v>
      </c>
      <c r="J856" s="2">
        <v>503.73750000000001</v>
      </c>
      <c r="K856" s="2" t="s">
        <v>1064</v>
      </c>
      <c r="L856" s="3">
        <v>0.59791666666666665</v>
      </c>
      <c r="M856" s="2" t="s">
        <v>1595</v>
      </c>
      <c r="N856" s="2">
        <v>479.75</v>
      </c>
      <c r="O856" s="2">
        <v>4.7619047620000003</v>
      </c>
      <c r="P856" s="2">
        <v>23.987500000000001</v>
      </c>
      <c r="Q856" s="2">
        <v>8.8000000000000007</v>
      </c>
    </row>
    <row r="857" spans="1:17" x14ac:dyDescent="0.2">
      <c r="A857" s="2" t="s">
        <v>875</v>
      </c>
      <c r="B857" s="2" t="s">
        <v>1022</v>
      </c>
      <c r="C857" s="2" t="s">
        <v>1025</v>
      </c>
      <c r="D857" s="2" t="s">
        <v>1027</v>
      </c>
      <c r="E857" s="2" t="s">
        <v>1028</v>
      </c>
      <c r="F857" s="2" t="s">
        <v>1035</v>
      </c>
      <c r="G857" s="2">
        <v>36.51</v>
      </c>
      <c r="H857" s="2">
        <v>9</v>
      </c>
      <c r="I857" s="2">
        <v>16.429500000000001</v>
      </c>
      <c r="J857" s="2">
        <v>345.01949999999999</v>
      </c>
      <c r="K857" s="2" t="s">
        <v>1073</v>
      </c>
      <c r="L857" s="3">
        <v>0.45277777777777778</v>
      </c>
      <c r="M857" s="2" t="s">
        <v>1596</v>
      </c>
      <c r="N857" s="2">
        <v>328.59</v>
      </c>
      <c r="O857" s="2">
        <v>4.7619047620000003</v>
      </c>
      <c r="P857" s="2">
        <v>16.429500000000001</v>
      </c>
      <c r="Q857" s="2">
        <v>4.2</v>
      </c>
    </row>
    <row r="858" spans="1:17" x14ac:dyDescent="0.2">
      <c r="A858" s="2" t="s">
        <v>876</v>
      </c>
      <c r="B858" s="2" t="s">
        <v>1022</v>
      </c>
      <c r="C858" s="2" t="s">
        <v>1025</v>
      </c>
      <c r="D858" s="2" t="s">
        <v>1027</v>
      </c>
      <c r="E858" s="2" t="s">
        <v>1029</v>
      </c>
      <c r="F858" s="2" t="s">
        <v>1034</v>
      </c>
      <c r="G858" s="2">
        <v>21.12</v>
      </c>
      <c r="H858" s="2">
        <v>8</v>
      </c>
      <c r="I858" s="2">
        <v>8.4480000000000004</v>
      </c>
      <c r="J858" s="2">
        <v>177.40799999999999</v>
      </c>
      <c r="K858" s="4">
        <v>43466</v>
      </c>
      <c r="L858" s="3">
        <v>0.81319444444444444</v>
      </c>
      <c r="M858" s="2" t="s">
        <v>1596</v>
      </c>
      <c r="N858" s="2">
        <v>168.96</v>
      </c>
      <c r="O858" s="2">
        <v>4.7619047620000003</v>
      </c>
      <c r="P858" s="2">
        <v>8.4480000000000004</v>
      </c>
      <c r="Q858" s="2">
        <v>6.3</v>
      </c>
    </row>
    <row r="859" spans="1:17" x14ac:dyDescent="0.2">
      <c r="A859" s="2" t="s">
        <v>877</v>
      </c>
      <c r="B859" s="2" t="s">
        <v>1020</v>
      </c>
      <c r="C859" s="2" t="s">
        <v>1023</v>
      </c>
      <c r="D859" s="2" t="s">
        <v>1026</v>
      </c>
      <c r="E859" s="2" t="s">
        <v>1028</v>
      </c>
      <c r="F859" s="2" t="s">
        <v>1032</v>
      </c>
      <c r="G859" s="2">
        <v>28.31</v>
      </c>
      <c r="H859" s="2">
        <v>4</v>
      </c>
      <c r="I859" s="2">
        <v>5.6619999999999999</v>
      </c>
      <c r="J859" s="2">
        <v>118.902</v>
      </c>
      <c r="K859" s="4">
        <v>43649</v>
      </c>
      <c r="L859" s="3">
        <v>0.77430555555555558</v>
      </c>
      <c r="M859" s="2" t="s">
        <v>1596</v>
      </c>
      <c r="N859" s="2">
        <v>113.24</v>
      </c>
      <c r="O859" s="2">
        <v>4.7619047620000003</v>
      </c>
      <c r="P859" s="2">
        <v>5.6619999999999999</v>
      </c>
      <c r="Q859" s="2">
        <v>8.1999999999999993</v>
      </c>
    </row>
    <row r="860" spans="1:17" x14ac:dyDescent="0.2">
      <c r="A860" s="2" t="s">
        <v>878</v>
      </c>
      <c r="B860" s="2" t="s">
        <v>1022</v>
      </c>
      <c r="C860" s="2" t="s">
        <v>1025</v>
      </c>
      <c r="D860" s="2" t="s">
        <v>1027</v>
      </c>
      <c r="E860" s="2" t="s">
        <v>1029</v>
      </c>
      <c r="F860" s="2" t="s">
        <v>1030</v>
      </c>
      <c r="G860" s="2">
        <v>57.59</v>
      </c>
      <c r="H860" s="2">
        <v>6</v>
      </c>
      <c r="I860" s="2">
        <v>17.277000000000001</v>
      </c>
      <c r="J860" s="2">
        <v>362.81700000000001</v>
      </c>
      <c r="K860" s="2" t="s">
        <v>1057</v>
      </c>
      <c r="L860" s="3">
        <v>0.57708333333333328</v>
      </c>
      <c r="M860" s="2" t="s">
        <v>1596</v>
      </c>
      <c r="N860" s="2">
        <v>345.54</v>
      </c>
      <c r="O860" s="2">
        <v>4.7619047620000003</v>
      </c>
      <c r="P860" s="2">
        <v>17.277000000000001</v>
      </c>
      <c r="Q860" s="2">
        <v>5.0999999999999996</v>
      </c>
    </row>
    <row r="861" spans="1:17" x14ac:dyDescent="0.2">
      <c r="A861" s="2" t="s">
        <v>879</v>
      </c>
      <c r="B861" s="2" t="s">
        <v>1020</v>
      </c>
      <c r="C861" s="2" t="s">
        <v>1023</v>
      </c>
      <c r="D861" s="2" t="s">
        <v>1026</v>
      </c>
      <c r="E861" s="2" t="s">
        <v>1028</v>
      </c>
      <c r="F861" s="2" t="s">
        <v>1034</v>
      </c>
      <c r="G861" s="2">
        <v>47.63</v>
      </c>
      <c r="H861" s="2">
        <v>9</v>
      </c>
      <c r="I861" s="2">
        <v>21.433499999999999</v>
      </c>
      <c r="J861" s="2">
        <v>450.1035</v>
      </c>
      <c r="K861" s="2" t="s">
        <v>1064</v>
      </c>
      <c r="L861" s="3">
        <v>0.52430555555555558</v>
      </c>
      <c r="M861" s="2" t="s">
        <v>1596</v>
      </c>
      <c r="N861" s="2">
        <v>428.67</v>
      </c>
      <c r="O861" s="2">
        <v>4.7619047620000003</v>
      </c>
      <c r="P861" s="2">
        <v>21.433499999999999</v>
      </c>
      <c r="Q861" s="2">
        <v>5</v>
      </c>
    </row>
    <row r="862" spans="1:17" x14ac:dyDescent="0.2">
      <c r="A862" s="2" t="s">
        <v>880</v>
      </c>
      <c r="B862" s="2" t="s">
        <v>1021</v>
      </c>
      <c r="C862" s="2" t="s">
        <v>1024</v>
      </c>
      <c r="D862" s="2" t="s">
        <v>1026</v>
      </c>
      <c r="E862" s="2" t="s">
        <v>1028</v>
      </c>
      <c r="F862" s="2" t="s">
        <v>1032</v>
      </c>
      <c r="G862" s="2">
        <v>86.27</v>
      </c>
      <c r="H862" s="2">
        <v>1</v>
      </c>
      <c r="I862" s="2">
        <v>4.3135000000000003</v>
      </c>
      <c r="J862" s="2">
        <v>90.583500000000001</v>
      </c>
      <c r="K862" s="2" t="s">
        <v>1040</v>
      </c>
      <c r="L862" s="3">
        <v>0.55833333333333335</v>
      </c>
      <c r="M862" s="2" t="s">
        <v>1595</v>
      </c>
      <c r="N862" s="2">
        <v>86.27</v>
      </c>
      <c r="O862" s="2">
        <v>4.7619047620000003</v>
      </c>
      <c r="P862" s="2">
        <v>4.3135000000000003</v>
      </c>
      <c r="Q862" s="2">
        <v>7</v>
      </c>
    </row>
    <row r="863" spans="1:17" x14ac:dyDescent="0.2">
      <c r="A863" s="2" t="s">
        <v>881</v>
      </c>
      <c r="B863" s="2" t="s">
        <v>1020</v>
      </c>
      <c r="C863" s="2" t="s">
        <v>1023</v>
      </c>
      <c r="D863" s="2" t="s">
        <v>1026</v>
      </c>
      <c r="E863" s="2" t="s">
        <v>1029</v>
      </c>
      <c r="F863" s="2" t="s">
        <v>1033</v>
      </c>
      <c r="G863" s="2">
        <v>12.76</v>
      </c>
      <c r="H863" s="2">
        <v>2</v>
      </c>
      <c r="I863" s="2">
        <v>1.276</v>
      </c>
      <c r="J863" s="2">
        <v>26.795999999999999</v>
      </c>
      <c r="K863" s="4">
        <v>43678</v>
      </c>
      <c r="L863" s="3">
        <v>0.75416666666666665</v>
      </c>
      <c r="M863" s="2" t="s">
        <v>1595</v>
      </c>
      <c r="N863" s="2">
        <v>25.52</v>
      </c>
      <c r="O863" s="2">
        <v>4.7619047620000003</v>
      </c>
      <c r="P863" s="2">
        <v>1.276</v>
      </c>
      <c r="Q863" s="2">
        <v>7.8</v>
      </c>
    </row>
    <row r="864" spans="1:17" x14ac:dyDescent="0.2">
      <c r="A864" s="2" t="s">
        <v>882</v>
      </c>
      <c r="B864" s="2" t="s">
        <v>1022</v>
      </c>
      <c r="C864" s="2" t="s">
        <v>1025</v>
      </c>
      <c r="D864" s="2" t="s">
        <v>1027</v>
      </c>
      <c r="E864" s="2" t="s">
        <v>1028</v>
      </c>
      <c r="F864" s="2" t="s">
        <v>1032</v>
      </c>
      <c r="G864" s="2">
        <v>11.28</v>
      </c>
      <c r="H864" s="2">
        <v>9</v>
      </c>
      <c r="I864" s="2">
        <v>5.0759999999999996</v>
      </c>
      <c r="J864" s="2">
        <v>106.596</v>
      </c>
      <c r="K864" s="2" t="s">
        <v>1086</v>
      </c>
      <c r="L864" s="3">
        <v>0.49652777777777779</v>
      </c>
      <c r="M864" s="2" t="s">
        <v>1597</v>
      </c>
      <c r="N864" s="2">
        <v>101.52</v>
      </c>
      <c r="O864" s="2">
        <v>4.7619047620000003</v>
      </c>
      <c r="P864" s="2">
        <v>5.0759999999999996</v>
      </c>
      <c r="Q864" s="2">
        <v>4.3</v>
      </c>
    </row>
    <row r="865" spans="1:17" x14ac:dyDescent="0.2">
      <c r="A865" s="2" t="s">
        <v>883</v>
      </c>
      <c r="B865" s="2" t="s">
        <v>1022</v>
      </c>
      <c r="C865" s="2" t="s">
        <v>1025</v>
      </c>
      <c r="D865" s="2" t="s">
        <v>1027</v>
      </c>
      <c r="E865" s="2" t="s">
        <v>1028</v>
      </c>
      <c r="F865" s="2" t="s">
        <v>1032</v>
      </c>
      <c r="G865" s="2">
        <v>51.07</v>
      </c>
      <c r="H865" s="2">
        <v>7</v>
      </c>
      <c r="I865" s="2">
        <v>17.874500000000001</v>
      </c>
      <c r="J865" s="2">
        <v>375.36450000000002</v>
      </c>
      <c r="K865" s="4">
        <v>43800</v>
      </c>
      <c r="L865" s="3">
        <v>0.48749999999999999</v>
      </c>
      <c r="M865" s="2" t="s">
        <v>1596</v>
      </c>
      <c r="N865" s="2">
        <v>357.49</v>
      </c>
      <c r="O865" s="2">
        <v>4.7619047620000003</v>
      </c>
      <c r="P865" s="2">
        <v>17.874500000000001</v>
      </c>
      <c r="Q865" s="2">
        <v>7</v>
      </c>
    </row>
    <row r="866" spans="1:17" x14ac:dyDescent="0.2">
      <c r="A866" s="2" t="s">
        <v>884</v>
      </c>
      <c r="B866" s="2" t="s">
        <v>1020</v>
      </c>
      <c r="C866" s="2" t="s">
        <v>1023</v>
      </c>
      <c r="D866" s="2" t="s">
        <v>1026</v>
      </c>
      <c r="E866" s="2" t="s">
        <v>1028</v>
      </c>
      <c r="F866" s="2" t="s">
        <v>1031</v>
      </c>
      <c r="G866" s="2">
        <v>79.59</v>
      </c>
      <c r="H866" s="2">
        <v>3</v>
      </c>
      <c r="I866" s="2">
        <v>11.938499999999999</v>
      </c>
      <c r="J866" s="2">
        <v>250.70849999999999</v>
      </c>
      <c r="K866" s="4">
        <v>43678</v>
      </c>
      <c r="L866" s="3">
        <v>0.60416666666666663</v>
      </c>
      <c r="M866" s="2" t="s">
        <v>1596</v>
      </c>
      <c r="N866" s="2">
        <v>238.77</v>
      </c>
      <c r="O866" s="2">
        <v>4.7619047620000003</v>
      </c>
      <c r="P866" s="2">
        <v>11.938499999999999</v>
      </c>
      <c r="Q866" s="2">
        <v>6.6</v>
      </c>
    </row>
    <row r="867" spans="1:17" x14ac:dyDescent="0.2">
      <c r="A867" s="2" t="s">
        <v>885</v>
      </c>
      <c r="B867" s="2" t="s">
        <v>1021</v>
      </c>
      <c r="C867" s="2" t="s">
        <v>1024</v>
      </c>
      <c r="D867" s="2" t="s">
        <v>1026</v>
      </c>
      <c r="E867" s="2" t="s">
        <v>1029</v>
      </c>
      <c r="F867" s="2" t="s">
        <v>1030</v>
      </c>
      <c r="G867" s="2">
        <v>33.81</v>
      </c>
      <c r="H867" s="2">
        <v>3</v>
      </c>
      <c r="I867" s="2">
        <v>5.0715000000000003</v>
      </c>
      <c r="J867" s="2">
        <v>106.50149999999999</v>
      </c>
      <c r="K867" s="2" t="s">
        <v>1063</v>
      </c>
      <c r="L867" s="3">
        <v>0.63263888888888886</v>
      </c>
      <c r="M867" s="2" t="s">
        <v>1595</v>
      </c>
      <c r="N867" s="2">
        <v>101.43</v>
      </c>
      <c r="O867" s="2">
        <v>4.7619047620000003</v>
      </c>
      <c r="P867" s="2">
        <v>5.0715000000000003</v>
      </c>
      <c r="Q867" s="2">
        <v>7.3</v>
      </c>
    </row>
    <row r="868" spans="1:17" x14ac:dyDescent="0.2">
      <c r="A868" s="2" t="s">
        <v>886</v>
      </c>
      <c r="B868" s="2" t="s">
        <v>1022</v>
      </c>
      <c r="C868" s="2" t="s">
        <v>1025</v>
      </c>
      <c r="D868" s="2" t="s">
        <v>1026</v>
      </c>
      <c r="E868" s="2" t="s">
        <v>1029</v>
      </c>
      <c r="F868" s="2" t="s">
        <v>1033</v>
      </c>
      <c r="G868" s="2">
        <v>90.53</v>
      </c>
      <c r="H868" s="2">
        <v>8</v>
      </c>
      <c r="I868" s="2">
        <v>36.212000000000003</v>
      </c>
      <c r="J868" s="2">
        <v>760.452</v>
      </c>
      <c r="K868" s="2" t="s">
        <v>1044</v>
      </c>
      <c r="L868" s="3">
        <v>0.6166666666666667</v>
      </c>
      <c r="M868" s="2" t="s">
        <v>1597</v>
      </c>
      <c r="N868" s="2">
        <v>724.24</v>
      </c>
      <c r="O868" s="2">
        <v>4.7619047620000003</v>
      </c>
      <c r="P868" s="2">
        <v>36.212000000000003</v>
      </c>
      <c r="Q868" s="2">
        <v>6.5</v>
      </c>
    </row>
    <row r="869" spans="1:17" x14ac:dyDescent="0.2">
      <c r="A869" s="2" t="s">
        <v>887</v>
      </c>
      <c r="B869" s="2" t="s">
        <v>1021</v>
      </c>
      <c r="C869" s="2" t="s">
        <v>1024</v>
      </c>
      <c r="D869" s="2" t="s">
        <v>1026</v>
      </c>
      <c r="E869" s="2" t="s">
        <v>1028</v>
      </c>
      <c r="F869" s="2" t="s">
        <v>1030</v>
      </c>
      <c r="G869" s="2">
        <v>62.82</v>
      </c>
      <c r="H869" s="2">
        <v>2</v>
      </c>
      <c r="I869" s="2">
        <v>6.282</v>
      </c>
      <c r="J869" s="2">
        <v>131.922</v>
      </c>
      <c r="K869" s="2" t="s">
        <v>1050</v>
      </c>
      <c r="L869" s="3">
        <v>0.52500000000000002</v>
      </c>
      <c r="M869" s="2" t="s">
        <v>1595</v>
      </c>
      <c r="N869" s="2">
        <v>125.64</v>
      </c>
      <c r="O869" s="2">
        <v>4.7619047620000003</v>
      </c>
      <c r="P869" s="2">
        <v>6.282</v>
      </c>
      <c r="Q869" s="2">
        <v>4.9000000000000004</v>
      </c>
    </row>
    <row r="870" spans="1:17" x14ac:dyDescent="0.2">
      <c r="A870" s="2" t="s">
        <v>888</v>
      </c>
      <c r="B870" s="2" t="s">
        <v>1021</v>
      </c>
      <c r="C870" s="2" t="s">
        <v>1024</v>
      </c>
      <c r="D870" s="2" t="s">
        <v>1026</v>
      </c>
      <c r="E870" s="2" t="s">
        <v>1029</v>
      </c>
      <c r="F870" s="2" t="s">
        <v>1034</v>
      </c>
      <c r="G870" s="2">
        <v>24.31</v>
      </c>
      <c r="H870" s="2">
        <v>3</v>
      </c>
      <c r="I870" s="2">
        <v>3.6465000000000001</v>
      </c>
      <c r="J870" s="2">
        <v>76.576499999999996</v>
      </c>
      <c r="K870" s="4">
        <v>43678</v>
      </c>
      <c r="L870" s="3">
        <v>0.79791666666666672</v>
      </c>
      <c r="M870" s="2" t="s">
        <v>1597</v>
      </c>
      <c r="N870" s="2">
        <v>72.930000000000007</v>
      </c>
      <c r="O870" s="2">
        <v>4.7619047620000003</v>
      </c>
      <c r="P870" s="2">
        <v>3.6465000000000001</v>
      </c>
      <c r="Q870" s="2">
        <v>4.3</v>
      </c>
    </row>
    <row r="871" spans="1:17" x14ac:dyDescent="0.2">
      <c r="A871" s="2" t="s">
        <v>889</v>
      </c>
      <c r="B871" s="2" t="s">
        <v>1020</v>
      </c>
      <c r="C871" s="2" t="s">
        <v>1023</v>
      </c>
      <c r="D871" s="2" t="s">
        <v>1027</v>
      </c>
      <c r="E871" s="2" t="s">
        <v>1029</v>
      </c>
      <c r="F871" s="2" t="s">
        <v>1033</v>
      </c>
      <c r="G871" s="2">
        <v>64.59</v>
      </c>
      <c r="H871" s="2">
        <v>4</v>
      </c>
      <c r="I871" s="2">
        <v>12.917999999999999</v>
      </c>
      <c r="J871" s="2">
        <v>271.27800000000002</v>
      </c>
      <c r="K871" s="4">
        <v>43617</v>
      </c>
      <c r="L871" s="3">
        <v>0.56597222222222221</v>
      </c>
      <c r="M871" s="2" t="s">
        <v>1595</v>
      </c>
      <c r="N871" s="2">
        <v>258.36</v>
      </c>
      <c r="O871" s="2">
        <v>4.7619047620000003</v>
      </c>
      <c r="P871" s="2">
        <v>12.917999999999999</v>
      </c>
      <c r="Q871" s="2">
        <v>9.3000000000000007</v>
      </c>
    </row>
    <row r="872" spans="1:17" x14ac:dyDescent="0.2">
      <c r="A872" s="2" t="s">
        <v>890</v>
      </c>
      <c r="B872" s="2" t="s">
        <v>1020</v>
      </c>
      <c r="C872" s="2" t="s">
        <v>1023</v>
      </c>
      <c r="D872" s="2" t="s">
        <v>1026</v>
      </c>
      <c r="E872" s="2" t="s">
        <v>1029</v>
      </c>
      <c r="F872" s="2" t="s">
        <v>1034</v>
      </c>
      <c r="G872" s="2">
        <v>24.82</v>
      </c>
      <c r="H872" s="2">
        <v>7</v>
      </c>
      <c r="I872" s="2">
        <v>8.6869999999999994</v>
      </c>
      <c r="J872" s="2">
        <v>182.42699999999999</v>
      </c>
      <c r="K872" s="2" t="s">
        <v>1073</v>
      </c>
      <c r="L872" s="3">
        <v>0.43958333333333333</v>
      </c>
      <c r="M872" s="2" t="s">
        <v>1597</v>
      </c>
      <c r="N872" s="2">
        <v>173.74</v>
      </c>
      <c r="O872" s="2">
        <v>4.7619047620000003</v>
      </c>
      <c r="P872" s="2">
        <v>8.6869999999999994</v>
      </c>
      <c r="Q872" s="2">
        <v>7.1</v>
      </c>
    </row>
    <row r="873" spans="1:17" x14ac:dyDescent="0.2">
      <c r="A873" s="2" t="s">
        <v>891</v>
      </c>
      <c r="B873" s="2" t="s">
        <v>1021</v>
      </c>
      <c r="C873" s="2" t="s">
        <v>1024</v>
      </c>
      <c r="D873" s="2" t="s">
        <v>1027</v>
      </c>
      <c r="E873" s="2" t="s">
        <v>1029</v>
      </c>
      <c r="F873" s="2" t="s">
        <v>1035</v>
      </c>
      <c r="G873" s="2">
        <v>56.5</v>
      </c>
      <c r="H873" s="2">
        <v>1</v>
      </c>
      <c r="I873" s="2">
        <v>2.8250000000000002</v>
      </c>
      <c r="J873" s="2">
        <v>59.325000000000003</v>
      </c>
      <c r="K873" s="2" t="s">
        <v>1059</v>
      </c>
      <c r="L873" s="3">
        <v>0.65625</v>
      </c>
      <c r="M873" s="2" t="s">
        <v>1595</v>
      </c>
      <c r="N873" s="2">
        <v>56.5</v>
      </c>
      <c r="O873" s="2">
        <v>4.7619047620000003</v>
      </c>
      <c r="P873" s="2">
        <v>2.8250000000000002</v>
      </c>
      <c r="Q873" s="2">
        <v>9.6</v>
      </c>
    </row>
    <row r="874" spans="1:17" x14ac:dyDescent="0.2">
      <c r="A874" s="2" t="s">
        <v>892</v>
      </c>
      <c r="B874" s="2" t="s">
        <v>1022</v>
      </c>
      <c r="C874" s="2" t="s">
        <v>1025</v>
      </c>
      <c r="D874" s="2" t="s">
        <v>1026</v>
      </c>
      <c r="E874" s="2" t="s">
        <v>1028</v>
      </c>
      <c r="F874" s="2" t="s">
        <v>1031</v>
      </c>
      <c r="G874" s="2">
        <v>21.43</v>
      </c>
      <c r="H874" s="2">
        <v>10</v>
      </c>
      <c r="I874" s="2">
        <v>10.715</v>
      </c>
      <c r="J874" s="2">
        <v>225.01499999999999</v>
      </c>
      <c r="K874" s="2" t="s">
        <v>1048</v>
      </c>
      <c r="L874" s="3">
        <v>0.49375000000000002</v>
      </c>
      <c r="M874" s="2" t="s">
        <v>1596</v>
      </c>
      <c r="N874" s="2">
        <v>214.3</v>
      </c>
      <c r="O874" s="2">
        <v>4.7619047620000003</v>
      </c>
      <c r="P874" s="2">
        <v>10.715</v>
      </c>
      <c r="Q874" s="2">
        <v>6.2</v>
      </c>
    </row>
    <row r="875" spans="1:17" x14ac:dyDescent="0.2">
      <c r="A875" s="2" t="s">
        <v>893</v>
      </c>
      <c r="B875" s="2" t="s">
        <v>1020</v>
      </c>
      <c r="C875" s="2" t="s">
        <v>1023</v>
      </c>
      <c r="D875" s="2" t="s">
        <v>1026</v>
      </c>
      <c r="E875" s="2" t="s">
        <v>1029</v>
      </c>
      <c r="F875" s="2" t="s">
        <v>1033</v>
      </c>
      <c r="G875" s="2">
        <v>89.06</v>
      </c>
      <c r="H875" s="2">
        <v>6</v>
      </c>
      <c r="I875" s="2">
        <v>26.718</v>
      </c>
      <c r="J875" s="2">
        <v>561.07799999999997</v>
      </c>
      <c r="K875" s="2" t="s">
        <v>1072</v>
      </c>
      <c r="L875" s="3">
        <v>0.72638888888888886</v>
      </c>
      <c r="M875" s="2" t="s">
        <v>1596</v>
      </c>
      <c r="N875" s="2">
        <v>534.36</v>
      </c>
      <c r="O875" s="2">
        <v>4.7619047620000003</v>
      </c>
      <c r="P875" s="2">
        <v>26.718</v>
      </c>
      <c r="Q875" s="2">
        <v>9.9</v>
      </c>
    </row>
    <row r="876" spans="1:17" x14ac:dyDescent="0.2">
      <c r="A876" s="2" t="s">
        <v>894</v>
      </c>
      <c r="B876" s="2" t="s">
        <v>1020</v>
      </c>
      <c r="C876" s="2" t="s">
        <v>1023</v>
      </c>
      <c r="D876" s="2" t="s">
        <v>1026</v>
      </c>
      <c r="E876" s="2" t="s">
        <v>1029</v>
      </c>
      <c r="F876" s="2" t="s">
        <v>1032</v>
      </c>
      <c r="G876" s="2">
        <v>23.29</v>
      </c>
      <c r="H876" s="2">
        <v>4</v>
      </c>
      <c r="I876" s="2">
        <v>4.6580000000000004</v>
      </c>
      <c r="J876" s="2">
        <v>97.817999999999998</v>
      </c>
      <c r="K876" s="2" t="s">
        <v>1053</v>
      </c>
      <c r="L876" s="3">
        <v>0.49444444444444446</v>
      </c>
      <c r="M876" s="2" t="s">
        <v>1597</v>
      </c>
      <c r="N876" s="2">
        <v>93.16</v>
      </c>
      <c r="O876" s="2">
        <v>4.7619047620000003</v>
      </c>
      <c r="P876" s="2">
        <v>4.6580000000000004</v>
      </c>
      <c r="Q876" s="2">
        <v>5.9</v>
      </c>
    </row>
    <row r="877" spans="1:17" x14ac:dyDescent="0.2">
      <c r="A877" s="2" t="s">
        <v>895</v>
      </c>
      <c r="B877" s="2" t="s">
        <v>1021</v>
      </c>
      <c r="C877" s="2" t="s">
        <v>1024</v>
      </c>
      <c r="D877" s="2" t="s">
        <v>1027</v>
      </c>
      <c r="E877" s="2" t="s">
        <v>1029</v>
      </c>
      <c r="F877" s="2" t="s">
        <v>1032</v>
      </c>
      <c r="G877" s="2">
        <v>65.260000000000005</v>
      </c>
      <c r="H877" s="2">
        <v>8</v>
      </c>
      <c r="I877" s="2">
        <v>26.103999999999999</v>
      </c>
      <c r="J877" s="2">
        <v>548.18399999999997</v>
      </c>
      <c r="K877" s="2" t="s">
        <v>1044</v>
      </c>
      <c r="L877" s="3">
        <v>0.58611111111111114</v>
      </c>
      <c r="M877" s="2" t="s">
        <v>1595</v>
      </c>
      <c r="N877" s="2">
        <v>522.08000000000004</v>
      </c>
      <c r="O877" s="2">
        <v>4.7619047620000003</v>
      </c>
      <c r="P877" s="2">
        <v>26.103999999999999</v>
      </c>
      <c r="Q877" s="2">
        <v>6.3</v>
      </c>
    </row>
    <row r="878" spans="1:17" x14ac:dyDescent="0.2">
      <c r="A878" s="2" t="s">
        <v>896</v>
      </c>
      <c r="B878" s="2" t="s">
        <v>1021</v>
      </c>
      <c r="C878" s="2" t="s">
        <v>1024</v>
      </c>
      <c r="D878" s="2" t="s">
        <v>1026</v>
      </c>
      <c r="E878" s="2" t="s">
        <v>1029</v>
      </c>
      <c r="F878" s="2" t="s">
        <v>1035</v>
      </c>
      <c r="G878" s="2">
        <v>52.35</v>
      </c>
      <c r="H878" s="2">
        <v>1</v>
      </c>
      <c r="I878" s="2">
        <v>2.6175000000000002</v>
      </c>
      <c r="J878" s="2">
        <v>54.967500000000001</v>
      </c>
      <c r="K878" s="4">
        <v>43801</v>
      </c>
      <c r="L878" s="3">
        <v>0.74236111111111114</v>
      </c>
      <c r="M878" s="2" t="s">
        <v>1596</v>
      </c>
      <c r="N878" s="2">
        <v>52.35</v>
      </c>
      <c r="O878" s="2">
        <v>4.7619047620000003</v>
      </c>
      <c r="P878" s="2">
        <v>2.6175000000000002</v>
      </c>
      <c r="Q878" s="2">
        <v>4</v>
      </c>
    </row>
    <row r="879" spans="1:17" x14ac:dyDescent="0.2">
      <c r="A879" s="2" t="s">
        <v>897</v>
      </c>
      <c r="B879" s="2" t="s">
        <v>1022</v>
      </c>
      <c r="C879" s="2" t="s">
        <v>1025</v>
      </c>
      <c r="D879" s="2" t="s">
        <v>1026</v>
      </c>
      <c r="E879" s="2" t="s">
        <v>1029</v>
      </c>
      <c r="F879" s="2" t="s">
        <v>1031</v>
      </c>
      <c r="G879" s="2">
        <v>39.75</v>
      </c>
      <c r="H879" s="2">
        <v>1</v>
      </c>
      <c r="I879" s="2">
        <v>1.9875</v>
      </c>
      <c r="J879" s="2">
        <v>41.737499999999997</v>
      </c>
      <c r="K879" s="2" t="s">
        <v>1038</v>
      </c>
      <c r="L879" s="3">
        <v>0.84652777777777777</v>
      </c>
      <c r="M879" s="2" t="s">
        <v>1596</v>
      </c>
      <c r="N879" s="2">
        <v>39.75</v>
      </c>
      <c r="O879" s="2">
        <v>4.7619047620000003</v>
      </c>
      <c r="P879" s="2">
        <v>1.9875</v>
      </c>
      <c r="Q879" s="2">
        <v>6.1</v>
      </c>
    </row>
    <row r="880" spans="1:17" x14ac:dyDescent="0.2">
      <c r="A880" s="2" t="s">
        <v>898</v>
      </c>
      <c r="B880" s="2" t="s">
        <v>1020</v>
      </c>
      <c r="C880" s="2" t="s">
        <v>1023</v>
      </c>
      <c r="D880" s="2" t="s">
        <v>1027</v>
      </c>
      <c r="E880" s="2" t="s">
        <v>1028</v>
      </c>
      <c r="F880" s="2" t="s">
        <v>1031</v>
      </c>
      <c r="G880" s="2">
        <v>90.02</v>
      </c>
      <c r="H880" s="2">
        <v>8</v>
      </c>
      <c r="I880" s="2">
        <v>36.008000000000003</v>
      </c>
      <c r="J880" s="2">
        <v>756.16800000000001</v>
      </c>
      <c r="K880" s="2" t="s">
        <v>1078</v>
      </c>
      <c r="L880" s="3">
        <v>0.67222222222222228</v>
      </c>
      <c r="M880" s="2" t="s">
        <v>1597</v>
      </c>
      <c r="N880" s="2">
        <v>720.16</v>
      </c>
      <c r="O880" s="2">
        <v>4.7619047620000003</v>
      </c>
      <c r="P880" s="2">
        <v>36.008000000000003</v>
      </c>
      <c r="Q880" s="2">
        <v>4.5</v>
      </c>
    </row>
    <row r="881" spans="1:17" x14ac:dyDescent="0.2">
      <c r="A881" s="2" t="s">
        <v>899</v>
      </c>
      <c r="B881" s="2" t="s">
        <v>1022</v>
      </c>
      <c r="C881" s="2" t="s">
        <v>1025</v>
      </c>
      <c r="D881" s="2" t="s">
        <v>1026</v>
      </c>
      <c r="E881" s="2" t="s">
        <v>1028</v>
      </c>
      <c r="F881" s="2" t="s">
        <v>1031</v>
      </c>
      <c r="G881" s="2">
        <v>12.1</v>
      </c>
      <c r="H881" s="2">
        <v>8</v>
      </c>
      <c r="I881" s="2">
        <v>4.84</v>
      </c>
      <c r="J881" s="2">
        <v>101.64</v>
      </c>
      <c r="K881" s="2" t="s">
        <v>1069</v>
      </c>
      <c r="L881" s="3">
        <v>0.4284722222222222</v>
      </c>
      <c r="M881" s="2" t="s">
        <v>1595</v>
      </c>
      <c r="N881" s="2">
        <v>96.8</v>
      </c>
      <c r="O881" s="2">
        <v>4.7619047620000003</v>
      </c>
      <c r="P881" s="2">
        <v>4.84</v>
      </c>
      <c r="Q881" s="2">
        <v>8.6</v>
      </c>
    </row>
    <row r="882" spans="1:17" x14ac:dyDescent="0.2">
      <c r="A882" s="2" t="s">
        <v>900</v>
      </c>
      <c r="B882" s="2" t="s">
        <v>1022</v>
      </c>
      <c r="C882" s="2" t="s">
        <v>1025</v>
      </c>
      <c r="D882" s="2" t="s">
        <v>1026</v>
      </c>
      <c r="E882" s="2" t="s">
        <v>1028</v>
      </c>
      <c r="F882" s="2" t="s">
        <v>1034</v>
      </c>
      <c r="G882" s="2">
        <v>33.21</v>
      </c>
      <c r="H882" s="2">
        <v>10</v>
      </c>
      <c r="I882" s="2">
        <v>16.605</v>
      </c>
      <c r="J882" s="2">
        <v>348.70499999999998</v>
      </c>
      <c r="K882" s="4">
        <v>43678</v>
      </c>
      <c r="L882" s="3">
        <v>0.60069444444444442</v>
      </c>
      <c r="M882" s="2" t="s">
        <v>1595</v>
      </c>
      <c r="N882" s="2">
        <v>332.1</v>
      </c>
      <c r="O882" s="2">
        <v>4.7619047620000003</v>
      </c>
      <c r="P882" s="2">
        <v>16.605</v>
      </c>
      <c r="Q882" s="2">
        <v>6</v>
      </c>
    </row>
    <row r="883" spans="1:17" x14ac:dyDescent="0.2">
      <c r="A883" s="2" t="s">
        <v>901</v>
      </c>
      <c r="B883" s="2" t="s">
        <v>1021</v>
      </c>
      <c r="C883" s="2" t="s">
        <v>1024</v>
      </c>
      <c r="D883" s="2" t="s">
        <v>1026</v>
      </c>
      <c r="E883" s="2" t="s">
        <v>1028</v>
      </c>
      <c r="F883" s="2" t="s">
        <v>1035</v>
      </c>
      <c r="G883" s="2">
        <v>10.18</v>
      </c>
      <c r="H883" s="2">
        <v>8</v>
      </c>
      <c r="I883" s="2">
        <v>4.0720000000000001</v>
      </c>
      <c r="J883" s="2">
        <v>85.512</v>
      </c>
      <c r="K883" s="2" t="s">
        <v>1076</v>
      </c>
      <c r="L883" s="3">
        <v>0.53541666666666665</v>
      </c>
      <c r="M883" s="2" t="s">
        <v>1597</v>
      </c>
      <c r="N883" s="2">
        <v>81.44</v>
      </c>
      <c r="O883" s="2">
        <v>4.7619047620000003</v>
      </c>
      <c r="P883" s="2">
        <v>4.0720000000000001</v>
      </c>
      <c r="Q883" s="2">
        <v>9.5</v>
      </c>
    </row>
    <row r="884" spans="1:17" x14ac:dyDescent="0.2">
      <c r="A884" s="2" t="s">
        <v>902</v>
      </c>
      <c r="B884" s="2" t="s">
        <v>1022</v>
      </c>
      <c r="C884" s="2" t="s">
        <v>1025</v>
      </c>
      <c r="D884" s="2" t="s">
        <v>1026</v>
      </c>
      <c r="E884" s="2" t="s">
        <v>1029</v>
      </c>
      <c r="F884" s="2" t="s">
        <v>1033</v>
      </c>
      <c r="G884" s="2">
        <v>31.99</v>
      </c>
      <c r="H884" s="2">
        <v>10</v>
      </c>
      <c r="I884" s="2">
        <v>15.994999999999999</v>
      </c>
      <c r="J884" s="2">
        <v>335.89499999999998</v>
      </c>
      <c r="K884" s="2" t="s">
        <v>1040</v>
      </c>
      <c r="L884" s="3">
        <v>0.63749999999999996</v>
      </c>
      <c r="M884" s="2" t="s">
        <v>1597</v>
      </c>
      <c r="N884" s="2">
        <v>319.89999999999998</v>
      </c>
      <c r="O884" s="2">
        <v>4.7619047620000003</v>
      </c>
      <c r="P884" s="2">
        <v>15.994999999999999</v>
      </c>
      <c r="Q884" s="2">
        <v>9.9</v>
      </c>
    </row>
    <row r="885" spans="1:17" x14ac:dyDescent="0.2">
      <c r="A885" s="2" t="s">
        <v>903</v>
      </c>
      <c r="B885" s="2" t="s">
        <v>1020</v>
      </c>
      <c r="C885" s="2" t="s">
        <v>1023</v>
      </c>
      <c r="D885" s="2" t="s">
        <v>1026</v>
      </c>
      <c r="E885" s="2" t="s">
        <v>1028</v>
      </c>
      <c r="F885" s="2" t="s">
        <v>1032</v>
      </c>
      <c r="G885" s="2">
        <v>34.42</v>
      </c>
      <c r="H885" s="2">
        <v>6</v>
      </c>
      <c r="I885" s="2">
        <v>10.326000000000001</v>
      </c>
      <c r="J885" s="2">
        <v>216.846</v>
      </c>
      <c r="K885" s="2" t="s">
        <v>1076</v>
      </c>
      <c r="L885" s="3">
        <v>0.53125</v>
      </c>
      <c r="M885" s="2" t="s">
        <v>1595</v>
      </c>
      <c r="N885" s="2">
        <v>206.52</v>
      </c>
      <c r="O885" s="2">
        <v>4.7619047620000003</v>
      </c>
      <c r="P885" s="2">
        <v>10.326000000000001</v>
      </c>
      <c r="Q885" s="2">
        <v>7.5</v>
      </c>
    </row>
    <row r="886" spans="1:17" x14ac:dyDescent="0.2">
      <c r="A886" s="2" t="s">
        <v>904</v>
      </c>
      <c r="B886" s="2" t="s">
        <v>1020</v>
      </c>
      <c r="C886" s="2" t="s">
        <v>1023</v>
      </c>
      <c r="D886" s="2" t="s">
        <v>1026</v>
      </c>
      <c r="E886" s="2" t="s">
        <v>1028</v>
      </c>
      <c r="F886" s="2" t="s">
        <v>1034</v>
      </c>
      <c r="G886" s="2">
        <v>83.34</v>
      </c>
      <c r="H886" s="2">
        <v>2</v>
      </c>
      <c r="I886" s="2">
        <v>8.3339999999999996</v>
      </c>
      <c r="J886" s="2">
        <v>175.01400000000001</v>
      </c>
      <c r="K886" s="2" t="s">
        <v>1053</v>
      </c>
      <c r="L886" s="3">
        <v>0.56736111111111109</v>
      </c>
      <c r="M886" s="2" t="s">
        <v>1596</v>
      </c>
      <c r="N886" s="2">
        <v>166.68</v>
      </c>
      <c r="O886" s="2">
        <v>4.7619047620000003</v>
      </c>
      <c r="P886" s="2">
        <v>8.3339999999999996</v>
      </c>
      <c r="Q886" s="2">
        <v>7.6</v>
      </c>
    </row>
    <row r="887" spans="1:17" x14ac:dyDescent="0.2">
      <c r="A887" s="2" t="s">
        <v>905</v>
      </c>
      <c r="B887" s="2" t="s">
        <v>1020</v>
      </c>
      <c r="C887" s="2" t="s">
        <v>1023</v>
      </c>
      <c r="D887" s="2" t="s">
        <v>1027</v>
      </c>
      <c r="E887" s="2" t="s">
        <v>1029</v>
      </c>
      <c r="F887" s="2" t="s">
        <v>1033</v>
      </c>
      <c r="G887" s="2">
        <v>45.58</v>
      </c>
      <c r="H887" s="2">
        <v>7</v>
      </c>
      <c r="I887" s="2">
        <v>15.952999999999999</v>
      </c>
      <c r="J887" s="2">
        <v>335.01299999999998</v>
      </c>
      <c r="K887" s="2" t="s">
        <v>1062</v>
      </c>
      <c r="L887" s="3">
        <v>0.41875000000000001</v>
      </c>
      <c r="M887" s="2" t="s">
        <v>1596</v>
      </c>
      <c r="N887" s="2">
        <v>319.06</v>
      </c>
      <c r="O887" s="2">
        <v>4.7619047620000003</v>
      </c>
      <c r="P887" s="2">
        <v>15.952999999999999</v>
      </c>
      <c r="Q887" s="2">
        <v>5</v>
      </c>
    </row>
    <row r="888" spans="1:17" x14ac:dyDescent="0.2">
      <c r="A888" s="2" t="s">
        <v>906</v>
      </c>
      <c r="B888" s="2" t="s">
        <v>1020</v>
      </c>
      <c r="C888" s="2" t="s">
        <v>1023</v>
      </c>
      <c r="D888" s="2" t="s">
        <v>1026</v>
      </c>
      <c r="E888" s="2" t="s">
        <v>1029</v>
      </c>
      <c r="F888" s="2" t="s">
        <v>1034</v>
      </c>
      <c r="G888" s="2">
        <v>87.9</v>
      </c>
      <c r="H888" s="2">
        <v>1</v>
      </c>
      <c r="I888" s="2">
        <v>4.3949999999999996</v>
      </c>
      <c r="J888" s="2">
        <v>92.295000000000002</v>
      </c>
      <c r="K888" s="4">
        <v>43587</v>
      </c>
      <c r="L888" s="3">
        <v>0.8208333333333333</v>
      </c>
      <c r="M888" s="2" t="s">
        <v>1595</v>
      </c>
      <c r="N888" s="2">
        <v>87.9</v>
      </c>
      <c r="O888" s="2">
        <v>4.7619047620000003</v>
      </c>
      <c r="P888" s="2">
        <v>4.3949999999999996</v>
      </c>
      <c r="Q888" s="2">
        <v>6.7</v>
      </c>
    </row>
    <row r="889" spans="1:17" x14ac:dyDescent="0.2">
      <c r="A889" s="2" t="s">
        <v>907</v>
      </c>
      <c r="B889" s="2" t="s">
        <v>1020</v>
      </c>
      <c r="C889" s="2" t="s">
        <v>1023</v>
      </c>
      <c r="D889" s="2" t="s">
        <v>1026</v>
      </c>
      <c r="E889" s="2" t="s">
        <v>1028</v>
      </c>
      <c r="F889" s="2" t="s">
        <v>1031</v>
      </c>
      <c r="G889" s="2">
        <v>73.47</v>
      </c>
      <c r="H889" s="2">
        <v>10</v>
      </c>
      <c r="I889" s="2">
        <v>36.734999999999999</v>
      </c>
      <c r="J889" s="2">
        <v>771.43499999999995</v>
      </c>
      <c r="K889" s="2" t="s">
        <v>1049</v>
      </c>
      <c r="L889" s="3">
        <v>0.55138888888888893</v>
      </c>
      <c r="M889" s="2" t="s">
        <v>1595</v>
      </c>
      <c r="N889" s="2">
        <v>734.7</v>
      </c>
      <c r="O889" s="2">
        <v>4.7619047620000003</v>
      </c>
      <c r="P889" s="2">
        <v>36.734999999999999</v>
      </c>
      <c r="Q889" s="2">
        <v>9.5</v>
      </c>
    </row>
    <row r="890" spans="1:17" x14ac:dyDescent="0.2">
      <c r="A890" s="2" t="s">
        <v>908</v>
      </c>
      <c r="B890" s="2" t="s">
        <v>1021</v>
      </c>
      <c r="C890" s="2" t="s">
        <v>1024</v>
      </c>
      <c r="D890" s="2" t="s">
        <v>1027</v>
      </c>
      <c r="E890" s="2" t="s">
        <v>1028</v>
      </c>
      <c r="F890" s="2" t="s">
        <v>1035</v>
      </c>
      <c r="G890" s="2">
        <v>12.19</v>
      </c>
      <c r="H890" s="2">
        <v>8</v>
      </c>
      <c r="I890" s="2">
        <v>4.8760000000000003</v>
      </c>
      <c r="J890" s="2">
        <v>102.396</v>
      </c>
      <c r="K890" s="2" t="s">
        <v>1059</v>
      </c>
      <c r="L890" s="3">
        <v>0.53263888888888888</v>
      </c>
      <c r="M890" s="2" t="s">
        <v>1595</v>
      </c>
      <c r="N890" s="2">
        <v>97.52</v>
      </c>
      <c r="O890" s="2">
        <v>4.7619047620000003</v>
      </c>
      <c r="P890" s="2">
        <v>4.8760000000000003</v>
      </c>
      <c r="Q890" s="2">
        <v>6.8</v>
      </c>
    </row>
    <row r="891" spans="1:17" x14ac:dyDescent="0.2">
      <c r="A891" s="2" t="s">
        <v>909</v>
      </c>
      <c r="B891" s="2" t="s">
        <v>1020</v>
      </c>
      <c r="C891" s="2" t="s">
        <v>1023</v>
      </c>
      <c r="D891" s="2" t="s">
        <v>1026</v>
      </c>
      <c r="E891" s="2" t="s">
        <v>1029</v>
      </c>
      <c r="F891" s="2" t="s">
        <v>1033</v>
      </c>
      <c r="G891" s="2">
        <v>76.92</v>
      </c>
      <c r="H891" s="2">
        <v>10</v>
      </c>
      <c r="I891" s="2">
        <v>38.46</v>
      </c>
      <c r="J891" s="2">
        <v>807.66</v>
      </c>
      <c r="K891" s="2" t="s">
        <v>1086</v>
      </c>
      <c r="L891" s="3">
        <v>0.82847222222222228</v>
      </c>
      <c r="M891" s="2" t="s">
        <v>1595</v>
      </c>
      <c r="N891" s="2">
        <v>769.2</v>
      </c>
      <c r="O891" s="2">
        <v>4.7619047620000003</v>
      </c>
      <c r="P891" s="2">
        <v>38.46</v>
      </c>
      <c r="Q891" s="2">
        <v>5.6</v>
      </c>
    </row>
    <row r="892" spans="1:17" x14ac:dyDescent="0.2">
      <c r="A892" s="2" t="s">
        <v>910</v>
      </c>
      <c r="B892" s="2" t="s">
        <v>1021</v>
      </c>
      <c r="C892" s="2" t="s">
        <v>1024</v>
      </c>
      <c r="D892" s="2" t="s">
        <v>1027</v>
      </c>
      <c r="E892" s="2" t="s">
        <v>1028</v>
      </c>
      <c r="F892" s="2" t="s">
        <v>1030</v>
      </c>
      <c r="G892" s="2">
        <v>83.66</v>
      </c>
      <c r="H892" s="2">
        <v>5</v>
      </c>
      <c r="I892" s="2">
        <v>20.914999999999999</v>
      </c>
      <c r="J892" s="2">
        <v>439.21499999999997</v>
      </c>
      <c r="K892" s="2" t="s">
        <v>1083</v>
      </c>
      <c r="L892" s="3">
        <v>0.43472222222222223</v>
      </c>
      <c r="M892" s="2" t="s">
        <v>1596</v>
      </c>
      <c r="N892" s="2">
        <v>418.3</v>
      </c>
      <c r="O892" s="2">
        <v>4.7619047620000003</v>
      </c>
      <c r="P892" s="2">
        <v>20.914999999999999</v>
      </c>
      <c r="Q892" s="2">
        <v>7.2</v>
      </c>
    </row>
    <row r="893" spans="1:17" x14ac:dyDescent="0.2">
      <c r="A893" s="2" t="s">
        <v>911</v>
      </c>
      <c r="B893" s="2" t="s">
        <v>1022</v>
      </c>
      <c r="C893" s="2" t="s">
        <v>1025</v>
      </c>
      <c r="D893" s="2" t="s">
        <v>1027</v>
      </c>
      <c r="E893" s="2" t="s">
        <v>1028</v>
      </c>
      <c r="F893" s="2" t="s">
        <v>1031</v>
      </c>
      <c r="G893" s="2">
        <v>57.91</v>
      </c>
      <c r="H893" s="2">
        <v>8</v>
      </c>
      <c r="I893" s="2">
        <v>23.164000000000001</v>
      </c>
      <c r="J893" s="2">
        <v>486.44400000000002</v>
      </c>
      <c r="K893" s="4">
        <v>43648</v>
      </c>
      <c r="L893" s="3">
        <v>0.62916666666666665</v>
      </c>
      <c r="M893" s="2" t="s">
        <v>1596</v>
      </c>
      <c r="N893" s="2">
        <v>463.28</v>
      </c>
      <c r="O893" s="2">
        <v>4.7619047620000003</v>
      </c>
      <c r="P893" s="2">
        <v>23.164000000000001</v>
      </c>
      <c r="Q893" s="2">
        <v>8.1</v>
      </c>
    </row>
    <row r="894" spans="1:17" x14ac:dyDescent="0.2">
      <c r="A894" s="2" t="s">
        <v>912</v>
      </c>
      <c r="B894" s="2" t="s">
        <v>1021</v>
      </c>
      <c r="C894" s="2" t="s">
        <v>1024</v>
      </c>
      <c r="D894" s="2" t="s">
        <v>1026</v>
      </c>
      <c r="E894" s="2" t="s">
        <v>1028</v>
      </c>
      <c r="F894" s="2" t="s">
        <v>1035</v>
      </c>
      <c r="G894" s="2">
        <v>92.49</v>
      </c>
      <c r="H894" s="2">
        <v>5</v>
      </c>
      <c r="I894" s="2">
        <v>23.122499999999999</v>
      </c>
      <c r="J894" s="2">
        <v>485.57249999999999</v>
      </c>
      <c r="K894" s="4">
        <v>43499</v>
      </c>
      <c r="L894" s="3">
        <v>0.69097222222222221</v>
      </c>
      <c r="M894" s="2" t="s">
        <v>1597</v>
      </c>
      <c r="N894" s="2">
        <v>462.45</v>
      </c>
      <c r="O894" s="2">
        <v>4.7619047620000003</v>
      </c>
      <c r="P894" s="2">
        <v>23.122499999999999</v>
      </c>
      <c r="Q894" s="2">
        <v>8.6</v>
      </c>
    </row>
    <row r="895" spans="1:17" x14ac:dyDescent="0.2">
      <c r="A895" s="2" t="s">
        <v>913</v>
      </c>
      <c r="B895" s="2" t="s">
        <v>1022</v>
      </c>
      <c r="C895" s="2" t="s">
        <v>1025</v>
      </c>
      <c r="D895" s="2" t="s">
        <v>1027</v>
      </c>
      <c r="E895" s="2" t="s">
        <v>1029</v>
      </c>
      <c r="F895" s="2" t="s">
        <v>1031</v>
      </c>
      <c r="G895" s="2">
        <v>28.38</v>
      </c>
      <c r="H895" s="2">
        <v>5</v>
      </c>
      <c r="I895" s="2">
        <v>7.0949999999999998</v>
      </c>
      <c r="J895" s="2">
        <v>148.995</v>
      </c>
      <c r="K895" s="4">
        <v>43619</v>
      </c>
      <c r="L895" s="3">
        <v>0.87291666666666667</v>
      </c>
      <c r="M895" s="2" t="s">
        <v>1596</v>
      </c>
      <c r="N895" s="2">
        <v>141.9</v>
      </c>
      <c r="O895" s="2">
        <v>4.7619047620000003</v>
      </c>
      <c r="P895" s="2">
        <v>7.0949999999999998</v>
      </c>
      <c r="Q895" s="2">
        <v>9.4</v>
      </c>
    </row>
    <row r="896" spans="1:17" x14ac:dyDescent="0.2">
      <c r="A896" s="2" t="s">
        <v>914</v>
      </c>
      <c r="B896" s="2" t="s">
        <v>1022</v>
      </c>
      <c r="C896" s="2" t="s">
        <v>1025</v>
      </c>
      <c r="D896" s="2" t="s">
        <v>1026</v>
      </c>
      <c r="E896" s="2" t="s">
        <v>1029</v>
      </c>
      <c r="F896" s="2" t="s">
        <v>1031</v>
      </c>
      <c r="G896" s="2">
        <v>50.45</v>
      </c>
      <c r="H896" s="2">
        <v>6</v>
      </c>
      <c r="I896" s="2">
        <v>15.135</v>
      </c>
      <c r="J896" s="2">
        <v>317.83499999999998</v>
      </c>
      <c r="K896" s="4">
        <v>43618</v>
      </c>
      <c r="L896" s="3">
        <v>0.63611111111111107</v>
      </c>
      <c r="M896" s="2" t="s">
        <v>1597</v>
      </c>
      <c r="N896" s="2">
        <v>302.7</v>
      </c>
      <c r="O896" s="2">
        <v>4.7619047620000003</v>
      </c>
      <c r="P896" s="2">
        <v>15.135</v>
      </c>
      <c r="Q896" s="2">
        <v>8.9</v>
      </c>
    </row>
    <row r="897" spans="1:17" x14ac:dyDescent="0.2">
      <c r="A897" s="2" t="s">
        <v>915</v>
      </c>
      <c r="B897" s="2" t="s">
        <v>1022</v>
      </c>
      <c r="C897" s="2" t="s">
        <v>1025</v>
      </c>
      <c r="D897" s="2" t="s">
        <v>1027</v>
      </c>
      <c r="E897" s="2" t="s">
        <v>1029</v>
      </c>
      <c r="F897" s="2" t="s">
        <v>1030</v>
      </c>
      <c r="G897" s="2">
        <v>99.16</v>
      </c>
      <c r="H897" s="2">
        <v>8</v>
      </c>
      <c r="I897" s="2">
        <v>39.664000000000001</v>
      </c>
      <c r="J897" s="2">
        <v>832.94399999999996</v>
      </c>
      <c r="K897" s="2" t="s">
        <v>1048</v>
      </c>
      <c r="L897" s="3">
        <v>0.74097222222222225</v>
      </c>
      <c r="M897" s="2" t="s">
        <v>1597</v>
      </c>
      <c r="N897" s="2">
        <v>793.28</v>
      </c>
      <c r="O897" s="2">
        <v>4.7619047620000003</v>
      </c>
      <c r="P897" s="2">
        <v>39.664000000000001</v>
      </c>
      <c r="Q897" s="2">
        <v>4.2</v>
      </c>
    </row>
    <row r="898" spans="1:17" x14ac:dyDescent="0.2">
      <c r="A898" s="2" t="s">
        <v>916</v>
      </c>
      <c r="B898" s="2" t="s">
        <v>1021</v>
      </c>
      <c r="C898" s="2" t="s">
        <v>1024</v>
      </c>
      <c r="D898" s="2" t="s">
        <v>1027</v>
      </c>
      <c r="E898" s="2" t="s">
        <v>1029</v>
      </c>
      <c r="F898" s="2" t="s">
        <v>1035</v>
      </c>
      <c r="G898" s="2">
        <v>60.74</v>
      </c>
      <c r="H898" s="2">
        <v>7</v>
      </c>
      <c r="I898" s="2">
        <v>21.259</v>
      </c>
      <c r="J898" s="2">
        <v>446.43900000000002</v>
      </c>
      <c r="K898" s="2" t="s">
        <v>1072</v>
      </c>
      <c r="L898" s="3">
        <v>0.68263888888888891</v>
      </c>
      <c r="M898" s="2" t="s">
        <v>1595</v>
      </c>
      <c r="N898" s="2">
        <v>425.18</v>
      </c>
      <c r="O898" s="2">
        <v>4.7619047620000003</v>
      </c>
      <c r="P898" s="2">
        <v>21.259</v>
      </c>
      <c r="Q898" s="2">
        <v>5</v>
      </c>
    </row>
    <row r="899" spans="1:17" x14ac:dyDescent="0.2">
      <c r="A899" s="2" t="s">
        <v>917</v>
      </c>
      <c r="B899" s="2" t="s">
        <v>1021</v>
      </c>
      <c r="C899" s="2" t="s">
        <v>1024</v>
      </c>
      <c r="D899" s="2" t="s">
        <v>1026</v>
      </c>
      <c r="E899" s="2" t="s">
        <v>1028</v>
      </c>
      <c r="F899" s="2" t="s">
        <v>1034</v>
      </c>
      <c r="G899" s="2">
        <v>47.27</v>
      </c>
      <c r="H899" s="2">
        <v>6</v>
      </c>
      <c r="I899" s="2">
        <v>14.180999999999999</v>
      </c>
      <c r="J899" s="2">
        <v>297.80099999999999</v>
      </c>
      <c r="K899" s="4">
        <v>43587</v>
      </c>
      <c r="L899" s="3">
        <v>0.4284722222222222</v>
      </c>
      <c r="M899" s="2" t="s">
        <v>1596</v>
      </c>
      <c r="N899" s="2">
        <v>283.62</v>
      </c>
      <c r="O899" s="2">
        <v>4.7619047620000003</v>
      </c>
      <c r="P899" s="2">
        <v>14.180999999999999</v>
      </c>
      <c r="Q899" s="2">
        <v>8.8000000000000007</v>
      </c>
    </row>
    <row r="900" spans="1:17" x14ac:dyDescent="0.2">
      <c r="A900" s="2" t="s">
        <v>918</v>
      </c>
      <c r="B900" s="2" t="s">
        <v>1021</v>
      </c>
      <c r="C900" s="2" t="s">
        <v>1024</v>
      </c>
      <c r="D900" s="2" t="s">
        <v>1026</v>
      </c>
      <c r="E900" s="2" t="s">
        <v>1029</v>
      </c>
      <c r="F900" s="2" t="s">
        <v>1030</v>
      </c>
      <c r="G900" s="2">
        <v>85.6</v>
      </c>
      <c r="H900" s="2">
        <v>7</v>
      </c>
      <c r="I900" s="2">
        <v>29.96</v>
      </c>
      <c r="J900" s="2">
        <v>629.16</v>
      </c>
      <c r="K900" s="4">
        <v>43499</v>
      </c>
      <c r="L900" s="3">
        <v>0.57638888888888884</v>
      </c>
      <c r="M900" s="2" t="s">
        <v>1596</v>
      </c>
      <c r="N900" s="2">
        <v>599.20000000000005</v>
      </c>
      <c r="O900" s="2">
        <v>4.7619047620000003</v>
      </c>
      <c r="P900" s="2">
        <v>29.96</v>
      </c>
      <c r="Q900" s="2">
        <v>5.3</v>
      </c>
    </row>
    <row r="901" spans="1:17" x14ac:dyDescent="0.2">
      <c r="A901" s="2" t="s">
        <v>919</v>
      </c>
      <c r="B901" s="2" t="s">
        <v>1020</v>
      </c>
      <c r="C901" s="2" t="s">
        <v>1023</v>
      </c>
      <c r="D901" s="2" t="s">
        <v>1026</v>
      </c>
      <c r="E901" s="2" t="s">
        <v>1029</v>
      </c>
      <c r="F901" s="2" t="s">
        <v>1034</v>
      </c>
      <c r="G901" s="2">
        <v>35.04</v>
      </c>
      <c r="H901" s="2">
        <v>9</v>
      </c>
      <c r="I901" s="2">
        <v>15.768000000000001</v>
      </c>
      <c r="J901" s="2">
        <v>331.12799999999999</v>
      </c>
      <c r="K901" s="4">
        <v>43710</v>
      </c>
      <c r="L901" s="3">
        <v>0.80347222222222225</v>
      </c>
      <c r="M901" s="2" t="s">
        <v>1595</v>
      </c>
      <c r="N901" s="2">
        <v>315.36</v>
      </c>
      <c r="O901" s="2">
        <v>4.7619047620000003</v>
      </c>
      <c r="P901" s="2">
        <v>15.768000000000001</v>
      </c>
      <c r="Q901" s="2">
        <v>4.5999999999999996</v>
      </c>
    </row>
    <row r="902" spans="1:17" x14ac:dyDescent="0.2">
      <c r="A902" s="2" t="s">
        <v>920</v>
      </c>
      <c r="B902" s="2" t="s">
        <v>1021</v>
      </c>
      <c r="C902" s="2" t="s">
        <v>1024</v>
      </c>
      <c r="D902" s="2" t="s">
        <v>1026</v>
      </c>
      <c r="E902" s="2" t="s">
        <v>1028</v>
      </c>
      <c r="F902" s="2" t="s">
        <v>1031</v>
      </c>
      <c r="G902" s="2">
        <v>44.84</v>
      </c>
      <c r="H902" s="2">
        <v>9</v>
      </c>
      <c r="I902" s="2">
        <v>20.178000000000001</v>
      </c>
      <c r="J902" s="2">
        <v>423.738</v>
      </c>
      <c r="K902" s="2" t="s">
        <v>1080</v>
      </c>
      <c r="L902" s="3">
        <v>0.58333333333333337</v>
      </c>
      <c r="M902" s="2" t="s">
        <v>1597</v>
      </c>
      <c r="N902" s="2">
        <v>403.56</v>
      </c>
      <c r="O902" s="2">
        <v>4.7619047620000003</v>
      </c>
      <c r="P902" s="2">
        <v>20.178000000000001</v>
      </c>
      <c r="Q902" s="2">
        <v>7.5</v>
      </c>
    </row>
    <row r="903" spans="1:17" x14ac:dyDescent="0.2">
      <c r="A903" s="2" t="s">
        <v>921</v>
      </c>
      <c r="B903" s="2" t="s">
        <v>1022</v>
      </c>
      <c r="C903" s="2" t="s">
        <v>1025</v>
      </c>
      <c r="D903" s="2" t="s">
        <v>1027</v>
      </c>
      <c r="E903" s="2" t="s">
        <v>1029</v>
      </c>
      <c r="F903" s="2" t="s">
        <v>1032</v>
      </c>
      <c r="G903" s="2">
        <v>45.97</v>
      </c>
      <c r="H903" s="2">
        <v>4</v>
      </c>
      <c r="I903" s="2">
        <v>9.1940000000000008</v>
      </c>
      <c r="J903" s="2">
        <v>193.07400000000001</v>
      </c>
      <c r="K903" s="4">
        <v>43710</v>
      </c>
      <c r="L903" s="3">
        <v>0.50138888888888888</v>
      </c>
      <c r="M903" s="2" t="s">
        <v>1595</v>
      </c>
      <c r="N903" s="2">
        <v>183.88</v>
      </c>
      <c r="O903" s="2">
        <v>4.7619047620000003</v>
      </c>
      <c r="P903" s="2">
        <v>9.1940000000000008</v>
      </c>
      <c r="Q903" s="2">
        <v>5.0999999999999996</v>
      </c>
    </row>
    <row r="904" spans="1:17" x14ac:dyDescent="0.2">
      <c r="A904" s="2" t="s">
        <v>922</v>
      </c>
      <c r="B904" s="2" t="s">
        <v>1020</v>
      </c>
      <c r="C904" s="2" t="s">
        <v>1023</v>
      </c>
      <c r="D904" s="2" t="s">
        <v>1026</v>
      </c>
      <c r="E904" s="2" t="s">
        <v>1028</v>
      </c>
      <c r="F904" s="2" t="s">
        <v>1030</v>
      </c>
      <c r="G904" s="2">
        <v>27.73</v>
      </c>
      <c r="H904" s="2">
        <v>5</v>
      </c>
      <c r="I904" s="2">
        <v>6.9325000000000001</v>
      </c>
      <c r="J904" s="2">
        <v>145.58250000000001</v>
      </c>
      <c r="K904" s="2" t="s">
        <v>1066</v>
      </c>
      <c r="L904" s="3">
        <v>0.84791666666666665</v>
      </c>
      <c r="M904" s="2" t="s">
        <v>1597</v>
      </c>
      <c r="N904" s="2">
        <v>138.65</v>
      </c>
      <c r="O904" s="2">
        <v>4.7619047620000003</v>
      </c>
      <c r="P904" s="2">
        <v>6.9325000000000001</v>
      </c>
      <c r="Q904" s="2">
        <v>4.2</v>
      </c>
    </row>
    <row r="905" spans="1:17" x14ac:dyDescent="0.2">
      <c r="A905" s="2" t="s">
        <v>923</v>
      </c>
      <c r="B905" s="2" t="s">
        <v>1020</v>
      </c>
      <c r="C905" s="2" t="s">
        <v>1023</v>
      </c>
      <c r="D905" s="2" t="s">
        <v>1027</v>
      </c>
      <c r="E905" s="2" t="s">
        <v>1029</v>
      </c>
      <c r="F905" s="2" t="s">
        <v>1034</v>
      </c>
      <c r="G905" s="2">
        <v>11.53</v>
      </c>
      <c r="H905" s="2">
        <v>7</v>
      </c>
      <c r="I905" s="2">
        <v>4.0354999999999999</v>
      </c>
      <c r="J905" s="2">
        <v>84.745500000000007</v>
      </c>
      <c r="K905" s="2" t="s">
        <v>1048</v>
      </c>
      <c r="L905" s="3">
        <v>0.73263888888888884</v>
      </c>
      <c r="M905" s="2" t="s">
        <v>1596</v>
      </c>
      <c r="N905" s="2">
        <v>80.709999999999994</v>
      </c>
      <c r="O905" s="2">
        <v>4.7619047620000003</v>
      </c>
      <c r="P905" s="2">
        <v>4.0354999999999999</v>
      </c>
      <c r="Q905" s="2">
        <v>8.1</v>
      </c>
    </row>
    <row r="906" spans="1:17" x14ac:dyDescent="0.2">
      <c r="A906" s="2" t="s">
        <v>924</v>
      </c>
      <c r="B906" s="2" t="s">
        <v>1021</v>
      </c>
      <c r="C906" s="2" t="s">
        <v>1024</v>
      </c>
      <c r="D906" s="2" t="s">
        <v>1027</v>
      </c>
      <c r="E906" s="2" t="s">
        <v>1028</v>
      </c>
      <c r="F906" s="2" t="s">
        <v>1030</v>
      </c>
      <c r="G906" s="2">
        <v>58.32</v>
      </c>
      <c r="H906" s="2">
        <v>2</v>
      </c>
      <c r="I906" s="2">
        <v>5.8319999999999999</v>
      </c>
      <c r="J906" s="2">
        <v>122.47199999999999</v>
      </c>
      <c r="K906" s="2" t="s">
        <v>1058</v>
      </c>
      <c r="L906" s="3">
        <v>0.52916666666666667</v>
      </c>
      <c r="M906" s="2" t="s">
        <v>1595</v>
      </c>
      <c r="N906" s="2">
        <v>116.64</v>
      </c>
      <c r="O906" s="2">
        <v>4.7619047620000003</v>
      </c>
      <c r="P906" s="2">
        <v>5.8319999999999999</v>
      </c>
      <c r="Q906" s="2">
        <v>6</v>
      </c>
    </row>
    <row r="907" spans="1:17" x14ac:dyDescent="0.2">
      <c r="A907" s="2" t="s">
        <v>925</v>
      </c>
      <c r="B907" s="2" t="s">
        <v>1021</v>
      </c>
      <c r="C907" s="2" t="s">
        <v>1024</v>
      </c>
      <c r="D907" s="2" t="s">
        <v>1026</v>
      </c>
      <c r="E907" s="2" t="s">
        <v>1028</v>
      </c>
      <c r="F907" s="2" t="s">
        <v>1032</v>
      </c>
      <c r="G907" s="2">
        <v>78.38</v>
      </c>
      <c r="H907" s="2">
        <v>4</v>
      </c>
      <c r="I907" s="2">
        <v>15.676</v>
      </c>
      <c r="J907" s="2">
        <v>329.19600000000003</v>
      </c>
      <c r="K907" s="2" t="s">
        <v>1068</v>
      </c>
      <c r="L907" s="3">
        <v>0.74722222222222223</v>
      </c>
      <c r="M907" s="2" t="s">
        <v>1596</v>
      </c>
      <c r="N907" s="2">
        <v>313.52</v>
      </c>
      <c r="O907" s="2">
        <v>4.7619047620000003</v>
      </c>
      <c r="P907" s="2">
        <v>15.676</v>
      </c>
      <c r="Q907" s="2">
        <v>7.9</v>
      </c>
    </row>
    <row r="908" spans="1:17" x14ac:dyDescent="0.2">
      <c r="A908" s="2" t="s">
        <v>926</v>
      </c>
      <c r="B908" s="2" t="s">
        <v>1021</v>
      </c>
      <c r="C908" s="2" t="s">
        <v>1024</v>
      </c>
      <c r="D908" s="2" t="s">
        <v>1027</v>
      </c>
      <c r="E908" s="2" t="s">
        <v>1029</v>
      </c>
      <c r="F908" s="2" t="s">
        <v>1030</v>
      </c>
      <c r="G908" s="2">
        <v>84.61</v>
      </c>
      <c r="H908" s="2">
        <v>10</v>
      </c>
      <c r="I908" s="2">
        <v>42.305</v>
      </c>
      <c r="J908" s="2">
        <v>888.40499999999997</v>
      </c>
      <c r="K908" s="4">
        <v>43710</v>
      </c>
      <c r="L908" s="3">
        <v>0.79027777777777775</v>
      </c>
      <c r="M908" s="2" t="s">
        <v>1597</v>
      </c>
      <c r="N908" s="2">
        <v>846.1</v>
      </c>
      <c r="O908" s="2">
        <v>4.7619047620000003</v>
      </c>
      <c r="P908" s="2">
        <v>42.305</v>
      </c>
      <c r="Q908" s="2">
        <v>8.8000000000000007</v>
      </c>
    </row>
    <row r="909" spans="1:17" x14ac:dyDescent="0.2">
      <c r="A909" s="2" t="s">
        <v>927</v>
      </c>
      <c r="B909" s="2" t="s">
        <v>1022</v>
      </c>
      <c r="C909" s="2" t="s">
        <v>1025</v>
      </c>
      <c r="D909" s="2" t="s">
        <v>1027</v>
      </c>
      <c r="E909" s="2" t="s">
        <v>1028</v>
      </c>
      <c r="F909" s="2" t="s">
        <v>1030</v>
      </c>
      <c r="G909" s="2">
        <v>82.88</v>
      </c>
      <c r="H909" s="2">
        <v>5</v>
      </c>
      <c r="I909" s="2">
        <v>20.72</v>
      </c>
      <c r="J909" s="2">
        <v>435.12</v>
      </c>
      <c r="K909" s="2" t="s">
        <v>1068</v>
      </c>
      <c r="L909" s="3">
        <v>0.58888888888888891</v>
      </c>
      <c r="M909" s="2" t="s">
        <v>1597</v>
      </c>
      <c r="N909" s="2">
        <v>414.4</v>
      </c>
      <c r="O909" s="2">
        <v>4.7619047620000003</v>
      </c>
      <c r="P909" s="2">
        <v>20.72</v>
      </c>
      <c r="Q909" s="2">
        <v>6.6</v>
      </c>
    </row>
    <row r="910" spans="1:17" x14ac:dyDescent="0.2">
      <c r="A910" s="2" t="s">
        <v>928</v>
      </c>
      <c r="B910" s="2" t="s">
        <v>1020</v>
      </c>
      <c r="C910" s="2" t="s">
        <v>1023</v>
      </c>
      <c r="D910" s="2" t="s">
        <v>1026</v>
      </c>
      <c r="E910" s="2" t="s">
        <v>1028</v>
      </c>
      <c r="F910" s="2" t="s">
        <v>1034</v>
      </c>
      <c r="G910" s="2">
        <v>79.540000000000006</v>
      </c>
      <c r="H910" s="2">
        <v>2</v>
      </c>
      <c r="I910" s="2">
        <v>7.9539999999999997</v>
      </c>
      <c r="J910" s="2">
        <v>167.03399999999999</v>
      </c>
      <c r="K910" s="2" t="s">
        <v>1055</v>
      </c>
      <c r="L910" s="3">
        <v>0.6875</v>
      </c>
      <c r="M910" s="2" t="s">
        <v>1595</v>
      </c>
      <c r="N910" s="2">
        <v>159.08000000000001</v>
      </c>
      <c r="O910" s="2">
        <v>4.7619047620000003</v>
      </c>
      <c r="P910" s="2">
        <v>7.9539999999999997</v>
      </c>
      <c r="Q910" s="2">
        <v>6.2</v>
      </c>
    </row>
    <row r="911" spans="1:17" x14ac:dyDescent="0.2">
      <c r="A911" s="2" t="s">
        <v>929</v>
      </c>
      <c r="B911" s="2" t="s">
        <v>1022</v>
      </c>
      <c r="C911" s="2" t="s">
        <v>1025</v>
      </c>
      <c r="D911" s="2" t="s">
        <v>1027</v>
      </c>
      <c r="E911" s="2" t="s">
        <v>1028</v>
      </c>
      <c r="F911" s="2" t="s">
        <v>1032</v>
      </c>
      <c r="G911" s="2">
        <v>49.01</v>
      </c>
      <c r="H911" s="2">
        <v>10</v>
      </c>
      <c r="I911" s="2">
        <v>24.504999999999999</v>
      </c>
      <c r="J911" s="2">
        <v>514.60500000000002</v>
      </c>
      <c r="K911" s="2" t="s">
        <v>1036</v>
      </c>
      <c r="L911" s="3">
        <v>0.44722222222222224</v>
      </c>
      <c r="M911" s="2" t="s">
        <v>1597</v>
      </c>
      <c r="N911" s="2">
        <v>490.1</v>
      </c>
      <c r="O911" s="2">
        <v>4.7619047620000003</v>
      </c>
      <c r="P911" s="2">
        <v>24.504999999999999</v>
      </c>
      <c r="Q911" s="2">
        <v>4.2</v>
      </c>
    </row>
    <row r="912" spans="1:17" x14ac:dyDescent="0.2">
      <c r="A912" s="2" t="s">
        <v>930</v>
      </c>
      <c r="B912" s="2" t="s">
        <v>1022</v>
      </c>
      <c r="C912" s="2" t="s">
        <v>1025</v>
      </c>
      <c r="D912" s="2" t="s">
        <v>1026</v>
      </c>
      <c r="E912" s="2" t="s">
        <v>1028</v>
      </c>
      <c r="F912" s="2" t="s">
        <v>1034</v>
      </c>
      <c r="G912" s="2">
        <v>29.15</v>
      </c>
      <c r="H912" s="2">
        <v>3</v>
      </c>
      <c r="I912" s="2">
        <v>4.3724999999999996</v>
      </c>
      <c r="J912" s="2">
        <v>91.822500000000005</v>
      </c>
      <c r="K912" s="2" t="s">
        <v>1055</v>
      </c>
      <c r="L912" s="3">
        <v>0.85347222222222219</v>
      </c>
      <c r="M912" s="2" t="s">
        <v>1597</v>
      </c>
      <c r="N912" s="2">
        <v>87.45</v>
      </c>
      <c r="O912" s="2">
        <v>4.7619047620000003</v>
      </c>
      <c r="P912" s="2">
        <v>4.3724999999999996</v>
      </c>
      <c r="Q912" s="2">
        <v>7.3</v>
      </c>
    </row>
    <row r="913" spans="1:17" x14ac:dyDescent="0.2">
      <c r="A913" s="2" t="s">
        <v>931</v>
      </c>
      <c r="B913" s="2" t="s">
        <v>1021</v>
      </c>
      <c r="C913" s="2" t="s">
        <v>1024</v>
      </c>
      <c r="D913" s="2" t="s">
        <v>1027</v>
      </c>
      <c r="E913" s="2" t="s">
        <v>1028</v>
      </c>
      <c r="F913" s="2" t="s">
        <v>1031</v>
      </c>
      <c r="G913" s="2">
        <v>56.13</v>
      </c>
      <c r="H913" s="2">
        <v>4</v>
      </c>
      <c r="I913" s="2">
        <v>11.226000000000001</v>
      </c>
      <c r="J913" s="2">
        <v>235.74600000000001</v>
      </c>
      <c r="K913" s="2" t="s">
        <v>1069</v>
      </c>
      <c r="L913" s="3">
        <v>0.48819444444444443</v>
      </c>
      <c r="M913" s="2" t="s">
        <v>1595</v>
      </c>
      <c r="N913" s="2">
        <v>224.52</v>
      </c>
      <c r="O913" s="2">
        <v>4.7619047620000003</v>
      </c>
      <c r="P913" s="2">
        <v>11.226000000000001</v>
      </c>
      <c r="Q913" s="2">
        <v>8.6</v>
      </c>
    </row>
    <row r="914" spans="1:17" x14ac:dyDescent="0.2">
      <c r="A914" s="2" t="s">
        <v>932</v>
      </c>
      <c r="B914" s="2" t="s">
        <v>1020</v>
      </c>
      <c r="C914" s="2" t="s">
        <v>1023</v>
      </c>
      <c r="D914" s="2" t="s">
        <v>1027</v>
      </c>
      <c r="E914" s="2" t="s">
        <v>1028</v>
      </c>
      <c r="F914" s="2" t="s">
        <v>1032</v>
      </c>
      <c r="G914" s="2">
        <v>93.12</v>
      </c>
      <c r="H914" s="2">
        <v>8</v>
      </c>
      <c r="I914" s="2">
        <v>37.247999999999998</v>
      </c>
      <c r="J914" s="2">
        <v>782.20799999999997</v>
      </c>
      <c r="K914" s="4">
        <v>43648</v>
      </c>
      <c r="L914" s="3">
        <v>0.42291666666666666</v>
      </c>
      <c r="M914" s="2" t="s">
        <v>1596</v>
      </c>
      <c r="N914" s="2">
        <v>744.96</v>
      </c>
      <c r="O914" s="2">
        <v>4.7619047620000003</v>
      </c>
      <c r="P914" s="2">
        <v>37.247999999999998</v>
      </c>
      <c r="Q914" s="2">
        <v>6.8</v>
      </c>
    </row>
    <row r="915" spans="1:17" x14ac:dyDescent="0.2">
      <c r="A915" s="2" t="s">
        <v>933</v>
      </c>
      <c r="B915" s="2" t="s">
        <v>1020</v>
      </c>
      <c r="C915" s="2" t="s">
        <v>1023</v>
      </c>
      <c r="D915" s="2" t="s">
        <v>1026</v>
      </c>
      <c r="E915" s="2" t="s">
        <v>1029</v>
      </c>
      <c r="F915" s="2" t="s">
        <v>1035</v>
      </c>
      <c r="G915" s="2">
        <v>51.34</v>
      </c>
      <c r="H915" s="2">
        <v>8</v>
      </c>
      <c r="I915" s="2">
        <v>20.536000000000001</v>
      </c>
      <c r="J915" s="2">
        <v>431.25599999999997</v>
      </c>
      <c r="K915" s="2" t="s">
        <v>1084</v>
      </c>
      <c r="L915" s="3">
        <v>0.41666666666666669</v>
      </c>
      <c r="M915" s="2" t="s">
        <v>1595</v>
      </c>
      <c r="N915" s="2">
        <v>410.72</v>
      </c>
      <c r="O915" s="2">
        <v>4.7619047620000003</v>
      </c>
      <c r="P915" s="2">
        <v>20.536000000000001</v>
      </c>
      <c r="Q915" s="2">
        <v>7.6</v>
      </c>
    </row>
    <row r="916" spans="1:17" x14ac:dyDescent="0.2">
      <c r="A916" s="2" t="s">
        <v>934</v>
      </c>
      <c r="B916" s="2" t="s">
        <v>1020</v>
      </c>
      <c r="C916" s="2" t="s">
        <v>1023</v>
      </c>
      <c r="D916" s="2" t="s">
        <v>1026</v>
      </c>
      <c r="E916" s="2" t="s">
        <v>1028</v>
      </c>
      <c r="F916" s="2" t="s">
        <v>1034</v>
      </c>
      <c r="G916" s="2">
        <v>99.6</v>
      </c>
      <c r="H916" s="2">
        <v>3</v>
      </c>
      <c r="I916" s="2">
        <v>14.94</v>
      </c>
      <c r="J916" s="2">
        <v>313.74</v>
      </c>
      <c r="K916" s="2" t="s">
        <v>1038</v>
      </c>
      <c r="L916" s="3">
        <v>0.78125</v>
      </c>
      <c r="M916" s="2" t="s">
        <v>1596</v>
      </c>
      <c r="N916" s="2">
        <v>298.8</v>
      </c>
      <c r="O916" s="2">
        <v>4.7619047620000003</v>
      </c>
      <c r="P916" s="2">
        <v>14.94</v>
      </c>
      <c r="Q916" s="2">
        <v>5.8</v>
      </c>
    </row>
    <row r="917" spans="1:17" x14ac:dyDescent="0.2">
      <c r="A917" s="2" t="s">
        <v>935</v>
      </c>
      <c r="B917" s="2" t="s">
        <v>1021</v>
      </c>
      <c r="C917" s="2" t="s">
        <v>1024</v>
      </c>
      <c r="D917" s="2" t="s">
        <v>1027</v>
      </c>
      <c r="E917" s="2" t="s">
        <v>1028</v>
      </c>
      <c r="F917" s="2" t="s">
        <v>1031</v>
      </c>
      <c r="G917" s="2">
        <v>35.49</v>
      </c>
      <c r="H917" s="2">
        <v>6</v>
      </c>
      <c r="I917" s="2">
        <v>10.647</v>
      </c>
      <c r="J917" s="2">
        <v>223.58699999999999</v>
      </c>
      <c r="K917" s="4">
        <v>43498</v>
      </c>
      <c r="L917" s="3">
        <v>0.52777777777777779</v>
      </c>
      <c r="M917" s="2" t="s">
        <v>1596</v>
      </c>
      <c r="N917" s="2">
        <v>212.94</v>
      </c>
      <c r="O917" s="2">
        <v>4.7619047620000003</v>
      </c>
      <c r="P917" s="2">
        <v>10.647</v>
      </c>
      <c r="Q917" s="2">
        <v>4.0999999999999996</v>
      </c>
    </row>
    <row r="918" spans="1:17" x14ac:dyDescent="0.2">
      <c r="A918" s="2" t="s">
        <v>936</v>
      </c>
      <c r="B918" s="2" t="s">
        <v>1021</v>
      </c>
      <c r="C918" s="2" t="s">
        <v>1024</v>
      </c>
      <c r="D918" s="2" t="s">
        <v>1026</v>
      </c>
      <c r="E918" s="2" t="s">
        <v>1029</v>
      </c>
      <c r="F918" s="2" t="s">
        <v>1033</v>
      </c>
      <c r="G918" s="2">
        <v>42.85</v>
      </c>
      <c r="H918" s="2">
        <v>1</v>
      </c>
      <c r="I918" s="2">
        <v>2.1425000000000001</v>
      </c>
      <c r="J918" s="2">
        <v>44.9925</v>
      </c>
      <c r="K918" s="2" t="s">
        <v>1087</v>
      </c>
      <c r="L918" s="3">
        <v>0.65</v>
      </c>
      <c r="M918" s="2" t="s">
        <v>1597</v>
      </c>
      <c r="N918" s="2">
        <v>42.85</v>
      </c>
      <c r="O918" s="2">
        <v>4.7619047620000003</v>
      </c>
      <c r="P918" s="2">
        <v>2.1425000000000001</v>
      </c>
      <c r="Q918" s="2">
        <v>9.3000000000000007</v>
      </c>
    </row>
    <row r="919" spans="1:17" x14ac:dyDescent="0.2">
      <c r="A919" s="2" t="s">
        <v>937</v>
      </c>
      <c r="B919" s="2" t="s">
        <v>1020</v>
      </c>
      <c r="C919" s="2" t="s">
        <v>1023</v>
      </c>
      <c r="D919" s="2" t="s">
        <v>1027</v>
      </c>
      <c r="E919" s="2" t="s">
        <v>1028</v>
      </c>
      <c r="F919" s="2" t="s">
        <v>1035</v>
      </c>
      <c r="G919" s="2">
        <v>94.67</v>
      </c>
      <c r="H919" s="2">
        <v>4</v>
      </c>
      <c r="I919" s="2">
        <v>18.934000000000001</v>
      </c>
      <c r="J919" s="2">
        <v>397.61399999999998</v>
      </c>
      <c r="K919" s="4">
        <v>43772</v>
      </c>
      <c r="L919" s="3">
        <v>0.50277777777777777</v>
      </c>
      <c r="M919" s="2" t="s">
        <v>1596</v>
      </c>
      <c r="N919" s="2">
        <v>378.68</v>
      </c>
      <c r="O919" s="2">
        <v>4.7619047620000003</v>
      </c>
      <c r="P919" s="2">
        <v>18.934000000000001</v>
      </c>
      <c r="Q919" s="2">
        <v>6.8</v>
      </c>
    </row>
    <row r="920" spans="1:17" x14ac:dyDescent="0.2">
      <c r="A920" s="2" t="s">
        <v>938</v>
      </c>
      <c r="B920" s="2" t="s">
        <v>1022</v>
      </c>
      <c r="C920" s="2" t="s">
        <v>1025</v>
      </c>
      <c r="D920" s="2" t="s">
        <v>1027</v>
      </c>
      <c r="E920" s="2" t="s">
        <v>1029</v>
      </c>
      <c r="F920" s="2" t="s">
        <v>1032</v>
      </c>
      <c r="G920" s="2">
        <v>68.97</v>
      </c>
      <c r="H920" s="2">
        <v>3</v>
      </c>
      <c r="I920" s="2">
        <v>10.345499999999999</v>
      </c>
      <c r="J920" s="2">
        <v>217.25550000000001</v>
      </c>
      <c r="K920" s="2" t="s">
        <v>1074</v>
      </c>
      <c r="L920" s="3">
        <v>0.47638888888888886</v>
      </c>
      <c r="M920" s="2" t="s">
        <v>1595</v>
      </c>
      <c r="N920" s="2">
        <v>206.91</v>
      </c>
      <c r="O920" s="2">
        <v>4.7619047620000003</v>
      </c>
      <c r="P920" s="2">
        <v>10.345499999999999</v>
      </c>
      <c r="Q920" s="2">
        <v>8.6999999999999993</v>
      </c>
    </row>
    <row r="921" spans="1:17" x14ac:dyDescent="0.2">
      <c r="A921" s="2" t="s">
        <v>939</v>
      </c>
      <c r="B921" s="2" t="s">
        <v>1022</v>
      </c>
      <c r="C921" s="2" t="s">
        <v>1025</v>
      </c>
      <c r="D921" s="2" t="s">
        <v>1026</v>
      </c>
      <c r="E921" s="2" t="s">
        <v>1028</v>
      </c>
      <c r="F921" s="2" t="s">
        <v>1031</v>
      </c>
      <c r="G921" s="2">
        <v>26.26</v>
      </c>
      <c r="H921" s="2">
        <v>3</v>
      </c>
      <c r="I921" s="2">
        <v>3.9390000000000001</v>
      </c>
      <c r="J921" s="2">
        <v>82.718999999999994</v>
      </c>
      <c r="K921" s="4">
        <v>43499</v>
      </c>
      <c r="L921" s="3">
        <v>0.52500000000000002</v>
      </c>
      <c r="M921" s="2" t="s">
        <v>1595</v>
      </c>
      <c r="N921" s="2">
        <v>78.78</v>
      </c>
      <c r="O921" s="2">
        <v>4.7619047620000003</v>
      </c>
      <c r="P921" s="2">
        <v>3.9390000000000001</v>
      </c>
      <c r="Q921" s="2">
        <v>6.3</v>
      </c>
    </row>
    <row r="922" spans="1:17" x14ac:dyDescent="0.2">
      <c r="A922" s="2" t="s">
        <v>940</v>
      </c>
      <c r="B922" s="2" t="s">
        <v>1021</v>
      </c>
      <c r="C922" s="2" t="s">
        <v>1024</v>
      </c>
      <c r="D922" s="2" t="s">
        <v>1026</v>
      </c>
      <c r="E922" s="2" t="s">
        <v>1028</v>
      </c>
      <c r="F922" s="2" t="s">
        <v>1032</v>
      </c>
      <c r="G922" s="2">
        <v>35.79</v>
      </c>
      <c r="H922" s="2">
        <v>9</v>
      </c>
      <c r="I922" s="2">
        <v>16.105499999999999</v>
      </c>
      <c r="J922" s="2">
        <v>338.21550000000002</v>
      </c>
      <c r="K922" s="4">
        <v>43741</v>
      </c>
      <c r="L922" s="3">
        <v>0.62916666666666665</v>
      </c>
      <c r="M922" s="2" t="s">
        <v>1597</v>
      </c>
      <c r="N922" s="2">
        <v>322.11</v>
      </c>
      <c r="O922" s="2">
        <v>4.7619047620000003</v>
      </c>
      <c r="P922" s="2">
        <v>16.105499999999999</v>
      </c>
      <c r="Q922" s="2">
        <v>5.0999999999999996</v>
      </c>
    </row>
    <row r="923" spans="1:17" x14ac:dyDescent="0.2">
      <c r="A923" s="2" t="s">
        <v>941</v>
      </c>
      <c r="B923" s="2" t="s">
        <v>1022</v>
      </c>
      <c r="C923" s="2" t="s">
        <v>1025</v>
      </c>
      <c r="D923" s="2" t="s">
        <v>1027</v>
      </c>
      <c r="E923" s="2" t="s">
        <v>1028</v>
      </c>
      <c r="F923" s="2" t="s">
        <v>1032</v>
      </c>
      <c r="G923" s="2">
        <v>16.37</v>
      </c>
      <c r="H923" s="2">
        <v>6</v>
      </c>
      <c r="I923" s="2">
        <v>4.9109999999999996</v>
      </c>
      <c r="J923" s="2">
        <v>103.131</v>
      </c>
      <c r="K923" s="4">
        <v>43679</v>
      </c>
      <c r="L923" s="3">
        <v>0.45694444444444443</v>
      </c>
      <c r="M923" s="2" t="s">
        <v>1596</v>
      </c>
      <c r="N923" s="2">
        <v>98.22</v>
      </c>
      <c r="O923" s="2">
        <v>4.7619047620000003</v>
      </c>
      <c r="P923" s="2">
        <v>4.9109999999999996</v>
      </c>
      <c r="Q923" s="2">
        <v>7</v>
      </c>
    </row>
    <row r="924" spans="1:17" x14ac:dyDescent="0.2">
      <c r="A924" s="2" t="s">
        <v>942</v>
      </c>
      <c r="B924" s="2" t="s">
        <v>1021</v>
      </c>
      <c r="C924" s="2" t="s">
        <v>1024</v>
      </c>
      <c r="D924" s="2" t="s">
        <v>1026</v>
      </c>
      <c r="E924" s="2" t="s">
        <v>1028</v>
      </c>
      <c r="F924" s="2" t="s">
        <v>1032</v>
      </c>
      <c r="G924" s="2">
        <v>12.73</v>
      </c>
      <c r="H924" s="2">
        <v>2</v>
      </c>
      <c r="I924" s="2">
        <v>1.2729999999999999</v>
      </c>
      <c r="J924" s="2">
        <v>26.733000000000001</v>
      </c>
      <c r="K924" s="2" t="s">
        <v>1074</v>
      </c>
      <c r="L924" s="3">
        <v>0.50694444444444442</v>
      </c>
      <c r="M924" s="2" t="s">
        <v>1597</v>
      </c>
      <c r="N924" s="2">
        <v>25.46</v>
      </c>
      <c r="O924" s="2">
        <v>4.7619047620000003</v>
      </c>
      <c r="P924" s="2">
        <v>1.2729999999999999</v>
      </c>
      <c r="Q924" s="2">
        <v>5.2</v>
      </c>
    </row>
    <row r="925" spans="1:17" x14ac:dyDescent="0.2">
      <c r="A925" s="2" t="s">
        <v>943</v>
      </c>
      <c r="B925" s="2" t="s">
        <v>1021</v>
      </c>
      <c r="C925" s="2" t="s">
        <v>1024</v>
      </c>
      <c r="D925" s="2" t="s">
        <v>1027</v>
      </c>
      <c r="E925" s="2" t="s">
        <v>1028</v>
      </c>
      <c r="F925" s="2" t="s">
        <v>1033</v>
      </c>
      <c r="G925" s="2">
        <v>83.14</v>
      </c>
      <c r="H925" s="2">
        <v>7</v>
      </c>
      <c r="I925" s="2">
        <v>29.099</v>
      </c>
      <c r="J925" s="2">
        <v>611.07899999999995</v>
      </c>
      <c r="K925" s="4">
        <v>43739</v>
      </c>
      <c r="L925" s="3">
        <v>0.43819444444444444</v>
      </c>
      <c r="M925" s="2" t="s">
        <v>1597</v>
      </c>
      <c r="N925" s="2">
        <v>581.98</v>
      </c>
      <c r="O925" s="2">
        <v>4.7619047620000003</v>
      </c>
      <c r="P925" s="2">
        <v>29.099</v>
      </c>
      <c r="Q925" s="2">
        <v>6.6</v>
      </c>
    </row>
    <row r="926" spans="1:17" x14ac:dyDescent="0.2">
      <c r="A926" s="2" t="s">
        <v>944</v>
      </c>
      <c r="B926" s="2" t="s">
        <v>1021</v>
      </c>
      <c r="C926" s="2" t="s">
        <v>1024</v>
      </c>
      <c r="D926" s="2" t="s">
        <v>1026</v>
      </c>
      <c r="E926" s="2" t="s">
        <v>1028</v>
      </c>
      <c r="F926" s="2" t="s">
        <v>1033</v>
      </c>
      <c r="G926" s="2">
        <v>35.22</v>
      </c>
      <c r="H926" s="2">
        <v>6</v>
      </c>
      <c r="I926" s="2">
        <v>10.566000000000001</v>
      </c>
      <c r="J926" s="2">
        <v>221.886</v>
      </c>
      <c r="K926" s="2" t="s">
        <v>1087</v>
      </c>
      <c r="L926" s="3">
        <v>0.5756944444444444</v>
      </c>
      <c r="M926" s="2" t="s">
        <v>1595</v>
      </c>
      <c r="N926" s="2">
        <v>211.32</v>
      </c>
      <c r="O926" s="2">
        <v>4.7619047620000003</v>
      </c>
      <c r="P926" s="2">
        <v>10.566000000000001</v>
      </c>
      <c r="Q926" s="2">
        <v>6.5</v>
      </c>
    </row>
    <row r="927" spans="1:17" x14ac:dyDescent="0.2">
      <c r="A927" s="2" t="s">
        <v>945</v>
      </c>
      <c r="B927" s="2" t="s">
        <v>1022</v>
      </c>
      <c r="C927" s="2" t="s">
        <v>1025</v>
      </c>
      <c r="D927" s="2" t="s">
        <v>1027</v>
      </c>
      <c r="E927" s="2" t="s">
        <v>1028</v>
      </c>
      <c r="F927" s="2" t="s">
        <v>1031</v>
      </c>
      <c r="G927" s="2">
        <v>13.78</v>
      </c>
      <c r="H927" s="2">
        <v>4</v>
      </c>
      <c r="I927" s="2">
        <v>2.7559999999999998</v>
      </c>
      <c r="J927" s="2">
        <v>57.875999999999998</v>
      </c>
      <c r="K927" s="4">
        <v>43739</v>
      </c>
      <c r="L927" s="3">
        <v>0.46527777777777779</v>
      </c>
      <c r="M927" s="2" t="s">
        <v>1595</v>
      </c>
      <c r="N927" s="2">
        <v>55.12</v>
      </c>
      <c r="O927" s="2">
        <v>4.7619047620000003</v>
      </c>
      <c r="P927" s="2">
        <v>2.7559999999999998</v>
      </c>
      <c r="Q927" s="2">
        <v>9</v>
      </c>
    </row>
    <row r="928" spans="1:17" x14ac:dyDescent="0.2">
      <c r="A928" s="2" t="s">
        <v>946</v>
      </c>
      <c r="B928" s="2" t="s">
        <v>1022</v>
      </c>
      <c r="C928" s="2" t="s">
        <v>1025</v>
      </c>
      <c r="D928" s="2" t="s">
        <v>1026</v>
      </c>
      <c r="E928" s="2" t="s">
        <v>1029</v>
      </c>
      <c r="F928" s="2" t="s">
        <v>1033</v>
      </c>
      <c r="G928" s="2">
        <v>88.31</v>
      </c>
      <c r="H928" s="2">
        <v>1</v>
      </c>
      <c r="I928" s="2">
        <v>4.4154999999999998</v>
      </c>
      <c r="J928" s="2">
        <v>92.725499999999997</v>
      </c>
      <c r="K928" s="2" t="s">
        <v>1057</v>
      </c>
      <c r="L928" s="3">
        <v>0.73472222222222228</v>
      </c>
      <c r="M928" s="2" t="s">
        <v>1597</v>
      </c>
      <c r="N928" s="2">
        <v>88.31</v>
      </c>
      <c r="O928" s="2">
        <v>4.7619047620000003</v>
      </c>
      <c r="P928" s="2">
        <v>4.4154999999999998</v>
      </c>
      <c r="Q928" s="2">
        <v>5.2</v>
      </c>
    </row>
    <row r="929" spans="1:17" x14ac:dyDescent="0.2">
      <c r="A929" s="2" t="s">
        <v>947</v>
      </c>
      <c r="B929" s="2" t="s">
        <v>1020</v>
      </c>
      <c r="C929" s="2" t="s">
        <v>1023</v>
      </c>
      <c r="D929" s="2" t="s">
        <v>1026</v>
      </c>
      <c r="E929" s="2" t="s">
        <v>1028</v>
      </c>
      <c r="F929" s="2" t="s">
        <v>1030</v>
      </c>
      <c r="G929" s="2">
        <v>39.619999999999997</v>
      </c>
      <c r="H929" s="2">
        <v>9</v>
      </c>
      <c r="I929" s="2">
        <v>17.829000000000001</v>
      </c>
      <c r="J929" s="2">
        <v>374.40899999999999</v>
      </c>
      <c r="K929" s="2" t="s">
        <v>1062</v>
      </c>
      <c r="L929" s="3">
        <v>0.74583333333333335</v>
      </c>
      <c r="M929" s="2" t="s">
        <v>1597</v>
      </c>
      <c r="N929" s="2">
        <v>356.58</v>
      </c>
      <c r="O929" s="2">
        <v>4.7619047620000003</v>
      </c>
      <c r="P929" s="2">
        <v>17.829000000000001</v>
      </c>
      <c r="Q929" s="2">
        <v>6.8</v>
      </c>
    </row>
    <row r="930" spans="1:17" x14ac:dyDescent="0.2">
      <c r="A930" s="2" t="s">
        <v>948</v>
      </c>
      <c r="B930" s="2" t="s">
        <v>1022</v>
      </c>
      <c r="C930" s="2" t="s">
        <v>1025</v>
      </c>
      <c r="D930" s="2" t="s">
        <v>1027</v>
      </c>
      <c r="E930" s="2" t="s">
        <v>1028</v>
      </c>
      <c r="F930" s="2" t="s">
        <v>1031</v>
      </c>
      <c r="G930" s="2">
        <v>88.25</v>
      </c>
      <c r="H930" s="2">
        <v>9</v>
      </c>
      <c r="I930" s="2">
        <v>39.712499999999999</v>
      </c>
      <c r="J930" s="2">
        <v>833.96249999999998</v>
      </c>
      <c r="K930" s="2" t="s">
        <v>1057</v>
      </c>
      <c r="L930" s="3">
        <v>0.86875000000000002</v>
      </c>
      <c r="M930" s="2" t="s">
        <v>1597</v>
      </c>
      <c r="N930" s="2">
        <v>794.25</v>
      </c>
      <c r="O930" s="2">
        <v>4.7619047620000003</v>
      </c>
      <c r="P930" s="2">
        <v>39.712499999999999</v>
      </c>
      <c r="Q930" s="2">
        <v>7.6</v>
      </c>
    </row>
    <row r="931" spans="1:17" x14ac:dyDescent="0.2">
      <c r="A931" s="2" t="s">
        <v>949</v>
      </c>
      <c r="B931" s="2" t="s">
        <v>1022</v>
      </c>
      <c r="C931" s="2" t="s">
        <v>1025</v>
      </c>
      <c r="D931" s="2" t="s">
        <v>1027</v>
      </c>
      <c r="E931" s="2" t="s">
        <v>1029</v>
      </c>
      <c r="F931" s="2" t="s">
        <v>1033</v>
      </c>
      <c r="G931" s="2">
        <v>25.31</v>
      </c>
      <c r="H931" s="2">
        <v>2</v>
      </c>
      <c r="I931" s="2">
        <v>2.5310000000000001</v>
      </c>
      <c r="J931" s="2">
        <v>53.151000000000003</v>
      </c>
      <c r="K931" s="4">
        <v>43499</v>
      </c>
      <c r="L931" s="3">
        <v>0.80972222222222223</v>
      </c>
      <c r="M931" s="2" t="s">
        <v>1595</v>
      </c>
      <c r="N931" s="2">
        <v>50.62</v>
      </c>
      <c r="O931" s="2">
        <v>4.7619047620000003</v>
      </c>
      <c r="P931" s="2">
        <v>2.5310000000000001</v>
      </c>
      <c r="Q931" s="2">
        <v>7.2</v>
      </c>
    </row>
    <row r="932" spans="1:17" x14ac:dyDescent="0.2">
      <c r="A932" s="2" t="s">
        <v>950</v>
      </c>
      <c r="B932" s="2" t="s">
        <v>1022</v>
      </c>
      <c r="C932" s="2" t="s">
        <v>1025</v>
      </c>
      <c r="D932" s="2" t="s">
        <v>1027</v>
      </c>
      <c r="E932" s="2" t="s">
        <v>1029</v>
      </c>
      <c r="F932" s="2" t="s">
        <v>1032</v>
      </c>
      <c r="G932" s="2">
        <v>99.92</v>
      </c>
      <c r="H932" s="2">
        <v>6</v>
      </c>
      <c r="I932" s="2">
        <v>29.975999999999999</v>
      </c>
      <c r="J932" s="2">
        <v>629.49599999999998</v>
      </c>
      <c r="K932" s="2" t="s">
        <v>1068</v>
      </c>
      <c r="L932" s="3">
        <v>0.56458333333333333</v>
      </c>
      <c r="M932" s="2" t="s">
        <v>1595</v>
      </c>
      <c r="N932" s="2">
        <v>599.52</v>
      </c>
      <c r="O932" s="2">
        <v>4.7619047620000003</v>
      </c>
      <c r="P932" s="2">
        <v>29.975999999999999</v>
      </c>
      <c r="Q932" s="2">
        <v>7.1</v>
      </c>
    </row>
    <row r="933" spans="1:17" x14ac:dyDescent="0.2">
      <c r="A933" s="2" t="s">
        <v>951</v>
      </c>
      <c r="B933" s="2" t="s">
        <v>1021</v>
      </c>
      <c r="C933" s="2" t="s">
        <v>1024</v>
      </c>
      <c r="D933" s="2" t="s">
        <v>1026</v>
      </c>
      <c r="E933" s="2" t="s">
        <v>1028</v>
      </c>
      <c r="F933" s="2" t="s">
        <v>1035</v>
      </c>
      <c r="G933" s="2">
        <v>83.35</v>
      </c>
      <c r="H933" s="2">
        <v>2</v>
      </c>
      <c r="I933" s="2">
        <v>8.3350000000000009</v>
      </c>
      <c r="J933" s="2">
        <v>175.035</v>
      </c>
      <c r="K933" s="4">
        <v>43498</v>
      </c>
      <c r="L933" s="3">
        <v>0.58680555555555558</v>
      </c>
      <c r="M933" s="2" t="s">
        <v>1597</v>
      </c>
      <c r="N933" s="2">
        <v>166.7</v>
      </c>
      <c r="O933" s="2">
        <v>4.7619047620000003</v>
      </c>
      <c r="P933" s="2">
        <v>8.3350000000000009</v>
      </c>
      <c r="Q933" s="2">
        <v>9.5</v>
      </c>
    </row>
    <row r="934" spans="1:17" x14ac:dyDescent="0.2">
      <c r="A934" s="2" t="s">
        <v>952</v>
      </c>
      <c r="B934" s="2" t="s">
        <v>1020</v>
      </c>
      <c r="C934" s="2" t="s">
        <v>1023</v>
      </c>
      <c r="D934" s="2" t="s">
        <v>1027</v>
      </c>
      <c r="E934" s="2" t="s">
        <v>1028</v>
      </c>
      <c r="F934" s="2" t="s">
        <v>1034</v>
      </c>
      <c r="G934" s="2">
        <v>74.44</v>
      </c>
      <c r="H934" s="2">
        <v>10</v>
      </c>
      <c r="I934" s="2">
        <v>37.22</v>
      </c>
      <c r="J934" s="2">
        <v>781.62</v>
      </c>
      <c r="K934" s="2" t="s">
        <v>1052</v>
      </c>
      <c r="L934" s="3">
        <v>0.4861111111111111</v>
      </c>
      <c r="M934" s="2" t="s">
        <v>1595</v>
      </c>
      <c r="N934" s="2">
        <v>744.4</v>
      </c>
      <c r="O934" s="2">
        <v>4.7619047620000003</v>
      </c>
      <c r="P934" s="2">
        <v>37.22</v>
      </c>
      <c r="Q934" s="2">
        <v>5.0999999999999996</v>
      </c>
    </row>
    <row r="935" spans="1:17" x14ac:dyDescent="0.2">
      <c r="A935" s="2" t="s">
        <v>953</v>
      </c>
      <c r="B935" s="2" t="s">
        <v>1021</v>
      </c>
      <c r="C935" s="2" t="s">
        <v>1024</v>
      </c>
      <c r="D935" s="2" t="s">
        <v>1027</v>
      </c>
      <c r="E935" s="2" t="s">
        <v>1029</v>
      </c>
      <c r="F935" s="2" t="s">
        <v>1030</v>
      </c>
      <c r="G935" s="2">
        <v>64.08</v>
      </c>
      <c r="H935" s="2">
        <v>7</v>
      </c>
      <c r="I935" s="2">
        <v>22.428000000000001</v>
      </c>
      <c r="J935" s="2">
        <v>470.988</v>
      </c>
      <c r="K935" s="2" t="s">
        <v>1056</v>
      </c>
      <c r="L935" s="3">
        <v>0.51875000000000004</v>
      </c>
      <c r="M935" s="2" t="s">
        <v>1595</v>
      </c>
      <c r="N935" s="2">
        <v>448.56</v>
      </c>
      <c r="O935" s="2">
        <v>4.7619047620000003</v>
      </c>
      <c r="P935" s="2">
        <v>22.428000000000001</v>
      </c>
      <c r="Q935" s="2">
        <v>7.6</v>
      </c>
    </row>
    <row r="936" spans="1:17" x14ac:dyDescent="0.2">
      <c r="A936" s="2" t="s">
        <v>954</v>
      </c>
      <c r="B936" s="2" t="s">
        <v>1022</v>
      </c>
      <c r="C936" s="2" t="s">
        <v>1025</v>
      </c>
      <c r="D936" s="2" t="s">
        <v>1027</v>
      </c>
      <c r="E936" s="2" t="s">
        <v>1028</v>
      </c>
      <c r="F936" s="2" t="s">
        <v>1032</v>
      </c>
      <c r="G936" s="2">
        <v>63.15</v>
      </c>
      <c r="H936" s="2">
        <v>6</v>
      </c>
      <c r="I936" s="2">
        <v>18.945</v>
      </c>
      <c r="J936" s="2">
        <v>397.84500000000003</v>
      </c>
      <c r="K936" s="4">
        <v>43525</v>
      </c>
      <c r="L936" s="3">
        <v>0.85</v>
      </c>
      <c r="M936" s="2" t="s">
        <v>1595</v>
      </c>
      <c r="N936" s="2">
        <v>378.9</v>
      </c>
      <c r="O936" s="2">
        <v>4.7619047620000003</v>
      </c>
      <c r="P936" s="2">
        <v>18.945</v>
      </c>
      <c r="Q936" s="2">
        <v>9.8000000000000007</v>
      </c>
    </row>
    <row r="937" spans="1:17" x14ac:dyDescent="0.2">
      <c r="A937" s="2" t="s">
        <v>955</v>
      </c>
      <c r="B937" s="2" t="s">
        <v>1021</v>
      </c>
      <c r="C937" s="2" t="s">
        <v>1024</v>
      </c>
      <c r="D937" s="2" t="s">
        <v>1026</v>
      </c>
      <c r="E937" s="2" t="s">
        <v>1029</v>
      </c>
      <c r="F937" s="2" t="s">
        <v>1032</v>
      </c>
      <c r="G937" s="2">
        <v>85.72</v>
      </c>
      <c r="H937" s="2">
        <v>3</v>
      </c>
      <c r="I937" s="2">
        <v>12.858000000000001</v>
      </c>
      <c r="J937" s="2">
        <v>270.01799999999997</v>
      </c>
      <c r="K937" s="2" t="s">
        <v>1060</v>
      </c>
      <c r="L937" s="3">
        <v>0.87430555555555556</v>
      </c>
      <c r="M937" s="2" t="s">
        <v>1595</v>
      </c>
      <c r="N937" s="2">
        <v>257.16000000000003</v>
      </c>
      <c r="O937" s="2">
        <v>4.7619047620000003</v>
      </c>
      <c r="P937" s="2">
        <v>12.858000000000001</v>
      </c>
      <c r="Q937" s="2">
        <v>5.0999999999999996</v>
      </c>
    </row>
    <row r="938" spans="1:17" x14ac:dyDescent="0.2">
      <c r="A938" s="2" t="s">
        <v>956</v>
      </c>
      <c r="B938" s="2" t="s">
        <v>1021</v>
      </c>
      <c r="C938" s="2" t="s">
        <v>1024</v>
      </c>
      <c r="D938" s="2" t="s">
        <v>1027</v>
      </c>
      <c r="E938" s="2" t="s">
        <v>1028</v>
      </c>
      <c r="F938" s="2" t="s">
        <v>1030</v>
      </c>
      <c r="G938" s="2">
        <v>78.89</v>
      </c>
      <c r="H938" s="2">
        <v>7</v>
      </c>
      <c r="I938" s="2">
        <v>27.611499999999999</v>
      </c>
      <c r="J938" s="2">
        <v>579.8415</v>
      </c>
      <c r="K938" s="4">
        <v>43586</v>
      </c>
      <c r="L938" s="3">
        <v>0.82499999999999996</v>
      </c>
      <c r="M938" s="2" t="s">
        <v>1595</v>
      </c>
      <c r="N938" s="2">
        <v>552.23</v>
      </c>
      <c r="O938" s="2">
        <v>4.7619047620000003</v>
      </c>
      <c r="P938" s="2">
        <v>27.611499999999999</v>
      </c>
      <c r="Q938" s="2">
        <v>7.5</v>
      </c>
    </row>
    <row r="939" spans="1:17" x14ac:dyDescent="0.2">
      <c r="A939" s="2" t="s">
        <v>957</v>
      </c>
      <c r="B939" s="2" t="s">
        <v>1020</v>
      </c>
      <c r="C939" s="2" t="s">
        <v>1023</v>
      </c>
      <c r="D939" s="2" t="s">
        <v>1027</v>
      </c>
      <c r="E939" s="2" t="s">
        <v>1028</v>
      </c>
      <c r="F939" s="2" t="s">
        <v>1033</v>
      </c>
      <c r="G939" s="2">
        <v>89.48</v>
      </c>
      <c r="H939" s="2">
        <v>5</v>
      </c>
      <c r="I939" s="2">
        <v>22.37</v>
      </c>
      <c r="J939" s="2">
        <v>469.77</v>
      </c>
      <c r="K939" s="2" t="s">
        <v>1076</v>
      </c>
      <c r="L939" s="3">
        <v>0.42916666666666664</v>
      </c>
      <c r="M939" s="2" t="s">
        <v>1596</v>
      </c>
      <c r="N939" s="2">
        <v>447.4</v>
      </c>
      <c r="O939" s="2">
        <v>4.7619047620000003</v>
      </c>
      <c r="P939" s="2">
        <v>22.37</v>
      </c>
      <c r="Q939" s="2">
        <v>7.4</v>
      </c>
    </row>
    <row r="940" spans="1:17" x14ac:dyDescent="0.2">
      <c r="A940" s="2" t="s">
        <v>958</v>
      </c>
      <c r="B940" s="2" t="s">
        <v>1020</v>
      </c>
      <c r="C940" s="2" t="s">
        <v>1023</v>
      </c>
      <c r="D940" s="2" t="s">
        <v>1026</v>
      </c>
      <c r="E940" s="2" t="s">
        <v>1028</v>
      </c>
      <c r="F940" s="2" t="s">
        <v>1030</v>
      </c>
      <c r="G940" s="2">
        <v>92.09</v>
      </c>
      <c r="H940" s="2">
        <v>3</v>
      </c>
      <c r="I940" s="2">
        <v>13.813499999999999</v>
      </c>
      <c r="J940" s="2">
        <v>290.08350000000002</v>
      </c>
      <c r="K940" s="2" t="s">
        <v>1045</v>
      </c>
      <c r="L940" s="3">
        <v>0.68541666666666667</v>
      </c>
      <c r="M940" s="2" t="s">
        <v>1596</v>
      </c>
      <c r="N940" s="2">
        <v>276.27</v>
      </c>
      <c r="O940" s="2">
        <v>4.7619047620000003</v>
      </c>
      <c r="P940" s="2">
        <v>13.813499999999999</v>
      </c>
      <c r="Q940" s="2">
        <v>4.2</v>
      </c>
    </row>
    <row r="941" spans="1:17" x14ac:dyDescent="0.2">
      <c r="A941" s="2" t="s">
        <v>959</v>
      </c>
      <c r="B941" s="2" t="s">
        <v>1021</v>
      </c>
      <c r="C941" s="2" t="s">
        <v>1024</v>
      </c>
      <c r="D941" s="2" t="s">
        <v>1027</v>
      </c>
      <c r="E941" s="2" t="s">
        <v>1028</v>
      </c>
      <c r="F941" s="2" t="s">
        <v>1034</v>
      </c>
      <c r="G941" s="2">
        <v>57.29</v>
      </c>
      <c r="H941" s="2">
        <v>6</v>
      </c>
      <c r="I941" s="2">
        <v>17.187000000000001</v>
      </c>
      <c r="J941" s="2">
        <v>360.92700000000002</v>
      </c>
      <c r="K941" s="2" t="s">
        <v>1078</v>
      </c>
      <c r="L941" s="3">
        <v>0.71111111111111114</v>
      </c>
      <c r="M941" s="2" t="s">
        <v>1595</v>
      </c>
      <c r="N941" s="2">
        <v>343.74</v>
      </c>
      <c r="O941" s="2">
        <v>4.7619047620000003</v>
      </c>
      <c r="P941" s="2">
        <v>17.187000000000001</v>
      </c>
      <c r="Q941" s="2">
        <v>5.9</v>
      </c>
    </row>
    <row r="942" spans="1:17" x14ac:dyDescent="0.2">
      <c r="A942" s="2" t="s">
        <v>960</v>
      </c>
      <c r="B942" s="2" t="s">
        <v>1020</v>
      </c>
      <c r="C942" s="2" t="s">
        <v>1023</v>
      </c>
      <c r="D942" s="2" t="s">
        <v>1027</v>
      </c>
      <c r="E942" s="2" t="s">
        <v>1029</v>
      </c>
      <c r="F942" s="2" t="s">
        <v>1034</v>
      </c>
      <c r="G942" s="2">
        <v>66.52</v>
      </c>
      <c r="H942" s="2">
        <v>4</v>
      </c>
      <c r="I942" s="2">
        <v>13.304</v>
      </c>
      <c r="J942" s="2">
        <v>279.38400000000001</v>
      </c>
      <c r="K942" s="4">
        <v>43499</v>
      </c>
      <c r="L942" s="3">
        <v>0.75972222222222219</v>
      </c>
      <c r="M942" s="2" t="s">
        <v>1595</v>
      </c>
      <c r="N942" s="2">
        <v>266.08</v>
      </c>
      <c r="O942" s="2">
        <v>4.7619047620000003</v>
      </c>
      <c r="P942" s="2">
        <v>13.304</v>
      </c>
      <c r="Q942" s="2">
        <v>6.9</v>
      </c>
    </row>
    <row r="943" spans="1:17" x14ac:dyDescent="0.2">
      <c r="A943" s="2" t="s">
        <v>961</v>
      </c>
      <c r="B943" s="2" t="s">
        <v>1021</v>
      </c>
      <c r="C943" s="2" t="s">
        <v>1024</v>
      </c>
      <c r="D943" s="2" t="s">
        <v>1026</v>
      </c>
      <c r="E943" s="2" t="s">
        <v>1029</v>
      </c>
      <c r="F943" s="2" t="s">
        <v>1035</v>
      </c>
      <c r="G943" s="2">
        <v>99.82</v>
      </c>
      <c r="H943" s="2">
        <v>9</v>
      </c>
      <c r="I943" s="2">
        <v>44.918999999999997</v>
      </c>
      <c r="J943" s="2">
        <v>943.29899999999998</v>
      </c>
      <c r="K943" s="2" t="s">
        <v>1055</v>
      </c>
      <c r="L943" s="3">
        <v>0.4465277777777778</v>
      </c>
      <c r="M943" s="2" t="s">
        <v>1596</v>
      </c>
      <c r="N943" s="2">
        <v>898.38</v>
      </c>
      <c r="O943" s="2">
        <v>4.7619047620000003</v>
      </c>
      <c r="P943" s="2">
        <v>44.918999999999997</v>
      </c>
      <c r="Q943" s="2">
        <v>6.6</v>
      </c>
    </row>
    <row r="944" spans="1:17" x14ac:dyDescent="0.2">
      <c r="A944" s="2" t="s">
        <v>962</v>
      </c>
      <c r="B944" s="2" t="s">
        <v>1020</v>
      </c>
      <c r="C944" s="2" t="s">
        <v>1023</v>
      </c>
      <c r="D944" s="2" t="s">
        <v>1027</v>
      </c>
      <c r="E944" s="2" t="s">
        <v>1028</v>
      </c>
      <c r="F944" s="2" t="s">
        <v>1032</v>
      </c>
      <c r="G944" s="2">
        <v>45.68</v>
      </c>
      <c r="H944" s="2">
        <v>10</v>
      </c>
      <c r="I944" s="2">
        <v>22.84</v>
      </c>
      <c r="J944" s="2">
        <v>479.64</v>
      </c>
      <c r="K944" s="2" t="s">
        <v>1069</v>
      </c>
      <c r="L944" s="3">
        <v>0.8125</v>
      </c>
      <c r="M944" s="2" t="s">
        <v>1595</v>
      </c>
      <c r="N944" s="2">
        <v>456.8</v>
      </c>
      <c r="O944" s="2">
        <v>4.7619047620000003</v>
      </c>
      <c r="P944" s="2">
        <v>22.84</v>
      </c>
      <c r="Q944" s="2">
        <v>5.7</v>
      </c>
    </row>
    <row r="945" spans="1:17" x14ac:dyDescent="0.2">
      <c r="A945" s="2" t="s">
        <v>963</v>
      </c>
      <c r="B945" s="2" t="s">
        <v>1020</v>
      </c>
      <c r="C945" s="2" t="s">
        <v>1023</v>
      </c>
      <c r="D945" s="2" t="s">
        <v>1027</v>
      </c>
      <c r="E945" s="2" t="s">
        <v>1029</v>
      </c>
      <c r="F945" s="2" t="s">
        <v>1030</v>
      </c>
      <c r="G945" s="2">
        <v>50.79</v>
      </c>
      <c r="H945" s="2">
        <v>5</v>
      </c>
      <c r="I945" s="2">
        <v>12.6975</v>
      </c>
      <c r="J945" s="2">
        <v>266.64749999999998</v>
      </c>
      <c r="K945" s="2" t="s">
        <v>1088</v>
      </c>
      <c r="L945" s="3">
        <v>0.62013888888888891</v>
      </c>
      <c r="M945" s="2" t="s">
        <v>1597</v>
      </c>
      <c r="N945" s="2">
        <v>253.95</v>
      </c>
      <c r="O945" s="2">
        <v>4.7619047620000003</v>
      </c>
      <c r="P945" s="2">
        <v>12.6975</v>
      </c>
      <c r="Q945" s="2">
        <v>5.3</v>
      </c>
    </row>
    <row r="946" spans="1:17" x14ac:dyDescent="0.2">
      <c r="A946" s="2" t="s">
        <v>964</v>
      </c>
      <c r="B946" s="2" t="s">
        <v>1020</v>
      </c>
      <c r="C946" s="2" t="s">
        <v>1023</v>
      </c>
      <c r="D946" s="2" t="s">
        <v>1026</v>
      </c>
      <c r="E946" s="2" t="s">
        <v>1029</v>
      </c>
      <c r="F946" s="2" t="s">
        <v>1030</v>
      </c>
      <c r="G946" s="2">
        <v>10.08</v>
      </c>
      <c r="H946" s="2">
        <v>7</v>
      </c>
      <c r="I946" s="2">
        <v>3.528</v>
      </c>
      <c r="J946" s="2">
        <v>74.087999999999994</v>
      </c>
      <c r="K946" s="2" t="s">
        <v>1067</v>
      </c>
      <c r="L946" s="3">
        <v>0.84305555555555556</v>
      </c>
      <c r="M946" s="2" t="s">
        <v>1596</v>
      </c>
      <c r="N946" s="2">
        <v>70.56</v>
      </c>
      <c r="O946" s="2">
        <v>4.7619047620000003</v>
      </c>
      <c r="P946" s="2">
        <v>3.528</v>
      </c>
      <c r="Q946" s="2">
        <v>4.2</v>
      </c>
    </row>
    <row r="947" spans="1:17" x14ac:dyDescent="0.2">
      <c r="A947" s="2" t="s">
        <v>965</v>
      </c>
      <c r="B947" s="2" t="s">
        <v>1020</v>
      </c>
      <c r="C947" s="2" t="s">
        <v>1023</v>
      </c>
      <c r="D947" s="2" t="s">
        <v>1027</v>
      </c>
      <c r="E947" s="2" t="s">
        <v>1028</v>
      </c>
      <c r="F947" s="2" t="s">
        <v>1031</v>
      </c>
      <c r="G947" s="2">
        <v>93.88</v>
      </c>
      <c r="H947" s="2">
        <v>7</v>
      </c>
      <c r="I947" s="2">
        <v>32.857999999999997</v>
      </c>
      <c r="J947" s="2">
        <v>690.01800000000003</v>
      </c>
      <c r="K947" s="4">
        <v>43586</v>
      </c>
      <c r="L947" s="3">
        <v>0.49375000000000002</v>
      </c>
      <c r="M947" s="2" t="s">
        <v>1597</v>
      </c>
      <c r="N947" s="2">
        <v>657.16</v>
      </c>
      <c r="O947" s="2">
        <v>4.7619047620000003</v>
      </c>
      <c r="P947" s="2">
        <v>32.857999999999997</v>
      </c>
      <c r="Q947" s="2">
        <v>7.3</v>
      </c>
    </row>
    <row r="948" spans="1:17" x14ac:dyDescent="0.2">
      <c r="A948" s="2" t="s">
        <v>966</v>
      </c>
      <c r="B948" s="2" t="s">
        <v>1021</v>
      </c>
      <c r="C948" s="2" t="s">
        <v>1024</v>
      </c>
      <c r="D948" s="2" t="s">
        <v>1026</v>
      </c>
      <c r="E948" s="2" t="s">
        <v>1029</v>
      </c>
      <c r="F948" s="2" t="s">
        <v>1031</v>
      </c>
      <c r="G948" s="2">
        <v>84.25</v>
      </c>
      <c r="H948" s="2">
        <v>2</v>
      </c>
      <c r="I948" s="2">
        <v>8.4250000000000007</v>
      </c>
      <c r="J948" s="2">
        <v>176.92500000000001</v>
      </c>
      <c r="K948" s="2" t="s">
        <v>1066</v>
      </c>
      <c r="L948" s="3">
        <v>0.59236111111111112</v>
      </c>
      <c r="M948" s="2" t="s">
        <v>1597</v>
      </c>
      <c r="N948" s="2">
        <v>168.5</v>
      </c>
      <c r="O948" s="2">
        <v>4.7619047620000003</v>
      </c>
      <c r="P948" s="2">
        <v>8.4250000000000007</v>
      </c>
      <c r="Q948" s="2">
        <v>5.3</v>
      </c>
    </row>
    <row r="949" spans="1:17" x14ac:dyDescent="0.2">
      <c r="A949" s="2" t="s">
        <v>967</v>
      </c>
      <c r="B949" s="2" t="s">
        <v>1022</v>
      </c>
      <c r="C949" s="2" t="s">
        <v>1025</v>
      </c>
      <c r="D949" s="2" t="s">
        <v>1026</v>
      </c>
      <c r="E949" s="2" t="s">
        <v>1029</v>
      </c>
      <c r="F949" s="2" t="s">
        <v>1035</v>
      </c>
      <c r="G949" s="2">
        <v>53.78</v>
      </c>
      <c r="H949" s="2">
        <v>1</v>
      </c>
      <c r="I949" s="2">
        <v>2.6890000000000001</v>
      </c>
      <c r="J949" s="2">
        <v>56.469000000000001</v>
      </c>
      <c r="K949" s="4">
        <v>43526</v>
      </c>
      <c r="L949" s="3">
        <v>0.84236111111111112</v>
      </c>
      <c r="M949" s="2" t="s">
        <v>1595</v>
      </c>
      <c r="N949" s="2">
        <v>53.78</v>
      </c>
      <c r="O949" s="2">
        <v>4.7619047620000003</v>
      </c>
      <c r="P949" s="2">
        <v>2.6890000000000001</v>
      </c>
      <c r="Q949" s="2">
        <v>4.7</v>
      </c>
    </row>
    <row r="950" spans="1:17" x14ac:dyDescent="0.2">
      <c r="A950" s="2" t="s">
        <v>968</v>
      </c>
      <c r="B950" s="2" t="s">
        <v>1021</v>
      </c>
      <c r="C950" s="2" t="s">
        <v>1024</v>
      </c>
      <c r="D950" s="2" t="s">
        <v>1026</v>
      </c>
      <c r="E950" s="2" t="s">
        <v>1029</v>
      </c>
      <c r="F950" s="2" t="s">
        <v>1032</v>
      </c>
      <c r="G950" s="2">
        <v>35.81</v>
      </c>
      <c r="H950" s="2">
        <v>5</v>
      </c>
      <c r="I950" s="2">
        <v>8.9525000000000006</v>
      </c>
      <c r="J950" s="2">
        <v>188.0025</v>
      </c>
      <c r="K950" s="4">
        <v>43618</v>
      </c>
      <c r="L950" s="3">
        <v>0.78055555555555556</v>
      </c>
      <c r="M950" s="2" t="s">
        <v>1595</v>
      </c>
      <c r="N950" s="2">
        <v>179.05</v>
      </c>
      <c r="O950" s="2">
        <v>4.7619047620000003</v>
      </c>
      <c r="P950" s="2">
        <v>8.9525000000000006</v>
      </c>
      <c r="Q950" s="2">
        <v>7.9</v>
      </c>
    </row>
    <row r="951" spans="1:17" x14ac:dyDescent="0.2">
      <c r="A951" s="2" t="s">
        <v>969</v>
      </c>
      <c r="B951" s="2" t="s">
        <v>1022</v>
      </c>
      <c r="C951" s="2" t="s">
        <v>1025</v>
      </c>
      <c r="D951" s="2" t="s">
        <v>1027</v>
      </c>
      <c r="E951" s="2" t="s">
        <v>1028</v>
      </c>
      <c r="F951" s="2" t="s">
        <v>1034</v>
      </c>
      <c r="G951" s="2">
        <v>26.43</v>
      </c>
      <c r="H951" s="2">
        <v>8</v>
      </c>
      <c r="I951" s="2">
        <v>10.571999999999999</v>
      </c>
      <c r="J951" s="2">
        <v>222.012</v>
      </c>
      <c r="K951" s="2" t="s">
        <v>1039</v>
      </c>
      <c r="L951" s="3">
        <v>0.60138888888888886</v>
      </c>
      <c r="M951" s="2" t="s">
        <v>1595</v>
      </c>
      <c r="N951" s="2">
        <v>211.44</v>
      </c>
      <c r="O951" s="2">
        <v>4.7619047620000003</v>
      </c>
      <c r="P951" s="2">
        <v>10.571999999999999</v>
      </c>
      <c r="Q951" s="2">
        <v>8.9</v>
      </c>
    </row>
    <row r="952" spans="1:17" x14ac:dyDescent="0.2">
      <c r="A952" s="2" t="s">
        <v>970</v>
      </c>
      <c r="B952" s="2" t="s">
        <v>1022</v>
      </c>
      <c r="C952" s="2" t="s">
        <v>1025</v>
      </c>
      <c r="D952" s="2" t="s">
        <v>1026</v>
      </c>
      <c r="E952" s="2" t="s">
        <v>1029</v>
      </c>
      <c r="F952" s="2" t="s">
        <v>1030</v>
      </c>
      <c r="G952" s="2">
        <v>39.909999999999997</v>
      </c>
      <c r="H952" s="2">
        <v>3</v>
      </c>
      <c r="I952" s="2">
        <v>5.9865000000000004</v>
      </c>
      <c r="J952" s="2">
        <v>125.7165</v>
      </c>
      <c r="K952" s="2" t="s">
        <v>1083</v>
      </c>
      <c r="L952" s="3">
        <v>0.52777777777777779</v>
      </c>
      <c r="M952" s="2" t="s">
        <v>1595</v>
      </c>
      <c r="N952" s="2">
        <v>119.73</v>
      </c>
      <c r="O952" s="2">
        <v>4.7619047620000003</v>
      </c>
      <c r="P952" s="2">
        <v>5.9865000000000004</v>
      </c>
      <c r="Q952" s="2">
        <v>9.3000000000000007</v>
      </c>
    </row>
    <row r="953" spans="1:17" x14ac:dyDescent="0.2">
      <c r="A953" s="2" t="s">
        <v>971</v>
      </c>
      <c r="B953" s="2" t="s">
        <v>1022</v>
      </c>
      <c r="C953" s="2" t="s">
        <v>1025</v>
      </c>
      <c r="D953" s="2" t="s">
        <v>1026</v>
      </c>
      <c r="E953" s="2" t="s">
        <v>1028</v>
      </c>
      <c r="F953" s="2" t="s">
        <v>1032</v>
      </c>
      <c r="G953" s="2">
        <v>21.9</v>
      </c>
      <c r="H953" s="2">
        <v>3</v>
      </c>
      <c r="I953" s="2">
        <v>3.2850000000000001</v>
      </c>
      <c r="J953" s="2">
        <v>68.984999999999999</v>
      </c>
      <c r="K953" s="4">
        <v>43709</v>
      </c>
      <c r="L953" s="3">
        <v>0.77986111111111112</v>
      </c>
      <c r="M953" s="2" t="s">
        <v>1595</v>
      </c>
      <c r="N953" s="2">
        <v>65.7</v>
      </c>
      <c r="O953" s="2">
        <v>4.7619047620000003</v>
      </c>
      <c r="P953" s="2">
        <v>3.2850000000000001</v>
      </c>
      <c r="Q953" s="2">
        <v>4.7</v>
      </c>
    </row>
    <row r="954" spans="1:17" x14ac:dyDescent="0.2">
      <c r="A954" s="2" t="s">
        <v>972</v>
      </c>
      <c r="B954" s="2" t="s">
        <v>1022</v>
      </c>
      <c r="C954" s="2" t="s">
        <v>1025</v>
      </c>
      <c r="D954" s="2" t="s">
        <v>1026</v>
      </c>
      <c r="E954" s="2" t="s">
        <v>1028</v>
      </c>
      <c r="F954" s="2" t="s">
        <v>1034</v>
      </c>
      <c r="G954" s="2">
        <v>62.85</v>
      </c>
      <c r="H954" s="2">
        <v>4</v>
      </c>
      <c r="I954" s="2">
        <v>12.57</v>
      </c>
      <c r="J954" s="2">
        <v>263.97000000000003</v>
      </c>
      <c r="K954" s="2" t="s">
        <v>1038</v>
      </c>
      <c r="L954" s="3">
        <v>0.55694444444444446</v>
      </c>
      <c r="M954" s="2" t="s">
        <v>1595</v>
      </c>
      <c r="N954" s="2">
        <v>251.4</v>
      </c>
      <c r="O954" s="2">
        <v>4.7619047620000003</v>
      </c>
      <c r="P954" s="2">
        <v>12.57</v>
      </c>
      <c r="Q954" s="2">
        <v>8.6999999999999993</v>
      </c>
    </row>
    <row r="955" spans="1:17" x14ac:dyDescent="0.2">
      <c r="A955" s="2" t="s">
        <v>973</v>
      </c>
      <c r="B955" s="2" t="s">
        <v>1021</v>
      </c>
      <c r="C955" s="2" t="s">
        <v>1024</v>
      </c>
      <c r="D955" s="2" t="s">
        <v>1026</v>
      </c>
      <c r="E955" s="2" t="s">
        <v>1028</v>
      </c>
      <c r="F955" s="2" t="s">
        <v>1034</v>
      </c>
      <c r="G955" s="2">
        <v>21.04</v>
      </c>
      <c r="H955" s="2">
        <v>4</v>
      </c>
      <c r="I955" s="2">
        <v>4.2080000000000002</v>
      </c>
      <c r="J955" s="2">
        <v>88.367999999999995</v>
      </c>
      <c r="K955" s="2" t="s">
        <v>1062</v>
      </c>
      <c r="L955" s="3">
        <v>0.58194444444444449</v>
      </c>
      <c r="M955" s="2" t="s">
        <v>1596</v>
      </c>
      <c r="N955" s="2">
        <v>84.16</v>
      </c>
      <c r="O955" s="2">
        <v>4.7619047620000003</v>
      </c>
      <c r="P955" s="2">
        <v>4.2080000000000002</v>
      </c>
      <c r="Q955" s="2">
        <v>7.6</v>
      </c>
    </row>
    <row r="956" spans="1:17" x14ac:dyDescent="0.2">
      <c r="A956" s="2" t="s">
        <v>974</v>
      </c>
      <c r="B956" s="2" t="s">
        <v>1022</v>
      </c>
      <c r="C956" s="2" t="s">
        <v>1025</v>
      </c>
      <c r="D956" s="2" t="s">
        <v>1026</v>
      </c>
      <c r="E956" s="2" t="s">
        <v>1029</v>
      </c>
      <c r="F956" s="2" t="s">
        <v>1032</v>
      </c>
      <c r="G956" s="2">
        <v>65.91</v>
      </c>
      <c r="H956" s="2">
        <v>6</v>
      </c>
      <c r="I956" s="2">
        <v>19.773</v>
      </c>
      <c r="J956" s="2">
        <v>415.233</v>
      </c>
      <c r="K956" s="4">
        <v>43710</v>
      </c>
      <c r="L956" s="3">
        <v>0.48958333333333331</v>
      </c>
      <c r="M956" s="2" t="s">
        <v>1596</v>
      </c>
      <c r="N956" s="2">
        <v>395.46</v>
      </c>
      <c r="O956" s="2">
        <v>4.7619047620000003</v>
      </c>
      <c r="P956" s="2">
        <v>19.773</v>
      </c>
      <c r="Q956" s="2">
        <v>5.7</v>
      </c>
    </row>
    <row r="957" spans="1:17" x14ac:dyDescent="0.2">
      <c r="A957" s="2" t="s">
        <v>975</v>
      </c>
      <c r="B957" s="2" t="s">
        <v>1020</v>
      </c>
      <c r="C957" s="2" t="s">
        <v>1023</v>
      </c>
      <c r="D957" s="2" t="s">
        <v>1027</v>
      </c>
      <c r="E957" s="2" t="s">
        <v>1028</v>
      </c>
      <c r="F957" s="2" t="s">
        <v>1035</v>
      </c>
      <c r="G957" s="2">
        <v>42.57</v>
      </c>
      <c r="H957" s="2">
        <v>7</v>
      </c>
      <c r="I957" s="2">
        <v>14.8995</v>
      </c>
      <c r="J957" s="2">
        <v>312.8895</v>
      </c>
      <c r="K957" s="4">
        <v>43617</v>
      </c>
      <c r="L957" s="3">
        <v>0.49375000000000002</v>
      </c>
      <c r="M957" s="2" t="s">
        <v>1596</v>
      </c>
      <c r="N957" s="2">
        <v>297.99</v>
      </c>
      <c r="O957" s="2">
        <v>4.7619047620000003</v>
      </c>
      <c r="P957" s="2">
        <v>14.8995</v>
      </c>
      <c r="Q957" s="2">
        <v>6.8</v>
      </c>
    </row>
    <row r="958" spans="1:17" x14ac:dyDescent="0.2">
      <c r="A958" s="2" t="s">
        <v>976</v>
      </c>
      <c r="B958" s="2" t="s">
        <v>1021</v>
      </c>
      <c r="C958" s="2" t="s">
        <v>1024</v>
      </c>
      <c r="D958" s="2" t="s">
        <v>1026</v>
      </c>
      <c r="E958" s="2" t="s">
        <v>1029</v>
      </c>
      <c r="F958" s="2" t="s">
        <v>1034</v>
      </c>
      <c r="G958" s="2">
        <v>50.49</v>
      </c>
      <c r="H958" s="2">
        <v>9</v>
      </c>
      <c r="I958" s="2">
        <v>22.720500000000001</v>
      </c>
      <c r="J958" s="2">
        <v>477.13049999999998</v>
      </c>
      <c r="K958" s="4">
        <v>43739</v>
      </c>
      <c r="L958" s="3">
        <v>0.71944444444444444</v>
      </c>
      <c r="M958" s="2" t="s">
        <v>1596</v>
      </c>
      <c r="N958" s="2">
        <v>454.41</v>
      </c>
      <c r="O958" s="2">
        <v>4.7619047620000003</v>
      </c>
      <c r="P958" s="2">
        <v>22.720500000000001</v>
      </c>
      <c r="Q958" s="2">
        <v>5.4</v>
      </c>
    </row>
    <row r="959" spans="1:17" x14ac:dyDescent="0.2">
      <c r="A959" s="2" t="s">
        <v>977</v>
      </c>
      <c r="B959" s="2" t="s">
        <v>1022</v>
      </c>
      <c r="C959" s="2" t="s">
        <v>1025</v>
      </c>
      <c r="D959" s="2" t="s">
        <v>1027</v>
      </c>
      <c r="E959" s="2" t="s">
        <v>1029</v>
      </c>
      <c r="F959" s="2" t="s">
        <v>1031</v>
      </c>
      <c r="G959" s="2">
        <v>46.02</v>
      </c>
      <c r="H959" s="2">
        <v>6</v>
      </c>
      <c r="I959" s="2">
        <v>13.805999999999999</v>
      </c>
      <c r="J959" s="2">
        <v>289.92599999999999</v>
      </c>
      <c r="K959" s="4">
        <v>43648</v>
      </c>
      <c r="L959" s="3">
        <v>0.66319444444444442</v>
      </c>
      <c r="M959" s="2" t="s">
        <v>1596</v>
      </c>
      <c r="N959" s="2">
        <v>276.12</v>
      </c>
      <c r="O959" s="2">
        <v>4.7619047620000003</v>
      </c>
      <c r="P959" s="2">
        <v>13.805999999999999</v>
      </c>
      <c r="Q959" s="2">
        <v>7.1</v>
      </c>
    </row>
    <row r="960" spans="1:17" x14ac:dyDescent="0.2">
      <c r="A960" s="2" t="s">
        <v>978</v>
      </c>
      <c r="B960" s="2" t="s">
        <v>1021</v>
      </c>
      <c r="C960" s="2" t="s">
        <v>1024</v>
      </c>
      <c r="D960" s="2" t="s">
        <v>1027</v>
      </c>
      <c r="E960" s="2" t="s">
        <v>1028</v>
      </c>
      <c r="F960" s="2" t="s">
        <v>1032</v>
      </c>
      <c r="G960" s="2">
        <v>15.8</v>
      </c>
      <c r="H960" s="2">
        <v>10</v>
      </c>
      <c r="I960" s="2">
        <v>7.9</v>
      </c>
      <c r="J960" s="2">
        <v>165.9</v>
      </c>
      <c r="K960" s="4">
        <v>43709</v>
      </c>
      <c r="L960" s="3">
        <v>0.50486111111111109</v>
      </c>
      <c r="M960" s="2" t="s">
        <v>1596</v>
      </c>
      <c r="N960" s="2">
        <v>158</v>
      </c>
      <c r="O960" s="2">
        <v>4.7619047620000003</v>
      </c>
      <c r="P960" s="2">
        <v>7.9</v>
      </c>
      <c r="Q960" s="2">
        <v>7.8</v>
      </c>
    </row>
    <row r="961" spans="1:17" x14ac:dyDescent="0.2">
      <c r="A961" s="2" t="s">
        <v>979</v>
      </c>
      <c r="B961" s="2" t="s">
        <v>1020</v>
      </c>
      <c r="C961" s="2" t="s">
        <v>1023</v>
      </c>
      <c r="D961" s="2" t="s">
        <v>1026</v>
      </c>
      <c r="E961" s="2" t="s">
        <v>1028</v>
      </c>
      <c r="F961" s="2" t="s">
        <v>1034</v>
      </c>
      <c r="G961" s="2">
        <v>98.66</v>
      </c>
      <c r="H961" s="2">
        <v>9</v>
      </c>
      <c r="I961" s="2">
        <v>44.396999999999998</v>
      </c>
      <c r="J961" s="2">
        <v>932.33699999999999</v>
      </c>
      <c r="K961" s="2" t="s">
        <v>1088</v>
      </c>
      <c r="L961" s="3">
        <v>0.62986111111111109</v>
      </c>
      <c r="M961" s="2" t="s">
        <v>1596</v>
      </c>
      <c r="N961" s="2">
        <v>887.94</v>
      </c>
      <c r="O961" s="2">
        <v>4.7619047620000003</v>
      </c>
      <c r="P961" s="2">
        <v>44.396999999999998</v>
      </c>
      <c r="Q961" s="2">
        <v>8.4</v>
      </c>
    </row>
    <row r="962" spans="1:17" x14ac:dyDescent="0.2">
      <c r="A962" s="2" t="s">
        <v>980</v>
      </c>
      <c r="B962" s="2" t="s">
        <v>1021</v>
      </c>
      <c r="C962" s="2" t="s">
        <v>1024</v>
      </c>
      <c r="D962" s="2" t="s">
        <v>1026</v>
      </c>
      <c r="E962" s="2" t="s">
        <v>1029</v>
      </c>
      <c r="F962" s="2" t="s">
        <v>1035</v>
      </c>
      <c r="G962" s="2">
        <v>91.98</v>
      </c>
      <c r="H962" s="2">
        <v>1</v>
      </c>
      <c r="I962" s="2">
        <v>4.5990000000000002</v>
      </c>
      <c r="J962" s="2">
        <v>96.578999999999994</v>
      </c>
      <c r="K962" s="2" t="s">
        <v>1081</v>
      </c>
      <c r="L962" s="3">
        <v>0.64513888888888893</v>
      </c>
      <c r="M962" s="2" t="s">
        <v>1596</v>
      </c>
      <c r="N962" s="2">
        <v>91.98</v>
      </c>
      <c r="O962" s="2">
        <v>4.7619047620000003</v>
      </c>
      <c r="P962" s="2">
        <v>4.5990000000000002</v>
      </c>
      <c r="Q962" s="2">
        <v>9.8000000000000007</v>
      </c>
    </row>
    <row r="963" spans="1:17" x14ac:dyDescent="0.2">
      <c r="A963" s="2" t="s">
        <v>981</v>
      </c>
      <c r="B963" s="2" t="s">
        <v>1020</v>
      </c>
      <c r="C963" s="2" t="s">
        <v>1023</v>
      </c>
      <c r="D963" s="2" t="s">
        <v>1026</v>
      </c>
      <c r="E963" s="2" t="s">
        <v>1029</v>
      </c>
      <c r="F963" s="2" t="s">
        <v>1031</v>
      </c>
      <c r="G963" s="2">
        <v>20.89</v>
      </c>
      <c r="H963" s="2">
        <v>2</v>
      </c>
      <c r="I963" s="2">
        <v>2.089</v>
      </c>
      <c r="J963" s="2">
        <v>43.869</v>
      </c>
      <c r="K963" s="4">
        <v>43587</v>
      </c>
      <c r="L963" s="3">
        <v>0.78125</v>
      </c>
      <c r="M963" s="2" t="s">
        <v>1596</v>
      </c>
      <c r="N963" s="2">
        <v>41.78</v>
      </c>
      <c r="O963" s="2">
        <v>4.7619047620000003</v>
      </c>
      <c r="P963" s="2">
        <v>2.089</v>
      </c>
      <c r="Q963" s="2">
        <v>9.8000000000000007</v>
      </c>
    </row>
    <row r="964" spans="1:17" x14ac:dyDescent="0.2">
      <c r="A964" s="2" t="s">
        <v>982</v>
      </c>
      <c r="B964" s="2" t="s">
        <v>1020</v>
      </c>
      <c r="C964" s="2" t="s">
        <v>1023</v>
      </c>
      <c r="D964" s="2" t="s">
        <v>1027</v>
      </c>
      <c r="E964" s="2" t="s">
        <v>1028</v>
      </c>
      <c r="F964" s="2" t="s">
        <v>1035</v>
      </c>
      <c r="G964" s="2">
        <v>15.5</v>
      </c>
      <c r="H964" s="2">
        <v>1</v>
      </c>
      <c r="I964" s="2">
        <v>0.77500000000000002</v>
      </c>
      <c r="J964" s="2">
        <v>16.274999999999999</v>
      </c>
      <c r="K964" s="2" t="s">
        <v>1053</v>
      </c>
      <c r="L964" s="3">
        <v>0.64097222222222228</v>
      </c>
      <c r="M964" s="2" t="s">
        <v>1597</v>
      </c>
      <c r="N964" s="2">
        <v>15.5</v>
      </c>
      <c r="O964" s="2">
        <v>4.7619047620000003</v>
      </c>
      <c r="P964" s="2">
        <v>0.77500000000000002</v>
      </c>
      <c r="Q964" s="2">
        <v>7.4</v>
      </c>
    </row>
    <row r="965" spans="1:17" x14ac:dyDescent="0.2">
      <c r="A965" s="2" t="s">
        <v>983</v>
      </c>
      <c r="B965" s="2" t="s">
        <v>1021</v>
      </c>
      <c r="C965" s="2" t="s">
        <v>1024</v>
      </c>
      <c r="D965" s="2" t="s">
        <v>1026</v>
      </c>
      <c r="E965" s="2" t="s">
        <v>1029</v>
      </c>
      <c r="F965" s="2" t="s">
        <v>1031</v>
      </c>
      <c r="G965" s="2">
        <v>96.82</v>
      </c>
      <c r="H965" s="2">
        <v>3</v>
      </c>
      <c r="I965" s="2">
        <v>14.523</v>
      </c>
      <c r="J965" s="2">
        <v>304.983</v>
      </c>
      <c r="K965" s="2" t="s">
        <v>1076</v>
      </c>
      <c r="L965" s="3">
        <v>0.85902777777777772</v>
      </c>
      <c r="M965" s="2" t="s">
        <v>1596</v>
      </c>
      <c r="N965" s="2">
        <v>290.45999999999998</v>
      </c>
      <c r="O965" s="2">
        <v>4.7619047620000003</v>
      </c>
      <c r="P965" s="2">
        <v>14.523</v>
      </c>
      <c r="Q965" s="2">
        <v>6.7</v>
      </c>
    </row>
    <row r="966" spans="1:17" x14ac:dyDescent="0.2">
      <c r="A966" s="2" t="s">
        <v>984</v>
      </c>
      <c r="B966" s="2" t="s">
        <v>1022</v>
      </c>
      <c r="C966" s="2" t="s">
        <v>1025</v>
      </c>
      <c r="D966" s="2" t="s">
        <v>1027</v>
      </c>
      <c r="E966" s="2" t="s">
        <v>1029</v>
      </c>
      <c r="F966" s="2" t="s">
        <v>1034</v>
      </c>
      <c r="G966" s="2">
        <v>33.33</v>
      </c>
      <c r="H966" s="2">
        <v>2</v>
      </c>
      <c r="I966" s="2">
        <v>3.3330000000000002</v>
      </c>
      <c r="J966" s="2">
        <v>69.992999999999995</v>
      </c>
      <c r="K966" s="2" t="s">
        <v>1063</v>
      </c>
      <c r="L966" s="3">
        <v>0.6118055555555556</v>
      </c>
      <c r="M966" s="2" t="s">
        <v>1597</v>
      </c>
      <c r="N966" s="2">
        <v>66.66</v>
      </c>
      <c r="O966" s="2">
        <v>4.7619047620000003</v>
      </c>
      <c r="P966" s="2">
        <v>3.3330000000000002</v>
      </c>
      <c r="Q966" s="2">
        <v>6.4</v>
      </c>
    </row>
    <row r="967" spans="1:17" x14ac:dyDescent="0.2">
      <c r="A967" s="2" t="s">
        <v>985</v>
      </c>
      <c r="B967" s="2" t="s">
        <v>1022</v>
      </c>
      <c r="C967" s="2" t="s">
        <v>1025</v>
      </c>
      <c r="D967" s="2" t="s">
        <v>1027</v>
      </c>
      <c r="E967" s="2" t="s">
        <v>1028</v>
      </c>
      <c r="F967" s="2" t="s">
        <v>1031</v>
      </c>
      <c r="G967" s="2">
        <v>38.270000000000003</v>
      </c>
      <c r="H967" s="2">
        <v>2</v>
      </c>
      <c r="I967" s="2">
        <v>3.827</v>
      </c>
      <c r="J967" s="2">
        <v>80.367000000000004</v>
      </c>
      <c r="K967" s="4">
        <v>43499</v>
      </c>
      <c r="L967" s="3">
        <v>0.76249999999999996</v>
      </c>
      <c r="M967" s="2" t="s">
        <v>1597</v>
      </c>
      <c r="N967" s="2">
        <v>76.540000000000006</v>
      </c>
      <c r="O967" s="2">
        <v>4.7619047620000003</v>
      </c>
      <c r="P967" s="2">
        <v>3.827</v>
      </c>
      <c r="Q967" s="2">
        <v>5.8</v>
      </c>
    </row>
    <row r="968" spans="1:17" x14ac:dyDescent="0.2">
      <c r="A968" s="2" t="s">
        <v>986</v>
      </c>
      <c r="B968" s="2" t="s">
        <v>1020</v>
      </c>
      <c r="C968" s="2" t="s">
        <v>1023</v>
      </c>
      <c r="D968" s="2" t="s">
        <v>1027</v>
      </c>
      <c r="E968" s="2" t="s">
        <v>1028</v>
      </c>
      <c r="F968" s="2" t="s">
        <v>1032</v>
      </c>
      <c r="G968" s="2">
        <v>33.299999999999997</v>
      </c>
      <c r="H968" s="2">
        <v>9</v>
      </c>
      <c r="I968" s="2">
        <v>14.984999999999999</v>
      </c>
      <c r="J968" s="2">
        <v>314.685</v>
      </c>
      <c r="K968" s="4">
        <v>43558</v>
      </c>
      <c r="L968" s="3">
        <v>0.64375000000000004</v>
      </c>
      <c r="M968" s="2" t="s">
        <v>1595</v>
      </c>
      <c r="N968" s="2">
        <v>299.7</v>
      </c>
      <c r="O968" s="2">
        <v>4.7619047620000003</v>
      </c>
      <c r="P968" s="2">
        <v>14.984999999999999</v>
      </c>
      <c r="Q968" s="2">
        <v>7.2</v>
      </c>
    </row>
    <row r="969" spans="1:17" x14ac:dyDescent="0.2">
      <c r="A969" s="2" t="s">
        <v>987</v>
      </c>
      <c r="B969" s="2" t="s">
        <v>1020</v>
      </c>
      <c r="C969" s="2" t="s">
        <v>1023</v>
      </c>
      <c r="D969" s="2" t="s">
        <v>1026</v>
      </c>
      <c r="E969" s="2" t="s">
        <v>1029</v>
      </c>
      <c r="F969" s="2" t="s">
        <v>1032</v>
      </c>
      <c r="G969" s="2">
        <v>81.010000000000005</v>
      </c>
      <c r="H969" s="2">
        <v>3</v>
      </c>
      <c r="I969" s="2">
        <v>12.1515</v>
      </c>
      <c r="J969" s="2">
        <v>255.1815</v>
      </c>
      <c r="K969" s="2" t="s">
        <v>1062</v>
      </c>
      <c r="L969" s="3">
        <v>0.53819444444444442</v>
      </c>
      <c r="M969" s="2" t="s">
        <v>1597</v>
      </c>
      <c r="N969" s="2">
        <v>243.03</v>
      </c>
      <c r="O969" s="2">
        <v>4.7619047620000003</v>
      </c>
      <c r="P969" s="2">
        <v>12.1515</v>
      </c>
      <c r="Q969" s="2">
        <v>9.3000000000000007</v>
      </c>
    </row>
    <row r="970" spans="1:17" x14ac:dyDescent="0.2">
      <c r="A970" s="2" t="s">
        <v>988</v>
      </c>
      <c r="B970" s="2" t="s">
        <v>1020</v>
      </c>
      <c r="C970" s="2" t="s">
        <v>1023</v>
      </c>
      <c r="D970" s="2" t="s">
        <v>1027</v>
      </c>
      <c r="E970" s="2" t="s">
        <v>1028</v>
      </c>
      <c r="F970" s="2" t="s">
        <v>1030</v>
      </c>
      <c r="G970" s="2">
        <v>15.8</v>
      </c>
      <c r="H970" s="2">
        <v>3</v>
      </c>
      <c r="I970" s="2">
        <v>2.37</v>
      </c>
      <c r="J970" s="2">
        <v>49.77</v>
      </c>
      <c r="K970" s="2" t="s">
        <v>1037</v>
      </c>
      <c r="L970" s="3">
        <v>0.75138888888888888</v>
      </c>
      <c r="M970" s="2" t="s">
        <v>1596</v>
      </c>
      <c r="N970" s="2">
        <v>47.4</v>
      </c>
      <c r="O970" s="2">
        <v>4.7619047620000003</v>
      </c>
      <c r="P970" s="2">
        <v>2.37</v>
      </c>
      <c r="Q970" s="2">
        <v>9.5</v>
      </c>
    </row>
    <row r="971" spans="1:17" x14ac:dyDescent="0.2">
      <c r="A971" s="2" t="s">
        <v>989</v>
      </c>
      <c r="B971" s="2" t="s">
        <v>1022</v>
      </c>
      <c r="C971" s="2" t="s">
        <v>1025</v>
      </c>
      <c r="D971" s="2" t="s">
        <v>1026</v>
      </c>
      <c r="E971" s="2" t="s">
        <v>1028</v>
      </c>
      <c r="F971" s="2" t="s">
        <v>1031</v>
      </c>
      <c r="G971" s="2">
        <v>34.49</v>
      </c>
      <c r="H971" s="2">
        <v>5</v>
      </c>
      <c r="I971" s="2">
        <v>8.6225000000000005</v>
      </c>
      <c r="J971" s="2">
        <v>181.07249999999999</v>
      </c>
      <c r="K971" s="4">
        <v>43772</v>
      </c>
      <c r="L971" s="3">
        <v>0.82222222222222219</v>
      </c>
      <c r="M971" s="2" t="s">
        <v>1597</v>
      </c>
      <c r="N971" s="2">
        <v>172.45</v>
      </c>
      <c r="O971" s="2">
        <v>4.7619047620000003</v>
      </c>
      <c r="P971" s="2">
        <v>8.6225000000000005</v>
      </c>
      <c r="Q971" s="2">
        <v>9</v>
      </c>
    </row>
    <row r="972" spans="1:17" x14ac:dyDescent="0.2">
      <c r="A972" s="2" t="s">
        <v>990</v>
      </c>
      <c r="B972" s="2" t="s">
        <v>1022</v>
      </c>
      <c r="C972" s="2" t="s">
        <v>1025</v>
      </c>
      <c r="D972" s="2" t="s">
        <v>1026</v>
      </c>
      <c r="E972" s="2" t="s">
        <v>1028</v>
      </c>
      <c r="F972" s="2" t="s">
        <v>1034</v>
      </c>
      <c r="G972" s="2">
        <v>84.63</v>
      </c>
      <c r="H972" s="2">
        <v>10</v>
      </c>
      <c r="I972" s="2">
        <v>42.314999999999998</v>
      </c>
      <c r="J972" s="2">
        <v>888.61500000000001</v>
      </c>
      <c r="K972" s="4">
        <v>43466</v>
      </c>
      <c r="L972" s="3">
        <v>0.48333333333333334</v>
      </c>
      <c r="M972" s="2" t="s">
        <v>1597</v>
      </c>
      <c r="N972" s="2">
        <v>846.3</v>
      </c>
      <c r="O972" s="2">
        <v>4.7619047620000003</v>
      </c>
      <c r="P972" s="2">
        <v>42.314999999999998</v>
      </c>
      <c r="Q972" s="2">
        <v>9</v>
      </c>
    </row>
    <row r="973" spans="1:17" x14ac:dyDescent="0.2">
      <c r="A973" s="2" t="s">
        <v>991</v>
      </c>
      <c r="B973" s="2" t="s">
        <v>1022</v>
      </c>
      <c r="C973" s="2" t="s">
        <v>1025</v>
      </c>
      <c r="D973" s="2" t="s">
        <v>1026</v>
      </c>
      <c r="E973" s="2" t="s">
        <v>1029</v>
      </c>
      <c r="F973" s="2" t="s">
        <v>1032</v>
      </c>
      <c r="G973" s="2">
        <v>36.909999999999997</v>
      </c>
      <c r="H973" s="2">
        <v>7</v>
      </c>
      <c r="I973" s="2">
        <v>12.9185</v>
      </c>
      <c r="J973" s="2">
        <v>271.2885</v>
      </c>
      <c r="K973" s="4">
        <v>43740</v>
      </c>
      <c r="L973" s="3">
        <v>0.57708333333333328</v>
      </c>
      <c r="M973" s="2" t="s">
        <v>1595</v>
      </c>
      <c r="N973" s="2">
        <v>258.37</v>
      </c>
      <c r="O973" s="2">
        <v>4.7619047620000003</v>
      </c>
      <c r="P973" s="2">
        <v>12.9185</v>
      </c>
      <c r="Q973" s="2">
        <v>6.7</v>
      </c>
    </row>
    <row r="974" spans="1:17" x14ac:dyDescent="0.2">
      <c r="A974" s="2" t="s">
        <v>992</v>
      </c>
      <c r="B974" s="2" t="s">
        <v>1022</v>
      </c>
      <c r="C974" s="2" t="s">
        <v>1025</v>
      </c>
      <c r="D974" s="2" t="s">
        <v>1027</v>
      </c>
      <c r="E974" s="2" t="s">
        <v>1029</v>
      </c>
      <c r="F974" s="2" t="s">
        <v>1031</v>
      </c>
      <c r="G974" s="2">
        <v>87.08</v>
      </c>
      <c r="H974" s="2">
        <v>7</v>
      </c>
      <c r="I974" s="2">
        <v>30.478000000000002</v>
      </c>
      <c r="J974" s="2">
        <v>640.03800000000001</v>
      </c>
      <c r="K974" s="2" t="s">
        <v>1063</v>
      </c>
      <c r="L974" s="3">
        <v>0.63680555555555551</v>
      </c>
      <c r="M974" s="2" t="s">
        <v>1596</v>
      </c>
      <c r="N974" s="2">
        <v>609.55999999999995</v>
      </c>
      <c r="O974" s="2">
        <v>4.7619047620000003</v>
      </c>
      <c r="P974" s="2">
        <v>30.478000000000002</v>
      </c>
      <c r="Q974" s="2">
        <v>5.5</v>
      </c>
    </row>
    <row r="975" spans="1:17" x14ac:dyDescent="0.2">
      <c r="A975" s="2" t="s">
        <v>993</v>
      </c>
      <c r="B975" s="2" t="s">
        <v>1020</v>
      </c>
      <c r="C975" s="2" t="s">
        <v>1023</v>
      </c>
      <c r="D975" s="2" t="s">
        <v>1027</v>
      </c>
      <c r="E975" s="2" t="s">
        <v>1029</v>
      </c>
      <c r="F975" s="2" t="s">
        <v>1032</v>
      </c>
      <c r="G975" s="2">
        <v>80.08</v>
      </c>
      <c r="H975" s="2">
        <v>3</v>
      </c>
      <c r="I975" s="2">
        <v>12.012</v>
      </c>
      <c r="J975" s="2">
        <v>252.25200000000001</v>
      </c>
      <c r="K975" s="4">
        <v>43771</v>
      </c>
      <c r="L975" s="3">
        <v>0.64513888888888893</v>
      </c>
      <c r="M975" s="2" t="s">
        <v>1596</v>
      </c>
      <c r="N975" s="2">
        <v>240.24</v>
      </c>
      <c r="O975" s="2">
        <v>4.7619047620000003</v>
      </c>
      <c r="P975" s="2">
        <v>12.012</v>
      </c>
      <c r="Q975" s="2">
        <v>5.4</v>
      </c>
    </row>
    <row r="976" spans="1:17" x14ac:dyDescent="0.2">
      <c r="A976" s="2" t="s">
        <v>994</v>
      </c>
      <c r="B976" s="2" t="s">
        <v>1021</v>
      </c>
      <c r="C976" s="2" t="s">
        <v>1024</v>
      </c>
      <c r="D976" s="2" t="s">
        <v>1027</v>
      </c>
      <c r="E976" s="2" t="s">
        <v>1029</v>
      </c>
      <c r="F976" s="2" t="s">
        <v>1035</v>
      </c>
      <c r="G976" s="2">
        <v>86.13</v>
      </c>
      <c r="H976" s="2">
        <v>2</v>
      </c>
      <c r="I976" s="2">
        <v>8.6129999999999995</v>
      </c>
      <c r="J976" s="2">
        <v>180.87299999999999</v>
      </c>
      <c r="K976" s="4">
        <v>43648</v>
      </c>
      <c r="L976" s="3">
        <v>0.74930555555555556</v>
      </c>
      <c r="M976" s="2" t="s">
        <v>1596</v>
      </c>
      <c r="N976" s="2">
        <v>172.26</v>
      </c>
      <c r="O976" s="2">
        <v>4.7619047620000003</v>
      </c>
      <c r="P976" s="2">
        <v>8.6129999999999995</v>
      </c>
      <c r="Q976" s="2">
        <v>8.1999999999999993</v>
      </c>
    </row>
    <row r="977" spans="1:17" x14ac:dyDescent="0.2">
      <c r="A977" s="2" t="s">
        <v>995</v>
      </c>
      <c r="B977" s="2" t="s">
        <v>1022</v>
      </c>
      <c r="C977" s="2" t="s">
        <v>1025</v>
      </c>
      <c r="D977" s="2" t="s">
        <v>1026</v>
      </c>
      <c r="E977" s="2" t="s">
        <v>1029</v>
      </c>
      <c r="F977" s="2" t="s">
        <v>1035</v>
      </c>
      <c r="G977" s="2">
        <v>49.92</v>
      </c>
      <c r="H977" s="2">
        <v>2</v>
      </c>
      <c r="I977" s="2">
        <v>4.992</v>
      </c>
      <c r="J977" s="2">
        <v>104.83199999999999</v>
      </c>
      <c r="K977" s="4">
        <v>43619</v>
      </c>
      <c r="L977" s="3">
        <v>0.49652777777777779</v>
      </c>
      <c r="M977" s="2" t="s">
        <v>1597</v>
      </c>
      <c r="N977" s="2">
        <v>99.84</v>
      </c>
      <c r="O977" s="2">
        <v>4.7619047620000003</v>
      </c>
      <c r="P977" s="2">
        <v>4.992</v>
      </c>
      <c r="Q977" s="2">
        <v>7</v>
      </c>
    </row>
    <row r="978" spans="1:17" x14ac:dyDescent="0.2">
      <c r="A978" s="2" t="s">
        <v>996</v>
      </c>
      <c r="B978" s="2" t="s">
        <v>1020</v>
      </c>
      <c r="C978" s="2" t="s">
        <v>1023</v>
      </c>
      <c r="D978" s="2" t="s">
        <v>1027</v>
      </c>
      <c r="E978" s="2" t="s">
        <v>1028</v>
      </c>
      <c r="F978" s="2" t="s">
        <v>1034</v>
      </c>
      <c r="G978" s="2">
        <v>74.66</v>
      </c>
      <c r="H978" s="2">
        <v>4</v>
      </c>
      <c r="I978" s="2">
        <v>14.932</v>
      </c>
      <c r="J978" s="2">
        <v>313.572</v>
      </c>
      <c r="K978" s="4">
        <v>43558</v>
      </c>
      <c r="L978" s="3">
        <v>0.44374999999999998</v>
      </c>
      <c r="M978" s="2" t="s">
        <v>1596</v>
      </c>
      <c r="N978" s="2">
        <v>298.64</v>
      </c>
      <c r="O978" s="2">
        <v>4.7619047620000003</v>
      </c>
      <c r="P978" s="2">
        <v>14.932</v>
      </c>
      <c r="Q978" s="2">
        <v>8.5</v>
      </c>
    </row>
    <row r="979" spans="1:17" x14ac:dyDescent="0.2">
      <c r="A979" s="2" t="s">
        <v>997</v>
      </c>
      <c r="B979" s="2" t="s">
        <v>1022</v>
      </c>
      <c r="C979" s="2" t="s">
        <v>1025</v>
      </c>
      <c r="D979" s="2" t="s">
        <v>1026</v>
      </c>
      <c r="E979" s="2" t="s">
        <v>1029</v>
      </c>
      <c r="F979" s="2" t="s">
        <v>1034</v>
      </c>
      <c r="G979" s="2">
        <v>26.6</v>
      </c>
      <c r="H979" s="2">
        <v>6</v>
      </c>
      <c r="I979" s="2">
        <v>7.98</v>
      </c>
      <c r="J979" s="2">
        <v>167.58</v>
      </c>
      <c r="K979" s="2" t="s">
        <v>1085</v>
      </c>
      <c r="L979" s="3">
        <v>0.63194444444444442</v>
      </c>
      <c r="M979" s="2" t="s">
        <v>1595</v>
      </c>
      <c r="N979" s="2">
        <v>159.6</v>
      </c>
      <c r="O979" s="2">
        <v>4.7619047620000003</v>
      </c>
      <c r="P979" s="2">
        <v>7.98</v>
      </c>
      <c r="Q979" s="2">
        <v>4.9000000000000004</v>
      </c>
    </row>
    <row r="980" spans="1:17" x14ac:dyDescent="0.2">
      <c r="A980" s="2" t="s">
        <v>998</v>
      </c>
      <c r="B980" s="2" t="s">
        <v>1022</v>
      </c>
      <c r="C980" s="2" t="s">
        <v>1025</v>
      </c>
      <c r="D980" s="2" t="s">
        <v>1027</v>
      </c>
      <c r="E980" s="2" t="s">
        <v>1028</v>
      </c>
      <c r="F980" s="2" t="s">
        <v>1031</v>
      </c>
      <c r="G980" s="2">
        <v>25.45</v>
      </c>
      <c r="H980" s="2">
        <v>1</v>
      </c>
      <c r="I980" s="2">
        <v>1.2725</v>
      </c>
      <c r="J980" s="2">
        <v>26.7225</v>
      </c>
      <c r="K980" s="4">
        <v>43741</v>
      </c>
      <c r="L980" s="3">
        <v>0.75694444444444442</v>
      </c>
      <c r="M980" s="2" t="s">
        <v>1597</v>
      </c>
      <c r="N980" s="2">
        <v>25.45</v>
      </c>
      <c r="O980" s="2">
        <v>4.7619047620000003</v>
      </c>
      <c r="P980" s="2">
        <v>1.2725</v>
      </c>
      <c r="Q980" s="2">
        <v>5.0999999999999996</v>
      </c>
    </row>
    <row r="981" spans="1:17" x14ac:dyDescent="0.2">
      <c r="A981" s="2" t="s">
        <v>999</v>
      </c>
      <c r="B981" s="2" t="s">
        <v>1022</v>
      </c>
      <c r="C981" s="2" t="s">
        <v>1025</v>
      </c>
      <c r="D981" s="2" t="s">
        <v>1027</v>
      </c>
      <c r="E981" s="2" t="s">
        <v>1028</v>
      </c>
      <c r="F981" s="2" t="s">
        <v>1034</v>
      </c>
      <c r="G981" s="2">
        <v>67.77</v>
      </c>
      <c r="H981" s="2">
        <v>1</v>
      </c>
      <c r="I981" s="2">
        <v>3.3885000000000001</v>
      </c>
      <c r="J981" s="2">
        <v>71.158500000000004</v>
      </c>
      <c r="K981" s="4">
        <v>43557</v>
      </c>
      <c r="L981" s="3">
        <v>0.86319444444444449</v>
      </c>
      <c r="M981" s="2" t="s">
        <v>1597</v>
      </c>
      <c r="N981" s="2">
        <v>67.77</v>
      </c>
      <c r="O981" s="2">
        <v>4.7619047620000003</v>
      </c>
      <c r="P981" s="2">
        <v>3.3885000000000001</v>
      </c>
      <c r="Q981" s="2">
        <v>6.5</v>
      </c>
    </row>
    <row r="982" spans="1:17" x14ac:dyDescent="0.2">
      <c r="A982" s="2" t="s">
        <v>1000</v>
      </c>
      <c r="B982" s="2" t="s">
        <v>1021</v>
      </c>
      <c r="C982" s="2" t="s">
        <v>1024</v>
      </c>
      <c r="D982" s="2" t="s">
        <v>1026</v>
      </c>
      <c r="E982" s="2" t="s">
        <v>1029</v>
      </c>
      <c r="F982" s="2" t="s">
        <v>1034</v>
      </c>
      <c r="G982" s="2">
        <v>59.59</v>
      </c>
      <c r="H982" s="2">
        <v>4</v>
      </c>
      <c r="I982" s="2">
        <v>11.917999999999999</v>
      </c>
      <c r="J982" s="2">
        <v>250.27799999999999</v>
      </c>
      <c r="K982" s="2" t="s">
        <v>1069</v>
      </c>
      <c r="L982" s="3">
        <v>0.53194444444444444</v>
      </c>
      <c r="M982" s="2" t="s">
        <v>1596</v>
      </c>
      <c r="N982" s="2">
        <v>238.36</v>
      </c>
      <c r="O982" s="2">
        <v>4.7619047620000003</v>
      </c>
      <c r="P982" s="2">
        <v>11.917999999999999</v>
      </c>
      <c r="Q982" s="2">
        <v>9.8000000000000007</v>
      </c>
    </row>
    <row r="983" spans="1:17" x14ac:dyDescent="0.2">
      <c r="A983" s="2" t="s">
        <v>1001</v>
      </c>
      <c r="B983" s="2" t="s">
        <v>1020</v>
      </c>
      <c r="C983" s="2" t="s">
        <v>1023</v>
      </c>
      <c r="D983" s="2" t="s">
        <v>1027</v>
      </c>
      <c r="E983" s="2" t="s">
        <v>1029</v>
      </c>
      <c r="F983" s="2" t="s">
        <v>1030</v>
      </c>
      <c r="G983" s="2">
        <v>58.15</v>
      </c>
      <c r="H983" s="2">
        <v>4</v>
      </c>
      <c r="I983" s="2">
        <v>11.63</v>
      </c>
      <c r="J983" s="2">
        <v>244.23</v>
      </c>
      <c r="K983" s="2" t="s">
        <v>1064</v>
      </c>
      <c r="L983" s="3">
        <v>0.73888888888888893</v>
      </c>
      <c r="M983" s="2" t="s">
        <v>1596</v>
      </c>
      <c r="N983" s="2">
        <v>232.6</v>
      </c>
      <c r="O983" s="2">
        <v>4.7619047620000003</v>
      </c>
      <c r="P983" s="2">
        <v>11.63</v>
      </c>
      <c r="Q983" s="2">
        <v>8.4</v>
      </c>
    </row>
    <row r="984" spans="1:17" x14ac:dyDescent="0.2">
      <c r="A984" s="2" t="s">
        <v>1002</v>
      </c>
      <c r="B984" s="2" t="s">
        <v>1020</v>
      </c>
      <c r="C984" s="2" t="s">
        <v>1023</v>
      </c>
      <c r="D984" s="2" t="s">
        <v>1026</v>
      </c>
      <c r="E984" s="2" t="s">
        <v>1028</v>
      </c>
      <c r="F984" s="2" t="s">
        <v>1033</v>
      </c>
      <c r="G984" s="2">
        <v>97.48</v>
      </c>
      <c r="H984" s="2">
        <v>9</v>
      </c>
      <c r="I984" s="2">
        <v>43.866</v>
      </c>
      <c r="J984" s="2">
        <v>921.18600000000004</v>
      </c>
      <c r="K984" s="2" t="s">
        <v>1087</v>
      </c>
      <c r="L984" s="3">
        <v>0.59652777777777777</v>
      </c>
      <c r="M984" s="2" t="s">
        <v>1595</v>
      </c>
      <c r="N984" s="2">
        <v>877.32</v>
      </c>
      <c r="O984" s="2">
        <v>4.7619047620000003</v>
      </c>
      <c r="P984" s="2">
        <v>43.866</v>
      </c>
      <c r="Q984" s="2">
        <v>7.4</v>
      </c>
    </row>
    <row r="985" spans="1:17" x14ac:dyDescent="0.2">
      <c r="A985" s="2" t="s">
        <v>1003</v>
      </c>
      <c r="B985" s="2" t="s">
        <v>1021</v>
      </c>
      <c r="C985" s="2" t="s">
        <v>1024</v>
      </c>
      <c r="D985" s="2" t="s">
        <v>1027</v>
      </c>
      <c r="E985" s="2" t="s">
        <v>1029</v>
      </c>
      <c r="F985" s="2" t="s">
        <v>1030</v>
      </c>
      <c r="G985" s="2">
        <v>99.96</v>
      </c>
      <c r="H985" s="2">
        <v>7</v>
      </c>
      <c r="I985" s="2">
        <v>34.985999999999997</v>
      </c>
      <c r="J985" s="2">
        <v>734.70600000000002</v>
      </c>
      <c r="K985" s="2" t="s">
        <v>1064</v>
      </c>
      <c r="L985" s="3">
        <v>0.43958333333333333</v>
      </c>
      <c r="M985" s="2" t="s">
        <v>1596</v>
      </c>
      <c r="N985" s="2">
        <v>699.72</v>
      </c>
      <c r="O985" s="2">
        <v>4.7619047620000003</v>
      </c>
      <c r="P985" s="2">
        <v>34.985999999999997</v>
      </c>
      <c r="Q985" s="2">
        <v>6.1</v>
      </c>
    </row>
    <row r="986" spans="1:17" x14ac:dyDescent="0.2">
      <c r="A986" s="2" t="s">
        <v>1004</v>
      </c>
      <c r="B986" s="2" t="s">
        <v>1021</v>
      </c>
      <c r="C986" s="2" t="s">
        <v>1024</v>
      </c>
      <c r="D986" s="2" t="s">
        <v>1027</v>
      </c>
      <c r="E986" s="2" t="s">
        <v>1029</v>
      </c>
      <c r="F986" s="2" t="s">
        <v>1031</v>
      </c>
      <c r="G986" s="2">
        <v>96.37</v>
      </c>
      <c r="H986" s="2">
        <v>7</v>
      </c>
      <c r="I986" s="2">
        <v>33.729500000000002</v>
      </c>
      <c r="J986" s="2">
        <v>708.31949999999995</v>
      </c>
      <c r="K986" s="4">
        <v>43709</v>
      </c>
      <c r="L986" s="3">
        <v>0.4861111111111111</v>
      </c>
      <c r="M986" s="2" t="s">
        <v>1596</v>
      </c>
      <c r="N986" s="2">
        <v>674.59</v>
      </c>
      <c r="O986" s="2">
        <v>4.7619047620000003</v>
      </c>
      <c r="P986" s="2">
        <v>33.729500000000002</v>
      </c>
      <c r="Q986" s="2">
        <v>6</v>
      </c>
    </row>
    <row r="987" spans="1:17" x14ac:dyDescent="0.2">
      <c r="A987" s="2" t="s">
        <v>1005</v>
      </c>
      <c r="B987" s="2" t="s">
        <v>1022</v>
      </c>
      <c r="C987" s="2" t="s">
        <v>1025</v>
      </c>
      <c r="D987" s="2" t="s">
        <v>1027</v>
      </c>
      <c r="E987" s="2" t="s">
        <v>1028</v>
      </c>
      <c r="F987" s="2" t="s">
        <v>1035</v>
      </c>
      <c r="G987" s="2">
        <v>63.71</v>
      </c>
      <c r="H987" s="2">
        <v>5</v>
      </c>
      <c r="I987" s="2">
        <v>15.9275</v>
      </c>
      <c r="J987" s="2">
        <v>334.47750000000002</v>
      </c>
      <c r="K987" s="4">
        <v>43648</v>
      </c>
      <c r="L987" s="3">
        <v>0.8125</v>
      </c>
      <c r="M987" s="2" t="s">
        <v>1595</v>
      </c>
      <c r="N987" s="2">
        <v>318.55</v>
      </c>
      <c r="O987" s="2">
        <v>4.7619047620000003</v>
      </c>
      <c r="P987" s="2">
        <v>15.9275</v>
      </c>
      <c r="Q987" s="2">
        <v>8.5</v>
      </c>
    </row>
    <row r="988" spans="1:17" x14ac:dyDescent="0.2">
      <c r="A988" s="2" t="s">
        <v>1006</v>
      </c>
      <c r="B988" s="2" t="s">
        <v>1022</v>
      </c>
      <c r="C988" s="2" t="s">
        <v>1025</v>
      </c>
      <c r="D988" s="2" t="s">
        <v>1027</v>
      </c>
      <c r="E988" s="2" t="s">
        <v>1028</v>
      </c>
      <c r="F988" s="2" t="s">
        <v>1030</v>
      </c>
      <c r="G988" s="2">
        <v>14.76</v>
      </c>
      <c r="H988" s="2">
        <v>2</v>
      </c>
      <c r="I988" s="2">
        <v>1.476</v>
      </c>
      <c r="J988" s="2">
        <v>30.995999999999999</v>
      </c>
      <c r="K988" s="2" t="s">
        <v>1071</v>
      </c>
      <c r="L988" s="3">
        <v>0.61250000000000004</v>
      </c>
      <c r="M988" s="2" t="s">
        <v>1595</v>
      </c>
      <c r="N988" s="2">
        <v>29.52</v>
      </c>
      <c r="O988" s="2">
        <v>4.7619047620000003</v>
      </c>
      <c r="P988" s="2">
        <v>1.476</v>
      </c>
      <c r="Q988" s="2">
        <v>4.3</v>
      </c>
    </row>
    <row r="989" spans="1:17" x14ac:dyDescent="0.2">
      <c r="A989" s="2" t="s">
        <v>1007</v>
      </c>
      <c r="B989" s="2" t="s">
        <v>1022</v>
      </c>
      <c r="C989" s="2" t="s">
        <v>1025</v>
      </c>
      <c r="D989" s="2" t="s">
        <v>1026</v>
      </c>
      <c r="E989" s="2" t="s">
        <v>1029</v>
      </c>
      <c r="F989" s="2" t="s">
        <v>1030</v>
      </c>
      <c r="G989" s="2">
        <v>62</v>
      </c>
      <c r="H989" s="2">
        <v>8</v>
      </c>
      <c r="I989" s="2">
        <v>24.8</v>
      </c>
      <c r="J989" s="2">
        <v>520.79999999999995</v>
      </c>
      <c r="K989" s="4">
        <v>43525</v>
      </c>
      <c r="L989" s="3">
        <v>0.79722222222222228</v>
      </c>
      <c r="M989" s="2" t="s">
        <v>1597</v>
      </c>
      <c r="N989" s="2">
        <v>496</v>
      </c>
      <c r="O989" s="2">
        <v>4.7619047620000003</v>
      </c>
      <c r="P989" s="2">
        <v>24.8</v>
      </c>
      <c r="Q989" s="2">
        <v>6.2</v>
      </c>
    </row>
    <row r="990" spans="1:17" x14ac:dyDescent="0.2">
      <c r="A990" s="2" t="s">
        <v>1008</v>
      </c>
      <c r="B990" s="2" t="s">
        <v>1021</v>
      </c>
      <c r="C990" s="2" t="s">
        <v>1024</v>
      </c>
      <c r="D990" s="2" t="s">
        <v>1026</v>
      </c>
      <c r="E990" s="2" t="s">
        <v>1029</v>
      </c>
      <c r="F990" s="2" t="s">
        <v>1031</v>
      </c>
      <c r="G990" s="2">
        <v>82.34</v>
      </c>
      <c r="H990" s="2">
        <v>10</v>
      </c>
      <c r="I990" s="2">
        <v>41.17</v>
      </c>
      <c r="J990" s="2">
        <v>864.57</v>
      </c>
      <c r="K990" s="2" t="s">
        <v>1041</v>
      </c>
      <c r="L990" s="3">
        <v>0.8</v>
      </c>
      <c r="M990" s="2" t="s">
        <v>1595</v>
      </c>
      <c r="N990" s="2">
        <v>823.4</v>
      </c>
      <c r="O990" s="2">
        <v>4.7619047620000003</v>
      </c>
      <c r="P990" s="2">
        <v>41.17</v>
      </c>
      <c r="Q990" s="2">
        <v>4.3</v>
      </c>
    </row>
    <row r="991" spans="1:17" x14ac:dyDescent="0.2">
      <c r="A991" s="2" t="s">
        <v>1009</v>
      </c>
      <c r="B991" s="2" t="s">
        <v>1022</v>
      </c>
      <c r="C991" s="2" t="s">
        <v>1025</v>
      </c>
      <c r="D991" s="2" t="s">
        <v>1026</v>
      </c>
      <c r="E991" s="2" t="s">
        <v>1029</v>
      </c>
      <c r="F991" s="2" t="s">
        <v>1030</v>
      </c>
      <c r="G991" s="2">
        <v>75.37</v>
      </c>
      <c r="H991" s="2">
        <v>8</v>
      </c>
      <c r="I991" s="2">
        <v>30.148</v>
      </c>
      <c r="J991" s="2">
        <v>633.10799999999995</v>
      </c>
      <c r="K991" s="2" t="s">
        <v>1048</v>
      </c>
      <c r="L991" s="3">
        <v>0.65694444444444444</v>
      </c>
      <c r="M991" s="2" t="s">
        <v>1597</v>
      </c>
      <c r="N991" s="2">
        <v>602.96</v>
      </c>
      <c r="O991" s="2">
        <v>4.7619047620000003</v>
      </c>
      <c r="P991" s="2">
        <v>30.148</v>
      </c>
      <c r="Q991" s="2">
        <v>8.4</v>
      </c>
    </row>
    <row r="992" spans="1:17" x14ac:dyDescent="0.2">
      <c r="A992" s="2" t="s">
        <v>1010</v>
      </c>
      <c r="B992" s="2" t="s">
        <v>1020</v>
      </c>
      <c r="C992" s="2" t="s">
        <v>1023</v>
      </c>
      <c r="D992" s="2" t="s">
        <v>1027</v>
      </c>
      <c r="E992" s="2" t="s">
        <v>1028</v>
      </c>
      <c r="F992" s="2" t="s">
        <v>1034</v>
      </c>
      <c r="G992" s="2">
        <v>56.56</v>
      </c>
      <c r="H992" s="2">
        <v>5</v>
      </c>
      <c r="I992" s="2">
        <v>14.14</v>
      </c>
      <c r="J992" s="2">
        <v>296.94</v>
      </c>
      <c r="K992" s="2" t="s">
        <v>1046</v>
      </c>
      <c r="L992" s="3">
        <v>0.79583333333333328</v>
      </c>
      <c r="M992" s="2" t="s">
        <v>1597</v>
      </c>
      <c r="N992" s="2">
        <v>282.8</v>
      </c>
      <c r="O992" s="2">
        <v>4.7619047620000003</v>
      </c>
      <c r="P992" s="2">
        <v>14.14</v>
      </c>
      <c r="Q992" s="2">
        <v>4.5</v>
      </c>
    </row>
    <row r="993" spans="1:17" x14ac:dyDescent="0.2">
      <c r="A993" s="2" t="s">
        <v>1011</v>
      </c>
      <c r="B993" s="2" t="s">
        <v>1022</v>
      </c>
      <c r="C993" s="2" t="s">
        <v>1025</v>
      </c>
      <c r="D993" s="2" t="s">
        <v>1027</v>
      </c>
      <c r="E993" s="2" t="s">
        <v>1028</v>
      </c>
      <c r="F993" s="2" t="s">
        <v>1033</v>
      </c>
      <c r="G993" s="2">
        <v>76.599999999999994</v>
      </c>
      <c r="H993" s="2">
        <v>10</v>
      </c>
      <c r="I993" s="2">
        <v>38.299999999999997</v>
      </c>
      <c r="J993" s="2">
        <v>804.3</v>
      </c>
      <c r="K993" s="2" t="s">
        <v>1060</v>
      </c>
      <c r="L993" s="3">
        <v>0.75694444444444442</v>
      </c>
      <c r="M993" s="2" t="s">
        <v>1595</v>
      </c>
      <c r="N993" s="2">
        <v>766</v>
      </c>
      <c r="O993" s="2">
        <v>4.7619047620000003</v>
      </c>
      <c r="P993" s="2">
        <v>38.299999999999997</v>
      </c>
      <c r="Q993" s="2">
        <v>6</v>
      </c>
    </row>
    <row r="994" spans="1:17" x14ac:dyDescent="0.2">
      <c r="A994" s="2" t="s">
        <v>1012</v>
      </c>
      <c r="B994" s="2" t="s">
        <v>1020</v>
      </c>
      <c r="C994" s="2" t="s">
        <v>1023</v>
      </c>
      <c r="D994" s="2" t="s">
        <v>1027</v>
      </c>
      <c r="E994" s="2" t="s">
        <v>1029</v>
      </c>
      <c r="F994" s="2" t="s">
        <v>1031</v>
      </c>
      <c r="G994" s="2">
        <v>58.03</v>
      </c>
      <c r="H994" s="2">
        <v>2</v>
      </c>
      <c r="I994" s="2">
        <v>5.8029999999999999</v>
      </c>
      <c r="J994" s="2">
        <v>121.863</v>
      </c>
      <c r="K994" s="4">
        <v>43741</v>
      </c>
      <c r="L994" s="3">
        <v>0.86527777777777781</v>
      </c>
      <c r="M994" s="2" t="s">
        <v>1595</v>
      </c>
      <c r="N994" s="2">
        <v>116.06</v>
      </c>
      <c r="O994" s="2">
        <v>4.7619047620000003</v>
      </c>
      <c r="P994" s="2">
        <v>5.8029999999999999</v>
      </c>
      <c r="Q994" s="2">
        <v>8.8000000000000007</v>
      </c>
    </row>
    <row r="995" spans="1:17" x14ac:dyDescent="0.2">
      <c r="A995" s="2" t="s">
        <v>1013</v>
      </c>
      <c r="B995" s="2" t="s">
        <v>1022</v>
      </c>
      <c r="C995" s="2" t="s">
        <v>1025</v>
      </c>
      <c r="D995" s="2" t="s">
        <v>1027</v>
      </c>
      <c r="E995" s="2" t="s">
        <v>1029</v>
      </c>
      <c r="F995" s="2" t="s">
        <v>1035</v>
      </c>
      <c r="G995" s="2">
        <v>17.489999999999998</v>
      </c>
      <c r="H995" s="2">
        <v>10</v>
      </c>
      <c r="I995" s="2">
        <v>8.7449999999999992</v>
      </c>
      <c r="J995" s="2">
        <v>183.64500000000001</v>
      </c>
      <c r="K995" s="2" t="s">
        <v>1074</v>
      </c>
      <c r="L995" s="3">
        <v>0.77430555555555558</v>
      </c>
      <c r="M995" s="2" t="s">
        <v>1595</v>
      </c>
      <c r="N995" s="2">
        <v>174.9</v>
      </c>
      <c r="O995" s="2">
        <v>4.7619047620000003</v>
      </c>
      <c r="P995" s="2">
        <v>8.7449999999999992</v>
      </c>
      <c r="Q995" s="2">
        <v>6.6</v>
      </c>
    </row>
    <row r="996" spans="1:17" x14ac:dyDescent="0.2">
      <c r="A996" s="2" t="s">
        <v>1014</v>
      </c>
      <c r="B996" s="2" t="s">
        <v>1021</v>
      </c>
      <c r="C996" s="2" t="s">
        <v>1024</v>
      </c>
      <c r="D996" s="2" t="s">
        <v>1026</v>
      </c>
      <c r="E996" s="2" t="s">
        <v>1028</v>
      </c>
      <c r="F996" s="2" t="s">
        <v>1031</v>
      </c>
      <c r="G996" s="2">
        <v>60.95</v>
      </c>
      <c r="H996" s="2">
        <v>1</v>
      </c>
      <c r="I996" s="2">
        <v>3.0474999999999999</v>
      </c>
      <c r="J996" s="2">
        <v>63.997500000000002</v>
      </c>
      <c r="K996" s="2" t="s">
        <v>1071</v>
      </c>
      <c r="L996" s="3">
        <v>0.4861111111111111</v>
      </c>
      <c r="M996" s="2" t="s">
        <v>1595</v>
      </c>
      <c r="N996" s="2">
        <v>60.95</v>
      </c>
      <c r="O996" s="2">
        <v>4.7619047620000003</v>
      </c>
      <c r="P996" s="2">
        <v>3.0474999999999999</v>
      </c>
      <c r="Q996" s="2">
        <v>5.9</v>
      </c>
    </row>
    <row r="997" spans="1:17" x14ac:dyDescent="0.2">
      <c r="A997" s="2" t="s">
        <v>1015</v>
      </c>
      <c r="B997" s="2" t="s">
        <v>1021</v>
      </c>
      <c r="C997" s="2" t="s">
        <v>1024</v>
      </c>
      <c r="D997" s="2" t="s">
        <v>1027</v>
      </c>
      <c r="E997" s="2" t="s">
        <v>1029</v>
      </c>
      <c r="F997" s="2" t="s">
        <v>1030</v>
      </c>
      <c r="G997" s="2">
        <v>40.35</v>
      </c>
      <c r="H997" s="2">
        <v>1</v>
      </c>
      <c r="I997" s="2">
        <v>2.0175000000000001</v>
      </c>
      <c r="J997" s="2">
        <v>42.3675</v>
      </c>
      <c r="K997" s="2" t="s">
        <v>1075</v>
      </c>
      <c r="L997" s="3">
        <v>0.57361111111111107</v>
      </c>
      <c r="M997" s="2" t="s">
        <v>1595</v>
      </c>
      <c r="N997" s="2">
        <v>40.35</v>
      </c>
      <c r="O997" s="2">
        <v>4.7619047620000003</v>
      </c>
      <c r="P997" s="2">
        <v>2.0175000000000001</v>
      </c>
      <c r="Q997" s="2">
        <v>6.2</v>
      </c>
    </row>
    <row r="998" spans="1:17" x14ac:dyDescent="0.2">
      <c r="A998" s="2" t="s">
        <v>1016</v>
      </c>
      <c r="B998" s="2" t="s">
        <v>1022</v>
      </c>
      <c r="C998" s="2" t="s">
        <v>1025</v>
      </c>
      <c r="D998" s="2" t="s">
        <v>1027</v>
      </c>
      <c r="E998" s="2" t="s">
        <v>1028</v>
      </c>
      <c r="F998" s="2" t="s">
        <v>1032</v>
      </c>
      <c r="G998" s="2">
        <v>97.38</v>
      </c>
      <c r="H998" s="2">
        <v>10</v>
      </c>
      <c r="I998" s="2">
        <v>48.69</v>
      </c>
      <c r="J998" s="2">
        <v>1022.49</v>
      </c>
      <c r="K998" s="4">
        <v>43499</v>
      </c>
      <c r="L998" s="3">
        <v>0.71944444444444444</v>
      </c>
      <c r="M998" s="2" t="s">
        <v>1595</v>
      </c>
      <c r="N998" s="2">
        <v>973.8</v>
      </c>
      <c r="O998" s="2">
        <v>4.7619047620000003</v>
      </c>
      <c r="P998" s="2">
        <v>48.69</v>
      </c>
      <c r="Q998" s="2">
        <v>4.4000000000000004</v>
      </c>
    </row>
    <row r="999" spans="1:17" x14ac:dyDescent="0.2">
      <c r="A999" s="2" t="s">
        <v>1017</v>
      </c>
      <c r="B999" s="2" t="s">
        <v>1020</v>
      </c>
      <c r="C999" s="2" t="s">
        <v>1023</v>
      </c>
      <c r="D999" s="2" t="s">
        <v>1026</v>
      </c>
      <c r="E999" s="2" t="s">
        <v>1029</v>
      </c>
      <c r="F999" s="2" t="s">
        <v>1034</v>
      </c>
      <c r="G999" s="2">
        <v>31.84</v>
      </c>
      <c r="H999" s="2">
        <v>1</v>
      </c>
      <c r="I999" s="2">
        <v>1.5920000000000001</v>
      </c>
      <c r="J999" s="2">
        <v>33.432000000000002</v>
      </c>
      <c r="K999" s="4">
        <v>43710</v>
      </c>
      <c r="L999" s="3">
        <v>0.55694444444444446</v>
      </c>
      <c r="M999" s="2" t="s">
        <v>1596</v>
      </c>
      <c r="N999" s="2">
        <v>31.84</v>
      </c>
      <c r="O999" s="2">
        <v>4.7619047620000003</v>
      </c>
      <c r="P999" s="2">
        <v>1.5920000000000001</v>
      </c>
      <c r="Q999" s="2">
        <v>7.7</v>
      </c>
    </row>
    <row r="1000" spans="1:17" x14ac:dyDescent="0.2">
      <c r="A1000" s="2" t="s">
        <v>1018</v>
      </c>
      <c r="B1000" s="2" t="s">
        <v>1020</v>
      </c>
      <c r="C1000" s="2" t="s">
        <v>1023</v>
      </c>
      <c r="D1000" s="2" t="s">
        <v>1027</v>
      </c>
      <c r="E1000" s="2" t="s">
        <v>1029</v>
      </c>
      <c r="F1000" s="2" t="s">
        <v>1032</v>
      </c>
      <c r="G1000" s="2">
        <v>65.819999999999993</v>
      </c>
      <c r="H1000" s="2">
        <v>1</v>
      </c>
      <c r="I1000" s="2">
        <v>3.2909999999999999</v>
      </c>
      <c r="J1000" s="2">
        <v>69.111000000000004</v>
      </c>
      <c r="K1000" s="2" t="s">
        <v>1074</v>
      </c>
      <c r="L1000" s="3">
        <v>0.6479166666666667</v>
      </c>
      <c r="M1000" s="2" t="s">
        <v>1596</v>
      </c>
      <c r="N1000" s="2">
        <v>65.819999999999993</v>
      </c>
      <c r="O1000" s="2">
        <v>4.7619047620000003</v>
      </c>
      <c r="P1000" s="2">
        <v>3.2909999999999999</v>
      </c>
      <c r="Q1000" s="2">
        <v>4.0999999999999996</v>
      </c>
    </row>
    <row r="1001" spans="1:17" x14ac:dyDescent="0.2">
      <c r="A1001" s="2" t="s">
        <v>1019</v>
      </c>
      <c r="B1001" s="2" t="s">
        <v>1020</v>
      </c>
      <c r="C1001" s="2" t="s">
        <v>1023</v>
      </c>
      <c r="D1001" s="2" t="s">
        <v>1026</v>
      </c>
      <c r="E1001" s="2" t="s">
        <v>1028</v>
      </c>
      <c r="F1001" s="2" t="s">
        <v>1035</v>
      </c>
      <c r="G1001" s="2">
        <v>88.34</v>
      </c>
      <c r="H1001" s="2">
        <v>7</v>
      </c>
      <c r="I1001" s="2">
        <v>30.919</v>
      </c>
      <c r="J1001" s="2">
        <v>649.29899999999998</v>
      </c>
      <c r="K1001" s="2" t="s">
        <v>1071</v>
      </c>
      <c r="L1001" s="3">
        <v>0.56111111111111112</v>
      </c>
      <c r="M1001" s="2" t="s">
        <v>1596</v>
      </c>
      <c r="N1001" s="2">
        <v>618.38</v>
      </c>
      <c r="O1001" s="2">
        <v>4.7619047620000003</v>
      </c>
      <c r="P1001" s="2">
        <v>30.919</v>
      </c>
      <c r="Q1001" s="2">
        <v>6.6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68B0-C48E-AF43-9B3C-FA4B88BDB9B3}">
  <dimension ref="A1:AE1001"/>
  <sheetViews>
    <sheetView topLeftCell="U1" workbookViewId="0">
      <selection activeCell="AA29" sqref="AA29"/>
    </sheetView>
  </sheetViews>
  <sheetFormatPr baseColWidth="10" defaultRowHeight="15" x14ac:dyDescent="0.2"/>
  <cols>
    <col min="3" max="3" width="9.1640625" bestFit="1" customWidth="1"/>
    <col min="4" max="4" width="12.5" bestFit="1" customWidth="1"/>
    <col min="5" max="5" width="8.83203125"/>
    <col min="6" max="6" width="17.6640625" bestFit="1" customWidth="1"/>
    <col min="7" max="9" width="8.83203125"/>
    <col min="10" max="10" width="9.1640625" style="17" bestFit="1" customWidth="1"/>
    <col min="11" max="11" width="12" style="10" customWidth="1"/>
    <col min="12" max="12" width="8.83203125"/>
    <col min="13" max="13" width="9.5" bestFit="1" customWidth="1"/>
    <col min="14" max="14" width="7.1640625" bestFit="1" customWidth="1"/>
    <col min="15" max="15" width="13.6640625" customWidth="1"/>
    <col min="16" max="16" width="11.1640625" style="17" bestFit="1" customWidth="1"/>
    <col min="17" max="18" width="8.83203125"/>
    <col min="19" max="19" width="12.83203125" bestFit="1" customWidth="1"/>
    <col min="20" max="20" width="17.1640625" customWidth="1"/>
    <col min="21" max="21" width="16.83203125" bestFit="1" customWidth="1"/>
  </cols>
  <sheetData>
    <row r="1" spans="1:31" ht="21" x14ac:dyDescent="0.2">
      <c r="A1" s="1" t="s">
        <v>0</v>
      </c>
      <c r="B1" s="1" t="s">
        <v>1</v>
      </c>
      <c r="C1" s="1" t="s">
        <v>2</v>
      </c>
      <c r="D1" s="1" t="s">
        <v>3</v>
      </c>
      <c r="E1" s="1" t="s">
        <v>4</v>
      </c>
      <c r="F1" s="1" t="s">
        <v>5</v>
      </c>
      <c r="G1" s="1" t="s">
        <v>6</v>
      </c>
      <c r="H1" s="1" t="s">
        <v>7</v>
      </c>
      <c r="I1" s="1" t="s">
        <v>8</v>
      </c>
      <c r="J1" s="24" t="s">
        <v>9</v>
      </c>
      <c r="K1" s="11" t="s">
        <v>1649</v>
      </c>
      <c r="L1" s="1" t="s">
        <v>11</v>
      </c>
      <c r="M1" s="1" t="s">
        <v>12</v>
      </c>
      <c r="N1" s="1" t="s">
        <v>13</v>
      </c>
      <c r="O1" s="19" t="s">
        <v>14</v>
      </c>
      <c r="P1" s="26" t="s">
        <v>15</v>
      </c>
      <c r="Q1" s="1" t="s">
        <v>16</v>
      </c>
      <c r="R1" s="19" t="s">
        <v>1650</v>
      </c>
      <c r="S1" s="19" t="s">
        <v>1627</v>
      </c>
      <c r="T1" s="19" t="s">
        <v>1630</v>
      </c>
      <c r="U1" s="19" t="s">
        <v>1631</v>
      </c>
      <c r="X1" s="73" t="s">
        <v>1656</v>
      </c>
    </row>
    <row r="2" spans="1:31" x14ac:dyDescent="0.2">
      <c r="A2" t="s">
        <v>20</v>
      </c>
      <c r="B2" t="s">
        <v>1020</v>
      </c>
      <c r="C2" t="s">
        <v>1023</v>
      </c>
      <c r="D2" t="s">
        <v>1026</v>
      </c>
      <c r="E2" t="s">
        <v>1028</v>
      </c>
      <c r="F2" t="s">
        <v>1030</v>
      </c>
      <c r="G2">
        <v>74.69</v>
      </c>
      <c r="H2">
        <v>7</v>
      </c>
      <c r="I2">
        <v>26.141500000000001</v>
      </c>
      <c r="J2" s="17">
        <f>(G2*H2)+I2</f>
        <v>548.97149999999988</v>
      </c>
      <c r="K2" s="10">
        <v>43586</v>
      </c>
      <c r="L2" t="s">
        <v>1089</v>
      </c>
      <c r="M2" t="s">
        <v>1595</v>
      </c>
      <c r="N2">
        <v>522.83000000000004</v>
      </c>
      <c r="O2">
        <v>4.7619047620000003</v>
      </c>
      <c r="P2" s="17">
        <v>26.141500000000001</v>
      </c>
      <c r="Q2">
        <v>9.1</v>
      </c>
      <c r="R2">
        <v>13</v>
      </c>
      <c r="S2" t="str">
        <f>IF(HOUR(L2)&lt;12, "Morning", IF(HOUR(L2)&lt;17, "Afternoon", "Evening"))</f>
        <v>Afternoon</v>
      </c>
      <c r="T2">
        <f>IF(J2&gt;718.91085, 1, 0)</f>
        <v>0</v>
      </c>
      <c r="U2" s="7">
        <f>J2/H2</f>
        <v>78.424499999999981</v>
      </c>
    </row>
    <row r="3" spans="1:31" ht="15" customHeight="1" x14ac:dyDescent="0.2">
      <c r="A3" t="s">
        <v>21</v>
      </c>
      <c r="B3" t="s">
        <v>1021</v>
      </c>
      <c r="C3" t="s">
        <v>1024</v>
      </c>
      <c r="D3" t="s">
        <v>1027</v>
      </c>
      <c r="E3" t="s">
        <v>1028</v>
      </c>
      <c r="F3" t="s">
        <v>1031</v>
      </c>
      <c r="G3">
        <v>15.28</v>
      </c>
      <c r="H3">
        <v>5</v>
      </c>
      <c r="I3">
        <v>3.82</v>
      </c>
      <c r="J3" s="17">
        <f t="shared" ref="J3:J66" si="0">(G3*H3)+I3</f>
        <v>80.219999999999985</v>
      </c>
      <c r="K3" s="10">
        <v>43680</v>
      </c>
      <c r="L3" t="s">
        <v>1090</v>
      </c>
      <c r="M3" t="s">
        <v>1596</v>
      </c>
      <c r="N3">
        <v>76.400000000000006</v>
      </c>
      <c r="O3">
        <v>4.7619047620000003</v>
      </c>
      <c r="P3" s="17">
        <v>3.82</v>
      </c>
      <c r="Q3">
        <v>9.6</v>
      </c>
      <c r="R3">
        <v>10</v>
      </c>
      <c r="S3" t="str">
        <f t="shared" ref="S3:S66" si="1">IF(HOUR(L3)&lt;12, "Morning", IF(HOUR(L3)&lt;17, "Afternoon", "Evening"))</f>
        <v>Morning</v>
      </c>
      <c r="T3">
        <f t="shared" ref="T3:T66" si="2">IF(J3&gt;718.91085, 1, 0)</f>
        <v>0</v>
      </c>
      <c r="U3" s="7">
        <f t="shared" ref="U3:U66" si="3">J3/H3</f>
        <v>16.043999999999997</v>
      </c>
      <c r="X3" s="23" t="s">
        <v>1657</v>
      </c>
      <c r="Y3" s="23"/>
      <c r="Z3" s="23"/>
      <c r="AA3" s="23"/>
      <c r="AB3" s="23"/>
      <c r="AC3" s="23"/>
      <c r="AD3" s="23"/>
      <c r="AE3" s="23"/>
    </row>
    <row r="4" spans="1:31" x14ac:dyDescent="0.2">
      <c r="A4" t="s">
        <v>22</v>
      </c>
      <c r="B4" t="s">
        <v>1020</v>
      </c>
      <c r="C4" t="s">
        <v>1023</v>
      </c>
      <c r="D4" t="s">
        <v>1027</v>
      </c>
      <c r="E4" t="s">
        <v>1028</v>
      </c>
      <c r="F4" t="s">
        <v>1032</v>
      </c>
      <c r="G4">
        <v>46.33</v>
      </c>
      <c r="H4">
        <v>7</v>
      </c>
      <c r="I4">
        <v>16.215499999999999</v>
      </c>
      <c r="J4" s="17">
        <f t="shared" si="0"/>
        <v>340.52550000000002</v>
      </c>
      <c r="K4" s="10">
        <v>43527</v>
      </c>
      <c r="L4" t="s">
        <v>1091</v>
      </c>
      <c r="M4" t="s">
        <v>1597</v>
      </c>
      <c r="N4">
        <v>324.31</v>
      </c>
      <c r="O4">
        <v>4.7619047620000003</v>
      </c>
      <c r="P4" s="17">
        <v>16.215499999999999</v>
      </c>
      <c r="Q4">
        <v>7.4</v>
      </c>
      <c r="R4">
        <v>13</v>
      </c>
      <c r="S4" t="str">
        <f t="shared" si="1"/>
        <v>Afternoon</v>
      </c>
      <c r="T4">
        <f t="shared" si="2"/>
        <v>0</v>
      </c>
      <c r="U4" s="7">
        <f t="shared" si="3"/>
        <v>48.646500000000003</v>
      </c>
      <c r="X4" s="23"/>
      <c r="Y4" s="23"/>
      <c r="Z4" s="23"/>
      <c r="AA4" s="23"/>
      <c r="AB4" s="23"/>
      <c r="AC4" s="23"/>
      <c r="AD4" s="23"/>
      <c r="AE4" s="23"/>
    </row>
    <row r="5" spans="1:31" x14ac:dyDescent="0.2">
      <c r="A5" t="s">
        <v>23</v>
      </c>
      <c r="B5" t="s">
        <v>1020</v>
      </c>
      <c r="C5" t="s">
        <v>1023</v>
      </c>
      <c r="D5" t="s">
        <v>1026</v>
      </c>
      <c r="E5" t="s">
        <v>1028</v>
      </c>
      <c r="F5" t="s">
        <v>1030</v>
      </c>
      <c r="G5">
        <v>58.22</v>
      </c>
      <c r="H5">
        <v>8</v>
      </c>
      <c r="I5">
        <v>23.288</v>
      </c>
      <c r="J5" s="17">
        <f t="shared" si="0"/>
        <v>489.048</v>
      </c>
      <c r="K5" s="10">
        <v>43492</v>
      </c>
      <c r="L5" t="s">
        <v>1092</v>
      </c>
      <c r="M5" t="s">
        <v>1595</v>
      </c>
      <c r="N5">
        <v>465.76</v>
      </c>
      <c r="O5">
        <v>4.7619047620000003</v>
      </c>
      <c r="P5" s="17">
        <v>23.288</v>
      </c>
      <c r="Q5">
        <v>8.4</v>
      </c>
      <c r="R5">
        <v>20</v>
      </c>
      <c r="S5" t="str">
        <f t="shared" si="1"/>
        <v>Evening</v>
      </c>
      <c r="T5">
        <f t="shared" si="2"/>
        <v>0</v>
      </c>
      <c r="U5" s="7">
        <f t="shared" si="3"/>
        <v>61.131</v>
      </c>
      <c r="X5" s="23"/>
      <c r="Y5" s="23"/>
      <c r="Z5" s="23"/>
      <c r="AA5" s="23"/>
      <c r="AB5" s="23"/>
      <c r="AC5" s="23"/>
      <c r="AD5" s="23"/>
      <c r="AE5" s="23"/>
    </row>
    <row r="6" spans="1:31" x14ac:dyDescent="0.2">
      <c r="A6" t="s">
        <v>24</v>
      </c>
      <c r="B6" t="s">
        <v>1020</v>
      </c>
      <c r="C6" t="s">
        <v>1023</v>
      </c>
      <c r="D6" t="s">
        <v>1026</v>
      </c>
      <c r="E6" t="s">
        <v>1028</v>
      </c>
      <c r="F6" t="s">
        <v>1033</v>
      </c>
      <c r="G6">
        <v>86.31</v>
      </c>
      <c r="H6">
        <v>7</v>
      </c>
      <c r="I6">
        <v>30.208500000000001</v>
      </c>
      <c r="J6" s="17">
        <f t="shared" si="0"/>
        <v>634.37850000000003</v>
      </c>
      <c r="K6" s="10">
        <v>43679</v>
      </c>
      <c r="L6" t="s">
        <v>1093</v>
      </c>
      <c r="M6" t="s">
        <v>1595</v>
      </c>
      <c r="N6">
        <v>604.16999999999996</v>
      </c>
      <c r="O6">
        <v>4.7619047620000003</v>
      </c>
      <c r="P6" s="17">
        <v>30.208500000000001</v>
      </c>
      <c r="Q6">
        <v>5.3</v>
      </c>
      <c r="R6">
        <v>10</v>
      </c>
      <c r="S6" t="str">
        <f t="shared" si="1"/>
        <v>Morning</v>
      </c>
      <c r="T6">
        <f t="shared" si="2"/>
        <v>0</v>
      </c>
      <c r="U6" s="7">
        <f t="shared" si="3"/>
        <v>90.625500000000002</v>
      </c>
      <c r="X6" s="23"/>
      <c r="Y6" s="23"/>
      <c r="Z6" s="23"/>
      <c r="AA6" s="23"/>
      <c r="AB6" s="23"/>
      <c r="AC6" s="23"/>
      <c r="AD6" s="23"/>
      <c r="AE6" s="23"/>
    </row>
    <row r="7" spans="1:31" x14ac:dyDescent="0.2">
      <c r="A7" t="s">
        <v>25</v>
      </c>
      <c r="B7" t="s">
        <v>1021</v>
      </c>
      <c r="C7" t="s">
        <v>1024</v>
      </c>
      <c r="D7" t="s">
        <v>1026</v>
      </c>
      <c r="E7" t="s">
        <v>1028</v>
      </c>
      <c r="F7" t="s">
        <v>1031</v>
      </c>
      <c r="G7">
        <v>85.39</v>
      </c>
      <c r="H7">
        <v>7</v>
      </c>
      <c r="I7">
        <v>29.886500000000002</v>
      </c>
      <c r="J7" s="17">
        <f t="shared" si="0"/>
        <v>627.61649999999997</v>
      </c>
      <c r="K7" s="10">
        <v>43549</v>
      </c>
      <c r="L7" t="s">
        <v>1094</v>
      </c>
      <c r="M7" t="s">
        <v>1595</v>
      </c>
      <c r="N7">
        <v>597.73</v>
      </c>
      <c r="O7">
        <v>4.7619047620000003</v>
      </c>
      <c r="P7" s="17">
        <v>29.886500000000002</v>
      </c>
      <c r="Q7">
        <v>4.0999999999999996</v>
      </c>
      <c r="R7">
        <v>18</v>
      </c>
      <c r="S7" t="str">
        <f t="shared" si="1"/>
        <v>Evening</v>
      </c>
      <c r="T7">
        <f t="shared" si="2"/>
        <v>0</v>
      </c>
      <c r="U7" s="7">
        <f t="shared" si="3"/>
        <v>89.659499999999994</v>
      </c>
      <c r="X7" s="23"/>
      <c r="Y7" s="23"/>
      <c r="Z7" s="23"/>
      <c r="AA7" s="23"/>
      <c r="AB7" s="23"/>
      <c r="AC7" s="23"/>
      <c r="AD7" s="23"/>
      <c r="AE7" s="23"/>
    </row>
    <row r="8" spans="1:31" x14ac:dyDescent="0.2">
      <c r="A8" t="s">
        <v>26</v>
      </c>
      <c r="B8" t="s">
        <v>1020</v>
      </c>
      <c r="C8" t="s">
        <v>1023</v>
      </c>
      <c r="D8" t="s">
        <v>1026</v>
      </c>
      <c r="E8" t="s">
        <v>1028</v>
      </c>
      <c r="F8" t="s">
        <v>1031</v>
      </c>
      <c r="G8">
        <v>68.84</v>
      </c>
      <c r="H8">
        <v>6</v>
      </c>
      <c r="I8">
        <v>20.652000000000001</v>
      </c>
      <c r="J8" s="17">
        <f t="shared" si="0"/>
        <v>433.69200000000001</v>
      </c>
      <c r="K8" s="10">
        <v>43521</v>
      </c>
      <c r="L8" t="s">
        <v>1095</v>
      </c>
      <c r="M8" t="s">
        <v>1595</v>
      </c>
      <c r="N8">
        <v>413.04</v>
      </c>
      <c r="O8">
        <v>4.7619047620000003</v>
      </c>
      <c r="P8" s="17">
        <v>20.652000000000001</v>
      </c>
      <c r="Q8">
        <v>5.8</v>
      </c>
      <c r="R8">
        <v>14</v>
      </c>
      <c r="S8" t="str">
        <f t="shared" si="1"/>
        <v>Afternoon</v>
      </c>
      <c r="T8">
        <f t="shared" si="2"/>
        <v>0</v>
      </c>
      <c r="U8" s="7">
        <f t="shared" si="3"/>
        <v>72.281999999999996</v>
      </c>
      <c r="X8" s="23"/>
      <c r="Y8" s="23"/>
      <c r="Z8" s="23"/>
      <c r="AA8" s="23"/>
      <c r="AB8" s="23"/>
      <c r="AC8" s="23"/>
      <c r="AD8" s="23"/>
      <c r="AE8" s="23"/>
    </row>
    <row r="9" spans="1:31" x14ac:dyDescent="0.2">
      <c r="A9" t="s">
        <v>27</v>
      </c>
      <c r="B9" t="s">
        <v>1021</v>
      </c>
      <c r="C9" t="s">
        <v>1024</v>
      </c>
      <c r="D9" t="s">
        <v>1026</v>
      </c>
      <c r="E9" t="s">
        <v>1028</v>
      </c>
      <c r="F9" t="s">
        <v>1032</v>
      </c>
      <c r="G9">
        <v>73.56</v>
      </c>
      <c r="H9">
        <v>10</v>
      </c>
      <c r="I9">
        <v>36.78</v>
      </c>
      <c r="J9" s="17">
        <f t="shared" si="0"/>
        <v>772.38</v>
      </c>
      <c r="K9" s="10">
        <v>43520</v>
      </c>
      <c r="L9" t="s">
        <v>1096</v>
      </c>
      <c r="M9" t="s">
        <v>1595</v>
      </c>
      <c r="N9">
        <v>735.6</v>
      </c>
      <c r="O9">
        <v>4.7619047620000003</v>
      </c>
      <c r="P9" s="17">
        <v>36.78</v>
      </c>
      <c r="Q9">
        <v>8</v>
      </c>
      <c r="R9">
        <v>11</v>
      </c>
      <c r="S9" t="str">
        <f t="shared" si="1"/>
        <v>Morning</v>
      </c>
      <c r="T9">
        <f t="shared" si="2"/>
        <v>1</v>
      </c>
      <c r="U9" s="7">
        <f t="shared" si="3"/>
        <v>77.238</v>
      </c>
      <c r="X9" s="23"/>
      <c r="Y9" s="23"/>
      <c r="Z9" s="23"/>
      <c r="AA9" s="23"/>
      <c r="AB9" s="23"/>
      <c r="AC9" s="23"/>
      <c r="AD9" s="23"/>
      <c r="AE9" s="23"/>
    </row>
    <row r="10" spans="1:31" x14ac:dyDescent="0.2">
      <c r="A10" t="s">
        <v>28</v>
      </c>
      <c r="B10" t="s">
        <v>1020</v>
      </c>
      <c r="C10" t="s">
        <v>1023</v>
      </c>
      <c r="D10" t="s">
        <v>1026</v>
      </c>
      <c r="E10" t="s">
        <v>1028</v>
      </c>
      <c r="F10" t="s">
        <v>1030</v>
      </c>
      <c r="G10">
        <v>36.26</v>
      </c>
      <c r="H10">
        <v>2</v>
      </c>
      <c r="I10">
        <v>3.6259999999999999</v>
      </c>
      <c r="J10" s="17">
        <f t="shared" si="0"/>
        <v>76.146000000000001</v>
      </c>
      <c r="K10" s="10">
        <v>43739</v>
      </c>
      <c r="L10" t="s">
        <v>1097</v>
      </c>
      <c r="M10" t="s">
        <v>1597</v>
      </c>
      <c r="N10">
        <v>72.52</v>
      </c>
      <c r="O10">
        <v>4.7619047620000003</v>
      </c>
      <c r="P10" s="17">
        <v>3.6259999999999999</v>
      </c>
      <c r="Q10">
        <v>7.2</v>
      </c>
      <c r="R10">
        <v>17</v>
      </c>
      <c r="S10" t="str">
        <f t="shared" si="1"/>
        <v>Evening</v>
      </c>
      <c r="T10">
        <f t="shared" si="2"/>
        <v>0</v>
      </c>
      <c r="U10" s="7">
        <f t="shared" si="3"/>
        <v>38.073</v>
      </c>
      <c r="X10" s="23"/>
      <c r="Y10" s="23"/>
      <c r="Z10" s="23"/>
      <c r="AA10" s="23"/>
      <c r="AB10" s="23"/>
      <c r="AC10" s="23"/>
      <c r="AD10" s="23"/>
      <c r="AE10" s="23"/>
    </row>
    <row r="11" spans="1:31" x14ac:dyDescent="0.2">
      <c r="A11" t="s">
        <v>29</v>
      </c>
      <c r="B11" t="s">
        <v>1022</v>
      </c>
      <c r="C11" t="s">
        <v>1025</v>
      </c>
      <c r="D11" t="s">
        <v>1026</v>
      </c>
      <c r="E11" t="s">
        <v>1028</v>
      </c>
      <c r="F11" t="s">
        <v>1034</v>
      </c>
      <c r="G11">
        <v>54.84</v>
      </c>
      <c r="H11">
        <v>3</v>
      </c>
      <c r="I11">
        <v>8.2260000000000009</v>
      </c>
      <c r="J11" s="17">
        <f t="shared" si="0"/>
        <v>172.74600000000001</v>
      </c>
      <c r="K11" s="10">
        <v>43516</v>
      </c>
      <c r="L11" t="s">
        <v>1098</v>
      </c>
      <c r="M11" t="s">
        <v>1597</v>
      </c>
      <c r="N11">
        <v>164.52</v>
      </c>
      <c r="O11">
        <v>4.7619047620000003</v>
      </c>
      <c r="P11" s="17">
        <v>8.2260000000000009</v>
      </c>
      <c r="Q11">
        <v>5.9</v>
      </c>
      <c r="R11">
        <v>13</v>
      </c>
      <c r="S11" t="str">
        <f t="shared" si="1"/>
        <v>Afternoon</v>
      </c>
      <c r="T11">
        <f t="shared" si="2"/>
        <v>0</v>
      </c>
      <c r="U11" s="7">
        <f t="shared" si="3"/>
        <v>57.582000000000001</v>
      </c>
      <c r="X11" s="23"/>
      <c r="Y11" s="23"/>
      <c r="Z11" s="23"/>
      <c r="AA11" s="23"/>
      <c r="AB11" s="23"/>
      <c r="AC11" s="23"/>
      <c r="AD11" s="23"/>
      <c r="AE11" s="23"/>
    </row>
    <row r="12" spans="1:31" x14ac:dyDescent="0.2">
      <c r="A12" t="s">
        <v>30</v>
      </c>
      <c r="B12" t="s">
        <v>1022</v>
      </c>
      <c r="C12" t="s">
        <v>1025</v>
      </c>
      <c r="D12" t="s">
        <v>1026</v>
      </c>
      <c r="E12" t="s">
        <v>1028</v>
      </c>
      <c r="F12" t="s">
        <v>1035</v>
      </c>
      <c r="G12">
        <v>14.48</v>
      </c>
      <c r="H12">
        <v>4</v>
      </c>
      <c r="I12">
        <v>2.8959999999999999</v>
      </c>
      <c r="J12" s="17">
        <f t="shared" si="0"/>
        <v>60.816000000000003</v>
      </c>
      <c r="K12" s="10">
        <v>43618</v>
      </c>
      <c r="L12" t="s">
        <v>1099</v>
      </c>
      <c r="M12" t="s">
        <v>1595</v>
      </c>
      <c r="N12">
        <v>57.92</v>
      </c>
      <c r="O12">
        <v>4.7619047620000003</v>
      </c>
      <c r="P12" s="17">
        <v>2.8959999999999999</v>
      </c>
      <c r="Q12">
        <v>4.5</v>
      </c>
      <c r="R12">
        <v>18</v>
      </c>
      <c r="S12" t="str">
        <f t="shared" si="1"/>
        <v>Evening</v>
      </c>
      <c r="T12">
        <f t="shared" si="2"/>
        <v>0</v>
      </c>
      <c r="U12" s="7">
        <f t="shared" si="3"/>
        <v>15.204000000000001</v>
      </c>
      <c r="X12" s="23"/>
      <c r="Y12" s="23"/>
      <c r="Z12" s="23"/>
      <c r="AA12" s="23"/>
      <c r="AB12" s="23"/>
      <c r="AC12" s="23"/>
      <c r="AD12" s="23"/>
      <c r="AE12" s="23"/>
    </row>
    <row r="13" spans="1:31" x14ac:dyDescent="0.2">
      <c r="A13" t="s">
        <v>31</v>
      </c>
      <c r="B13" t="s">
        <v>1022</v>
      </c>
      <c r="C13" t="s">
        <v>1025</v>
      </c>
      <c r="D13" t="s">
        <v>1026</v>
      </c>
      <c r="E13" t="s">
        <v>1028</v>
      </c>
      <c r="F13" t="s">
        <v>1031</v>
      </c>
      <c r="G13">
        <v>25.51</v>
      </c>
      <c r="H13">
        <v>4</v>
      </c>
      <c r="I13">
        <v>5.1020000000000003</v>
      </c>
      <c r="J13" s="17">
        <f t="shared" si="0"/>
        <v>107.14200000000001</v>
      </c>
      <c r="K13" s="10">
        <v>43711</v>
      </c>
      <c r="L13" t="s">
        <v>1100</v>
      </c>
      <c r="M13" t="s">
        <v>1596</v>
      </c>
      <c r="N13">
        <v>102.04</v>
      </c>
      <c r="O13">
        <v>4.7619047620000003</v>
      </c>
      <c r="P13" s="17">
        <v>5.1020000000000003</v>
      </c>
      <c r="Q13">
        <v>6.8</v>
      </c>
      <c r="R13">
        <v>17</v>
      </c>
      <c r="S13" t="str">
        <f t="shared" si="1"/>
        <v>Evening</v>
      </c>
      <c r="T13">
        <f t="shared" si="2"/>
        <v>0</v>
      </c>
      <c r="U13" s="7">
        <f t="shared" si="3"/>
        <v>26.785500000000003</v>
      </c>
      <c r="X13" s="23"/>
      <c r="Y13" s="23"/>
      <c r="Z13" s="23"/>
      <c r="AA13" s="23"/>
      <c r="AB13" s="23"/>
      <c r="AC13" s="23"/>
      <c r="AD13" s="23"/>
      <c r="AE13" s="23"/>
    </row>
    <row r="14" spans="1:31" x14ac:dyDescent="0.2">
      <c r="A14" t="s">
        <v>32</v>
      </c>
      <c r="B14" t="s">
        <v>1020</v>
      </c>
      <c r="C14" t="s">
        <v>1023</v>
      </c>
      <c r="D14" t="s">
        <v>1026</v>
      </c>
      <c r="E14" t="s">
        <v>1028</v>
      </c>
      <c r="F14" t="s">
        <v>1031</v>
      </c>
      <c r="G14">
        <v>46.95</v>
      </c>
      <c r="H14">
        <v>5</v>
      </c>
      <c r="I14">
        <v>11.737500000000001</v>
      </c>
      <c r="J14" s="17">
        <f t="shared" si="0"/>
        <v>246.48750000000001</v>
      </c>
      <c r="K14" s="10">
        <v>43801</v>
      </c>
      <c r="L14" t="s">
        <v>1101</v>
      </c>
      <c r="M14" t="s">
        <v>1595</v>
      </c>
      <c r="N14">
        <v>234.75</v>
      </c>
      <c r="O14">
        <v>4.7619047620000003</v>
      </c>
      <c r="P14" s="17">
        <v>11.737500000000001</v>
      </c>
      <c r="Q14">
        <v>7.1</v>
      </c>
      <c r="R14">
        <v>10</v>
      </c>
      <c r="S14" t="str">
        <f t="shared" si="1"/>
        <v>Morning</v>
      </c>
      <c r="T14">
        <f t="shared" si="2"/>
        <v>0</v>
      </c>
      <c r="U14" s="7">
        <f t="shared" si="3"/>
        <v>49.297499999999999</v>
      </c>
      <c r="X14" s="23"/>
      <c r="Y14" s="23"/>
      <c r="Z14" s="23"/>
      <c r="AA14" s="23"/>
      <c r="AB14" s="23"/>
      <c r="AC14" s="23"/>
      <c r="AD14" s="23"/>
      <c r="AE14" s="23"/>
    </row>
    <row r="15" spans="1:31" x14ac:dyDescent="0.2">
      <c r="A15" t="s">
        <v>33</v>
      </c>
      <c r="B15" t="s">
        <v>1020</v>
      </c>
      <c r="C15" t="s">
        <v>1023</v>
      </c>
      <c r="D15" t="s">
        <v>1026</v>
      </c>
      <c r="E15" t="s">
        <v>1028</v>
      </c>
      <c r="F15" t="s">
        <v>1034</v>
      </c>
      <c r="G15">
        <v>43.19</v>
      </c>
      <c r="H15">
        <v>10</v>
      </c>
      <c r="I15">
        <v>21.594999999999999</v>
      </c>
      <c r="J15" s="17">
        <f t="shared" si="0"/>
        <v>453.495</v>
      </c>
      <c r="K15" s="10">
        <v>43648</v>
      </c>
      <c r="L15" t="s">
        <v>1102</v>
      </c>
      <c r="M15" t="s">
        <v>1595</v>
      </c>
      <c r="N15">
        <v>431.9</v>
      </c>
      <c r="O15">
        <v>4.7619047620000003</v>
      </c>
      <c r="P15" s="17">
        <v>21.594999999999999</v>
      </c>
      <c r="Q15">
        <v>8.1999999999999993</v>
      </c>
      <c r="R15">
        <v>16</v>
      </c>
      <c r="S15" t="str">
        <f t="shared" si="1"/>
        <v>Afternoon</v>
      </c>
      <c r="T15">
        <f t="shared" si="2"/>
        <v>0</v>
      </c>
      <c r="U15" s="7">
        <f t="shared" si="3"/>
        <v>45.349499999999999</v>
      </c>
      <c r="X15" s="23"/>
      <c r="Y15" s="23"/>
      <c r="Z15" s="23"/>
      <c r="AA15" s="23"/>
      <c r="AB15" s="23"/>
      <c r="AC15" s="23"/>
      <c r="AD15" s="23"/>
      <c r="AE15" s="23"/>
    </row>
    <row r="16" spans="1:31" x14ac:dyDescent="0.2">
      <c r="A16" t="s">
        <v>34</v>
      </c>
      <c r="B16" t="s">
        <v>1020</v>
      </c>
      <c r="C16" t="s">
        <v>1023</v>
      </c>
      <c r="D16" t="s">
        <v>1026</v>
      </c>
      <c r="E16" t="s">
        <v>1028</v>
      </c>
      <c r="F16" t="s">
        <v>1030</v>
      </c>
      <c r="G16">
        <v>71.38</v>
      </c>
      <c r="H16">
        <v>10</v>
      </c>
      <c r="I16">
        <v>35.69</v>
      </c>
      <c r="J16" s="17">
        <f t="shared" si="0"/>
        <v>749.49</v>
      </c>
      <c r="K16" s="10">
        <v>43553</v>
      </c>
      <c r="L16" t="s">
        <v>1103</v>
      </c>
      <c r="M16" t="s">
        <v>1596</v>
      </c>
      <c r="N16">
        <v>713.8</v>
      </c>
      <c r="O16">
        <v>4.7619047620000003</v>
      </c>
      <c r="P16" s="17">
        <v>35.69</v>
      </c>
      <c r="Q16">
        <v>5.7</v>
      </c>
      <c r="R16">
        <v>19</v>
      </c>
      <c r="S16" t="str">
        <f t="shared" si="1"/>
        <v>Evening</v>
      </c>
      <c r="T16">
        <f t="shared" si="2"/>
        <v>1</v>
      </c>
      <c r="U16" s="7">
        <f t="shared" si="3"/>
        <v>74.948999999999998</v>
      </c>
      <c r="X16" s="23"/>
      <c r="Y16" s="23"/>
      <c r="Z16" s="23"/>
      <c r="AA16" s="23"/>
      <c r="AB16" s="23"/>
      <c r="AC16" s="23"/>
      <c r="AD16" s="23"/>
      <c r="AE16" s="23"/>
    </row>
    <row r="17" spans="1:31" x14ac:dyDescent="0.2">
      <c r="A17" t="s">
        <v>35</v>
      </c>
      <c r="B17" t="s">
        <v>1022</v>
      </c>
      <c r="C17" t="s">
        <v>1025</v>
      </c>
      <c r="D17" t="s">
        <v>1026</v>
      </c>
      <c r="E17" t="s">
        <v>1028</v>
      </c>
      <c r="F17" t="s">
        <v>1033</v>
      </c>
      <c r="G17">
        <v>93.72</v>
      </c>
      <c r="H17">
        <v>6</v>
      </c>
      <c r="I17">
        <v>28.116</v>
      </c>
      <c r="J17" s="17">
        <f t="shared" si="0"/>
        <v>590.43599999999992</v>
      </c>
      <c r="K17" s="10">
        <v>43480</v>
      </c>
      <c r="L17" t="s">
        <v>1104</v>
      </c>
      <c r="M17" t="s">
        <v>1596</v>
      </c>
      <c r="N17">
        <v>562.32000000000005</v>
      </c>
      <c r="O17">
        <v>4.7619047620000003</v>
      </c>
      <c r="P17" s="17">
        <v>28.116</v>
      </c>
      <c r="Q17">
        <v>4.5</v>
      </c>
      <c r="R17">
        <v>16</v>
      </c>
      <c r="S17" t="str">
        <f t="shared" si="1"/>
        <v>Afternoon</v>
      </c>
      <c r="T17">
        <f t="shared" si="2"/>
        <v>0</v>
      </c>
      <c r="U17" s="7">
        <f t="shared" si="3"/>
        <v>98.405999999999992</v>
      </c>
      <c r="X17" s="23"/>
      <c r="Y17" s="23"/>
      <c r="Z17" s="23"/>
      <c r="AA17" s="23"/>
      <c r="AB17" s="23"/>
      <c r="AC17" s="23"/>
      <c r="AD17" s="23"/>
      <c r="AE17" s="23"/>
    </row>
    <row r="18" spans="1:31" x14ac:dyDescent="0.2">
      <c r="A18" t="s">
        <v>36</v>
      </c>
      <c r="B18" t="s">
        <v>1020</v>
      </c>
      <c r="C18" t="s">
        <v>1023</v>
      </c>
      <c r="D18" t="s">
        <v>1026</v>
      </c>
      <c r="E18" t="s">
        <v>1028</v>
      </c>
      <c r="F18" t="s">
        <v>1030</v>
      </c>
      <c r="G18">
        <v>68.930000000000007</v>
      </c>
      <c r="H18">
        <v>7</v>
      </c>
      <c r="I18">
        <v>24.125499999999999</v>
      </c>
      <c r="J18" s="17">
        <f t="shared" si="0"/>
        <v>506.63550000000004</v>
      </c>
      <c r="K18" s="10">
        <v>43772</v>
      </c>
      <c r="L18" t="s">
        <v>1105</v>
      </c>
      <c r="M18" t="s">
        <v>1597</v>
      </c>
      <c r="N18">
        <v>482.51</v>
      </c>
      <c r="O18">
        <v>4.7619047620000003</v>
      </c>
      <c r="P18" s="17">
        <v>24.125499999999999</v>
      </c>
      <c r="Q18">
        <v>4.5999999999999996</v>
      </c>
      <c r="R18">
        <v>11</v>
      </c>
      <c r="S18" t="str">
        <f t="shared" si="1"/>
        <v>Morning</v>
      </c>
      <c r="T18">
        <f t="shared" si="2"/>
        <v>0</v>
      </c>
      <c r="U18" s="7">
        <f t="shared" si="3"/>
        <v>72.376500000000007</v>
      </c>
      <c r="X18" s="23"/>
      <c r="Y18" s="23"/>
      <c r="Z18" s="23"/>
      <c r="AA18" s="23"/>
      <c r="AB18" s="23"/>
      <c r="AC18" s="23"/>
      <c r="AD18" s="23"/>
      <c r="AE18" s="23"/>
    </row>
    <row r="19" spans="1:31" x14ac:dyDescent="0.2">
      <c r="A19" t="s">
        <v>37</v>
      </c>
      <c r="B19" t="s">
        <v>1020</v>
      </c>
      <c r="C19" t="s">
        <v>1023</v>
      </c>
      <c r="D19" t="s">
        <v>1026</v>
      </c>
      <c r="E19" t="s">
        <v>1028</v>
      </c>
      <c r="F19" t="s">
        <v>1033</v>
      </c>
      <c r="G19">
        <v>72.61</v>
      </c>
      <c r="H19">
        <v>6</v>
      </c>
      <c r="I19">
        <v>21.783000000000001</v>
      </c>
      <c r="J19" s="17">
        <f t="shared" si="0"/>
        <v>457.44299999999998</v>
      </c>
      <c r="K19" s="10">
        <v>43466</v>
      </c>
      <c r="L19" t="s">
        <v>1106</v>
      </c>
      <c r="M19" t="s">
        <v>1597</v>
      </c>
      <c r="N19">
        <v>435.66</v>
      </c>
      <c r="O19">
        <v>4.7619047620000003</v>
      </c>
      <c r="P19" s="17">
        <v>21.783000000000001</v>
      </c>
      <c r="Q19">
        <v>6.9</v>
      </c>
      <c r="R19">
        <v>10</v>
      </c>
      <c r="S19" t="str">
        <f t="shared" si="1"/>
        <v>Morning</v>
      </c>
      <c r="T19">
        <f t="shared" si="2"/>
        <v>0</v>
      </c>
      <c r="U19" s="7">
        <f t="shared" si="3"/>
        <v>76.240499999999997</v>
      </c>
      <c r="X19" s="35"/>
      <c r="Y19" s="35"/>
      <c r="Z19" s="35"/>
      <c r="AA19" s="35"/>
      <c r="AB19" s="35"/>
      <c r="AC19" s="35"/>
      <c r="AD19" s="35"/>
      <c r="AE19" s="35"/>
    </row>
    <row r="20" spans="1:31" x14ac:dyDescent="0.2">
      <c r="A20" t="s">
        <v>38</v>
      </c>
      <c r="B20" t="s">
        <v>1020</v>
      </c>
      <c r="C20" t="s">
        <v>1023</v>
      </c>
      <c r="D20" t="s">
        <v>1026</v>
      </c>
      <c r="E20" t="s">
        <v>1028</v>
      </c>
      <c r="F20" t="s">
        <v>1034</v>
      </c>
      <c r="G20">
        <v>54.67</v>
      </c>
      <c r="H20">
        <v>3</v>
      </c>
      <c r="I20">
        <v>8.2004999999999999</v>
      </c>
      <c r="J20" s="17">
        <f t="shared" si="0"/>
        <v>172.2105</v>
      </c>
      <c r="K20" s="10">
        <v>43486</v>
      </c>
      <c r="L20" t="s">
        <v>1107</v>
      </c>
      <c r="M20" t="s">
        <v>1597</v>
      </c>
      <c r="N20">
        <v>164.01</v>
      </c>
      <c r="O20">
        <v>4.7619047620000003</v>
      </c>
      <c r="P20" s="17">
        <v>8.2004999999999999</v>
      </c>
      <c r="Q20">
        <v>8.6</v>
      </c>
      <c r="R20">
        <v>18</v>
      </c>
      <c r="S20" t="str">
        <f t="shared" si="1"/>
        <v>Evening</v>
      </c>
      <c r="T20">
        <f t="shared" si="2"/>
        <v>0</v>
      </c>
      <c r="U20" s="7">
        <f t="shared" si="3"/>
        <v>57.403500000000001</v>
      </c>
      <c r="X20" s="35"/>
      <c r="Y20" s="35"/>
      <c r="Z20" s="35"/>
      <c r="AA20" s="35"/>
      <c r="AB20" s="35"/>
      <c r="AC20" s="35"/>
      <c r="AD20" s="35"/>
      <c r="AE20" s="35"/>
    </row>
    <row r="21" spans="1:31" x14ac:dyDescent="0.2">
      <c r="A21" t="s">
        <v>39</v>
      </c>
      <c r="B21" t="s">
        <v>1022</v>
      </c>
      <c r="C21" t="s">
        <v>1025</v>
      </c>
      <c r="D21" t="s">
        <v>1026</v>
      </c>
      <c r="E21" t="s">
        <v>1028</v>
      </c>
      <c r="F21" t="s">
        <v>1032</v>
      </c>
      <c r="G21">
        <v>40.299999999999997</v>
      </c>
      <c r="H21">
        <v>2</v>
      </c>
      <c r="I21">
        <v>4.03</v>
      </c>
      <c r="J21" s="17">
        <f t="shared" si="0"/>
        <v>84.63</v>
      </c>
      <c r="K21" s="10">
        <v>43772</v>
      </c>
      <c r="L21" t="s">
        <v>1108</v>
      </c>
      <c r="M21" t="s">
        <v>1595</v>
      </c>
      <c r="N21">
        <v>80.599999999999994</v>
      </c>
      <c r="O21">
        <v>4.7619047620000003</v>
      </c>
      <c r="P21" s="17">
        <v>4.03</v>
      </c>
      <c r="Q21">
        <v>4.4000000000000004</v>
      </c>
      <c r="R21">
        <v>15</v>
      </c>
      <c r="S21" t="str">
        <f t="shared" si="1"/>
        <v>Afternoon</v>
      </c>
      <c r="T21">
        <f t="shared" si="2"/>
        <v>0</v>
      </c>
      <c r="U21" s="7">
        <f t="shared" si="3"/>
        <v>42.314999999999998</v>
      </c>
      <c r="X21" s="35"/>
      <c r="Y21" s="35"/>
      <c r="Z21" s="35"/>
      <c r="AA21" s="35"/>
      <c r="AB21" s="35"/>
      <c r="AC21" s="35"/>
      <c r="AD21" s="35"/>
      <c r="AE21" s="35"/>
    </row>
    <row r="22" spans="1:31" x14ac:dyDescent="0.2">
      <c r="A22" t="s">
        <v>40</v>
      </c>
      <c r="B22" t="s">
        <v>1021</v>
      </c>
      <c r="C22" t="s">
        <v>1024</v>
      </c>
      <c r="D22" t="s">
        <v>1026</v>
      </c>
      <c r="E22" t="s">
        <v>1028</v>
      </c>
      <c r="F22" t="s">
        <v>1031</v>
      </c>
      <c r="G22">
        <v>86.04</v>
      </c>
      <c r="H22">
        <v>5</v>
      </c>
      <c r="I22">
        <v>21.51</v>
      </c>
      <c r="J22" s="17">
        <f t="shared" si="0"/>
        <v>451.71000000000004</v>
      </c>
      <c r="K22" s="10">
        <v>43521</v>
      </c>
      <c r="L22" t="s">
        <v>1109</v>
      </c>
      <c r="M22" t="s">
        <v>1595</v>
      </c>
      <c r="N22">
        <v>430.2</v>
      </c>
      <c r="O22">
        <v>4.7619047620000003</v>
      </c>
      <c r="P22" s="17">
        <v>21.51</v>
      </c>
      <c r="Q22">
        <v>4.8</v>
      </c>
      <c r="R22">
        <v>11</v>
      </c>
      <c r="S22" t="str">
        <f t="shared" si="1"/>
        <v>Morning</v>
      </c>
      <c r="T22">
        <f t="shared" si="2"/>
        <v>0</v>
      </c>
      <c r="U22" s="7">
        <f t="shared" si="3"/>
        <v>90.342000000000013</v>
      </c>
      <c r="X22" s="35"/>
      <c r="Y22" s="35"/>
      <c r="Z22" s="35"/>
      <c r="AA22" s="35"/>
      <c r="AB22" s="35"/>
      <c r="AC22" s="35"/>
      <c r="AD22" s="35"/>
      <c r="AE22" s="35"/>
    </row>
    <row r="23" spans="1:31" x14ac:dyDescent="0.2">
      <c r="A23" t="s">
        <v>41</v>
      </c>
      <c r="B23" t="s">
        <v>1022</v>
      </c>
      <c r="C23" t="s">
        <v>1025</v>
      </c>
      <c r="D23" t="s">
        <v>1026</v>
      </c>
      <c r="E23" t="s">
        <v>1028</v>
      </c>
      <c r="F23" t="s">
        <v>1030</v>
      </c>
      <c r="G23">
        <v>87.98</v>
      </c>
      <c r="H23">
        <v>3</v>
      </c>
      <c r="I23">
        <v>13.196999999999999</v>
      </c>
      <c r="J23" s="17">
        <f t="shared" si="0"/>
        <v>277.137</v>
      </c>
      <c r="K23" s="10">
        <v>43588</v>
      </c>
      <c r="L23" t="s">
        <v>1110</v>
      </c>
      <c r="M23" t="s">
        <v>1595</v>
      </c>
      <c r="N23">
        <v>263.94</v>
      </c>
      <c r="O23">
        <v>4.7619047620000003</v>
      </c>
      <c r="P23" s="17">
        <v>13.196999999999999</v>
      </c>
      <c r="Q23">
        <v>5.0999999999999996</v>
      </c>
      <c r="R23">
        <v>10</v>
      </c>
      <c r="S23" t="str">
        <f t="shared" si="1"/>
        <v>Morning</v>
      </c>
      <c r="T23">
        <f t="shared" si="2"/>
        <v>0</v>
      </c>
      <c r="U23" s="7">
        <f t="shared" si="3"/>
        <v>92.379000000000005</v>
      </c>
      <c r="X23" s="35"/>
      <c r="Y23" s="35"/>
      <c r="Z23" s="35"/>
      <c r="AA23" s="35"/>
      <c r="AB23" s="35"/>
      <c r="AC23" s="35"/>
      <c r="AD23" s="35"/>
      <c r="AE23" s="35"/>
    </row>
    <row r="24" spans="1:31" x14ac:dyDescent="0.2">
      <c r="A24" t="s">
        <v>42</v>
      </c>
      <c r="B24" t="s">
        <v>1022</v>
      </c>
      <c r="C24" t="s">
        <v>1025</v>
      </c>
      <c r="D24" t="s">
        <v>1026</v>
      </c>
      <c r="E24" t="s">
        <v>1028</v>
      </c>
      <c r="F24" t="s">
        <v>1032</v>
      </c>
      <c r="G24">
        <v>33.200000000000003</v>
      </c>
      <c r="H24">
        <v>2</v>
      </c>
      <c r="I24">
        <v>3.32</v>
      </c>
      <c r="J24" s="17">
        <f t="shared" si="0"/>
        <v>69.72</v>
      </c>
      <c r="K24" s="10">
        <v>43539</v>
      </c>
      <c r="L24" t="s">
        <v>1111</v>
      </c>
      <c r="M24" t="s">
        <v>1597</v>
      </c>
      <c r="N24">
        <v>66.400000000000006</v>
      </c>
      <c r="O24">
        <v>4.7619047620000003</v>
      </c>
      <c r="P24" s="17">
        <v>3.32</v>
      </c>
      <c r="Q24">
        <v>4.4000000000000004</v>
      </c>
      <c r="R24">
        <v>12</v>
      </c>
      <c r="S24" t="str">
        <f t="shared" si="1"/>
        <v>Afternoon</v>
      </c>
      <c r="T24">
        <f t="shared" si="2"/>
        <v>0</v>
      </c>
      <c r="U24" s="7">
        <f t="shared" si="3"/>
        <v>34.86</v>
      </c>
      <c r="X24" s="35"/>
      <c r="Y24" s="35"/>
      <c r="Z24" s="35"/>
      <c r="AA24" s="35"/>
      <c r="AB24" s="35"/>
      <c r="AC24" s="35"/>
      <c r="AD24" s="35"/>
      <c r="AE24" s="35"/>
    </row>
    <row r="25" spans="1:31" x14ac:dyDescent="0.2">
      <c r="A25" t="s">
        <v>43</v>
      </c>
      <c r="B25" t="s">
        <v>1020</v>
      </c>
      <c r="C25" t="s">
        <v>1023</v>
      </c>
      <c r="D25" t="s">
        <v>1026</v>
      </c>
      <c r="E25" t="s">
        <v>1028</v>
      </c>
      <c r="F25" t="s">
        <v>1031</v>
      </c>
      <c r="G25">
        <v>34.56</v>
      </c>
      <c r="H25">
        <v>5</v>
      </c>
      <c r="I25">
        <v>8.64</v>
      </c>
      <c r="J25" s="17">
        <f t="shared" si="0"/>
        <v>181.44</v>
      </c>
      <c r="K25" s="10">
        <v>43513</v>
      </c>
      <c r="L25" t="s">
        <v>1112</v>
      </c>
      <c r="M25" t="s">
        <v>1595</v>
      </c>
      <c r="N25">
        <v>172.8</v>
      </c>
      <c r="O25">
        <v>4.7619047620000003</v>
      </c>
      <c r="P25" s="17">
        <v>8.64</v>
      </c>
      <c r="Q25">
        <v>9.9</v>
      </c>
      <c r="R25">
        <v>11</v>
      </c>
      <c r="S25" t="str">
        <f t="shared" si="1"/>
        <v>Morning</v>
      </c>
      <c r="T25">
        <f t="shared" si="2"/>
        <v>0</v>
      </c>
      <c r="U25" s="7">
        <f t="shared" si="3"/>
        <v>36.287999999999997</v>
      </c>
      <c r="X25" s="35"/>
      <c r="Y25" s="35"/>
      <c r="Z25" s="35"/>
      <c r="AA25" s="35"/>
      <c r="AB25" s="35"/>
      <c r="AC25" s="35"/>
      <c r="AD25" s="35"/>
      <c r="AE25" s="35"/>
    </row>
    <row r="26" spans="1:31" x14ac:dyDescent="0.2">
      <c r="A26" t="s">
        <v>44</v>
      </c>
      <c r="B26" t="s">
        <v>1020</v>
      </c>
      <c r="C26" t="s">
        <v>1023</v>
      </c>
      <c r="D26" t="s">
        <v>1026</v>
      </c>
      <c r="E26" t="s">
        <v>1028</v>
      </c>
      <c r="F26" t="s">
        <v>1033</v>
      </c>
      <c r="G26">
        <v>88.63</v>
      </c>
      <c r="H26">
        <v>3</v>
      </c>
      <c r="I26">
        <v>13.294499999999999</v>
      </c>
      <c r="J26" s="17">
        <f t="shared" si="0"/>
        <v>279.18449999999996</v>
      </c>
      <c r="K26" s="10">
        <v>43499</v>
      </c>
      <c r="L26" t="s">
        <v>1113</v>
      </c>
      <c r="M26" t="s">
        <v>1595</v>
      </c>
      <c r="N26">
        <v>265.89</v>
      </c>
      <c r="O26">
        <v>4.7619047620000003</v>
      </c>
      <c r="P26" s="17">
        <v>13.294499999999999</v>
      </c>
      <c r="Q26">
        <v>6</v>
      </c>
      <c r="R26">
        <v>17</v>
      </c>
      <c r="S26" t="str">
        <f t="shared" si="1"/>
        <v>Evening</v>
      </c>
      <c r="T26">
        <f t="shared" si="2"/>
        <v>0</v>
      </c>
      <c r="U26" s="7">
        <f t="shared" si="3"/>
        <v>93.061499999999981</v>
      </c>
      <c r="X26" s="35"/>
      <c r="Y26" s="35"/>
      <c r="Z26" s="35"/>
      <c r="AA26" s="35"/>
      <c r="AB26" s="35"/>
      <c r="AC26" s="35"/>
      <c r="AD26" s="35"/>
      <c r="AE26" s="35"/>
    </row>
    <row r="27" spans="1:31" x14ac:dyDescent="0.2">
      <c r="A27" t="s">
        <v>45</v>
      </c>
      <c r="B27" t="s">
        <v>1020</v>
      </c>
      <c r="C27" t="s">
        <v>1023</v>
      </c>
      <c r="D27" t="s">
        <v>1026</v>
      </c>
      <c r="E27" t="s">
        <v>1028</v>
      </c>
      <c r="F27" t="s">
        <v>1032</v>
      </c>
      <c r="G27">
        <v>52.59</v>
      </c>
      <c r="H27">
        <v>8</v>
      </c>
      <c r="I27">
        <v>21.036000000000001</v>
      </c>
      <c r="J27" s="17">
        <f t="shared" si="0"/>
        <v>441.75600000000003</v>
      </c>
      <c r="K27" s="10">
        <v>43546</v>
      </c>
      <c r="L27" t="s">
        <v>1114</v>
      </c>
      <c r="M27" t="s">
        <v>1597</v>
      </c>
      <c r="N27">
        <v>420.72</v>
      </c>
      <c r="O27">
        <v>4.7619047620000003</v>
      </c>
      <c r="P27" s="17">
        <v>21.036000000000001</v>
      </c>
      <c r="Q27">
        <v>8.5</v>
      </c>
      <c r="R27">
        <v>19</v>
      </c>
      <c r="S27" t="str">
        <f t="shared" si="1"/>
        <v>Evening</v>
      </c>
      <c r="T27">
        <f t="shared" si="2"/>
        <v>0</v>
      </c>
      <c r="U27" s="7">
        <f t="shared" si="3"/>
        <v>55.219500000000004</v>
      </c>
      <c r="X27" s="35"/>
      <c r="Y27" s="35"/>
      <c r="Z27" s="35"/>
      <c r="AA27" s="35"/>
      <c r="AB27" s="35"/>
      <c r="AC27" s="35"/>
      <c r="AD27" s="35"/>
      <c r="AE27" s="35"/>
    </row>
    <row r="28" spans="1:31" x14ac:dyDescent="0.2">
      <c r="A28" t="s">
        <v>46</v>
      </c>
      <c r="B28" t="s">
        <v>1022</v>
      </c>
      <c r="C28" t="s">
        <v>1025</v>
      </c>
      <c r="D28" t="s">
        <v>1026</v>
      </c>
      <c r="E28" t="s">
        <v>1028</v>
      </c>
      <c r="F28" t="s">
        <v>1035</v>
      </c>
      <c r="G28">
        <v>33.520000000000003</v>
      </c>
      <c r="H28">
        <v>1</v>
      </c>
      <c r="I28">
        <v>1.6759999999999999</v>
      </c>
      <c r="J28" s="17">
        <f t="shared" si="0"/>
        <v>35.196000000000005</v>
      </c>
      <c r="K28" s="10">
        <v>43679</v>
      </c>
      <c r="L28" t="s">
        <v>1115</v>
      </c>
      <c r="M28" t="s">
        <v>1596</v>
      </c>
      <c r="N28">
        <v>33.520000000000003</v>
      </c>
      <c r="O28">
        <v>4.7619047620000003</v>
      </c>
      <c r="P28" s="17">
        <v>1.6759999999999999</v>
      </c>
      <c r="Q28">
        <v>6.7</v>
      </c>
      <c r="R28">
        <v>15</v>
      </c>
      <c r="S28" t="str">
        <f t="shared" si="1"/>
        <v>Afternoon</v>
      </c>
      <c r="T28">
        <f t="shared" si="2"/>
        <v>0</v>
      </c>
      <c r="U28" s="7">
        <f t="shared" si="3"/>
        <v>35.196000000000005</v>
      </c>
      <c r="X28" s="35"/>
      <c r="Y28" s="35"/>
      <c r="Z28" s="35"/>
      <c r="AA28" s="35"/>
      <c r="AB28" s="35"/>
      <c r="AC28" s="35"/>
      <c r="AD28" s="35"/>
      <c r="AE28" s="35"/>
    </row>
    <row r="29" spans="1:31" x14ac:dyDescent="0.2">
      <c r="A29" t="s">
        <v>47</v>
      </c>
      <c r="B29" t="s">
        <v>1020</v>
      </c>
      <c r="C29" t="s">
        <v>1023</v>
      </c>
      <c r="D29" t="s">
        <v>1026</v>
      </c>
      <c r="E29" t="s">
        <v>1028</v>
      </c>
      <c r="F29" t="s">
        <v>1035</v>
      </c>
      <c r="G29">
        <v>87.67</v>
      </c>
      <c r="H29">
        <v>2</v>
      </c>
      <c r="I29">
        <v>8.7669999999999995</v>
      </c>
      <c r="J29" s="17">
        <f t="shared" si="0"/>
        <v>184.107</v>
      </c>
      <c r="K29" s="10">
        <v>43741</v>
      </c>
      <c r="L29" t="s">
        <v>1116</v>
      </c>
      <c r="M29" t="s">
        <v>1597</v>
      </c>
      <c r="N29">
        <v>175.34</v>
      </c>
      <c r="O29">
        <v>4.7619047620000003</v>
      </c>
      <c r="P29" s="17">
        <v>8.7669999999999995</v>
      </c>
      <c r="Q29">
        <v>7.7</v>
      </c>
      <c r="R29">
        <v>12</v>
      </c>
      <c r="S29" t="str">
        <f t="shared" si="1"/>
        <v>Afternoon</v>
      </c>
      <c r="T29">
        <f t="shared" si="2"/>
        <v>0</v>
      </c>
      <c r="U29" s="7">
        <f t="shared" si="3"/>
        <v>92.0535</v>
      </c>
      <c r="X29" s="35"/>
      <c r="Y29" s="35"/>
      <c r="Z29" s="35"/>
      <c r="AA29" s="35"/>
      <c r="AB29" s="35"/>
      <c r="AC29" s="35"/>
      <c r="AD29" s="35"/>
      <c r="AE29" s="35"/>
    </row>
    <row r="30" spans="1:31" x14ac:dyDescent="0.2">
      <c r="A30" t="s">
        <v>48</v>
      </c>
      <c r="B30" t="s">
        <v>1022</v>
      </c>
      <c r="C30" t="s">
        <v>1025</v>
      </c>
      <c r="D30" t="s">
        <v>1026</v>
      </c>
      <c r="E30" t="s">
        <v>1028</v>
      </c>
      <c r="F30" t="s">
        <v>1034</v>
      </c>
      <c r="G30">
        <v>88.36</v>
      </c>
      <c r="H30">
        <v>5</v>
      </c>
      <c r="I30">
        <v>22.09</v>
      </c>
      <c r="J30" s="17">
        <f t="shared" si="0"/>
        <v>463.89</v>
      </c>
      <c r="K30" s="10">
        <v>43490</v>
      </c>
      <c r="L30" t="s">
        <v>1117</v>
      </c>
      <c r="M30" t="s">
        <v>1596</v>
      </c>
      <c r="N30">
        <v>441.8</v>
      </c>
      <c r="O30">
        <v>4.7619047620000003</v>
      </c>
      <c r="P30" s="17">
        <v>22.09</v>
      </c>
      <c r="Q30">
        <v>9.6</v>
      </c>
      <c r="R30">
        <v>19</v>
      </c>
      <c r="S30" t="str">
        <f t="shared" si="1"/>
        <v>Evening</v>
      </c>
      <c r="T30">
        <f t="shared" si="2"/>
        <v>0</v>
      </c>
      <c r="U30" s="7">
        <f t="shared" si="3"/>
        <v>92.777999999999992</v>
      </c>
      <c r="X30" s="35"/>
      <c r="Y30" s="35"/>
      <c r="Z30" s="35"/>
      <c r="AA30" s="35"/>
      <c r="AB30" s="35"/>
      <c r="AC30" s="35"/>
      <c r="AD30" s="35"/>
      <c r="AE30" s="35"/>
    </row>
    <row r="31" spans="1:31" x14ac:dyDescent="0.2">
      <c r="A31" t="s">
        <v>49</v>
      </c>
      <c r="B31" t="s">
        <v>1020</v>
      </c>
      <c r="C31" t="s">
        <v>1023</v>
      </c>
      <c r="D31" t="s">
        <v>1026</v>
      </c>
      <c r="E31" t="s">
        <v>1028</v>
      </c>
      <c r="F31" t="s">
        <v>1030</v>
      </c>
      <c r="G31">
        <v>24.89</v>
      </c>
      <c r="H31">
        <v>9</v>
      </c>
      <c r="I31">
        <v>11.2005</v>
      </c>
      <c r="J31" s="17">
        <f t="shared" si="0"/>
        <v>235.2105</v>
      </c>
      <c r="K31" s="10">
        <v>43539</v>
      </c>
      <c r="L31" t="s">
        <v>1118</v>
      </c>
      <c r="M31" t="s">
        <v>1596</v>
      </c>
      <c r="N31">
        <v>224.01</v>
      </c>
      <c r="O31">
        <v>4.7619047620000003</v>
      </c>
      <c r="P31" s="17">
        <v>11.2005</v>
      </c>
      <c r="Q31">
        <v>7.4</v>
      </c>
      <c r="R31">
        <v>15</v>
      </c>
      <c r="S31" t="str">
        <f t="shared" si="1"/>
        <v>Afternoon</v>
      </c>
      <c r="T31">
        <f t="shared" si="2"/>
        <v>0</v>
      </c>
      <c r="U31" s="7">
        <f t="shared" si="3"/>
        <v>26.134499999999999</v>
      </c>
      <c r="X31" s="35"/>
      <c r="Y31" s="35"/>
      <c r="Z31" s="35"/>
      <c r="AA31" s="35"/>
      <c r="AB31" s="35"/>
      <c r="AC31" s="35"/>
      <c r="AD31" s="35"/>
      <c r="AE31" s="35"/>
    </row>
    <row r="32" spans="1:31" x14ac:dyDescent="0.2">
      <c r="A32" t="s">
        <v>50</v>
      </c>
      <c r="B32" t="s">
        <v>1022</v>
      </c>
      <c r="C32" t="s">
        <v>1025</v>
      </c>
      <c r="D32" t="s">
        <v>1026</v>
      </c>
      <c r="E32" t="s">
        <v>1028</v>
      </c>
      <c r="F32" t="s">
        <v>1035</v>
      </c>
      <c r="G32">
        <v>94.13</v>
      </c>
      <c r="H32">
        <v>5</v>
      </c>
      <c r="I32">
        <v>23.532499999999999</v>
      </c>
      <c r="J32" s="17">
        <f t="shared" si="0"/>
        <v>494.1825</v>
      </c>
      <c r="K32" s="10">
        <v>43521</v>
      </c>
      <c r="L32" t="s">
        <v>1119</v>
      </c>
      <c r="M32" t="s">
        <v>1597</v>
      </c>
      <c r="N32">
        <v>470.65</v>
      </c>
      <c r="O32">
        <v>4.7619047620000003</v>
      </c>
      <c r="P32" s="17">
        <v>23.532499999999999</v>
      </c>
      <c r="Q32">
        <v>4.8</v>
      </c>
      <c r="R32">
        <v>19</v>
      </c>
      <c r="S32" t="str">
        <f t="shared" si="1"/>
        <v>Evening</v>
      </c>
      <c r="T32">
        <f t="shared" si="2"/>
        <v>0</v>
      </c>
      <c r="U32" s="7">
        <f t="shared" si="3"/>
        <v>98.836500000000001</v>
      </c>
      <c r="X32" s="35"/>
      <c r="Y32" s="35"/>
      <c r="Z32" s="35"/>
      <c r="AA32" s="35"/>
      <c r="AB32" s="35"/>
      <c r="AC32" s="35"/>
      <c r="AD32" s="35"/>
      <c r="AE32" s="35"/>
    </row>
    <row r="33" spans="1:31" x14ac:dyDescent="0.2">
      <c r="A33" t="s">
        <v>51</v>
      </c>
      <c r="B33" t="s">
        <v>1022</v>
      </c>
      <c r="C33" t="s">
        <v>1025</v>
      </c>
      <c r="D33" t="s">
        <v>1026</v>
      </c>
      <c r="E33" t="s">
        <v>1028</v>
      </c>
      <c r="F33" t="s">
        <v>1033</v>
      </c>
      <c r="G33">
        <v>78.069999999999993</v>
      </c>
      <c r="H33">
        <v>9</v>
      </c>
      <c r="I33">
        <v>35.131500000000003</v>
      </c>
      <c r="J33" s="17">
        <f t="shared" si="0"/>
        <v>737.76149999999984</v>
      </c>
      <c r="K33" s="10">
        <v>43493</v>
      </c>
      <c r="L33" t="s">
        <v>1120</v>
      </c>
      <c r="M33" t="s">
        <v>1596</v>
      </c>
      <c r="N33">
        <v>702.63</v>
      </c>
      <c r="O33">
        <v>4.7619047620000003</v>
      </c>
      <c r="P33" s="17">
        <v>35.131500000000003</v>
      </c>
      <c r="Q33">
        <v>4.5</v>
      </c>
      <c r="R33">
        <v>12</v>
      </c>
      <c r="S33" t="str">
        <f t="shared" si="1"/>
        <v>Afternoon</v>
      </c>
      <c r="T33">
        <f t="shared" si="2"/>
        <v>1</v>
      </c>
      <c r="U33" s="7">
        <f t="shared" si="3"/>
        <v>81.973499999999987</v>
      </c>
      <c r="X33" s="35"/>
      <c r="Y33" s="35"/>
      <c r="Z33" s="35"/>
      <c r="AA33" s="35"/>
      <c r="AB33" s="35"/>
      <c r="AC33" s="35"/>
      <c r="AD33" s="35"/>
      <c r="AE33" s="35"/>
    </row>
    <row r="34" spans="1:31" x14ac:dyDescent="0.2">
      <c r="A34" t="s">
        <v>52</v>
      </c>
      <c r="B34" t="s">
        <v>1022</v>
      </c>
      <c r="C34" t="s">
        <v>1025</v>
      </c>
      <c r="D34" t="s">
        <v>1026</v>
      </c>
      <c r="E34" t="s">
        <v>1028</v>
      </c>
      <c r="F34" t="s">
        <v>1033</v>
      </c>
      <c r="G34">
        <v>83.78</v>
      </c>
      <c r="H34">
        <v>8</v>
      </c>
      <c r="I34">
        <v>33.512</v>
      </c>
      <c r="J34" s="17">
        <f t="shared" si="0"/>
        <v>703.75199999999995</v>
      </c>
      <c r="K34" s="10">
        <v>43739</v>
      </c>
      <c r="L34" t="s">
        <v>1121</v>
      </c>
      <c r="M34" t="s">
        <v>1596</v>
      </c>
      <c r="N34">
        <v>670.24</v>
      </c>
      <c r="O34">
        <v>4.7619047620000003</v>
      </c>
      <c r="P34" s="17">
        <v>33.512</v>
      </c>
      <c r="Q34">
        <v>5.0999999999999996</v>
      </c>
      <c r="R34">
        <v>14</v>
      </c>
      <c r="S34" t="str">
        <f t="shared" si="1"/>
        <v>Afternoon</v>
      </c>
      <c r="T34">
        <f t="shared" si="2"/>
        <v>0</v>
      </c>
      <c r="U34" s="7">
        <f t="shared" si="3"/>
        <v>87.968999999999994</v>
      </c>
      <c r="X34" s="35"/>
      <c r="Y34" s="35"/>
      <c r="Z34" s="35"/>
      <c r="AA34" s="35"/>
      <c r="AB34" s="35"/>
      <c r="AC34" s="35"/>
      <c r="AD34" s="35"/>
      <c r="AE34" s="35"/>
    </row>
    <row r="35" spans="1:31" x14ac:dyDescent="0.2">
      <c r="A35" t="s">
        <v>53</v>
      </c>
      <c r="B35" t="s">
        <v>1020</v>
      </c>
      <c r="C35" t="s">
        <v>1023</v>
      </c>
      <c r="D35" t="s">
        <v>1026</v>
      </c>
      <c r="E35" t="s">
        <v>1028</v>
      </c>
      <c r="F35" t="s">
        <v>1030</v>
      </c>
      <c r="G35">
        <v>96.58</v>
      </c>
      <c r="H35">
        <v>2</v>
      </c>
      <c r="I35">
        <v>9.6579999999999995</v>
      </c>
      <c r="J35" s="17">
        <f t="shared" si="0"/>
        <v>202.81799999999998</v>
      </c>
      <c r="K35" s="10">
        <v>43539</v>
      </c>
      <c r="L35" t="s">
        <v>1122</v>
      </c>
      <c r="M35" t="s">
        <v>1597</v>
      </c>
      <c r="N35">
        <v>193.16</v>
      </c>
      <c r="O35">
        <v>4.7619047620000003</v>
      </c>
      <c r="P35" s="17">
        <v>9.6579999999999995</v>
      </c>
      <c r="Q35">
        <v>5.0999999999999996</v>
      </c>
      <c r="R35">
        <v>10</v>
      </c>
      <c r="S35" t="str">
        <f t="shared" si="1"/>
        <v>Morning</v>
      </c>
      <c r="T35">
        <f t="shared" si="2"/>
        <v>0</v>
      </c>
      <c r="U35" s="7">
        <f t="shared" si="3"/>
        <v>101.40899999999999</v>
      </c>
    </row>
    <row r="36" spans="1:31" x14ac:dyDescent="0.2">
      <c r="A36" t="s">
        <v>54</v>
      </c>
      <c r="B36" t="s">
        <v>1021</v>
      </c>
      <c r="C36" t="s">
        <v>1024</v>
      </c>
      <c r="D36" t="s">
        <v>1026</v>
      </c>
      <c r="E36" t="s">
        <v>1028</v>
      </c>
      <c r="F36" t="s">
        <v>1034</v>
      </c>
      <c r="G36">
        <v>99.42</v>
      </c>
      <c r="H36">
        <v>4</v>
      </c>
      <c r="I36">
        <v>19.884</v>
      </c>
      <c r="J36" s="17">
        <f t="shared" si="0"/>
        <v>417.56400000000002</v>
      </c>
      <c r="K36" s="10">
        <v>43618</v>
      </c>
      <c r="L36" t="s">
        <v>1123</v>
      </c>
      <c r="M36" t="s">
        <v>1595</v>
      </c>
      <c r="N36">
        <v>397.68</v>
      </c>
      <c r="O36">
        <v>4.7619047620000003</v>
      </c>
      <c r="P36" s="17">
        <v>19.884</v>
      </c>
      <c r="Q36">
        <v>7.5</v>
      </c>
      <c r="R36">
        <v>10</v>
      </c>
      <c r="S36" t="str">
        <f t="shared" si="1"/>
        <v>Morning</v>
      </c>
      <c r="T36">
        <f t="shared" si="2"/>
        <v>0</v>
      </c>
      <c r="U36" s="7">
        <f t="shared" si="3"/>
        <v>104.39100000000001</v>
      </c>
    </row>
    <row r="37" spans="1:31" x14ac:dyDescent="0.2">
      <c r="A37" t="s">
        <v>55</v>
      </c>
      <c r="B37" t="s">
        <v>1021</v>
      </c>
      <c r="C37" t="s">
        <v>1024</v>
      </c>
      <c r="D37" t="s">
        <v>1026</v>
      </c>
      <c r="E37" t="s">
        <v>1028</v>
      </c>
      <c r="F37" t="s">
        <v>1033</v>
      </c>
      <c r="G37">
        <v>68.12</v>
      </c>
      <c r="H37">
        <v>1</v>
      </c>
      <c r="I37">
        <v>3.4060000000000001</v>
      </c>
      <c r="J37" s="17">
        <f t="shared" si="0"/>
        <v>71.52600000000001</v>
      </c>
      <c r="K37" s="10">
        <v>43647</v>
      </c>
      <c r="L37" t="s">
        <v>1124</v>
      </c>
      <c r="M37" t="s">
        <v>1595</v>
      </c>
      <c r="N37">
        <v>68.12</v>
      </c>
      <c r="O37">
        <v>4.7619047620000003</v>
      </c>
      <c r="P37" s="17">
        <v>3.4060000000000001</v>
      </c>
      <c r="Q37">
        <v>6.8</v>
      </c>
      <c r="R37">
        <v>12</v>
      </c>
      <c r="S37" t="str">
        <f t="shared" si="1"/>
        <v>Afternoon</v>
      </c>
      <c r="T37">
        <f t="shared" si="2"/>
        <v>0</v>
      </c>
      <c r="U37" s="7">
        <f t="shared" si="3"/>
        <v>71.52600000000001</v>
      </c>
    </row>
    <row r="38" spans="1:31" x14ac:dyDescent="0.2">
      <c r="A38" t="s">
        <v>56</v>
      </c>
      <c r="B38" t="s">
        <v>1020</v>
      </c>
      <c r="C38" t="s">
        <v>1023</v>
      </c>
      <c r="D38" t="s">
        <v>1026</v>
      </c>
      <c r="E38" t="s">
        <v>1028</v>
      </c>
      <c r="F38" t="s">
        <v>1033</v>
      </c>
      <c r="G38">
        <v>62.62</v>
      </c>
      <c r="H38">
        <v>5</v>
      </c>
      <c r="I38">
        <v>15.654999999999999</v>
      </c>
      <c r="J38" s="17">
        <f t="shared" si="0"/>
        <v>328.75499999999994</v>
      </c>
      <c r="K38" s="10">
        <v>43741</v>
      </c>
      <c r="L38" t="s">
        <v>1125</v>
      </c>
      <c r="M38" t="s">
        <v>1595</v>
      </c>
      <c r="N38">
        <v>313.10000000000002</v>
      </c>
      <c r="O38">
        <v>4.7619047620000003</v>
      </c>
      <c r="P38" s="17">
        <v>15.654999999999999</v>
      </c>
      <c r="Q38">
        <v>7</v>
      </c>
      <c r="R38">
        <v>19</v>
      </c>
      <c r="S38" t="str">
        <f t="shared" si="1"/>
        <v>Evening</v>
      </c>
      <c r="T38">
        <f t="shared" si="2"/>
        <v>0</v>
      </c>
      <c r="U38" s="7">
        <f t="shared" si="3"/>
        <v>65.750999999999991</v>
      </c>
    </row>
    <row r="39" spans="1:31" x14ac:dyDescent="0.2">
      <c r="A39" t="s">
        <v>57</v>
      </c>
      <c r="B39" t="s">
        <v>1020</v>
      </c>
      <c r="C39" t="s">
        <v>1023</v>
      </c>
      <c r="D39" t="s">
        <v>1026</v>
      </c>
      <c r="E39" t="s">
        <v>1028</v>
      </c>
      <c r="F39" t="s">
        <v>1031</v>
      </c>
      <c r="G39">
        <v>60.88</v>
      </c>
      <c r="H39">
        <v>9</v>
      </c>
      <c r="I39">
        <v>27.396000000000001</v>
      </c>
      <c r="J39" s="17">
        <f t="shared" si="0"/>
        <v>575.31600000000003</v>
      </c>
      <c r="K39" s="10">
        <v>43480</v>
      </c>
      <c r="L39" t="s">
        <v>1126</v>
      </c>
      <c r="M39" t="s">
        <v>1595</v>
      </c>
      <c r="N39">
        <v>547.91999999999996</v>
      </c>
      <c r="O39">
        <v>4.7619047620000003</v>
      </c>
      <c r="P39" s="17">
        <v>27.396000000000001</v>
      </c>
      <c r="Q39">
        <v>4.7</v>
      </c>
      <c r="R39">
        <v>17</v>
      </c>
      <c r="S39" t="str">
        <f t="shared" si="1"/>
        <v>Evening</v>
      </c>
      <c r="T39">
        <f t="shared" si="2"/>
        <v>0</v>
      </c>
      <c r="U39" s="7">
        <f t="shared" si="3"/>
        <v>63.924000000000007</v>
      </c>
    </row>
    <row r="40" spans="1:31" x14ac:dyDescent="0.2">
      <c r="A40" t="s">
        <v>58</v>
      </c>
      <c r="B40" t="s">
        <v>1021</v>
      </c>
      <c r="C40" t="s">
        <v>1024</v>
      </c>
      <c r="D40" t="s">
        <v>1026</v>
      </c>
      <c r="E40" t="s">
        <v>1028</v>
      </c>
      <c r="F40" t="s">
        <v>1030</v>
      </c>
      <c r="G40">
        <v>54.92</v>
      </c>
      <c r="H40">
        <v>8</v>
      </c>
      <c r="I40">
        <v>21.968</v>
      </c>
      <c r="J40" s="17">
        <f t="shared" si="0"/>
        <v>461.32800000000003</v>
      </c>
      <c r="K40" s="10">
        <v>43547</v>
      </c>
      <c r="L40" t="s">
        <v>1127</v>
      </c>
      <c r="M40" t="s">
        <v>1595</v>
      </c>
      <c r="N40">
        <v>439.36</v>
      </c>
      <c r="O40">
        <v>4.7619047620000003</v>
      </c>
      <c r="P40" s="17">
        <v>21.968</v>
      </c>
      <c r="Q40">
        <v>7.6</v>
      </c>
      <c r="R40">
        <v>13</v>
      </c>
      <c r="S40" t="str">
        <f t="shared" si="1"/>
        <v>Afternoon</v>
      </c>
      <c r="T40">
        <f t="shared" si="2"/>
        <v>0</v>
      </c>
      <c r="U40" s="7">
        <f t="shared" si="3"/>
        <v>57.666000000000004</v>
      </c>
    </row>
    <row r="41" spans="1:31" x14ac:dyDescent="0.2">
      <c r="A41" t="s">
        <v>59</v>
      </c>
      <c r="B41" t="s">
        <v>1022</v>
      </c>
      <c r="C41" t="s">
        <v>1025</v>
      </c>
      <c r="D41" t="s">
        <v>1026</v>
      </c>
      <c r="E41" t="s">
        <v>1028</v>
      </c>
      <c r="F41" t="s">
        <v>1032</v>
      </c>
      <c r="G41">
        <v>30.12</v>
      </c>
      <c r="H41">
        <v>8</v>
      </c>
      <c r="I41">
        <v>12.048</v>
      </c>
      <c r="J41" s="17">
        <f t="shared" si="0"/>
        <v>253.00800000000001</v>
      </c>
      <c r="K41" s="10">
        <v>43527</v>
      </c>
      <c r="L41" t="s">
        <v>1128</v>
      </c>
      <c r="M41" t="s">
        <v>1596</v>
      </c>
      <c r="N41">
        <v>240.96</v>
      </c>
      <c r="O41">
        <v>4.7619047620000003</v>
      </c>
      <c r="P41" s="17">
        <v>12.048</v>
      </c>
      <c r="Q41">
        <v>7.7</v>
      </c>
      <c r="R41">
        <v>13</v>
      </c>
      <c r="S41" t="str">
        <f t="shared" si="1"/>
        <v>Afternoon</v>
      </c>
      <c r="T41">
        <f t="shared" si="2"/>
        <v>0</v>
      </c>
      <c r="U41" s="7">
        <f t="shared" si="3"/>
        <v>31.626000000000001</v>
      </c>
    </row>
    <row r="42" spans="1:31" x14ac:dyDescent="0.2">
      <c r="A42" t="s">
        <v>60</v>
      </c>
      <c r="B42" t="s">
        <v>1022</v>
      </c>
      <c r="C42" t="s">
        <v>1025</v>
      </c>
      <c r="D42" t="s">
        <v>1026</v>
      </c>
      <c r="E42" t="s">
        <v>1028</v>
      </c>
      <c r="F42" t="s">
        <v>1032</v>
      </c>
      <c r="G42">
        <v>86.72</v>
      </c>
      <c r="H42">
        <v>1</v>
      </c>
      <c r="I42">
        <v>4.3360000000000003</v>
      </c>
      <c r="J42" s="17">
        <f t="shared" si="0"/>
        <v>91.055999999999997</v>
      </c>
      <c r="K42" s="10">
        <v>43482</v>
      </c>
      <c r="L42" t="s">
        <v>1129</v>
      </c>
      <c r="M42" t="s">
        <v>1595</v>
      </c>
      <c r="N42">
        <v>86.72</v>
      </c>
      <c r="O42">
        <v>4.7619047620000003</v>
      </c>
      <c r="P42" s="17">
        <v>4.3360000000000003</v>
      </c>
      <c r="Q42">
        <v>7.9</v>
      </c>
      <c r="R42">
        <v>18</v>
      </c>
      <c r="S42" t="str">
        <f t="shared" si="1"/>
        <v>Evening</v>
      </c>
      <c r="T42">
        <f t="shared" si="2"/>
        <v>0</v>
      </c>
      <c r="U42" s="7">
        <f t="shared" si="3"/>
        <v>91.055999999999997</v>
      </c>
    </row>
    <row r="43" spans="1:31" x14ac:dyDescent="0.2">
      <c r="A43" t="s">
        <v>61</v>
      </c>
      <c r="B43" t="s">
        <v>1021</v>
      </c>
      <c r="C43" t="s">
        <v>1024</v>
      </c>
      <c r="D43" t="s">
        <v>1026</v>
      </c>
      <c r="E43" t="s">
        <v>1028</v>
      </c>
      <c r="F43" t="s">
        <v>1032</v>
      </c>
      <c r="G43">
        <v>56.11</v>
      </c>
      <c r="H43">
        <v>2</v>
      </c>
      <c r="I43">
        <v>5.6109999999999998</v>
      </c>
      <c r="J43" s="17">
        <f t="shared" si="0"/>
        <v>117.831</v>
      </c>
      <c r="K43" s="10">
        <v>43498</v>
      </c>
      <c r="L43" t="s">
        <v>1130</v>
      </c>
      <c r="M43" t="s">
        <v>1596</v>
      </c>
      <c r="N43">
        <v>112.22</v>
      </c>
      <c r="O43">
        <v>4.7619047620000003</v>
      </c>
      <c r="P43" s="17">
        <v>5.6109999999999998</v>
      </c>
      <c r="Q43">
        <v>6.3</v>
      </c>
      <c r="R43">
        <v>10</v>
      </c>
      <c r="S43" t="str">
        <f t="shared" si="1"/>
        <v>Morning</v>
      </c>
      <c r="T43">
        <f t="shared" si="2"/>
        <v>0</v>
      </c>
      <c r="U43" s="7">
        <f t="shared" si="3"/>
        <v>58.915500000000002</v>
      </c>
    </row>
    <row r="44" spans="1:31" x14ac:dyDescent="0.2">
      <c r="A44" t="s">
        <v>62</v>
      </c>
      <c r="B44" t="s">
        <v>1022</v>
      </c>
      <c r="C44" t="s">
        <v>1025</v>
      </c>
      <c r="D44" t="s">
        <v>1026</v>
      </c>
      <c r="E44" t="s">
        <v>1028</v>
      </c>
      <c r="F44" t="s">
        <v>1033</v>
      </c>
      <c r="G44">
        <v>69.12</v>
      </c>
      <c r="H44">
        <v>6</v>
      </c>
      <c r="I44">
        <v>20.736000000000001</v>
      </c>
      <c r="J44" s="17">
        <f t="shared" si="0"/>
        <v>435.45600000000002</v>
      </c>
      <c r="K44" s="10">
        <v>43679</v>
      </c>
      <c r="L44" t="s">
        <v>1131</v>
      </c>
      <c r="M44" t="s">
        <v>1596</v>
      </c>
      <c r="N44">
        <v>414.72</v>
      </c>
      <c r="O44">
        <v>4.7619047620000003</v>
      </c>
      <c r="P44" s="17">
        <v>20.736000000000001</v>
      </c>
      <c r="Q44">
        <v>5.6</v>
      </c>
      <c r="R44">
        <v>13</v>
      </c>
      <c r="S44" t="str">
        <f t="shared" si="1"/>
        <v>Afternoon</v>
      </c>
      <c r="T44">
        <f t="shared" si="2"/>
        <v>0</v>
      </c>
      <c r="U44" s="7">
        <f t="shared" si="3"/>
        <v>72.576000000000008</v>
      </c>
    </row>
    <row r="45" spans="1:31" x14ac:dyDescent="0.2">
      <c r="A45" t="s">
        <v>63</v>
      </c>
      <c r="B45" t="s">
        <v>1021</v>
      </c>
      <c r="C45" t="s">
        <v>1024</v>
      </c>
      <c r="D45" t="s">
        <v>1026</v>
      </c>
      <c r="E45" t="s">
        <v>1028</v>
      </c>
      <c r="F45" t="s">
        <v>1034</v>
      </c>
      <c r="G45">
        <v>98.7</v>
      </c>
      <c r="H45">
        <v>8</v>
      </c>
      <c r="I45">
        <v>39.479999999999997</v>
      </c>
      <c r="J45" s="17">
        <f t="shared" si="0"/>
        <v>829.08</v>
      </c>
      <c r="K45" s="10">
        <v>43558</v>
      </c>
      <c r="L45" t="s">
        <v>1132</v>
      </c>
      <c r="M45" t="s">
        <v>1596</v>
      </c>
      <c r="N45">
        <v>789.6</v>
      </c>
      <c r="O45">
        <v>4.7619047620000003</v>
      </c>
      <c r="P45" s="17">
        <v>39.479999999999997</v>
      </c>
      <c r="Q45">
        <v>7.6</v>
      </c>
      <c r="R45">
        <v>20</v>
      </c>
      <c r="S45" t="str">
        <f t="shared" si="1"/>
        <v>Evening</v>
      </c>
      <c r="T45">
        <f t="shared" si="2"/>
        <v>1</v>
      </c>
      <c r="U45" s="7">
        <f t="shared" si="3"/>
        <v>103.63500000000001</v>
      </c>
    </row>
    <row r="46" spans="1:31" x14ac:dyDescent="0.2">
      <c r="A46" t="s">
        <v>64</v>
      </c>
      <c r="B46" t="s">
        <v>1021</v>
      </c>
      <c r="C46" t="s">
        <v>1024</v>
      </c>
      <c r="D46" t="s">
        <v>1026</v>
      </c>
      <c r="E46" t="s">
        <v>1028</v>
      </c>
      <c r="F46" t="s">
        <v>1030</v>
      </c>
      <c r="G46">
        <v>15.37</v>
      </c>
      <c r="H46">
        <v>2</v>
      </c>
      <c r="I46">
        <v>1.5369999999999999</v>
      </c>
      <c r="J46" s="17">
        <f t="shared" si="0"/>
        <v>32.277000000000001</v>
      </c>
      <c r="K46" s="10">
        <v>43540</v>
      </c>
      <c r="L46" t="s">
        <v>1133</v>
      </c>
      <c r="M46" t="s">
        <v>1596</v>
      </c>
      <c r="N46">
        <v>30.74</v>
      </c>
      <c r="O46">
        <v>4.7619047620000003</v>
      </c>
      <c r="P46" s="17">
        <v>1.5369999999999999</v>
      </c>
      <c r="Q46">
        <v>7.2</v>
      </c>
      <c r="R46">
        <v>19</v>
      </c>
      <c r="S46" t="str">
        <f t="shared" si="1"/>
        <v>Evening</v>
      </c>
      <c r="T46">
        <f t="shared" si="2"/>
        <v>0</v>
      </c>
      <c r="U46" s="7">
        <f t="shared" si="3"/>
        <v>16.138500000000001</v>
      </c>
    </row>
    <row r="47" spans="1:31" x14ac:dyDescent="0.2">
      <c r="A47" t="s">
        <v>65</v>
      </c>
      <c r="B47" t="s">
        <v>1022</v>
      </c>
      <c r="C47" t="s">
        <v>1025</v>
      </c>
      <c r="D47" t="s">
        <v>1026</v>
      </c>
      <c r="E47" t="s">
        <v>1028</v>
      </c>
      <c r="F47" t="s">
        <v>1031</v>
      </c>
      <c r="G47">
        <v>93.96</v>
      </c>
      <c r="H47">
        <v>4</v>
      </c>
      <c r="I47">
        <v>18.792000000000002</v>
      </c>
      <c r="J47" s="17">
        <f t="shared" si="0"/>
        <v>394.63199999999995</v>
      </c>
      <c r="K47" s="10">
        <v>43711</v>
      </c>
      <c r="L47" t="s">
        <v>1107</v>
      </c>
      <c r="M47" t="s">
        <v>1596</v>
      </c>
      <c r="N47">
        <v>375.84</v>
      </c>
      <c r="O47">
        <v>4.7619047620000003</v>
      </c>
      <c r="P47" s="17">
        <v>18.792000000000002</v>
      </c>
      <c r="Q47">
        <v>9.5</v>
      </c>
      <c r="R47">
        <v>18</v>
      </c>
      <c r="S47" t="str">
        <f t="shared" si="1"/>
        <v>Evening</v>
      </c>
      <c r="T47">
        <f t="shared" si="2"/>
        <v>0</v>
      </c>
      <c r="U47" s="7">
        <f t="shared" si="3"/>
        <v>98.657999999999987</v>
      </c>
    </row>
    <row r="48" spans="1:31" x14ac:dyDescent="0.2">
      <c r="A48" t="s">
        <v>66</v>
      </c>
      <c r="B48" t="s">
        <v>1022</v>
      </c>
      <c r="C48" t="s">
        <v>1025</v>
      </c>
      <c r="D48" t="s">
        <v>1026</v>
      </c>
      <c r="E48" t="s">
        <v>1028</v>
      </c>
      <c r="F48" t="s">
        <v>1030</v>
      </c>
      <c r="G48">
        <v>56.69</v>
      </c>
      <c r="H48">
        <v>9</v>
      </c>
      <c r="I48">
        <v>25.5105</v>
      </c>
      <c r="J48" s="17">
        <f t="shared" si="0"/>
        <v>535.72050000000002</v>
      </c>
      <c r="K48" s="10">
        <v>43523</v>
      </c>
      <c r="L48" t="s">
        <v>1134</v>
      </c>
      <c r="M48" t="s">
        <v>1597</v>
      </c>
      <c r="N48">
        <v>510.21</v>
      </c>
      <c r="O48">
        <v>4.7619047620000003</v>
      </c>
      <c r="P48" s="17">
        <v>25.5105</v>
      </c>
      <c r="Q48">
        <v>8.4</v>
      </c>
      <c r="R48">
        <v>17</v>
      </c>
      <c r="S48" t="str">
        <f t="shared" si="1"/>
        <v>Evening</v>
      </c>
      <c r="T48">
        <f t="shared" si="2"/>
        <v>0</v>
      </c>
      <c r="U48" s="7">
        <f t="shared" si="3"/>
        <v>59.524500000000003</v>
      </c>
    </row>
    <row r="49" spans="1:23" x14ac:dyDescent="0.2">
      <c r="A49" t="s">
        <v>67</v>
      </c>
      <c r="B49" t="s">
        <v>1022</v>
      </c>
      <c r="C49" t="s">
        <v>1025</v>
      </c>
      <c r="D49" t="s">
        <v>1026</v>
      </c>
      <c r="E49" t="s">
        <v>1028</v>
      </c>
      <c r="F49" t="s">
        <v>1034</v>
      </c>
      <c r="G49">
        <v>20.010000000000002</v>
      </c>
      <c r="H49">
        <v>9</v>
      </c>
      <c r="I49">
        <v>9.0045000000000002</v>
      </c>
      <c r="J49" s="17">
        <f t="shared" si="0"/>
        <v>189.09450000000001</v>
      </c>
      <c r="K49" s="10">
        <v>43618</v>
      </c>
      <c r="L49" t="s">
        <v>1135</v>
      </c>
      <c r="M49" t="s">
        <v>1595</v>
      </c>
      <c r="N49">
        <v>180.09</v>
      </c>
      <c r="O49">
        <v>4.7619047620000003</v>
      </c>
      <c r="P49" s="17">
        <v>9.0045000000000002</v>
      </c>
      <c r="Q49">
        <v>4.0999999999999996</v>
      </c>
      <c r="R49">
        <v>15</v>
      </c>
      <c r="S49" t="str">
        <f t="shared" si="1"/>
        <v>Afternoon</v>
      </c>
      <c r="T49">
        <f t="shared" si="2"/>
        <v>0</v>
      </c>
      <c r="U49" s="7">
        <f t="shared" si="3"/>
        <v>21.0105</v>
      </c>
    </row>
    <row r="50" spans="1:23" x14ac:dyDescent="0.2">
      <c r="A50" t="s">
        <v>68</v>
      </c>
      <c r="B50" t="s">
        <v>1022</v>
      </c>
      <c r="C50" t="s">
        <v>1025</v>
      </c>
      <c r="D50" t="s">
        <v>1026</v>
      </c>
      <c r="E50" t="s">
        <v>1028</v>
      </c>
      <c r="F50" t="s">
        <v>1031</v>
      </c>
      <c r="G50">
        <v>18.93</v>
      </c>
      <c r="H50">
        <v>6</v>
      </c>
      <c r="I50">
        <v>5.6790000000000003</v>
      </c>
      <c r="J50" s="17">
        <f t="shared" si="0"/>
        <v>119.259</v>
      </c>
      <c r="K50" s="10">
        <v>43740</v>
      </c>
      <c r="L50" t="s">
        <v>1136</v>
      </c>
      <c r="M50" t="s">
        <v>1597</v>
      </c>
      <c r="N50">
        <v>113.58</v>
      </c>
      <c r="O50">
        <v>4.7619047620000003</v>
      </c>
      <c r="P50" s="17">
        <v>5.6790000000000003</v>
      </c>
      <c r="Q50">
        <v>8.1</v>
      </c>
      <c r="R50">
        <v>12</v>
      </c>
      <c r="S50" t="str">
        <f t="shared" si="1"/>
        <v>Afternoon</v>
      </c>
      <c r="T50">
        <f t="shared" si="2"/>
        <v>0</v>
      </c>
      <c r="U50" s="7">
        <f t="shared" si="3"/>
        <v>19.8765</v>
      </c>
    </row>
    <row r="51" spans="1:23" x14ac:dyDescent="0.2">
      <c r="A51" t="s">
        <v>69</v>
      </c>
      <c r="B51" t="s">
        <v>1021</v>
      </c>
      <c r="C51" t="s">
        <v>1024</v>
      </c>
      <c r="D51" t="s">
        <v>1026</v>
      </c>
      <c r="E51" t="s">
        <v>1028</v>
      </c>
      <c r="F51" t="s">
        <v>1035</v>
      </c>
      <c r="G51">
        <v>82.63</v>
      </c>
      <c r="H51">
        <v>10</v>
      </c>
      <c r="I51">
        <v>41.314999999999998</v>
      </c>
      <c r="J51" s="17">
        <f t="shared" si="0"/>
        <v>867.61500000000001</v>
      </c>
      <c r="K51" s="10">
        <v>43543</v>
      </c>
      <c r="L51" t="s">
        <v>1137</v>
      </c>
      <c r="M51" t="s">
        <v>1595</v>
      </c>
      <c r="N51">
        <v>826.3</v>
      </c>
      <c r="O51">
        <v>4.7619047620000003</v>
      </c>
      <c r="P51" s="17">
        <v>41.314999999999998</v>
      </c>
      <c r="Q51">
        <v>7.9</v>
      </c>
      <c r="R51">
        <v>17</v>
      </c>
      <c r="S51" t="str">
        <f t="shared" si="1"/>
        <v>Evening</v>
      </c>
      <c r="T51">
        <f t="shared" si="2"/>
        <v>1</v>
      </c>
      <c r="U51" s="7">
        <f t="shared" si="3"/>
        <v>86.761499999999998</v>
      </c>
    </row>
    <row r="52" spans="1:23" x14ac:dyDescent="0.2">
      <c r="A52" t="s">
        <v>70</v>
      </c>
      <c r="B52" t="s">
        <v>1021</v>
      </c>
      <c r="C52" t="s">
        <v>1024</v>
      </c>
      <c r="D52" t="s">
        <v>1026</v>
      </c>
      <c r="E52" t="s">
        <v>1028</v>
      </c>
      <c r="F52" t="s">
        <v>1034</v>
      </c>
      <c r="G52">
        <v>91.4</v>
      </c>
      <c r="H52">
        <v>7</v>
      </c>
      <c r="I52">
        <v>31.99</v>
      </c>
      <c r="J52" s="17">
        <f t="shared" si="0"/>
        <v>671.79000000000008</v>
      </c>
      <c r="K52" s="10">
        <v>43526</v>
      </c>
      <c r="L52" t="s">
        <v>1138</v>
      </c>
      <c r="M52" t="s">
        <v>1596</v>
      </c>
      <c r="N52">
        <v>639.79999999999995</v>
      </c>
      <c r="O52">
        <v>4.7619047620000003</v>
      </c>
      <c r="P52" s="17">
        <v>31.99</v>
      </c>
      <c r="Q52">
        <v>9.5</v>
      </c>
      <c r="R52">
        <v>10</v>
      </c>
      <c r="S52" t="str">
        <f t="shared" si="1"/>
        <v>Morning</v>
      </c>
      <c r="T52">
        <f t="shared" si="2"/>
        <v>0</v>
      </c>
      <c r="U52" s="7">
        <f t="shared" si="3"/>
        <v>95.970000000000013</v>
      </c>
    </row>
    <row r="53" spans="1:23" x14ac:dyDescent="0.2">
      <c r="A53" t="s">
        <v>71</v>
      </c>
      <c r="B53" t="s">
        <v>1020</v>
      </c>
      <c r="C53" t="s">
        <v>1023</v>
      </c>
      <c r="D53" t="s">
        <v>1026</v>
      </c>
      <c r="E53" t="s">
        <v>1028</v>
      </c>
      <c r="F53" t="s">
        <v>1034</v>
      </c>
      <c r="G53">
        <v>44.59</v>
      </c>
      <c r="H53">
        <v>5</v>
      </c>
      <c r="I53">
        <v>11.147500000000001</v>
      </c>
      <c r="J53" s="17">
        <f t="shared" si="0"/>
        <v>234.09750000000003</v>
      </c>
      <c r="K53" s="10">
        <v>43740</v>
      </c>
      <c r="L53" t="s">
        <v>1139</v>
      </c>
      <c r="M53" t="s">
        <v>1596</v>
      </c>
      <c r="N53">
        <v>222.95</v>
      </c>
      <c r="O53">
        <v>4.7619047620000003</v>
      </c>
      <c r="P53" s="17">
        <v>11.147500000000001</v>
      </c>
      <c r="Q53">
        <v>8.5</v>
      </c>
      <c r="R53">
        <v>15</v>
      </c>
      <c r="S53" t="str">
        <f t="shared" si="1"/>
        <v>Afternoon</v>
      </c>
      <c r="T53">
        <f t="shared" si="2"/>
        <v>0</v>
      </c>
      <c r="U53" s="7">
        <f t="shared" si="3"/>
        <v>46.819500000000005</v>
      </c>
    </row>
    <row r="54" spans="1:23" x14ac:dyDescent="0.2">
      <c r="A54" t="s">
        <v>72</v>
      </c>
      <c r="B54" t="s">
        <v>1022</v>
      </c>
      <c r="C54" t="s">
        <v>1025</v>
      </c>
      <c r="D54" t="s">
        <v>1026</v>
      </c>
      <c r="E54" t="s">
        <v>1028</v>
      </c>
      <c r="F54" t="s">
        <v>1035</v>
      </c>
      <c r="G54">
        <v>17.87</v>
      </c>
      <c r="H54">
        <v>4</v>
      </c>
      <c r="I54">
        <v>3.5739999999999998</v>
      </c>
      <c r="J54" s="17">
        <f t="shared" si="0"/>
        <v>75.054000000000002</v>
      </c>
      <c r="K54" s="10">
        <v>43546</v>
      </c>
      <c r="L54" t="s">
        <v>1140</v>
      </c>
      <c r="M54" t="s">
        <v>1595</v>
      </c>
      <c r="N54">
        <v>71.48</v>
      </c>
      <c r="O54">
        <v>4.7619047620000003</v>
      </c>
      <c r="P54" s="17">
        <v>3.5739999999999998</v>
      </c>
      <c r="Q54">
        <v>6.5</v>
      </c>
      <c r="R54">
        <v>14</v>
      </c>
      <c r="S54" t="str">
        <f t="shared" si="1"/>
        <v>Afternoon</v>
      </c>
      <c r="T54">
        <f t="shared" si="2"/>
        <v>0</v>
      </c>
      <c r="U54" s="7">
        <f t="shared" si="3"/>
        <v>18.763500000000001</v>
      </c>
    </row>
    <row r="55" spans="1:23" x14ac:dyDescent="0.2">
      <c r="A55" t="s">
        <v>73</v>
      </c>
      <c r="B55" t="s">
        <v>1021</v>
      </c>
      <c r="C55" t="s">
        <v>1024</v>
      </c>
      <c r="D55" t="s">
        <v>1026</v>
      </c>
      <c r="E55" t="s">
        <v>1028</v>
      </c>
      <c r="F55" t="s">
        <v>1035</v>
      </c>
      <c r="G55">
        <v>15.43</v>
      </c>
      <c r="H55">
        <v>1</v>
      </c>
      <c r="I55">
        <v>0.77149999999999996</v>
      </c>
      <c r="J55" s="17">
        <f t="shared" si="0"/>
        <v>16.201499999999999</v>
      </c>
      <c r="K55" s="10">
        <v>43490</v>
      </c>
      <c r="L55" t="s">
        <v>1141</v>
      </c>
      <c r="M55" t="s">
        <v>1597</v>
      </c>
      <c r="N55">
        <v>15.43</v>
      </c>
      <c r="O55">
        <v>4.7619047620000003</v>
      </c>
      <c r="P55" s="17">
        <v>0.77149999999999996</v>
      </c>
      <c r="Q55">
        <v>6.1</v>
      </c>
      <c r="R55">
        <v>15</v>
      </c>
      <c r="S55" t="str">
        <f t="shared" si="1"/>
        <v>Afternoon</v>
      </c>
      <c r="T55">
        <f t="shared" si="2"/>
        <v>0</v>
      </c>
      <c r="U55" s="7">
        <f t="shared" si="3"/>
        <v>16.201499999999999</v>
      </c>
      <c r="W55">
        <f>_xlfn.PERCENTILE.INC(J2:J1001, 0.9)</f>
        <v>718.9108500000001</v>
      </c>
    </row>
    <row r="56" spans="1:23" x14ac:dyDescent="0.2">
      <c r="A56" t="s">
        <v>74</v>
      </c>
      <c r="B56" t="s">
        <v>1022</v>
      </c>
      <c r="C56" t="s">
        <v>1025</v>
      </c>
      <c r="D56" t="s">
        <v>1026</v>
      </c>
      <c r="E56" t="s">
        <v>1028</v>
      </c>
      <c r="F56" t="s">
        <v>1032</v>
      </c>
      <c r="G56">
        <v>16.16</v>
      </c>
      <c r="H56">
        <v>2</v>
      </c>
      <c r="I56">
        <v>1.6160000000000001</v>
      </c>
      <c r="J56" s="17">
        <f t="shared" si="0"/>
        <v>33.936</v>
      </c>
      <c r="K56" s="10">
        <v>43649</v>
      </c>
      <c r="L56" t="s">
        <v>1142</v>
      </c>
      <c r="M56" t="s">
        <v>1595</v>
      </c>
      <c r="N56">
        <v>32.32</v>
      </c>
      <c r="O56">
        <v>4.7619047620000003</v>
      </c>
      <c r="P56" s="17">
        <v>1.6160000000000001</v>
      </c>
      <c r="Q56">
        <v>6.5</v>
      </c>
      <c r="R56">
        <v>11</v>
      </c>
      <c r="S56" t="str">
        <f t="shared" si="1"/>
        <v>Morning</v>
      </c>
      <c r="T56">
        <f t="shared" si="2"/>
        <v>0</v>
      </c>
      <c r="U56" s="7">
        <f t="shared" si="3"/>
        <v>16.968</v>
      </c>
    </row>
    <row r="57" spans="1:23" x14ac:dyDescent="0.2">
      <c r="A57" t="s">
        <v>75</v>
      </c>
      <c r="B57" t="s">
        <v>1021</v>
      </c>
      <c r="C57" t="s">
        <v>1024</v>
      </c>
      <c r="D57" t="s">
        <v>1026</v>
      </c>
      <c r="E57" t="s">
        <v>1028</v>
      </c>
      <c r="F57" t="s">
        <v>1031</v>
      </c>
      <c r="G57">
        <v>85.98</v>
      </c>
      <c r="H57">
        <v>8</v>
      </c>
      <c r="I57">
        <v>34.392000000000003</v>
      </c>
      <c r="J57" s="17">
        <f t="shared" si="0"/>
        <v>722.23200000000008</v>
      </c>
      <c r="K57" s="10">
        <v>43524</v>
      </c>
      <c r="L57" t="s">
        <v>1143</v>
      </c>
      <c r="M57" t="s">
        <v>1596</v>
      </c>
      <c r="N57">
        <v>687.84</v>
      </c>
      <c r="O57">
        <v>4.7619047620000003</v>
      </c>
      <c r="P57" s="17">
        <v>34.392000000000003</v>
      </c>
      <c r="Q57">
        <v>8.1999999999999993</v>
      </c>
      <c r="R57">
        <v>19</v>
      </c>
      <c r="S57" t="str">
        <f t="shared" si="1"/>
        <v>Evening</v>
      </c>
      <c r="T57">
        <f t="shared" si="2"/>
        <v>1</v>
      </c>
      <c r="U57" s="7">
        <f t="shared" si="3"/>
        <v>90.279000000000011</v>
      </c>
    </row>
    <row r="58" spans="1:23" x14ac:dyDescent="0.2">
      <c r="A58" t="s">
        <v>76</v>
      </c>
      <c r="B58" t="s">
        <v>1020</v>
      </c>
      <c r="C58" t="s">
        <v>1023</v>
      </c>
      <c r="D58" t="s">
        <v>1026</v>
      </c>
      <c r="E58" t="s">
        <v>1028</v>
      </c>
      <c r="F58" t="s">
        <v>1032</v>
      </c>
      <c r="G58">
        <v>44.34</v>
      </c>
      <c r="H58">
        <v>2</v>
      </c>
      <c r="I58">
        <v>4.4340000000000002</v>
      </c>
      <c r="J58" s="17">
        <f t="shared" si="0"/>
        <v>93.114000000000004</v>
      </c>
      <c r="K58" s="10">
        <v>43551</v>
      </c>
      <c r="L58" t="s">
        <v>1144</v>
      </c>
      <c r="M58" t="s">
        <v>1596</v>
      </c>
      <c r="N58">
        <v>88.68</v>
      </c>
      <c r="O58">
        <v>4.7619047620000003</v>
      </c>
      <c r="P58" s="17">
        <v>4.4340000000000002</v>
      </c>
      <c r="Q58">
        <v>5.8</v>
      </c>
      <c r="R58">
        <v>11</v>
      </c>
      <c r="S58" t="str">
        <f t="shared" si="1"/>
        <v>Morning</v>
      </c>
      <c r="T58">
        <f t="shared" si="2"/>
        <v>0</v>
      </c>
      <c r="U58" s="7">
        <f t="shared" si="3"/>
        <v>46.557000000000002</v>
      </c>
    </row>
    <row r="59" spans="1:23" x14ac:dyDescent="0.2">
      <c r="A59" t="s">
        <v>77</v>
      </c>
      <c r="B59" t="s">
        <v>1020</v>
      </c>
      <c r="C59" t="s">
        <v>1023</v>
      </c>
      <c r="D59" t="s">
        <v>1026</v>
      </c>
      <c r="E59" t="s">
        <v>1028</v>
      </c>
      <c r="F59" t="s">
        <v>1030</v>
      </c>
      <c r="G59">
        <v>89.6</v>
      </c>
      <c r="H59">
        <v>8</v>
      </c>
      <c r="I59">
        <v>35.840000000000003</v>
      </c>
      <c r="J59" s="17">
        <f t="shared" si="0"/>
        <v>752.64</v>
      </c>
      <c r="K59" s="10">
        <v>43648</v>
      </c>
      <c r="L59" t="s">
        <v>1145</v>
      </c>
      <c r="M59" t="s">
        <v>1595</v>
      </c>
      <c r="N59">
        <v>716.8</v>
      </c>
      <c r="O59">
        <v>4.7619047620000003</v>
      </c>
      <c r="P59" s="17">
        <v>35.840000000000003</v>
      </c>
      <c r="Q59">
        <v>6.6</v>
      </c>
      <c r="R59">
        <v>11</v>
      </c>
      <c r="S59" t="str">
        <f t="shared" si="1"/>
        <v>Morning</v>
      </c>
      <c r="T59">
        <f t="shared" si="2"/>
        <v>1</v>
      </c>
      <c r="U59" s="7">
        <f t="shared" si="3"/>
        <v>94.08</v>
      </c>
    </row>
    <row r="60" spans="1:23" x14ac:dyDescent="0.2">
      <c r="A60" t="s">
        <v>78</v>
      </c>
      <c r="B60" t="s">
        <v>1020</v>
      </c>
      <c r="C60" t="s">
        <v>1023</v>
      </c>
      <c r="D60" t="s">
        <v>1026</v>
      </c>
      <c r="E60" t="s">
        <v>1028</v>
      </c>
      <c r="F60" t="s">
        <v>1032</v>
      </c>
      <c r="G60">
        <v>72.349999999999994</v>
      </c>
      <c r="H60">
        <v>10</v>
      </c>
      <c r="I60">
        <v>36.174999999999997</v>
      </c>
      <c r="J60" s="17">
        <f t="shared" si="0"/>
        <v>759.67499999999995</v>
      </c>
      <c r="K60" s="10">
        <v>43485</v>
      </c>
      <c r="L60" t="s">
        <v>1146</v>
      </c>
      <c r="M60" t="s">
        <v>1596</v>
      </c>
      <c r="N60">
        <v>723.5</v>
      </c>
      <c r="O60">
        <v>4.7619047620000003</v>
      </c>
      <c r="P60" s="17">
        <v>36.174999999999997</v>
      </c>
      <c r="Q60">
        <v>5.4</v>
      </c>
      <c r="R60">
        <v>15</v>
      </c>
      <c r="S60" t="str">
        <f t="shared" si="1"/>
        <v>Afternoon</v>
      </c>
      <c r="T60">
        <f t="shared" si="2"/>
        <v>1</v>
      </c>
      <c r="U60" s="7">
        <f t="shared" si="3"/>
        <v>75.967500000000001</v>
      </c>
    </row>
    <row r="61" spans="1:23" x14ac:dyDescent="0.2">
      <c r="A61" t="s">
        <v>79</v>
      </c>
      <c r="B61" t="s">
        <v>1021</v>
      </c>
      <c r="C61" t="s">
        <v>1024</v>
      </c>
      <c r="D61" t="s">
        <v>1026</v>
      </c>
      <c r="E61" t="s">
        <v>1028</v>
      </c>
      <c r="F61" t="s">
        <v>1031</v>
      </c>
      <c r="G61">
        <v>30.61</v>
      </c>
      <c r="H61">
        <v>6</v>
      </c>
      <c r="I61">
        <v>9.1829999999999998</v>
      </c>
      <c r="J61" s="17">
        <f t="shared" si="0"/>
        <v>192.84299999999999</v>
      </c>
      <c r="K61" s="10">
        <v>43802</v>
      </c>
      <c r="L61" t="s">
        <v>1147</v>
      </c>
      <c r="M61" t="s">
        <v>1596</v>
      </c>
      <c r="N61">
        <v>183.66</v>
      </c>
      <c r="O61">
        <v>4.7619047620000003</v>
      </c>
      <c r="P61" s="17">
        <v>9.1829999999999998</v>
      </c>
      <c r="Q61">
        <v>9.3000000000000007</v>
      </c>
      <c r="R61">
        <v>20</v>
      </c>
      <c r="S61" t="str">
        <f t="shared" si="1"/>
        <v>Evening</v>
      </c>
      <c r="T61">
        <f t="shared" si="2"/>
        <v>0</v>
      </c>
      <c r="U61" s="7">
        <f t="shared" si="3"/>
        <v>32.140499999999996</v>
      </c>
    </row>
    <row r="62" spans="1:23" x14ac:dyDescent="0.2">
      <c r="A62" t="s">
        <v>80</v>
      </c>
      <c r="B62" t="s">
        <v>1021</v>
      </c>
      <c r="C62" t="s">
        <v>1024</v>
      </c>
      <c r="D62" t="s">
        <v>1026</v>
      </c>
      <c r="E62" t="s">
        <v>1028</v>
      </c>
      <c r="F62" t="s">
        <v>1033</v>
      </c>
      <c r="G62">
        <v>24.74</v>
      </c>
      <c r="H62">
        <v>3</v>
      </c>
      <c r="I62">
        <v>3.7109999999999999</v>
      </c>
      <c r="J62" s="17">
        <f t="shared" si="0"/>
        <v>77.930999999999997</v>
      </c>
      <c r="K62" s="10">
        <v>43511</v>
      </c>
      <c r="L62" t="s">
        <v>1148</v>
      </c>
      <c r="M62" t="s">
        <v>1597</v>
      </c>
      <c r="N62">
        <v>74.22</v>
      </c>
      <c r="O62">
        <v>4.7619047620000003</v>
      </c>
      <c r="P62" s="17">
        <v>3.7109999999999999</v>
      </c>
      <c r="Q62">
        <v>10</v>
      </c>
      <c r="R62">
        <v>17</v>
      </c>
      <c r="S62" t="str">
        <f t="shared" si="1"/>
        <v>Evening</v>
      </c>
      <c r="T62">
        <f t="shared" si="2"/>
        <v>0</v>
      </c>
      <c r="U62" s="7">
        <f t="shared" si="3"/>
        <v>25.977</v>
      </c>
    </row>
    <row r="63" spans="1:23" x14ac:dyDescent="0.2">
      <c r="A63" t="s">
        <v>81</v>
      </c>
      <c r="B63" t="s">
        <v>1021</v>
      </c>
      <c r="C63" t="s">
        <v>1024</v>
      </c>
      <c r="D63" t="s">
        <v>1026</v>
      </c>
      <c r="E63" t="s">
        <v>1028</v>
      </c>
      <c r="F63" t="s">
        <v>1032</v>
      </c>
      <c r="G63">
        <v>55.73</v>
      </c>
      <c r="H63">
        <v>6</v>
      </c>
      <c r="I63">
        <v>16.719000000000001</v>
      </c>
      <c r="J63" s="17">
        <f t="shared" si="0"/>
        <v>351.09899999999999</v>
      </c>
      <c r="K63" s="10">
        <v>43520</v>
      </c>
      <c r="L63" t="s">
        <v>1149</v>
      </c>
      <c r="M63" t="s">
        <v>1595</v>
      </c>
      <c r="N63">
        <v>334.38</v>
      </c>
      <c r="O63">
        <v>4.7619047620000003</v>
      </c>
      <c r="P63" s="17">
        <v>16.719000000000001</v>
      </c>
      <c r="Q63">
        <v>7</v>
      </c>
      <c r="R63">
        <v>10</v>
      </c>
      <c r="S63" t="str">
        <f t="shared" si="1"/>
        <v>Morning</v>
      </c>
      <c r="T63">
        <f t="shared" si="2"/>
        <v>0</v>
      </c>
      <c r="U63" s="7">
        <f t="shared" si="3"/>
        <v>58.516500000000001</v>
      </c>
    </row>
    <row r="64" spans="1:23" x14ac:dyDescent="0.2">
      <c r="A64" t="s">
        <v>82</v>
      </c>
      <c r="B64" t="s">
        <v>1022</v>
      </c>
      <c r="C64" t="s">
        <v>1025</v>
      </c>
      <c r="D64" t="s">
        <v>1026</v>
      </c>
      <c r="E64" t="s">
        <v>1028</v>
      </c>
      <c r="F64" t="s">
        <v>1033</v>
      </c>
      <c r="G64">
        <v>55.07</v>
      </c>
      <c r="H64">
        <v>9</v>
      </c>
      <c r="I64">
        <v>24.781500000000001</v>
      </c>
      <c r="J64" s="17">
        <f t="shared" si="0"/>
        <v>520.41150000000005</v>
      </c>
      <c r="K64" s="10">
        <v>43526</v>
      </c>
      <c r="L64" t="s">
        <v>1150</v>
      </c>
      <c r="M64" t="s">
        <v>1595</v>
      </c>
      <c r="N64">
        <v>495.63</v>
      </c>
      <c r="O64">
        <v>4.7619047620000003</v>
      </c>
      <c r="P64" s="17">
        <v>24.781500000000001</v>
      </c>
      <c r="Q64">
        <v>10</v>
      </c>
      <c r="R64">
        <v>13</v>
      </c>
      <c r="S64" t="str">
        <f t="shared" si="1"/>
        <v>Afternoon</v>
      </c>
      <c r="T64">
        <f t="shared" si="2"/>
        <v>0</v>
      </c>
      <c r="U64" s="7">
        <f t="shared" si="3"/>
        <v>57.823500000000003</v>
      </c>
    </row>
    <row r="65" spans="1:21" x14ac:dyDescent="0.2">
      <c r="A65" t="s">
        <v>83</v>
      </c>
      <c r="B65" t="s">
        <v>1020</v>
      </c>
      <c r="C65" t="s">
        <v>1023</v>
      </c>
      <c r="D65" t="s">
        <v>1026</v>
      </c>
      <c r="E65" t="s">
        <v>1028</v>
      </c>
      <c r="F65" t="s">
        <v>1033</v>
      </c>
      <c r="G65">
        <v>15.81</v>
      </c>
      <c r="H65">
        <v>10</v>
      </c>
      <c r="I65">
        <v>7.9050000000000002</v>
      </c>
      <c r="J65" s="17">
        <f t="shared" si="0"/>
        <v>166.005</v>
      </c>
      <c r="K65" s="10">
        <v>43619</v>
      </c>
      <c r="L65" t="s">
        <v>1151</v>
      </c>
      <c r="M65" t="s">
        <v>1597</v>
      </c>
      <c r="N65">
        <v>158.1</v>
      </c>
      <c r="O65">
        <v>4.7619047620000003</v>
      </c>
      <c r="P65" s="17">
        <v>7.9050000000000002</v>
      </c>
      <c r="Q65">
        <v>8.6</v>
      </c>
      <c r="R65">
        <v>12</v>
      </c>
      <c r="S65" t="str">
        <f t="shared" si="1"/>
        <v>Afternoon</v>
      </c>
      <c r="T65">
        <f t="shared" si="2"/>
        <v>0</v>
      </c>
      <c r="U65" s="7">
        <f t="shared" si="3"/>
        <v>16.6005</v>
      </c>
    </row>
    <row r="66" spans="1:21" x14ac:dyDescent="0.2">
      <c r="A66" t="s">
        <v>84</v>
      </c>
      <c r="B66" t="s">
        <v>1022</v>
      </c>
      <c r="C66" t="s">
        <v>1025</v>
      </c>
      <c r="D66" t="s">
        <v>1026</v>
      </c>
      <c r="E66" t="s">
        <v>1028</v>
      </c>
      <c r="F66" t="s">
        <v>1030</v>
      </c>
      <c r="G66">
        <v>75.739999999999995</v>
      </c>
      <c r="H66">
        <v>4</v>
      </c>
      <c r="I66">
        <v>15.148</v>
      </c>
      <c r="J66" s="17">
        <f t="shared" si="0"/>
        <v>318.108</v>
      </c>
      <c r="K66" s="10">
        <v>43510</v>
      </c>
      <c r="L66" t="s">
        <v>1152</v>
      </c>
      <c r="M66" t="s">
        <v>1596</v>
      </c>
      <c r="N66">
        <v>302.95999999999998</v>
      </c>
      <c r="O66">
        <v>4.7619047620000003</v>
      </c>
      <c r="P66" s="17">
        <v>15.148</v>
      </c>
      <c r="Q66">
        <v>7.6</v>
      </c>
      <c r="R66">
        <v>14</v>
      </c>
      <c r="S66" t="str">
        <f t="shared" si="1"/>
        <v>Afternoon</v>
      </c>
      <c r="T66">
        <f t="shared" si="2"/>
        <v>0</v>
      </c>
      <c r="U66" s="7">
        <f t="shared" si="3"/>
        <v>79.527000000000001</v>
      </c>
    </row>
    <row r="67" spans="1:21" x14ac:dyDescent="0.2">
      <c r="A67" t="s">
        <v>85</v>
      </c>
      <c r="B67" t="s">
        <v>1020</v>
      </c>
      <c r="C67" t="s">
        <v>1023</v>
      </c>
      <c r="D67" t="s">
        <v>1026</v>
      </c>
      <c r="E67" t="s">
        <v>1028</v>
      </c>
      <c r="F67" t="s">
        <v>1030</v>
      </c>
      <c r="G67">
        <v>15.87</v>
      </c>
      <c r="H67">
        <v>10</v>
      </c>
      <c r="I67">
        <v>7.9349999999999996</v>
      </c>
      <c r="J67" s="17">
        <f t="shared" ref="J67:J130" si="4">(G67*H67)+I67</f>
        <v>166.63499999999999</v>
      </c>
      <c r="K67" s="10">
        <v>43537</v>
      </c>
      <c r="L67" t="s">
        <v>1153</v>
      </c>
      <c r="M67" t="s">
        <v>1596</v>
      </c>
      <c r="N67">
        <v>158.69999999999999</v>
      </c>
      <c r="O67">
        <v>4.7619047620000003</v>
      </c>
      <c r="P67" s="17">
        <v>7.9349999999999996</v>
      </c>
      <c r="Q67">
        <v>5.8</v>
      </c>
      <c r="R67">
        <v>16</v>
      </c>
      <c r="S67" t="str">
        <f t="shared" ref="S67:S130" si="5">IF(HOUR(L67)&lt;12, "Morning", IF(HOUR(L67)&lt;17, "Afternoon", "Evening"))</f>
        <v>Afternoon</v>
      </c>
      <c r="T67">
        <f t="shared" ref="T67:T130" si="6">IF(J67&gt;718.91085, 1, 0)</f>
        <v>0</v>
      </c>
      <c r="U67" s="7">
        <f t="shared" ref="U67:U130" si="7">J67/H67</f>
        <v>16.663499999999999</v>
      </c>
    </row>
    <row r="68" spans="1:21" x14ac:dyDescent="0.2">
      <c r="A68" t="s">
        <v>86</v>
      </c>
      <c r="B68" t="s">
        <v>1021</v>
      </c>
      <c r="C68" t="s">
        <v>1024</v>
      </c>
      <c r="D68" t="s">
        <v>1026</v>
      </c>
      <c r="E68" t="s">
        <v>1028</v>
      </c>
      <c r="F68" t="s">
        <v>1030</v>
      </c>
      <c r="G68">
        <v>33.47</v>
      </c>
      <c r="H68">
        <v>2</v>
      </c>
      <c r="I68">
        <v>3.347</v>
      </c>
      <c r="J68" s="17">
        <f t="shared" si="4"/>
        <v>70.286999999999992</v>
      </c>
      <c r="K68" s="10">
        <v>43740</v>
      </c>
      <c r="L68" t="s">
        <v>1154</v>
      </c>
      <c r="M68" t="s">
        <v>1595</v>
      </c>
      <c r="N68">
        <v>66.94</v>
      </c>
      <c r="O68">
        <v>4.7619047620000003</v>
      </c>
      <c r="P68" s="17">
        <v>3.347</v>
      </c>
      <c r="Q68">
        <v>6.7</v>
      </c>
      <c r="R68">
        <v>15</v>
      </c>
      <c r="S68" t="str">
        <f t="shared" si="5"/>
        <v>Afternoon</v>
      </c>
      <c r="T68">
        <f t="shared" si="6"/>
        <v>0</v>
      </c>
      <c r="U68" s="7">
        <f t="shared" si="7"/>
        <v>35.143499999999996</v>
      </c>
    </row>
    <row r="69" spans="1:21" x14ac:dyDescent="0.2">
      <c r="A69" t="s">
        <v>87</v>
      </c>
      <c r="B69" t="s">
        <v>1022</v>
      </c>
      <c r="C69" t="s">
        <v>1025</v>
      </c>
      <c r="D69" t="s">
        <v>1026</v>
      </c>
      <c r="E69" t="s">
        <v>1028</v>
      </c>
      <c r="F69" t="s">
        <v>1035</v>
      </c>
      <c r="G69">
        <v>97.61</v>
      </c>
      <c r="H69">
        <v>6</v>
      </c>
      <c r="I69">
        <v>29.283000000000001</v>
      </c>
      <c r="J69" s="17">
        <f t="shared" si="4"/>
        <v>614.94299999999998</v>
      </c>
      <c r="K69" s="10">
        <v>43647</v>
      </c>
      <c r="L69" t="s">
        <v>1155</v>
      </c>
      <c r="M69" t="s">
        <v>1595</v>
      </c>
      <c r="N69">
        <v>585.66</v>
      </c>
      <c r="O69">
        <v>4.7619047620000003</v>
      </c>
      <c r="P69" s="17">
        <v>29.283000000000001</v>
      </c>
      <c r="Q69">
        <v>9.9</v>
      </c>
      <c r="R69">
        <v>15</v>
      </c>
      <c r="S69" t="str">
        <f t="shared" si="5"/>
        <v>Afternoon</v>
      </c>
      <c r="T69">
        <f t="shared" si="6"/>
        <v>0</v>
      </c>
      <c r="U69" s="7">
        <f t="shared" si="7"/>
        <v>102.4905</v>
      </c>
    </row>
    <row r="70" spans="1:21" x14ac:dyDescent="0.2">
      <c r="A70" t="s">
        <v>88</v>
      </c>
      <c r="B70" t="s">
        <v>1020</v>
      </c>
      <c r="C70" t="s">
        <v>1023</v>
      </c>
      <c r="D70" t="s">
        <v>1026</v>
      </c>
      <c r="E70" t="s">
        <v>1028</v>
      </c>
      <c r="F70" t="s">
        <v>1033</v>
      </c>
      <c r="G70">
        <v>78.77</v>
      </c>
      <c r="H70">
        <v>10</v>
      </c>
      <c r="I70">
        <v>39.384999999999998</v>
      </c>
      <c r="J70" s="17">
        <f t="shared" si="4"/>
        <v>827.08499999999992</v>
      </c>
      <c r="K70" s="10">
        <v>43489</v>
      </c>
      <c r="L70" t="s">
        <v>1156</v>
      </c>
      <c r="M70" t="s">
        <v>1596</v>
      </c>
      <c r="N70">
        <v>787.7</v>
      </c>
      <c r="O70">
        <v>4.7619047620000003</v>
      </c>
      <c r="P70" s="17">
        <v>39.384999999999998</v>
      </c>
      <c r="Q70">
        <v>6.4</v>
      </c>
      <c r="R70">
        <v>10</v>
      </c>
      <c r="S70" t="str">
        <f t="shared" si="5"/>
        <v>Morning</v>
      </c>
      <c r="T70">
        <f t="shared" si="6"/>
        <v>1</v>
      </c>
      <c r="U70" s="7">
        <f t="shared" si="7"/>
        <v>82.708499999999987</v>
      </c>
    </row>
    <row r="71" spans="1:21" x14ac:dyDescent="0.2">
      <c r="A71" t="s">
        <v>89</v>
      </c>
      <c r="B71" t="s">
        <v>1020</v>
      </c>
      <c r="C71" t="s">
        <v>1023</v>
      </c>
      <c r="D71" t="s">
        <v>1026</v>
      </c>
      <c r="E71" t="s">
        <v>1028</v>
      </c>
      <c r="F71" t="s">
        <v>1030</v>
      </c>
      <c r="G71">
        <v>18.329999999999998</v>
      </c>
      <c r="H71">
        <v>1</v>
      </c>
      <c r="I71">
        <v>0.91649999999999998</v>
      </c>
      <c r="J71" s="17">
        <f t="shared" si="4"/>
        <v>19.246499999999997</v>
      </c>
      <c r="K71" s="10">
        <v>43498</v>
      </c>
      <c r="L71" t="s">
        <v>1157</v>
      </c>
      <c r="M71" t="s">
        <v>1596</v>
      </c>
      <c r="N71">
        <v>18.329999999999998</v>
      </c>
      <c r="O71">
        <v>4.7619047620000003</v>
      </c>
      <c r="P71" s="17">
        <v>0.91649999999999998</v>
      </c>
      <c r="Q71">
        <v>4.3</v>
      </c>
      <c r="R71">
        <v>18</v>
      </c>
      <c r="S71" t="str">
        <f t="shared" si="5"/>
        <v>Evening</v>
      </c>
      <c r="T71">
        <f t="shared" si="6"/>
        <v>0</v>
      </c>
      <c r="U71" s="7">
        <f t="shared" si="7"/>
        <v>19.246499999999997</v>
      </c>
    </row>
    <row r="72" spans="1:21" x14ac:dyDescent="0.2">
      <c r="A72" t="s">
        <v>90</v>
      </c>
      <c r="B72" t="s">
        <v>1021</v>
      </c>
      <c r="C72" t="s">
        <v>1024</v>
      </c>
      <c r="D72" t="s">
        <v>1026</v>
      </c>
      <c r="E72" t="s">
        <v>1028</v>
      </c>
      <c r="F72" t="s">
        <v>1034</v>
      </c>
      <c r="G72">
        <v>89.48</v>
      </c>
      <c r="H72">
        <v>10</v>
      </c>
      <c r="I72">
        <v>44.74</v>
      </c>
      <c r="J72" s="17">
        <f t="shared" si="4"/>
        <v>939.54000000000008</v>
      </c>
      <c r="K72" s="10">
        <v>43617</v>
      </c>
      <c r="L72" t="s">
        <v>1158</v>
      </c>
      <c r="M72" t="s">
        <v>1597</v>
      </c>
      <c r="N72">
        <v>894.8</v>
      </c>
      <c r="O72">
        <v>4.7619047620000003</v>
      </c>
      <c r="P72" s="17">
        <v>44.74</v>
      </c>
      <c r="Q72">
        <v>9.6</v>
      </c>
      <c r="R72">
        <v>12</v>
      </c>
      <c r="S72" t="str">
        <f t="shared" si="5"/>
        <v>Afternoon</v>
      </c>
      <c r="T72">
        <f t="shared" si="6"/>
        <v>1</v>
      </c>
      <c r="U72" s="7">
        <f t="shared" si="7"/>
        <v>93.954000000000008</v>
      </c>
    </row>
    <row r="73" spans="1:21" x14ac:dyDescent="0.2">
      <c r="A73" t="s">
        <v>91</v>
      </c>
      <c r="B73" t="s">
        <v>1021</v>
      </c>
      <c r="C73" t="s">
        <v>1024</v>
      </c>
      <c r="D73" t="s">
        <v>1026</v>
      </c>
      <c r="E73" t="s">
        <v>1028</v>
      </c>
      <c r="F73" t="s">
        <v>1035</v>
      </c>
      <c r="G73">
        <v>62.12</v>
      </c>
      <c r="H73">
        <v>10</v>
      </c>
      <c r="I73">
        <v>31.06</v>
      </c>
      <c r="J73" s="17">
        <f t="shared" si="4"/>
        <v>652.25999999999988</v>
      </c>
      <c r="K73" s="10">
        <v>43771</v>
      </c>
      <c r="L73" t="s">
        <v>1104</v>
      </c>
      <c r="M73" t="s">
        <v>1596</v>
      </c>
      <c r="N73">
        <v>621.20000000000005</v>
      </c>
      <c r="O73">
        <v>4.7619047620000003</v>
      </c>
      <c r="P73" s="17">
        <v>31.06</v>
      </c>
      <c r="Q73">
        <v>5.9</v>
      </c>
      <c r="R73">
        <v>16</v>
      </c>
      <c r="S73" t="str">
        <f t="shared" si="5"/>
        <v>Afternoon</v>
      </c>
      <c r="T73">
        <f t="shared" si="6"/>
        <v>0</v>
      </c>
      <c r="U73" s="7">
        <f t="shared" si="7"/>
        <v>65.225999999999985</v>
      </c>
    </row>
    <row r="74" spans="1:21" x14ac:dyDescent="0.2">
      <c r="A74" t="s">
        <v>92</v>
      </c>
      <c r="B74" t="s">
        <v>1022</v>
      </c>
      <c r="C74" t="s">
        <v>1025</v>
      </c>
      <c r="D74" t="s">
        <v>1026</v>
      </c>
      <c r="E74" t="s">
        <v>1028</v>
      </c>
      <c r="F74" t="s">
        <v>1034</v>
      </c>
      <c r="G74">
        <v>48.52</v>
      </c>
      <c r="H74">
        <v>3</v>
      </c>
      <c r="I74">
        <v>7.2779999999999996</v>
      </c>
      <c r="J74" s="17">
        <f t="shared" si="4"/>
        <v>152.83799999999999</v>
      </c>
      <c r="K74" s="10">
        <v>43588</v>
      </c>
      <c r="L74" t="s">
        <v>1159</v>
      </c>
      <c r="M74" t="s">
        <v>1595</v>
      </c>
      <c r="N74">
        <v>145.56</v>
      </c>
      <c r="O74">
        <v>4.7619047620000003</v>
      </c>
      <c r="P74" s="17">
        <v>7.2779999999999996</v>
      </c>
      <c r="Q74">
        <v>4</v>
      </c>
      <c r="R74">
        <v>18</v>
      </c>
      <c r="S74" t="str">
        <f t="shared" si="5"/>
        <v>Evening</v>
      </c>
      <c r="T74">
        <f t="shared" si="6"/>
        <v>0</v>
      </c>
      <c r="U74" s="7">
        <f t="shared" si="7"/>
        <v>50.945999999999998</v>
      </c>
    </row>
    <row r="75" spans="1:21" x14ac:dyDescent="0.2">
      <c r="A75" t="s">
        <v>93</v>
      </c>
      <c r="B75" t="s">
        <v>1021</v>
      </c>
      <c r="C75" t="s">
        <v>1024</v>
      </c>
      <c r="D75" t="s">
        <v>1026</v>
      </c>
      <c r="E75" t="s">
        <v>1028</v>
      </c>
      <c r="F75" t="s">
        <v>1031</v>
      </c>
      <c r="G75">
        <v>75.91</v>
      </c>
      <c r="H75">
        <v>6</v>
      </c>
      <c r="I75">
        <v>22.773</v>
      </c>
      <c r="J75" s="17">
        <f t="shared" si="4"/>
        <v>478.233</v>
      </c>
      <c r="K75" s="10">
        <v>43711</v>
      </c>
      <c r="L75" t="s">
        <v>1160</v>
      </c>
      <c r="M75" t="s">
        <v>1596</v>
      </c>
      <c r="N75">
        <v>455.46</v>
      </c>
      <c r="O75">
        <v>4.7619047620000003</v>
      </c>
      <c r="P75" s="17">
        <v>22.773</v>
      </c>
      <c r="Q75">
        <v>8.6999999999999993</v>
      </c>
      <c r="R75">
        <v>18</v>
      </c>
      <c r="S75" t="str">
        <f t="shared" si="5"/>
        <v>Evening</v>
      </c>
      <c r="T75">
        <f t="shared" si="6"/>
        <v>0</v>
      </c>
      <c r="U75" s="7">
        <f t="shared" si="7"/>
        <v>79.705500000000001</v>
      </c>
    </row>
    <row r="76" spans="1:21" x14ac:dyDescent="0.2">
      <c r="A76" t="s">
        <v>94</v>
      </c>
      <c r="B76" t="s">
        <v>1020</v>
      </c>
      <c r="C76" t="s">
        <v>1023</v>
      </c>
      <c r="D76" t="s">
        <v>1026</v>
      </c>
      <c r="E76" t="s">
        <v>1028</v>
      </c>
      <c r="F76" t="s">
        <v>1032</v>
      </c>
      <c r="G76">
        <v>74.67</v>
      </c>
      <c r="H76">
        <v>9</v>
      </c>
      <c r="I76">
        <v>33.601500000000001</v>
      </c>
      <c r="J76" s="17">
        <f t="shared" si="4"/>
        <v>705.63149999999996</v>
      </c>
      <c r="K76" s="10">
        <v>43487</v>
      </c>
      <c r="L76" t="s">
        <v>1149</v>
      </c>
      <c r="M76" t="s">
        <v>1595</v>
      </c>
      <c r="N76">
        <v>672.03</v>
      </c>
      <c r="O76">
        <v>4.7619047620000003</v>
      </c>
      <c r="P76" s="17">
        <v>33.601500000000001</v>
      </c>
      <c r="Q76">
        <v>9.4</v>
      </c>
      <c r="R76">
        <v>10</v>
      </c>
      <c r="S76" t="str">
        <f t="shared" si="5"/>
        <v>Morning</v>
      </c>
      <c r="T76">
        <f t="shared" si="6"/>
        <v>0</v>
      </c>
      <c r="U76" s="7">
        <f t="shared" si="7"/>
        <v>78.403499999999994</v>
      </c>
    </row>
    <row r="77" spans="1:21" x14ac:dyDescent="0.2">
      <c r="A77" t="s">
        <v>95</v>
      </c>
      <c r="B77" t="s">
        <v>1021</v>
      </c>
      <c r="C77" t="s">
        <v>1024</v>
      </c>
      <c r="D77" t="s">
        <v>1026</v>
      </c>
      <c r="E77" t="s">
        <v>1028</v>
      </c>
      <c r="F77" t="s">
        <v>1031</v>
      </c>
      <c r="G77">
        <v>41.65</v>
      </c>
      <c r="H77">
        <v>10</v>
      </c>
      <c r="I77">
        <v>20.824999999999999</v>
      </c>
      <c r="J77" s="17">
        <f t="shared" si="4"/>
        <v>437.32499999999999</v>
      </c>
      <c r="K77" s="10">
        <v>43478</v>
      </c>
      <c r="L77" t="s">
        <v>1161</v>
      </c>
      <c r="M77" t="s">
        <v>1597</v>
      </c>
      <c r="N77">
        <v>416.5</v>
      </c>
      <c r="O77">
        <v>4.7619047620000003</v>
      </c>
      <c r="P77" s="17">
        <v>20.824999999999999</v>
      </c>
      <c r="Q77">
        <v>5.4</v>
      </c>
      <c r="R77">
        <v>17</v>
      </c>
      <c r="S77" t="str">
        <f t="shared" si="5"/>
        <v>Evening</v>
      </c>
      <c r="T77">
        <f t="shared" si="6"/>
        <v>0</v>
      </c>
      <c r="U77" s="7">
        <f t="shared" si="7"/>
        <v>43.732500000000002</v>
      </c>
    </row>
    <row r="78" spans="1:21" x14ac:dyDescent="0.2">
      <c r="A78" t="s">
        <v>96</v>
      </c>
      <c r="B78" t="s">
        <v>1021</v>
      </c>
      <c r="C78" t="s">
        <v>1024</v>
      </c>
      <c r="D78" t="s">
        <v>1026</v>
      </c>
      <c r="E78" t="s">
        <v>1028</v>
      </c>
      <c r="F78" t="s">
        <v>1035</v>
      </c>
      <c r="G78">
        <v>49.04</v>
      </c>
      <c r="H78">
        <v>9</v>
      </c>
      <c r="I78">
        <v>22.068000000000001</v>
      </c>
      <c r="J78" s="17">
        <f t="shared" si="4"/>
        <v>463.428</v>
      </c>
      <c r="K78" s="10">
        <v>43709</v>
      </c>
      <c r="L78" t="s">
        <v>1162</v>
      </c>
      <c r="M78" t="s">
        <v>1597</v>
      </c>
      <c r="N78">
        <v>441.36</v>
      </c>
      <c r="O78">
        <v>4.7619047620000003</v>
      </c>
      <c r="P78" s="17">
        <v>22.068000000000001</v>
      </c>
      <c r="Q78">
        <v>8.6</v>
      </c>
      <c r="R78">
        <v>14</v>
      </c>
      <c r="S78" t="str">
        <f t="shared" si="5"/>
        <v>Afternoon</v>
      </c>
      <c r="T78">
        <f t="shared" si="6"/>
        <v>0</v>
      </c>
      <c r="U78" s="7">
        <f t="shared" si="7"/>
        <v>51.491999999999997</v>
      </c>
    </row>
    <row r="79" spans="1:21" x14ac:dyDescent="0.2">
      <c r="A79" t="s">
        <v>97</v>
      </c>
      <c r="B79" t="s">
        <v>1020</v>
      </c>
      <c r="C79" t="s">
        <v>1023</v>
      </c>
      <c r="D79" t="s">
        <v>1026</v>
      </c>
      <c r="E79" t="s">
        <v>1028</v>
      </c>
      <c r="F79" t="s">
        <v>1035</v>
      </c>
      <c r="G79">
        <v>20.010000000000002</v>
      </c>
      <c r="H79">
        <v>9</v>
      </c>
      <c r="I79">
        <v>9.0045000000000002</v>
      </c>
      <c r="J79" s="17">
        <f t="shared" si="4"/>
        <v>189.09450000000001</v>
      </c>
      <c r="K79" s="10">
        <v>43800</v>
      </c>
      <c r="L79" t="s">
        <v>1163</v>
      </c>
      <c r="M79" t="s">
        <v>1597</v>
      </c>
      <c r="N79">
        <v>180.09</v>
      </c>
      <c r="O79">
        <v>4.7619047620000003</v>
      </c>
      <c r="P79" s="17">
        <v>9.0045000000000002</v>
      </c>
      <c r="Q79">
        <v>5.7</v>
      </c>
      <c r="R79">
        <v>15</v>
      </c>
      <c r="S79" t="str">
        <f t="shared" si="5"/>
        <v>Afternoon</v>
      </c>
      <c r="T79">
        <f t="shared" si="6"/>
        <v>0</v>
      </c>
      <c r="U79" s="7">
        <f t="shared" si="7"/>
        <v>21.0105</v>
      </c>
    </row>
    <row r="80" spans="1:21" x14ac:dyDescent="0.2">
      <c r="A80" t="s">
        <v>98</v>
      </c>
      <c r="B80" t="s">
        <v>1021</v>
      </c>
      <c r="C80" t="s">
        <v>1024</v>
      </c>
      <c r="D80" t="s">
        <v>1026</v>
      </c>
      <c r="E80" t="s">
        <v>1028</v>
      </c>
      <c r="F80" t="s">
        <v>1034</v>
      </c>
      <c r="G80">
        <v>78.31</v>
      </c>
      <c r="H80">
        <v>10</v>
      </c>
      <c r="I80">
        <v>39.155000000000001</v>
      </c>
      <c r="J80" s="17">
        <f t="shared" si="4"/>
        <v>822.255</v>
      </c>
      <c r="K80" s="10">
        <v>43588</v>
      </c>
      <c r="L80" t="s">
        <v>1164</v>
      </c>
      <c r="M80" t="s">
        <v>1595</v>
      </c>
      <c r="N80">
        <v>783.1</v>
      </c>
      <c r="O80">
        <v>4.7619047620000003</v>
      </c>
      <c r="P80" s="17">
        <v>39.155000000000001</v>
      </c>
      <c r="Q80">
        <v>6.6</v>
      </c>
      <c r="R80">
        <v>16</v>
      </c>
      <c r="S80" t="str">
        <f t="shared" si="5"/>
        <v>Afternoon</v>
      </c>
      <c r="T80">
        <f t="shared" si="6"/>
        <v>1</v>
      </c>
      <c r="U80" s="7">
        <f t="shared" si="7"/>
        <v>82.225499999999997</v>
      </c>
    </row>
    <row r="81" spans="1:21" x14ac:dyDescent="0.2">
      <c r="A81" t="s">
        <v>99</v>
      </c>
      <c r="B81" t="s">
        <v>1021</v>
      </c>
      <c r="C81" t="s">
        <v>1024</v>
      </c>
      <c r="D81" t="s">
        <v>1026</v>
      </c>
      <c r="E81" t="s">
        <v>1028</v>
      </c>
      <c r="F81" t="s">
        <v>1030</v>
      </c>
      <c r="G81">
        <v>20.38</v>
      </c>
      <c r="H81">
        <v>5</v>
      </c>
      <c r="I81">
        <v>5.0949999999999998</v>
      </c>
      <c r="J81" s="17">
        <f t="shared" si="4"/>
        <v>106.99499999999999</v>
      </c>
      <c r="K81" s="10">
        <v>43487</v>
      </c>
      <c r="L81" t="s">
        <v>1165</v>
      </c>
      <c r="M81" t="s">
        <v>1596</v>
      </c>
      <c r="N81">
        <v>101.9</v>
      </c>
      <c r="O81">
        <v>4.7619047620000003</v>
      </c>
      <c r="P81" s="17">
        <v>5.0949999999999998</v>
      </c>
      <c r="Q81">
        <v>6</v>
      </c>
      <c r="R81">
        <v>18</v>
      </c>
      <c r="S81" t="str">
        <f t="shared" si="5"/>
        <v>Evening</v>
      </c>
      <c r="T81">
        <f t="shared" si="6"/>
        <v>0</v>
      </c>
      <c r="U81" s="7">
        <f t="shared" si="7"/>
        <v>21.398999999999997</v>
      </c>
    </row>
    <row r="82" spans="1:21" x14ac:dyDescent="0.2">
      <c r="A82" t="s">
        <v>100</v>
      </c>
      <c r="B82" t="s">
        <v>1021</v>
      </c>
      <c r="C82" t="s">
        <v>1024</v>
      </c>
      <c r="D82" t="s">
        <v>1026</v>
      </c>
      <c r="E82" t="s">
        <v>1028</v>
      </c>
      <c r="F82" t="s">
        <v>1030</v>
      </c>
      <c r="G82">
        <v>99.19</v>
      </c>
      <c r="H82">
        <v>6</v>
      </c>
      <c r="I82">
        <v>29.757000000000001</v>
      </c>
      <c r="J82" s="17">
        <f t="shared" si="4"/>
        <v>624.89699999999993</v>
      </c>
      <c r="K82" s="10">
        <v>43486</v>
      </c>
      <c r="L82" t="s">
        <v>1140</v>
      </c>
      <c r="M82" t="s">
        <v>1597</v>
      </c>
      <c r="N82">
        <v>595.14</v>
      </c>
      <c r="O82">
        <v>4.7619047620000003</v>
      </c>
      <c r="P82" s="17">
        <v>29.757000000000001</v>
      </c>
      <c r="Q82">
        <v>5.5</v>
      </c>
      <c r="R82">
        <v>14</v>
      </c>
      <c r="S82" t="str">
        <f t="shared" si="5"/>
        <v>Afternoon</v>
      </c>
      <c r="T82">
        <f t="shared" si="6"/>
        <v>0</v>
      </c>
      <c r="U82" s="7">
        <f t="shared" si="7"/>
        <v>104.14949999999999</v>
      </c>
    </row>
    <row r="83" spans="1:21" x14ac:dyDescent="0.2">
      <c r="A83" t="s">
        <v>101</v>
      </c>
      <c r="B83" t="s">
        <v>1022</v>
      </c>
      <c r="C83" t="s">
        <v>1025</v>
      </c>
      <c r="D83" t="s">
        <v>1026</v>
      </c>
      <c r="E83" t="s">
        <v>1028</v>
      </c>
      <c r="F83" t="s">
        <v>1034</v>
      </c>
      <c r="G83">
        <v>96.68</v>
      </c>
      <c r="H83">
        <v>3</v>
      </c>
      <c r="I83">
        <v>14.502000000000001</v>
      </c>
      <c r="J83" s="17">
        <f t="shared" si="4"/>
        <v>304.54200000000003</v>
      </c>
      <c r="K83" s="10">
        <v>43491</v>
      </c>
      <c r="L83" t="s">
        <v>1166</v>
      </c>
      <c r="M83" t="s">
        <v>1595</v>
      </c>
      <c r="N83">
        <v>290.04000000000002</v>
      </c>
      <c r="O83">
        <v>4.7619047620000003</v>
      </c>
      <c r="P83" s="17">
        <v>14.502000000000001</v>
      </c>
      <c r="Q83">
        <v>6.4</v>
      </c>
      <c r="R83">
        <v>19</v>
      </c>
      <c r="S83" t="str">
        <f t="shared" si="5"/>
        <v>Evening</v>
      </c>
      <c r="T83">
        <f t="shared" si="6"/>
        <v>0</v>
      </c>
      <c r="U83" s="7">
        <f t="shared" si="7"/>
        <v>101.51400000000001</v>
      </c>
    </row>
    <row r="84" spans="1:21" x14ac:dyDescent="0.2">
      <c r="A84" t="s">
        <v>102</v>
      </c>
      <c r="B84" t="s">
        <v>1021</v>
      </c>
      <c r="C84" t="s">
        <v>1024</v>
      </c>
      <c r="D84" t="s">
        <v>1026</v>
      </c>
      <c r="E84" t="s">
        <v>1028</v>
      </c>
      <c r="F84" t="s">
        <v>1034</v>
      </c>
      <c r="G84">
        <v>19.25</v>
      </c>
      <c r="H84">
        <v>8</v>
      </c>
      <c r="I84">
        <v>7.7</v>
      </c>
      <c r="J84" s="17">
        <f t="shared" si="4"/>
        <v>161.69999999999999</v>
      </c>
      <c r="K84" s="10">
        <v>43488</v>
      </c>
      <c r="L84" t="s">
        <v>1167</v>
      </c>
      <c r="M84" t="s">
        <v>1595</v>
      </c>
      <c r="N84">
        <v>154</v>
      </c>
      <c r="O84">
        <v>4.7619047620000003</v>
      </c>
      <c r="P84" s="17">
        <v>7.7</v>
      </c>
      <c r="Q84">
        <v>6.6</v>
      </c>
      <c r="R84">
        <v>18</v>
      </c>
      <c r="S84" t="str">
        <f t="shared" si="5"/>
        <v>Evening</v>
      </c>
      <c r="T84">
        <f t="shared" si="6"/>
        <v>0</v>
      </c>
      <c r="U84" s="7">
        <f t="shared" si="7"/>
        <v>20.212499999999999</v>
      </c>
    </row>
    <row r="85" spans="1:21" x14ac:dyDescent="0.2">
      <c r="A85" t="s">
        <v>103</v>
      </c>
      <c r="B85" t="s">
        <v>1021</v>
      </c>
      <c r="C85" t="s">
        <v>1024</v>
      </c>
      <c r="D85" t="s">
        <v>1026</v>
      </c>
      <c r="E85" t="s">
        <v>1028</v>
      </c>
      <c r="F85" t="s">
        <v>1034</v>
      </c>
      <c r="G85">
        <v>80.36</v>
      </c>
      <c r="H85">
        <v>4</v>
      </c>
      <c r="I85">
        <v>16.071999999999999</v>
      </c>
      <c r="J85" s="17">
        <f t="shared" si="4"/>
        <v>337.512</v>
      </c>
      <c r="K85" s="10">
        <v>43519</v>
      </c>
      <c r="L85" t="s">
        <v>1129</v>
      </c>
      <c r="M85" t="s">
        <v>1597</v>
      </c>
      <c r="N85">
        <v>321.44</v>
      </c>
      <c r="O85">
        <v>4.7619047620000003</v>
      </c>
      <c r="P85" s="17">
        <v>16.071999999999999</v>
      </c>
      <c r="Q85">
        <v>8.3000000000000007</v>
      </c>
      <c r="R85">
        <v>18</v>
      </c>
      <c r="S85" t="str">
        <f t="shared" si="5"/>
        <v>Evening</v>
      </c>
      <c r="T85">
        <f t="shared" si="6"/>
        <v>0</v>
      </c>
      <c r="U85" s="7">
        <f t="shared" si="7"/>
        <v>84.378</v>
      </c>
    </row>
    <row r="86" spans="1:21" x14ac:dyDescent="0.2">
      <c r="A86" t="s">
        <v>104</v>
      </c>
      <c r="B86" t="s">
        <v>1021</v>
      </c>
      <c r="C86" t="s">
        <v>1024</v>
      </c>
      <c r="D86" t="s">
        <v>1026</v>
      </c>
      <c r="E86" t="s">
        <v>1028</v>
      </c>
      <c r="F86" t="s">
        <v>1033</v>
      </c>
      <c r="G86">
        <v>48.91</v>
      </c>
      <c r="H86">
        <v>5</v>
      </c>
      <c r="I86">
        <v>12.227499999999999</v>
      </c>
      <c r="J86" s="17">
        <f t="shared" si="4"/>
        <v>256.77749999999997</v>
      </c>
      <c r="K86" s="10">
        <v>43711</v>
      </c>
      <c r="L86" t="s">
        <v>1168</v>
      </c>
      <c r="M86" t="s">
        <v>1596</v>
      </c>
      <c r="N86">
        <v>244.55</v>
      </c>
      <c r="O86">
        <v>4.7619047620000003</v>
      </c>
      <c r="P86" s="17">
        <v>12.227499999999999</v>
      </c>
      <c r="Q86">
        <v>6.6</v>
      </c>
      <c r="R86">
        <v>10</v>
      </c>
      <c r="S86" t="str">
        <f t="shared" si="5"/>
        <v>Morning</v>
      </c>
      <c r="T86">
        <f t="shared" si="6"/>
        <v>0</v>
      </c>
      <c r="U86" s="7">
        <f t="shared" si="7"/>
        <v>51.355499999999992</v>
      </c>
    </row>
    <row r="87" spans="1:21" x14ac:dyDescent="0.2">
      <c r="A87" t="s">
        <v>105</v>
      </c>
      <c r="B87" t="s">
        <v>1021</v>
      </c>
      <c r="C87" t="s">
        <v>1024</v>
      </c>
      <c r="D87" t="s">
        <v>1026</v>
      </c>
      <c r="E87" t="s">
        <v>1028</v>
      </c>
      <c r="F87" t="s">
        <v>1033</v>
      </c>
      <c r="G87">
        <v>83.06</v>
      </c>
      <c r="H87">
        <v>7</v>
      </c>
      <c r="I87">
        <v>29.071000000000002</v>
      </c>
      <c r="J87" s="17">
        <f t="shared" si="4"/>
        <v>610.4910000000001</v>
      </c>
      <c r="K87" s="10">
        <v>43588</v>
      </c>
      <c r="L87" t="s">
        <v>1169</v>
      </c>
      <c r="M87" t="s">
        <v>1595</v>
      </c>
      <c r="N87">
        <v>581.41999999999996</v>
      </c>
      <c r="O87">
        <v>4.7619047620000003</v>
      </c>
      <c r="P87" s="17">
        <v>29.071000000000002</v>
      </c>
      <c r="Q87">
        <v>4</v>
      </c>
      <c r="R87">
        <v>14</v>
      </c>
      <c r="S87" t="str">
        <f t="shared" si="5"/>
        <v>Afternoon</v>
      </c>
      <c r="T87">
        <f t="shared" si="6"/>
        <v>0</v>
      </c>
      <c r="U87" s="7">
        <f t="shared" si="7"/>
        <v>87.213000000000008</v>
      </c>
    </row>
    <row r="88" spans="1:21" x14ac:dyDescent="0.2">
      <c r="A88" t="s">
        <v>106</v>
      </c>
      <c r="B88" t="s">
        <v>1021</v>
      </c>
      <c r="C88" t="s">
        <v>1024</v>
      </c>
      <c r="D88" t="s">
        <v>1026</v>
      </c>
      <c r="E88" t="s">
        <v>1028</v>
      </c>
      <c r="F88" t="s">
        <v>1035</v>
      </c>
      <c r="G88">
        <v>76.52</v>
      </c>
      <c r="H88">
        <v>5</v>
      </c>
      <c r="I88">
        <v>19.13</v>
      </c>
      <c r="J88" s="17">
        <f t="shared" si="4"/>
        <v>401.72999999999996</v>
      </c>
      <c r="K88" s="10">
        <v>43549</v>
      </c>
      <c r="L88" t="s">
        <v>1170</v>
      </c>
      <c r="M88" t="s">
        <v>1596</v>
      </c>
      <c r="N88">
        <v>382.6</v>
      </c>
      <c r="O88">
        <v>4.7619047620000003</v>
      </c>
      <c r="P88" s="17">
        <v>19.13</v>
      </c>
      <c r="Q88">
        <v>9.9</v>
      </c>
      <c r="R88">
        <v>10</v>
      </c>
      <c r="S88" t="str">
        <f t="shared" si="5"/>
        <v>Morning</v>
      </c>
      <c r="T88">
        <f t="shared" si="6"/>
        <v>0</v>
      </c>
      <c r="U88" s="7">
        <f t="shared" si="7"/>
        <v>80.345999999999989</v>
      </c>
    </row>
    <row r="89" spans="1:21" x14ac:dyDescent="0.2">
      <c r="A89" t="s">
        <v>107</v>
      </c>
      <c r="B89" t="s">
        <v>1020</v>
      </c>
      <c r="C89" t="s">
        <v>1023</v>
      </c>
      <c r="D89" t="s">
        <v>1026</v>
      </c>
      <c r="E89" t="s">
        <v>1028</v>
      </c>
      <c r="F89" t="s">
        <v>1034</v>
      </c>
      <c r="G89">
        <v>49.38</v>
      </c>
      <c r="H89">
        <v>7</v>
      </c>
      <c r="I89">
        <v>17.283000000000001</v>
      </c>
      <c r="J89" s="17">
        <f t="shared" si="4"/>
        <v>362.94300000000004</v>
      </c>
      <c r="K89" s="10">
        <v>43551</v>
      </c>
      <c r="L89" t="s">
        <v>1171</v>
      </c>
      <c r="M89" t="s">
        <v>1597</v>
      </c>
      <c r="N89">
        <v>345.66</v>
      </c>
      <c r="O89">
        <v>4.7619047620000003</v>
      </c>
      <c r="P89" s="17">
        <v>17.283000000000001</v>
      </c>
      <c r="Q89">
        <v>7.3</v>
      </c>
      <c r="R89">
        <v>20</v>
      </c>
      <c r="S89" t="str">
        <f t="shared" si="5"/>
        <v>Evening</v>
      </c>
      <c r="T89">
        <f t="shared" si="6"/>
        <v>0</v>
      </c>
      <c r="U89" s="7">
        <f t="shared" si="7"/>
        <v>51.849000000000004</v>
      </c>
    </row>
    <row r="90" spans="1:21" x14ac:dyDescent="0.2">
      <c r="A90" t="s">
        <v>108</v>
      </c>
      <c r="B90" t="s">
        <v>1020</v>
      </c>
      <c r="C90" t="s">
        <v>1023</v>
      </c>
      <c r="D90" t="s">
        <v>1026</v>
      </c>
      <c r="E90" t="s">
        <v>1028</v>
      </c>
      <c r="F90" t="s">
        <v>1033</v>
      </c>
      <c r="G90">
        <v>42.47</v>
      </c>
      <c r="H90">
        <v>1</v>
      </c>
      <c r="I90">
        <v>2.1234999999999999</v>
      </c>
      <c r="J90" s="17">
        <f t="shared" si="4"/>
        <v>44.593499999999999</v>
      </c>
      <c r="K90" s="10">
        <v>43497</v>
      </c>
      <c r="L90" t="s">
        <v>1172</v>
      </c>
      <c r="M90" t="s">
        <v>1596</v>
      </c>
      <c r="N90">
        <v>42.47</v>
      </c>
      <c r="O90">
        <v>4.7619047620000003</v>
      </c>
      <c r="P90" s="17">
        <v>2.1234999999999999</v>
      </c>
      <c r="Q90">
        <v>5.7</v>
      </c>
      <c r="R90">
        <v>16</v>
      </c>
      <c r="S90" t="str">
        <f t="shared" si="5"/>
        <v>Afternoon</v>
      </c>
      <c r="T90">
        <f t="shared" si="6"/>
        <v>0</v>
      </c>
      <c r="U90" s="7">
        <f t="shared" si="7"/>
        <v>44.593499999999999</v>
      </c>
    </row>
    <row r="91" spans="1:21" x14ac:dyDescent="0.2">
      <c r="A91" t="s">
        <v>109</v>
      </c>
      <c r="B91" t="s">
        <v>1022</v>
      </c>
      <c r="C91" t="s">
        <v>1025</v>
      </c>
      <c r="D91" t="s">
        <v>1026</v>
      </c>
      <c r="E91" t="s">
        <v>1028</v>
      </c>
      <c r="F91" t="s">
        <v>1030</v>
      </c>
      <c r="G91">
        <v>76.989999999999995</v>
      </c>
      <c r="H91">
        <v>6</v>
      </c>
      <c r="I91">
        <v>23.097000000000001</v>
      </c>
      <c r="J91" s="17">
        <f t="shared" si="4"/>
        <v>485.03699999999992</v>
      </c>
      <c r="K91" s="10">
        <v>43523</v>
      </c>
      <c r="L91" t="s">
        <v>1173</v>
      </c>
      <c r="M91" t="s">
        <v>1596</v>
      </c>
      <c r="N91">
        <v>461.94</v>
      </c>
      <c r="O91">
        <v>4.7619047620000003</v>
      </c>
      <c r="P91" s="17">
        <v>23.097000000000001</v>
      </c>
      <c r="Q91">
        <v>6.1</v>
      </c>
      <c r="R91">
        <v>17</v>
      </c>
      <c r="S91" t="str">
        <f t="shared" si="5"/>
        <v>Evening</v>
      </c>
      <c r="T91">
        <f t="shared" si="6"/>
        <v>0</v>
      </c>
      <c r="U91" s="7">
        <f t="shared" si="7"/>
        <v>80.839499999999987</v>
      </c>
    </row>
    <row r="92" spans="1:21" x14ac:dyDescent="0.2">
      <c r="A92" t="s">
        <v>110</v>
      </c>
      <c r="B92" t="s">
        <v>1021</v>
      </c>
      <c r="C92" t="s">
        <v>1024</v>
      </c>
      <c r="D92" t="s">
        <v>1026</v>
      </c>
      <c r="E92" t="s">
        <v>1028</v>
      </c>
      <c r="F92" t="s">
        <v>1032</v>
      </c>
      <c r="G92">
        <v>47.38</v>
      </c>
      <c r="H92">
        <v>4</v>
      </c>
      <c r="I92">
        <v>9.4760000000000009</v>
      </c>
      <c r="J92" s="17">
        <f t="shared" si="4"/>
        <v>198.99600000000001</v>
      </c>
      <c r="K92" s="10">
        <v>43488</v>
      </c>
      <c r="L92" t="s">
        <v>1101</v>
      </c>
      <c r="M92" t="s">
        <v>1596</v>
      </c>
      <c r="N92">
        <v>189.52</v>
      </c>
      <c r="O92">
        <v>4.7619047620000003</v>
      </c>
      <c r="P92" s="17">
        <v>9.4760000000000009</v>
      </c>
      <c r="Q92">
        <v>7.1</v>
      </c>
      <c r="R92">
        <v>10</v>
      </c>
      <c r="S92" t="str">
        <f t="shared" si="5"/>
        <v>Morning</v>
      </c>
      <c r="T92">
        <f t="shared" si="6"/>
        <v>0</v>
      </c>
      <c r="U92" s="7">
        <f t="shared" si="7"/>
        <v>49.749000000000002</v>
      </c>
    </row>
    <row r="93" spans="1:21" x14ac:dyDescent="0.2">
      <c r="A93" t="s">
        <v>111</v>
      </c>
      <c r="B93" t="s">
        <v>1021</v>
      </c>
      <c r="C93" t="s">
        <v>1024</v>
      </c>
      <c r="D93" t="s">
        <v>1026</v>
      </c>
      <c r="E93" t="s">
        <v>1028</v>
      </c>
      <c r="F93" t="s">
        <v>1033</v>
      </c>
      <c r="G93">
        <v>44.86</v>
      </c>
      <c r="H93">
        <v>10</v>
      </c>
      <c r="I93">
        <v>22.43</v>
      </c>
      <c r="J93" s="17">
        <f t="shared" si="4"/>
        <v>471.03000000000003</v>
      </c>
      <c r="K93" s="10">
        <v>43491</v>
      </c>
      <c r="L93" t="s">
        <v>1174</v>
      </c>
      <c r="M93" t="s">
        <v>1595</v>
      </c>
      <c r="N93">
        <v>448.6</v>
      </c>
      <c r="O93">
        <v>4.7619047620000003</v>
      </c>
      <c r="P93" s="17">
        <v>22.43</v>
      </c>
      <c r="Q93">
        <v>8.1999999999999993</v>
      </c>
      <c r="R93">
        <v>19</v>
      </c>
      <c r="S93" t="str">
        <f t="shared" si="5"/>
        <v>Evening</v>
      </c>
      <c r="T93">
        <f t="shared" si="6"/>
        <v>0</v>
      </c>
      <c r="U93" s="7">
        <f t="shared" si="7"/>
        <v>47.103000000000002</v>
      </c>
    </row>
    <row r="94" spans="1:21" x14ac:dyDescent="0.2">
      <c r="A94" t="s">
        <v>112</v>
      </c>
      <c r="B94" t="s">
        <v>1020</v>
      </c>
      <c r="C94" t="s">
        <v>1023</v>
      </c>
      <c r="D94" t="s">
        <v>1026</v>
      </c>
      <c r="E94" t="s">
        <v>1028</v>
      </c>
      <c r="F94" t="s">
        <v>1033</v>
      </c>
      <c r="G94">
        <v>21.98</v>
      </c>
      <c r="H94">
        <v>7</v>
      </c>
      <c r="I94">
        <v>7.6929999999999996</v>
      </c>
      <c r="J94" s="17">
        <f t="shared" si="4"/>
        <v>161.55300000000003</v>
      </c>
      <c r="K94" s="10">
        <v>43739</v>
      </c>
      <c r="L94" t="s">
        <v>1175</v>
      </c>
      <c r="M94" t="s">
        <v>1595</v>
      </c>
      <c r="N94">
        <v>153.86000000000001</v>
      </c>
      <c r="O94">
        <v>4.7619047620000003</v>
      </c>
      <c r="P94" s="17">
        <v>7.6929999999999996</v>
      </c>
      <c r="Q94">
        <v>5.0999999999999996</v>
      </c>
      <c r="R94">
        <v>16</v>
      </c>
      <c r="S94" t="str">
        <f t="shared" si="5"/>
        <v>Afternoon</v>
      </c>
      <c r="T94">
        <f t="shared" si="6"/>
        <v>0</v>
      </c>
      <c r="U94" s="7">
        <f t="shared" si="7"/>
        <v>23.079000000000004</v>
      </c>
    </row>
    <row r="95" spans="1:21" x14ac:dyDescent="0.2">
      <c r="A95" t="s">
        <v>113</v>
      </c>
      <c r="B95" t="s">
        <v>1022</v>
      </c>
      <c r="C95" t="s">
        <v>1025</v>
      </c>
      <c r="D95" t="s">
        <v>1026</v>
      </c>
      <c r="E95" t="s">
        <v>1028</v>
      </c>
      <c r="F95" t="s">
        <v>1030</v>
      </c>
      <c r="G95">
        <v>64.36</v>
      </c>
      <c r="H95">
        <v>9</v>
      </c>
      <c r="I95">
        <v>28.962</v>
      </c>
      <c r="J95" s="17">
        <f t="shared" si="4"/>
        <v>608.202</v>
      </c>
      <c r="K95" s="10">
        <v>43802</v>
      </c>
      <c r="L95" t="s">
        <v>1176</v>
      </c>
      <c r="M95" t="s">
        <v>1597</v>
      </c>
      <c r="N95">
        <v>579.24</v>
      </c>
      <c r="O95">
        <v>4.7619047620000003</v>
      </c>
      <c r="P95" s="17">
        <v>28.962</v>
      </c>
      <c r="Q95">
        <v>8.6</v>
      </c>
      <c r="R95">
        <v>12</v>
      </c>
      <c r="S95" t="str">
        <f t="shared" si="5"/>
        <v>Afternoon</v>
      </c>
      <c r="T95">
        <f t="shared" si="6"/>
        <v>0</v>
      </c>
      <c r="U95" s="7">
        <f t="shared" si="7"/>
        <v>67.578000000000003</v>
      </c>
    </row>
    <row r="96" spans="1:21" x14ac:dyDescent="0.2">
      <c r="A96" t="s">
        <v>114</v>
      </c>
      <c r="B96" t="s">
        <v>1021</v>
      </c>
      <c r="C96" t="s">
        <v>1024</v>
      </c>
      <c r="D96" t="s">
        <v>1026</v>
      </c>
      <c r="E96" t="s">
        <v>1028</v>
      </c>
      <c r="F96" t="s">
        <v>1030</v>
      </c>
      <c r="G96">
        <v>89.75</v>
      </c>
      <c r="H96">
        <v>1</v>
      </c>
      <c r="I96">
        <v>4.4874999999999998</v>
      </c>
      <c r="J96" s="17">
        <f t="shared" si="4"/>
        <v>94.237499999999997</v>
      </c>
      <c r="K96" s="10">
        <v>43618</v>
      </c>
      <c r="L96" t="s">
        <v>1177</v>
      </c>
      <c r="M96" t="s">
        <v>1597</v>
      </c>
      <c r="N96">
        <v>89.75</v>
      </c>
      <c r="O96">
        <v>4.7619047620000003</v>
      </c>
      <c r="P96" s="17">
        <v>4.4874999999999998</v>
      </c>
      <c r="Q96">
        <v>6.6</v>
      </c>
      <c r="R96">
        <v>20</v>
      </c>
      <c r="S96" t="str">
        <f t="shared" si="5"/>
        <v>Evening</v>
      </c>
      <c r="T96">
        <f t="shared" si="6"/>
        <v>0</v>
      </c>
      <c r="U96" s="7">
        <f t="shared" si="7"/>
        <v>94.237499999999997</v>
      </c>
    </row>
    <row r="97" spans="1:21" x14ac:dyDescent="0.2">
      <c r="A97" t="s">
        <v>115</v>
      </c>
      <c r="B97" t="s">
        <v>1020</v>
      </c>
      <c r="C97" t="s">
        <v>1023</v>
      </c>
      <c r="D97" t="s">
        <v>1026</v>
      </c>
      <c r="E97" t="s">
        <v>1028</v>
      </c>
      <c r="F97" t="s">
        <v>1031</v>
      </c>
      <c r="G97">
        <v>97.16</v>
      </c>
      <c r="H97">
        <v>1</v>
      </c>
      <c r="I97">
        <v>4.8579999999999997</v>
      </c>
      <c r="J97" s="17">
        <f t="shared" si="4"/>
        <v>102.018</v>
      </c>
      <c r="K97" s="10">
        <v>43680</v>
      </c>
      <c r="L97" t="s">
        <v>1178</v>
      </c>
      <c r="M97" t="s">
        <v>1595</v>
      </c>
      <c r="N97">
        <v>97.16</v>
      </c>
      <c r="O97">
        <v>4.7619047620000003</v>
      </c>
      <c r="P97" s="17">
        <v>4.8579999999999997</v>
      </c>
      <c r="Q97">
        <v>7.2</v>
      </c>
      <c r="R97">
        <v>20</v>
      </c>
      <c r="S97" t="str">
        <f t="shared" si="5"/>
        <v>Evening</v>
      </c>
      <c r="T97">
        <f t="shared" si="6"/>
        <v>0</v>
      </c>
      <c r="U97" s="7">
        <f t="shared" si="7"/>
        <v>102.018</v>
      </c>
    </row>
    <row r="98" spans="1:21" x14ac:dyDescent="0.2">
      <c r="A98" t="s">
        <v>116</v>
      </c>
      <c r="B98" t="s">
        <v>1022</v>
      </c>
      <c r="C98" t="s">
        <v>1025</v>
      </c>
      <c r="D98" t="s">
        <v>1026</v>
      </c>
      <c r="E98" t="s">
        <v>1028</v>
      </c>
      <c r="F98" t="s">
        <v>1030</v>
      </c>
      <c r="G98">
        <v>87.87</v>
      </c>
      <c r="H98">
        <v>10</v>
      </c>
      <c r="I98">
        <v>43.935000000000002</v>
      </c>
      <c r="J98" s="17">
        <f t="shared" si="4"/>
        <v>922.63499999999999</v>
      </c>
      <c r="K98" s="10">
        <v>43553</v>
      </c>
      <c r="L98" t="s">
        <v>1101</v>
      </c>
      <c r="M98" t="s">
        <v>1595</v>
      </c>
      <c r="N98">
        <v>878.7</v>
      </c>
      <c r="O98">
        <v>4.7619047620000003</v>
      </c>
      <c r="P98" s="17">
        <v>43.935000000000002</v>
      </c>
      <c r="Q98">
        <v>5.0999999999999996</v>
      </c>
      <c r="R98">
        <v>10</v>
      </c>
      <c r="S98" t="str">
        <f t="shared" si="5"/>
        <v>Morning</v>
      </c>
      <c r="T98">
        <f t="shared" si="6"/>
        <v>1</v>
      </c>
      <c r="U98" s="7">
        <f t="shared" si="7"/>
        <v>92.263499999999993</v>
      </c>
    </row>
    <row r="99" spans="1:21" x14ac:dyDescent="0.2">
      <c r="A99" t="s">
        <v>117</v>
      </c>
      <c r="B99" t="s">
        <v>1021</v>
      </c>
      <c r="C99" t="s">
        <v>1024</v>
      </c>
      <c r="D99" t="s">
        <v>1026</v>
      </c>
      <c r="E99" t="s">
        <v>1028</v>
      </c>
      <c r="F99" t="s">
        <v>1031</v>
      </c>
      <c r="G99">
        <v>12.45</v>
      </c>
      <c r="H99">
        <v>6</v>
      </c>
      <c r="I99">
        <v>3.7349999999999999</v>
      </c>
      <c r="J99" s="17">
        <f t="shared" si="4"/>
        <v>78.434999999999988</v>
      </c>
      <c r="K99" s="10">
        <v>43710</v>
      </c>
      <c r="L99" t="s">
        <v>1179</v>
      </c>
      <c r="M99" t="s">
        <v>1596</v>
      </c>
      <c r="N99">
        <v>74.7</v>
      </c>
      <c r="O99">
        <v>4.7619047620000003</v>
      </c>
      <c r="P99" s="17">
        <v>3.7349999999999999</v>
      </c>
      <c r="Q99">
        <v>4.0999999999999996</v>
      </c>
      <c r="R99">
        <v>13</v>
      </c>
      <c r="S99" t="str">
        <f t="shared" si="5"/>
        <v>Afternoon</v>
      </c>
      <c r="T99">
        <f t="shared" si="6"/>
        <v>0</v>
      </c>
      <c r="U99" s="7">
        <f t="shared" si="7"/>
        <v>13.072499999999998</v>
      </c>
    </row>
    <row r="100" spans="1:21" x14ac:dyDescent="0.2">
      <c r="A100" t="s">
        <v>118</v>
      </c>
      <c r="B100" t="s">
        <v>1020</v>
      </c>
      <c r="C100" t="s">
        <v>1023</v>
      </c>
      <c r="D100" t="s">
        <v>1026</v>
      </c>
      <c r="E100" t="s">
        <v>1028</v>
      </c>
      <c r="F100" t="s">
        <v>1034</v>
      </c>
      <c r="G100">
        <v>52.75</v>
      </c>
      <c r="H100">
        <v>3</v>
      </c>
      <c r="I100">
        <v>7.9124999999999996</v>
      </c>
      <c r="J100" s="17">
        <f t="shared" si="4"/>
        <v>166.16249999999999</v>
      </c>
      <c r="K100" s="10">
        <v>43547</v>
      </c>
      <c r="L100" t="s">
        <v>1180</v>
      </c>
      <c r="M100" t="s">
        <v>1595</v>
      </c>
      <c r="N100">
        <v>158.25</v>
      </c>
      <c r="O100">
        <v>4.7619047620000003</v>
      </c>
      <c r="P100" s="17">
        <v>7.9124999999999996</v>
      </c>
      <c r="Q100">
        <v>9.3000000000000007</v>
      </c>
      <c r="R100">
        <v>10</v>
      </c>
      <c r="S100" t="str">
        <f t="shared" si="5"/>
        <v>Morning</v>
      </c>
      <c r="T100">
        <f t="shared" si="6"/>
        <v>0</v>
      </c>
      <c r="U100" s="7">
        <f t="shared" si="7"/>
        <v>55.387499999999996</v>
      </c>
    </row>
    <row r="101" spans="1:21" x14ac:dyDescent="0.2">
      <c r="A101" t="s">
        <v>119</v>
      </c>
      <c r="B101" t="s">
        <v>1022</v>
      </c>
      <c r="C101" t="s">
        <v>1025</v>
      </c>
      <c r="D101" t="s">
        <v>1026</v>
      </c>
      <c r="E101" t="s">
        <v>1028</v>
      </c>
      <c r="F101" t="s">
        <v>1032</v>
      </c>
      <c r="G101">
        <v>82.7</v>
      </c>
      <c r="H101">
        <v>6</v>
      </c>
      <c r="I101">
        <v>24.81</v>
      </c>
      <c r="J101" s="17">
        <f t="shared" si="4"/>
        <v>521.01</v>
      </c>
      <c r="K101" s="10">
        <v>43588</v>
      </c>
      <c r="L101" t="s">
        <v>1181</v>
      </c>
      <c r="M101" t="s">
        <v>1596</v>
      </c>
      <c r="N101">
        <v>496.2</v>
      </c>
      <c r="O101">
        <v>4.7619047620000003</v>
      </c>
      <c r="P101" s="17">
        <v>24.81</v>
      </c>
      <c r="Q101">
        <v>7.4</v>
      </c>
      <c r="R101">
        <v>18</v>
      </c>
      <c r="S101" t="str">
        <f t="shared" si="5"/>
        <v>Evening</v>
      </c>
      <c r="T101">
        <f t="shared" si="6"/>
        <v>0</v>
      </c>
      <c r="U101" s="7">
        <f t="shared" si="7"/>
        <v>86.834999999999994</v>
      </c>
    </row>
    <row r="102" spans="1:21" x14ac:dyDescent="0.2">
      <c r="A102" t="s">
        <v>120</v>
      </c>
      <c r="B102" t="s">
        <v>1021</v>
      </c>
      <c r="C102" t="s">
        <v>1024</v>
      </c>
      <c r="D102" t="s">
        <v>1026</v>
      </c>
      <c r="E102" t="s">
        <v>1028</v>
      </c>
      <c r="F102" t="s">
        <v>1035</v>
      </c>
      <c r="G102">
        <v>48.71</v>
      </c>
      <c r="H102">
        <v>1</v>
      </c>
      <c r="I102">
        <v>2.4355000000000002</v>
      </c>
      <c r="J102" s="17">
        <f t="shared" si="4"/>
        <v>51.145499999999998</v>
      </c>
      <c r="K102" s="10">
        <v>43550</v>
      </c>
      <c r="L102" t="s">
        <v>1114</v>
      </c>
      <c r="M102" t="s">
        <v>1596</v>
      </c>
      <c r="N102">
        <v>48.71</v>
      </c>
      <c r="O102">
        <v>4.7619047620000003</v>
      </c>
      <c r="P102" s="17">
        <v>2.4355000000000002</v>
      </c>
      <c r="Q102">
        <v>4.0999999999999996</v>
      </c>
      <c r="R102">
        <v>19</v>
      </c>
      <c r="S102" t="str">
        <f t="shared" si="5"/>
        <v>Evening</v>
      </c>
      <c r="T102">
        <f t="shared" si="6"/>
        <v>0</v>
      </c>
      <c r="U102" s="7">
        <f t="shared" si="7"/>
        <v>51.145499999999998</v>
      </c>
    </row>
    <row r="103" spans="1:21" x14ac:dyDescent="0.2">
      <c r="A103" t="s">
        <v>121</v>
      </c>
      <c r="B103" t="s">
        <v>1021</v>
      </c>
      <c r="C103" t="s">
        <v>1024</v>
      </c>
      <c r="D103" t="s">
        <v>1026</v>
      </c>
      <c r="E103" t="s">
        <v>1028</v>
      </c>
      <c r="F103" t="s">
        <v>1035</v>
      </c>
      <c r="G103">
        <v>78.55</v>
      </c>
      <c r="H103">
        <v>9</v>
      </c>
      <c r="I103">
        <v>35.347499999999997</v>
      </c>
      <c r="J103" s="17">
        <f t="shared" si="4"/>
        <v>742.2974999999999</v>
      </c>
      <c r="K103" s="10">
        <v>43468</v>
      </c>
      <c r="L103" t="s">
        <v>1182</v>
      </c>
      <c r="M103" t="s">
        <v>1596</v>
      </c>
      <c r="N103">
        <v>706.95</v>
      </c>
      <c r="O103">
        <v>4.7619047620000003</v>
      </c>
      <c r="P103" s="17">
        <v>35.347499999999997</v>
      </c>
      <c r="Q103">
        <v>7.2</v>
      </c>
      <c r="R103">
        <v>13</v>
      </c>
      <c r="S103" t="str">
        <f t="shared" si="5"/>
        <v>Afternoon</v>
      </c>
      <c r="T103">
        <f t="shared" si="6"/>
        <v>1</v>
      </c>
      <c r="U103" s="7">
        <f t="shared" si="7"/>
        <v>82.477499999999992</v>
      </c>
    </row>
    <row r="104" spans="1:21" x14ac:dyDescent="0.2">
      <c r="A104" t="s">
        <v>122</v>
      </c>
      <c r="B104" t="s">
        <v>1021</v>
      </c>
      <c r="C104" t="s">
        <v>1024</v>
      </c>
      <c r="D104" t="s">
        <v>1026</v>
      </c>
      <c r="E104" t="s">
        <v>1028</v>
      </c>
      <c r="F104" t="s">
        <v>1031</v>
      </c>
      <c r="G104">
        <v>23.07</v>
      </c>
      <c r="H104">
        <v>9</v>
      </c>
      <c r="I104">
        <v>10.381500000000001</v>
      </c>
      <c r="J104" s="17">
        <f t="shared" si="4"/>
        <v>218.01149999999998</v>
      </c>
      <c r="K104" s="10">
        <v>43467</v>
      </c>
      <c r="L104" t="s">
        <v>1183</v>
      </c>
      <c r="M104" t="s">
        <v>1596</v>
      </c>
      <c r="N104">
        <v>207.63</v>
      </c>
      <c r="O104">
        <v>4.7619047620000003</v>
      </c>
      <c r="P104" s="17">
        <v>10.381500000000001</v>
      </c>
      <c r="Q104">
        <v>4.9000000000000004</v>
      </c>
      <c r="R104">
        <v>11</v>
      </c>
      <c r="S104" t="str">
        <f t="shared" si="5"/>
        <v>Morning</v>
      </c>
      <c r="T104">
        <f t="shared" si="6"/>
        <v>0</v>
      </c>
      <c r="U104" s="7">
        <f t="shared" si="7"/>
        <v>24.223499999999998</v>
      </c>
    </row>
    <row r="105" spans="1:21" x14ac:dyDescent="0.2">
      <c r="A105" t="s">
        <v>123</v>
      </c>
      <c r="B105" t="s">
        <v>1020</v>
      </c>
      <c r="C105" t="s">
        <v>1023</v>
      </c>
      <c r="D105" t="s">
        <v>1026</v>
      </c>
      <c r="E105" t="s">
        <v>1028</v>
      </c>
      <c r="F105" t="s">
        <v>1034</v>
      </c>
      <c r="G105">
        <v>58.26</v>
      </c>
      <c r="H105">
        <v>6</v>
      </c>
      <c r="I105">
        <v>17.478000000000002</v>
      </c>
      <c r="J105" s="17">
        <f t="shared" si="4"/>
        <v>367.03800000000001</v>
      </c>
      <c r="K105" s="10">
        <v>43552</v>
      </c>
      <c r="L105" t="s">
        <v>1184</v>
      </c>
      <c r="M105" t="s">
        <v>1596</v>
      </c>
      <c r="N105">
        <v>349.56</v>
      </c>
      <c r="O105">
        <v>4.7619047620000003</v>
      </c>
      <c r="P105" s="17">
        <v>17.478000000000002</v>
      </c>
      <c r="Q105">
        <v>9.9</v>
      </c>
      <c r="R105">
        <v>16</v>
      </c>
      <c r="S105" t="str">
        <f t="shared" si="5"/>
        <v>Afternoon</v>
      </c>
      <c r="T105">
        <f t="shared" si="6"/>
        <v>0</v>
      </c>
      <c r="U105" s="7">
        <f t="shared" si="7"/>
        <v>61.173000000000002</v>
      </c>
    </row>
    <row r="106" spans="1:21" x14ac:dyDescent="0.2">
      <c r="A106" t="s">
        <v>124</v>
      </c>
      <c r="B106" t="s">
        <v>1022</v>
      </c>
      <c r="C106" t="s">
        <v>1025</v>
      </c>
      <c r="D106" t="s">
        <v>1026</v>
      </c>
      <c r="E106" t="s">
        <v>1028</v>
      </c>
      <c r="F106" t="s">
        <v>1030</v>
      </c>
      <c r="G106">
        <v>30.35</v>
      </c>
      <c r="H106">
        <v>7</v>
      </c>
      <c r="I106">
        <v>10.6225</v>
      </c>
      <c r="J106" s="17">
        <f t="shared" si="4"/>
        <v>223.07250000000002</v>
      </c>
      <c r="K106" s="10">
        <v>43543</v>
      </c>
      <c r="L106" t="s">
        <v>1185</v>
      </c>
      <c r="M106" t="s">
        <v>1596</v>
      </c>
      <c r="N106">
        <v>212.45</v>
      </c>
      <c r="O106">
        <v>4.7619047620000003</v>
      </c>
      <c r="P106" s="17">
        <v>10.6225</v>
      </c>
      <c r="Q106">
        <v>8</v>
      </c>
      <c r="R106">
        <v>18</v>
      </c>
      <c r="S106" t="str">
        <f t="shared" si="5"/>
        <v>Evening</v>
      </c>
      <c r="T106">
        <f t="shared" si="6"/>
        <v>0</v>
      </c>
      <c r="U106" s="7">
        <f t="shared" si="7"/>
        <v>31.867500000000003</v>
      </c>
    </row>
    <row r="107" spans="1:21" x14ac:dyDescent="0.2">
      <c r="A107" t="s">
        <v>125</v>
      </c>
      <c r="B107" t="s">
        <v>1020</v>
      </c>
      <c r="C107" t="s">
        <v>1023</v>
      </c>
      <c r="D107" t="s">
        <v>1026</v>
      </c>
      <c r="E107" t="s">
        <v>1028</v>
      </c>
      <c r="F107" t="s">
        <v>1031</v>
      </c>
      <c r="G107">
        <v>88.67</v>
      </c>
      <c r="H107">
        <v>10</v>
      </c>
      <c r="I107">
        <v>44.335000000000001</v>
      </c>
      <c r="J107" s="17">
        <f t="shared" si="4"/>
        <v>931.03500000000008</v>
      </c>
      <c r="K107" s="10">
        <v>43800</v>
      </c>
      <c r="L107" t="s">
        <v>1186</v>
      </c>
      <c r="M107" t="s">
        <v>1595</v>
      </c>
      <c r="N107">
        <v>886.7</v>
      </c>
      <c r="O107">
        <v>4.7619047620000003</v>
      </c>
      <c r="P107" s="17">
        <v>44.335000000000001</v>
      </c>
      <c r="Q107">
        <v>7.3</v>
      </c>
      <c r="R107">
        <v>14</v>
      </c>
      <c r="S107" t="str">
        <f t="shared" si="5"/>
        <v>Afternoon</v>
      </c>
      <c r="T107">
        <f t="shared" si="6"/>
        <v>1</v>
      </c>
      <c r="U107" s="7">
        <f t="shared" si="7"/>
        <v>93.103500000000011</v>
      </c>
    </row>
    <row r="108" spans="1:21" x14ac:dyDescent="0.2">
      <c r="A108" t="s">
        <v>126</v>
      </c>
      <c r="B108" t="s">
        <v>1021</v>
      </c>
      <c r="C108" t="s">
        <v>1024</v>
      </c>
      <c r="D108" t="s">
        <v>1026</v>
      </c>
      <c r="E108" t="s">
        <v>1028</v>
      </c>
      <c r="F108" t="s">
        <v>1035</v>
      </c>
      <c r="G108">
        <v>27.38</v>
      </c>
      <c r="H108">
        <v>6</v>
      </c>
      <c r="I108">
        <v>8.2140000000000004</v>
      </c>
      <c r="J108" s="17">
        <f t="shared" si="4"/>
        <v>172.494</v>
      </c>
      <c r="K108" s="10">
        <v>43586</v>
      </c>
      <c r="L108" t="s">
        <v>1187</v>
      </c>
      <c r="M108" t="s">
        <v>1597</v>
      </c>
      <c r="N108">
        <v>164.28</v>
      </c>
      <c r="O108">
        <v>4.7619047620000003</v>
      </c>
      <c r="P108" s="17">
        <v>8.2140000000000004</v>
      </c>
      <c r="Q108">
        <v>7.9</v>
      </c>
      <c r="R108">
        <v>20</v>
      </c>
      <c r="S108" t="str">
        <f t="shared" si="5"/>
        <v>Evening</v>
      </c>
      <c r="T108">
        <f t="shared" si="6"/>
        <v>0</v>
      </c>
      <c r="U108" s="7">
        <f t="shared" si="7"/>
        <v>28.748999999999999</v>
      </c>
    </row>
    <row r="109" spans="1:21" x14ac:dyDescent="0.2">
      <c r="A109" t="s">
        <v>127</v>
      </c>
      <c r="B109" t="s">
        <v>1020</v>
      </c>
      <c r="C109" t="s">
        <v>1023</v>
      </c>
      <c r="D109" t="s">
        <v>1026</v>
      </c>
      <c r="E109" t="s">
        <v>1028</v>
      </c>
      <c r="F109" t="s">
        <v>1033</v>
      </c>
      <c r="G109">
        <v>62.13</v>
      </c>
      <c r="H109">
        <v>6</v>
      </c>
      <c r="I109">
        <v>18.638999999999999</v>
      </c>
      <c r="J109" s="17">
        <f t="shared" si="4"/>
        <v>391.41900000000004</v>
      </c>
      <c r="K109" s="10">
        <v>43546</v>
      </c>
      <c r="L109" t="s">
        <v>1188</v>
      </c>
      <c r="M109" t="s">
        <v>1596</v>
      </c>
      <c r="N109">
        <v>372.78</v>
      </c>
      <c r="O109">
        <v>4.7619047620000003</v>
      </c>
      <c r="P109" s="17">
        <v>18.638999999999999</v>
      </c>
      <c r="Q109">
        <v>7.4</v>
      </c>
      <c r="R109">
        <v>20</v>
      </c>
      <c r="S109" t="str">
        <f t="shared" si="5"/>
        <v>Evening</v>
      </c>
      <c r="T109">
        <f t="shared" si="6"/>
        <v>0</v>
      </c>
      <c r="U109" s="7">
        <f t="shared" si="7"/>
        <v>65.236500000000007</v>
      </c>
    </row>
    <row r="110" spans="1:21" x14ac:dyDescent="0.2">
      <c r="A110" t="s">
        <v>128</v>
      </c>
      <c r="B110" t="s">
        <v>1021</v>
      </c>
      <c r="C110" t="s">
        <v>1024</v>
      </c>
      <c r="D110" t="s">
        <v>1026</v>
      </c>
      <c r="E110" t="s">
        <v>1028</v>
      </c>
      <c r="F110" t="s">
        <v>1034</v>
      </c>
      <c r="G110">
        <v>33.979999999999997</v>
      </c>
      <c r="H110">
        <v>9</v>
      </c>
      <c r="I110">
        <v>15.291</v>
      </c>
      <c r="J110" s="17">
        <f t="shared" si="4"/>
        <v>321.11099999999999</v>
      </c>
      <c r="K110" s="10">
        <v>43548</v>
      </c>
      <c r="L110" t="s">
        <v>1189</v>
      </c>
      <c r="M110" t="s">
        <v>1596</v>
      </c>
      <c r="N110">
        <v>305.82</v>
      </c>
      <c r="O110">
        <v>4.7619047620000003</v>
      </c>
      <c r="P110" s="17">
        <v>15.291</v>
      </c>
      <c r="Q110">
        <v>4.2</v>
      </c>
      <c r="R110">
        <v>10</v>
      </c>
      <c r="S110" t="str">
        <f t="shared" si="5"/>
        <v>Morning</v>
      </c>
      <c r="T110">
        <f t="shared" si="6"/>
        <v>0</v>
      </c>
      <c r="U110" s="7">
        <f t="shared" si="7"/>
        <v>35.679000000000002</v>
      </c>
    </row>
    <row r="111" spans="1:21" x14ac:dyDescent="0.2">
      <c r="A111" t="s">
        <v>129</v>
      </c>
      <c r="B111" t="s">
        <v>1021</v>
      </c>
      <c r="C111" t="s">
        <v>1024</v>
      </c>
      <c r="D111" t="s">
        <v>1026</v>
      </c>
      <c r="E111" t="s">
        <v>1028</v>
      </c>
      <c r="F111" t="s">
        <v>1031</v>
      </c>
      <c r="G111">
        <v>81.97</v>
      </c>
      <c r="H111">
        <v>10</v>
      </c>
      <c r="I111">
        <v>40.984999999999999</v>
      </c>
      <c r="J111" s="17">
        <f t="shared" si="4"/>
        <v>860.68500000000006</v>
      </c>
      <c r="K111" s="10">
        <v>43527</v>
      </c>
      <c r="L111" t="s">
        <v>1190</v>
      </c>
      <c r="M111" t="s">
        <v>1596</v>
      </c>
      <c r="N111">
        <v>819.7</v>
      </c>
      <c r="O111">
        <v>4.7619047620000003</v>
      </c>
      <c r="P111" s="17">
        <v>40.984999999999999</v>
      </c>
      <c r="Q111">
        <v>9.1999999999999993</v>
      </c>
      <c r="R111">
        <v>14</v>
      </c>
      <c r="S111" t="str">
        <f t="shared" si="5"/>
        <v>Afternoon</v>
      </c>
      <c r="T111">
        <f t="shared" si="6"/>
        <v>1</v>
      </c>
      <c r="U111" s="7">
        <f t="shared" si="7"/>
        <v>86.0685</v>
      </c>
    </row>
    <row r="112" spans="1:21" x14ac:dyDescent="0.2">
      <c r="A112" t="s">
        <v>130</v>
      </c>
      <c r="B112" t="s">
        <v>1022</v>
      </c>
      <c r="C112" t="s">
        <v>1025</v>
      </c>
      <c r="D112" t="s">
        <v>1026</v>
      </c>
      <c r="E112" t="s">
        <v>1028</v>
      </c>
      <c r="F112" t="s">
        <v>1033</v>
      </c>
      <c r="G112">
        <v>16.489999999999998</v>
      </c>
      <c r="H112">
        <v>2</v>
      </c>
      <c r="I112">
        <v>1.649</v>
      </c>
      <c r="J112" s="17">
        <f t="shared" si="4"/>
        <v>34.628999999999998</v>
      </c>
      <c r="K112" s="10">
        <v>43587</v>
      </c>
      <c r="L112" t="s">
        <v>1191</v>
      </c>
      <c r="M112" t="s">
        <v>1595</v>
      </c>
      <c r="N112">
        <v>32.979999999999997</v>
      </c>
      <c r="O112">
        <v>4.7619047620000003</v>
      </c>
      <c r="P112" s="17">
        <v>1.649</v>
      </c>
      <c r="Q112">
        <v>4.5999999999999996</v>
      </c>
      <c r="R112">
        <v>11</v>
      </c>
      <c r="S112" t="str">
        <f t="shared" si="5"/>
        <v>Morning</v>
      </c>
      <c r="T112">
        <f t="shared" si="6"/>
        <v>0</v>
      </c>
      <c r="U112" s="7">
        <f t="shared" si="7"/>
        <v>17.314499999999999</v>
      </c>
    </row>
    <row r="113" spans="1:21" x14ac:dyDescent="0.2">
      <c r="A113" t="s">
        <v>131</v>
      </c>
      <c r="B113" t="s">
        <v>1021</v>
      </c>
      <c r="C113" t="s">
        <v>1024</v>
      </c>
      <c r="D113" t="s">
        <v>1026</v>
      </c>
      <c r="E113" t="s">
        <v>1028</v>
      </c>
      <c r="F113" t="s">
        <v>1030</v>
      </c>
      <c r="G113">
        <v>98.21</v>
      </c>
      <c r="H113">
        <v>3</v>
      </c>
      <c r="I113">
        <v>14.7315</v>
      </c>
      <c r="J113" s="17">
        <f t="shared" si="4"/>
        <v>309.36149999999998</v>
      </c>
      <c r="K113" s="10">
        <v>43587</v>
      </c>
      <c r="L113" t="s">
        <v>1192</v>
      </c>
      <c r="M113" t="s">
        <v>1597</v>
      </c>
      <c r="N113">
        <v>294.63</v>
      </c>
      <c r="O113">
        <v>4.7619047620000003</v>
      </c>
      <c r="P113" s="17">
        <v>14.7315</v>
      </c>
      <c r="Q113">
        <v>7.8</v>
      </c>
      <c r="R113">
        <v>10</v>
      </c>
      <c r="S113" t="str">
        <f t="shared" si="5"/>
        <v>Morning</v>
      </c>
      <c r="T113">
        <f t="shared" si="6"/>
        <v>0</v>
      </c>
      <c r="U113" s="7">
        <f t="shared" si="7"/>
        <v>103.12049999999999</v>
      </c>
    </row>
    <row r="114" spans="1:21" x14ac:dyDescent="0.2">
      <c r="A114" t="s">
        <v>132</v>
      </c>
      <c r="B114" t="s">
        <v>1022</v>
      </c>
      <c r="C114" t="s">
        <v>1025</v>
      </c>
      <c r="D114" t="s">
        <v>1026</v>
      </c>
      <c r="E114" t="s">
        <v>1028</v>
      </c>
      <c r="F114" t="s">
        <v>1035</v>
      </c>
      <c r="G114">
        <v>72.84</v>
      </c>
      <c r="H114">
        <v>7</v>
      </c>
      <c r="I114">
        <v>25.494</v>
      </c>
      <c r="J114" s="17">
        <f t="shared" si="4"/>
        <v>535.37400000000002</v>
      </c>
      <c r="K114" s="10">
        <v>43511</v>
      </c>
      <c r="L114" t="s">
        <v>1193</v>
      </c>
      <c r="M114" t="s">
        <v>1596</v>
      </c>
      <c r="N114">
        <v>509.88</v>
      </c>
      <c r="O114">
        <v>4.7619047620000003</v>
      </c>
      <c r="P114" s="17">
        <v>25.494</v>
      </c>
      <c r="Q114">
        <v>8.4</v>
      </c>
      <c r="R114">
        <v>12</v>
      </c>
      <c r="S114" t="str">
        <f t="shared" si="5"/>
        <v>Afternoon</v>
      </c>
      <c r="T114">
        <f t="shared" si="6"/>
        <v>0</v>
      </c>
      <c r="U114" s="7">
        <f t="shared" si="7"/>
        <v>76.481999999999999</v>
      </c>
    </row>
    <row r="115" spans="1:21" x14ac:dyDescent="0.2">
      <c r="A115" t="s">
        <v>133</v>
      </c>
      <c r="B115" t="s">
        <v>1020</v>
      </c>
      <c r="C115" t="s">
        <v>1023</v>
      </c>
      <c r="D115" t="s">
        <v>1026</v>
      </c>
      <c r="E115" t="s">
        <v>1028</v>
      </c>
      <c r="F115" t="s">
        <v>1032</v>
      </c>
      <c r="G115">
        <v>58.07</v>
      </c>
      <c r="H115">
        <v>9</v>
      </c>
      <c r="I115">
        <v>26.131499999999999</v>
      </c>
      <c r="J115" s="17">
        <f t="shared" si="4"/>
        <v>548.76149999999996</v>
      </c>
      <c r="K115" s="10">
        <v>43484</v>
      </c>
      <c r="L115" t="s">
        <v>1194</v>
      </c>
      <c r="M115" t="s">
        <v>1595</v>
      </c>
      <c r="N115">
        <v>522.63</v>
      </c>
      <c r="O115">
        <v>4.7619047620000003</v>
      </c>
      <c r="P115" s="17">
        <v>26.131499999999999</v>
      </c>
      <c r="Q115">
        <v>4.3</v>
      </c>
      <c r="R115">
        <v>20</v>
      </c>
      <c r="S115" t="str">
        <f t="shared" si="5"/>
        <v>Evening</v>
      </c>
      <c r="T115">
        <f t="shared" si="6"/>
        <v>0</v>
      </c>
      <c r="U115" s="7">
        <f t="shared" si="7"/>
        <v>60.973499999999994</v>
      </c>
    </row>
    <row r="116" spans="1:21" x14ac:dyDescent="0.2">
      <c r="A116" t="s">
        <v>134</v>
      </c>
      <c r="B116" t="s">
        <v>1021</v>
      </c>
      <c r="C116" t="s">
        <v>1024</v>
      </c>
      <c r="D116" t="s">
        <v>1026</v>
      </c>
      <c r="E116" t="s">
        <v>1028</v>
      </c>
      <c r="F116" t="s">
        <v>1032</v>
      </c>
      <c r="G116">
        <v>80.790000000000006</v>
      </c>
      <c r="H116">
        <v>9</v>
      </c>
      <c r="I116">
        <v>36.355499999999999</v>
      </c>
      <c r="J116" s="17">
        <f t="shared" si="4"/>
        <v>763.46550000000002</v>
      </c>
      <c r="K116" s="10">
        <v>43467</v>
      </c>
      <c r="L116" t="s">
        <v>1195</v>
      </c>
      <c r="M116" t="s">
        <v>1597</v>
      </c>
      <c r="N116">
        <v>727.11</v>
      </c>
      <c r="O116">
        <v>4.7619047620000003</v>
      </c>
      <c r="P116" s="17">
        <v>36.355499999999999</v>
      </c>
      <c r="Q116">
        <v>9.5</v>
      </c>
      <c r="R116">
        <v>20</v>
      </c>
      <c r="S116" t="str">
        <f t="shared" si="5"/>
        <v>Evening</v>
      </c>
      <c r="T116">
        <f t="shared" si="6"/>
        <v>1</v>
      </c>
      <c r="U116" s="7">
        <f t="shared" si="7"/>
        <v>84.829499999999996</v>
      </c>
    </row>
    <row r="117" spans="1:21" x14ac:dyDescent="0.2">
      <c r="A117" t="s">
        <v>135</v>
      </c>
      <c r="B117" t="s">
        <v>1021</v>
      </c>
      <c r="C117" t="s">
        <v>1024</v>
      </c>
      <c r="D117" t="s">
        <v>1026</v>
      </c>
      <c r="E117" t="s">
        <v>1028</v>
      </c>
      <c r="F117" t="s">
        <v>1035</v>
      </c>
      <c r="G117">
        <v>27.02</v>
      </c>
      <c r="H117">
        <v>3</v>
      </c>
      <c r="I117">
        <v>4.0529999999999999</v>
      </c>
      <c r="J117" s="17">
        <f t="shared" si="4"/>
        <v>85.113</v>
      </c>
      <c r="K117" s="10">
        <v>43499</v>
      </c>
      <c r="L117" t="s">
        <v>1128</v>
      </c>
      <c r="M117" t="s">
        <v>1597</v>
      </c>
      <c r="N117">
        <v>81.06</v>
      </c>
      <c r="O117">
        <v>4.7619047620000003</v>
      </c>
      <c r="P117" s="17">
        <v>4.0529999999999999</v>
      </c>
      <c r="Q117">
        <v>7.1</v>
      </c>
      <c r="R117">
        <v>13</v>
      </c>
      <c r="S117" t="str">
        <f t="shared" si="5"/>
        <v>Afternoon</v>
      </c>
      <c r="T117">
        <f t="shared" si="6"/>
        <v>0</v>
      </c>
      <c r="U117" s="7">
        <f t="shared" si="7"/>
        <v>28.370999999999999</v>
      </c>
    </row>
    <row r="118" spans="1:21" x14ac:dyDescent="0.2">
      <c r="A118" t="s">
        <v>136</v>
      </c>
      <c r="B118" t="s">
        <v>1022</v>
      </c>
      <c r="C118" t="s">
        <v>1025</v>
      </c>
      <c r="D118" t="s">
        <v>1026</v>
      </c>
      <c r="E118" t="s">
        <v>1028</v>
      </c>
      <c r="F118" t="s">
        <v>1035</v>
      </c>
      <c r="G118">
        <v>21.94</v>
      </c>
      <c r="H118">
        <v>5</v>
      </c>
      <c r="I118">
        <v>5.4850000000000003</v>
      </c>
      <c r="J118" s="17">
        <f t="shared" si="4"/>
        <v>115.185</v>
      </c>
      <c r="K118" s="10">
        <v>43588</v>
      </c>
      <c r="L118" t="s">
        <v>1196</v>
      </c>
      <c r="M118" t="s">
        <v>1595</v>
      </c>
      <c r="N118">
        <v>109.7</v>
      </c>
      <c r="O118">
        <v>4.7619047620000003</v>
      </c>
      <c r="P118" s="17">
        <v>5.4850000000000003</v>
      </c>
      <c r="Q118">
        <v>5.3</v>
      </c>
      <c r="R118">
        <v>12</v>
      </c>
      <c r="S118" t="str">
        <f t="shared" si="5"/>
        <v>Afternoon</v>
      </c>
      <c r="T118">
        <f t="shared" si="6"/>
        <v>0</v>
      </c>
      <c r="U118" s="7">
        <f t="shared" si="7"/>
        <v>23.036999999999999</v>
      </c>
    </row>
    <row r="119" spans="1:21" x14ac:dyDescent="0.2">
      <c r="A119" t="s">
        <v>137</v>
      </c>
      <c r="B119" t="s">
        <v>1022</v>
      </c>
      <c r="C119" t="s">
        <v>1025</v>
      </c>
      <c r="D119" t="s">
        <v>1026</v>
      </c>
      <c r="E119" t="s">
        <v>1028</v>
      </c>
      <c r="F119" t="s">
        <v>1035</v>
      </c>
      <c r="G119">
        <v>51.36</v>
      </c>
      <c r="H119">
        <v>1</v>
      </c>
      <c r="I119">
        <v>2.5680000000000001</v>
      </c>
      <c r="J119" s="17">
        <f t="shared" si="4"/>
        <v>53.927999999999997</v>
      </c>
      <c r="K119" s="10">
        <v>43481</v>
      </c>
      <c r="L119" t="s">
        <v>1197</v>
      </c>
      <c r="M119" t="s">
        <v>1595</v>
      </c>
      <c r="N119">
        <v>51.36</v>
      </c>
      <c r="O119">
        <v>4.7619047620000003</v>
      </c>
      <c r="P119" s="17">
        <v>2.5680000000000001</v>
      </c>
      <c r="Q119">
        <v>5.2</v>
      </c>
      <c r="R119">
        <v>15</v>
      </c>
      <c r="S119" t="str">
        <f t="shared" si="5"/>
        <v>Afternoon</v>
      </c>
      <c r="T119">
        <f t="shared" si="6"/>
        <v>0</v>
      </c>
      <c r="U119" s="7">
        <f t="shared" si="7"/>
        <v>53.927999999999997</v>
      </c>
    </row>
    <row r="120" spans="1:21" x14ac:dyDescent="0.2">
      <c r="A120" t="s">
        <v>138</v>
      </c>
      <c r="B120" t="s">
        <v>1020</v>
      </c>
      <c r="C120" t="s">
        <v>1023</v>
      </c>
      <c r="D120" t="s">
        <v>1026</v>
      </c>
      <c r="E120" t="s">
        <v>1028</v>
      </c>
      <c r="F120" t="s">
        <v>1034</v>
      </c>
      <c r="G120">
        <v>10.96</v>
      </c>
      <c r="H120">
        <v>10</v>
      </c>
      <c r="I120">
        <v>5.48</v>
      </c>
      <c r="J120" s="17">
        <f t="shared" si="4"/>
        <v>115.08000000000001</v>
      </c>
      <c r="K120" s="10">
        <v>43498</v>
      </c>
      <c r="L120" t="s">
        <v>1198</v>
      </c>
      <c r="M120" t="s">
        <v>1595</v>
      </c>
      <c r="N120">
        <v>109.6</v>
      </c>
      <c r="O120">
        <v>4.7619047620000003</v>
      </c>
      <c r="P120" s="17">
        <v>5.48</v>
      </c>
      <c r="Q120">
        <v>6</v>
      </c>
      <c r="R120">
        <v>20</v>
      </c>
      <c r="S120" t="str">
        <f t="shared" si="5"/>
        <v>Evening</v>
      </c>
      <c r="T120">
        <f t="shared" si="6"/>
        <v>0</v>
      </c>
      <c r="U120" s="7">
        <f t="shared" si="7"/>
        <v>11.508000000000001</v>
      </c>
    </row>
    <row r="121" spans="1:21" x14ac:dyDescent="0.2">
      <c r="A121" t="s">
        <v>139</v>
      </c>
      <c r="B121" t="s">
        <v>1022</v>
      </c>
      <c r="C121" t="s">
        <v>1025</v>
      </c>
      <c r="D121" t="s">
        <v>1026</v>
      </c>
      <c r="E121" t="s">
        <v>1028</v>
      </c>
      <c r="F121" t="s">
        <v>1032</v>
      </c>
      <c r="G121">
        <v>53.44</v>
      </c>
      <c r="H121">
        <v>2</v>
      </c>
      <c r="I121">
        <v>5.3440000000000003</v>
      </c>
      <c r="J121" s="17">
        <f t="shared" si="4"/>
        <v>112.22399999999999</v>
      </c>
      <c r="K121" s="10">
        <v>43485</v>
      </c>
      <c r="L121" t="s">
        <v>1178</v>
      </c>
      <c r="M121" t="s">
        <v>1595</v>
      </c>
      <c r="N121">
        <v>106.88</v>
      </c>
      <c r="O121">
        <v>4.7619047620000003</v>
      </c>
      <c r="P121" s="17">
        <v>5.3440000000000003</v>
      </c>
      <c r="Q121">
        <v>4.0999999999999996</v>
      </c>
      <c r="R121">
        <v>20</v>
      </c>
      <c r="S121" t="str">
        <f t="shared" si="5"/>
        <v>Evening</v>
      </c>
      <c r="T121">
        <f t="shared" si="6"/>
        <v>0</v>
      </c>
      <c r="U121" s="7">
        <f t="shared" si="7"/>
        <v>56.111999999999995</v>
      </c>
    </row>
    <row r="122" spans="1:21" x14ac:dyDescent="0.2">
      <c r="A122" t="s">
        <v>140</v>
      </c>
      <c r="B122" t="s">
        <v>1020</v>
      </c>
      <c r="C122" t="s">
        <v>1023</v>
      </c>
      <c r="D122" t="s">
        <v>1026</v>
      </c>
      <c r="E122" t="s">
        <v>1028</v>
      </c>
      <c r="F122" t="s">
        <v>1031</v>
      </c>
      <c r="G122">
        <v>99.56</v>
      </c>
      <c r="H122">
        <v>8</v>
      </c>
      <c r="I122">
        <v>39.823999999999998</v>
      </c>
      <c r="J122" s="17">
        <f t="shared" si="4"/>
        <v>836.30399999999997</v>
      </c>
      <c r="K122" s="10">
        <v>43510</v>
      </c>
      <c r="L122" t="s">
        <v>1100</v>
      </c>
      <c r="M122" t="s">
        <v>1597</v>
      </c>
      <c r="N122">
        <v>796.48</v>
      </c>
      <c r="O122">
        <v>4.7619047620000003</v>
      </c>
      <c r="P122" s="17">
        <v>39.823999999999998</v>
      </c>
      <c r="Q122">
        <v>5.2</v>
      </c>
      <c r="R122">
        <v>17</v>
      </c>
      <c r="S122" t="str">
        <f t="shared" si="5"/>
        <v>Evening</v>
      </c>
      <c r="T122">
        <f t="shared" si="6"/>
        <v>1</v>
      </c>
      <c r="U122" s="7">
        <f t="shared" si="7"/>
        <v>104.538</v>
      </c>
    </row>
    <row r="123" spans="1:21" x14ac:dyDescent="0.2">
      <c r="A123" t="s">
        <v>141</v>
      </c>
      <c r="B123" t="s">
        <v>1021</v>
      </c>
      <c r="C123" t="s">
        <v>1024</v>
      </c>
      <c r="D123" t="s">
        <v>1026</v>
      </c>
      <c r="E123" t="s">
        <v>1028</v>
      </c>
      <c r="F123" t="s">
        <v>1033</v>
      </c>
      <c r="G123">
        <v>57.12</v>
      </c>
      <c r="H123">
        <v>7</v>
      </c>
      <c r="I123">
        <v>19.992000000000001</v>
      </c>
      <c r="J123" s="17">
        <f t="shared" si="4"/>
        <v>419.83199999999999</v>
      </c>
      <c r="K123" s="10">
        <v>43800</v>
      </c>
      <c r="L123" t="s">
        <v>1199</v>
      </c>
      <c r="M123" t="s">
        <v>1597</v>
      </c>
      <c r="N123">
        <v>399.84</v>
      </c>
      <c r="O123">
        <v>4.7619047620000003</v>
      </c>
      <c r="P123" s="17">
        <v>19.992000000000001</v>
      </c>
      <c r="Q123">
        <v>6.5</v>
      </c>
      <c r="R123">
        <v>12</v>
      </c>
      <c r="S123" t="str">
        <f t="shared" si="5"/>
        <v>Afternoon</v>
      </c>
      <c r="T123">
        <f t="shared" si="6"/>
        <v>0</v>
      </c>
      <c r="U123" s="7">
        <f t="shared" si="7"/>
        <v>59.975999999999999</v>
      </c>
    </row>
    <row r="124" spans="1:21" x14ac:dyDescent="0.2">
      <c r="A124" t="s">
        <v>142</v>
      </c>
      <c r="B124" t="s">
        <v>1022</v>
      </c>
      <c r="C124" t="s">
        <v>1025</v>
      </c>
      <c r="D124" t="s">
        <v>1026</v>
      </c>
      <c r="E124" t="s">
        <v>1028</v>
      </c>
      <c r="F124" t="s">
        <v>1033</v>
      </c>
      <c r="G124">
        <v>99.96</v>
      </c>
      <c r="H124">
        <v>9</v>
      </c>
      <c r="I124">
        <v>44.981999999999999</v>
      </c>
      <c r="J124" s="17">
        <f t="shared" si="4"/>
        <v>944.62199999999996</v>
      </c>
      <c r="K124" s="10">
        <v>43711</v>
      </c>
      <c r="L124" t="s">
        <v>1200</v>
      </c>
      <c r="M124" t="s">
        <v>1597</v>
      </c>
      <c r="N124">
        <v>899.64</v>
      </c>
      <c r="O124">
        <v>4.7619047620000003</v>
      </c>
      <c r="P124" s="17">
        <v>44.981999999999999</v>
      </c>
      <c r="Q124">
        <v>4.2</v>
      </c>
      <c r="R124">
        <v>17</v>
      </c>
      <c r="S124" t="str">
        <f t="shared" si="5"/>
        <v>Evening</v>
      </c>
      <c r="T124">
        <f t="shared" si="6"/>
        <v>1</v>
      </c>
      <c r="U124" s="7">
        <f t="shared" si="7"/>
        <v>104.958</v>
      </c>
    </row>
    <row r="125" spans="1:21" x14ac:dyDescent="0.2">
      <c r="A125" t="s">
        <v>143</v>
      </c>
      <c r="B125" t="s">
        <v>1021</v>
      </c>
      <c r="C125" t="s">
        <v>1024</v>
      </c>
      <c r="D125" t="s">
        <v>1026</v>
      </c>
      <c r="E125" t="s">
        <v>1028</v>
      </c>
      <c r="F125" t="s">
        <v>1032</v>
      </c>
      <c r="G125">
        <v>63.91</v>
      </c>
      <c r="H125">
        <v>8</v>
      </c>
      <c r="I125">
        <v>25.564</v>
      </c>
      <c r="J125" s="17">
        <f t="shared" si="4"/>
        <v>536.84399999999994</v>
      </c>
      <c r="K125" s="10">
        <v>43537</v>
      </c>
      <c r="L125" t="s">
        <v>1201</v>
      </c>
      <c r="M125" t="s">
        <v>1597</v>
      </c>
      <c r="N125">
        <v>511.28</v>
      </c>
      <c r="O125">
        <v>4.7619047620000003</v>
      </c>
      <c r="P125" s="17">
        <v>25.564</v>
      </c>
      <c r="Q125">
        <v>4.5999999999999996</v>
      </c>
      <c r="R125">
        <v>19</v>
      </c>
      <c r="S125" t="str">
        <f t="shared" si="5"/>
        <v>Evening</v>
      </c>
      <c r="T125">
        <f t="shared" si="6"/>
        <v>0</v>
      </c>
      <c r="U125" s="7">
        <f t="shared" si="7"/>
        <v>67.105499999999992</v>
      </c>
    </row>
    <row r="126" spans="1:21" x14ac:dyDescent="0.2">
      <c r="A126" t="s">
        <v>144</v>
      </c>
      <c r="B126" t="s">
        <v>1022</v>
      </c>
      <c r="C126" t="s">
        <v>1025</v>
      </c>
      <c r="D126" t="s">
        <v>1026</v>
      </c>
      <c r="E126" t="s">
        <v>1028</v>
      </c>
      <c r="F126" t="s">
        <v>1035</v>
      </c>
      <c r="G126">
        <v>56.47</v>
      </c>
      <c r="H126">
        <v>8</v>
      </c>
      <c r="I126">
        <v>22.588000000000001</v>
      </c>
      <c r="J126" s="17">
        <f t="shared" si="4"/>
        <v>474.34800000000001</v>
      </c>
      <c r="K126" s="10">
        <v>43711</v>
      </c>
      <c r="L126" t="s">
        <v>1202</v>
      </c>
      <c r="M126" t="s">
        <v>1595</v>
      </c>
      <c r="N126">
        <v>451.76</v>
      </c>
      <c r="O126">
        <v>4.7619047620000003</v>
      </c>
      <c r="P126" s="17">
        <v>22.588000000000001</v>
      </c>
      <c r="Q126">
        <v>7.3</v>
      </c>
      <c r="R126">
        <v>14</v>
      </c>
      <c r="S126" t="str">
        <f t="shared" si="5"/>
        <v>Afternoon</v>
      </c>
      <c r="T126">
        <f t="shared" si="6"/>
        <v>0</v>
      </c>
      <c r="U126" s="7">
        <f t="shared" si="7"/>
        <v>59.293500000000002</v>
      </c>
    </row>
    <row r="127" spans="1:21" x14ac:dyDescent="0.2">
      <c r="A127" t="s">
        <v>145</v>
      </c>
      <c r="B127" t="s">
        <v>1020</v>
      </c>
      <c r="C127" t="s">
        <v>1023</v>
      </c>
      <c r="D127" t="s">
        <v>1026</v>
      </c>
      <c r="E127" t="s">
        <v>1028</v>
      </c>
      <c r="F127" t="s">
        <v>1032</v>
      </c>
      <c r="G127">
        <v>93.69</v>
      </c>
      <c r="H127">
        <v>7</v>
      </c>
      <c r="I127">
        <v>32.791499999999999</v>
      </c>
      <c r="J127" s="17">
        <f t="shared" si="4"/>
        <v>688.62149999999997</v>
      </c>
      <c r="K127" s="10">
        <v>43741</v>
      </c>
      <c r="L127" t="s">
        <v>1203</v>
      </c>
      <c r="M127" t="s">
        <v>1597</v>
      </c>
      <c r="N127">
        <v>655.83</v>
      </c>
      <c r="O127">
        <v>4.7619047620000003</v>
      </c>
      <c r="P127" s="17">
        <v>32.791499999999999</v>
      </c>
      <c r="Q127">
        <v>4.5</v>
      </c>
      <c r="R127">
        <v>18</v>
      </c>
      <c r="S127" t="str">
        <f t="shared" si="5"/>
        <v>Evening</v>
      </c>
      <c r="T127">
        <f t="shared" si="6"/>
        <v>0</v>
      </c>
      <c r="U127" s="7">
        <f t="shared" si="7"/>
        <v>98.374499999999998</v>
      </c>
    </row>
    <row r="128" spans="1:21" x14ac:dyDescent="0.2">
      <c r="A128" t="s">
        <v>146</v>
      </c>
      <c r="B128" t="s">
        <v>1020</v>
      </c>
      <c r="C128" t="s">
        <v>1023</v>
      </c>
      <c r="D128" t="s">
        <v>1026</v>
      </c>
      <c r="E128" t="s">
        <v>1028</v>
      </c>
      <c r="F128" t="s">
        <v>1033</v>
      </c>
      <c r="G128">
        <v>32.25</v>
      </c>
      <c r="H128">
        <v>5</v>
      </c>
      <c r="I128">
        <v>8.0625</v>
      </c>
      <c r="J128" s="17">
        <f t="shared" si="4"/>
        <v>169.3125</v>
      </c>
      <c r="K128" s="10">
        <v>43492</v>
      </c>
      <c r="L128" t="s">
        <v>1204</v>
      </c>
      <c r="M128" t="s">
        <v>1596</v>
      </c>
      <c r="N128">
        <v>161.25</v>
      </c>
      <c r="O128">
        <v>4.7619047620000003</v>
      </c>
      <c r="P128" s="17">
        <v>8.0625</v>
      </c>
      <c r="Q128">
        <v>9</v>
      </c>
      <c r="R128">
        <v>13</v>
      </c>
      <c r="S128" t="str">
        <f t="shared" si="5"/>
        <v>Afternoon</v>
      </c>
      <c r="T128">
        <f t="shared" si="6"/>
        <v>0</v>
      </c>
      <c r="U128" s="7">
        <f t="shared" si="7"/>
        <v>33.862499999999997</v>
      </c>
    </row>
    <row r="129" spans="1:21" x14ac:dyDescent="0.2">
      <c r="A129" t="s">
        <v>147</v>
      </c>
      <c r="B129" t="s">
        <v>1021</v>
      </c>
      <c r="C129" t="s">
        <v>1024</v>
      </c>
      <c r="D129" t="s">
        <v>1026</v>
      </c>
      <c r="E129" t="s">
        <v>1028</v>
      </c>
      <c r="F129" t="s">
        <v>1035</v>
      </c>
      <c r="G129">
        <v>31.73</v>
      </c>
      <c r="H129">
        <v>9</v>
      </c>
      <c r="I129">
        <v>14.278499999999999</v>
      </c>
      <c r="J129" s="17">
        <f t="shared" si="4"/>
        <v>299.8485</v>
      </c>
      <c r="K129" s="10">
        <v>43678</v>
      </c>
      <c r="L129" t="s">
        <v>1205</v>
      </c>
      <c r="M129" t="s">
        <v>1597</v>
      </c>
      <c r="N129">
        <v>285.57</v>
      </c>
      <c r="O129">
        <v>4.7619047620000003</v>
      </c>
      <c r="P129" s="17">
        <v>14.278499999999999</v>
      </c>
      <c r="Q129">
        <v>5.9</v>
      </c>
      <c r="R129">
        <v>16</v>
      </c>
      <c r="S129" t="str">
        <f t="shared" si="5"/>
        <v>Afternoon</v>
      </c>
      <c r="T129">
        <f t="shared" si="6"/>
        <v>0</v>
      </c>
      <c r="U129" s="7">
        <f t="shared" si="7"/>
        <v>33.316499999999998</v>
      </c>
    </row>
    <row r="130" spans="1:21" x14ac:dyDescent="0.2">
      <c r="A130" t="s">
        <v>148</v>
      </c>
      <c r="B130" t="s">
        <v>1021</v>
      </c>
      <c r="C130" t="s">
        <v>1024</v>
      </c>
      <c r="D130" t="s">
        <v>1026</v>
      </c>
      <c r="E130" t="s">
        <v>1028</v>
      </c>
      <c r="F130" t="s">
        <v>1034</v>
      </c>
      <c r="G130">
        <v>68.540000000000006</v>
      </c>
      <c r="H130">
        <v>8</v>
      </c>
      <c r="I130">
        <v>27.416</v>
      </c>
      <c r="J130" s="17">
        <f t="shared" si="4"/>
        <v>575.7360000000001</v>
      </c>
      <c r="K130" s="10">
        <v>43678</v>
      </c>
      <c r="L130" t="s">
        <v>1206</v>
      </c>
      <c r="M130" t="s">
        <v>1595</v>
      </c>
      <c r="N130">
        <v>548.32000000000005</v>
      </c>
      <c r="O130">
        <v>4.7619047620000003</v>
      </c>
      <c r="P130" s="17">
        <v>27.416</v>
      </c>
      <c r="Q130">
        <v>8.5</v>
      </c>
      <c r="R130">
        <v>15</v>
      </c>
      <c r="S130" t="str">
        <f t="shared" si="5"/>
        <v>Afternoon</v>
      </c>
      <c r="T130">
        <f t="shared" si="6"/>
        <v>0</v>
      </c>
      <c r="U130" s="7">
        <f t="shared" si="7"/>
        <v>71.967000000000013</v>
      </c>
    </row>
    <row r="131" spans="1:21" x14ac:dyDescent="0.2">
      <c r="A131" t="s">
        <v>149</v>
      </c>
      <c r="B131" t="s">
        <v>1022</v>
      </c>
      <c r="C131" t="s">
        <v>1025</v>
      </c>
      <c r="D131" t="s">
        <v>1026</v>
      </c>
      <c r="E131" t="s">
        <v>1028</v>
      </c>
      <c r="F131" t="s">
        <v>1033</v>
      </c>
      <c r="G131">
        <v>90.28</v>
      </c>
      <c r="H131">
        <v>9</v>
      </c>
      <c r="I131">
        <v>40.625999999999998</v>
      </c>
      <c r="J131" s="17">
        <f t="shared" ref="J131:J194" si="8">(G131*H131)+I131</f>
        <v>853.14599999999996</v>
      </c>
      <c r="K131" s="10">
        <v>43679</v>
      </c>
      <c r="L131" t="s">
        <v>1112</v>
      </c>
      <c r="M131" t="s">
        <v>1595</v>
      </c>
      <c r="N131">
        <v>812.52</v>
      </c>
      <c r="O131">
        <v>4.7619047620000003</v>
      </c>
      <c r="P131" s="17">
        <v>40.625999999999998</v>
      </c>
      <c r="Q131">
        <v>7.2</v>
      </c>
      <c r="R131">
        <v>11</v>
      </c>
      <c r="S131" t="str">
        <f t="shared" ref="S131:S194" si="9">IF(HOUR(L131)&lt;12, "Morning", IF(HOUR(L131)&lt;17, "Afternoon", "Evening"))</f>
        <v>Morning</v>
      </c>
      <c r="T131">
        <f t="shared" ref="T131:T194" si="10">IF(J131&gt;718.91085, 1, 0)</f>
        <v>1</v>
      </c>
      <c r="U131" s="7">
        <f t="shared" ref="U131:U194" si="11">J131/H131</f>
        <v>94.793999999999997</v>
      </c>
    </row>
    <row r="132" spans="1:21" x14ac:dyDescent="0.2">
      <c r="A132" t="s">
        <v>150</v>
      </c>
      <c r="B132" t="s">
        <v>1022</v>
      </c>
      <c r="C132" t="s">
        <v>1025</v>
      </c>
      <c r="D132" t="s">
        <v>1027</v>
      </c>
      <c r="E132" t="s">
        <v>1028</v>
      </c>
      <c r="F132" t="s">
        <v>1035</v>
      </c>
      <c r="G132">
        <v>39.619999999999997</v>
      </c>
      <c r="H132">
        <v>7</v>
      </c>
      <c r="I132">
        <v>13.867000000000001</v>
      </c>
      <c r="J132" s="17">
        <f t="shared" si="8"/>
        <v>291.20699999999999</v>
      </c>
      <c r="K132" s="10">
        <v>43490</v>
      </c>
      <c r="L132" t="s">
        <v>1207</v>
      </c>
      <c r="M132" t="s">
        <v>1596</v>
      </c>
      <c r="N132">
        <v>277.33999999999997</v>
      </c>
      <c r="O132">
        <v>4.7619047620000003</v>
      </c>
      <c r="P132" s="17">
        <v>13.867000000000001</v>
      </c>
      <c r="Q132">
        <v>7.5</v>
      </c>
      <c r="R132">
        <v>13</v>
      </c>
      <c r="S132" t="str">
        <f t="shared" si="9"/>
        <v>Afternoon</v>
      </c>
      <c r="T132">
        <f t="shared" si="10"/>
        <v>0</v>
      </c>
      <c r="U132" s="7">
        <f t="shared" si="11"/>
        <v>41.600999999999999</v>
      </c>
    </row>
    <row r="133" spans="1:21" x14ac:dyDescent="0.2">
      <c r="A133" t="s">
        <v>151</v>
      </c>
      <c r="B133" t="s">
        <v>1020</v>
      </c>
      <c r="C133" t="s">
        <v>1023</v>
      </c>
      <c r="D133" t="s">
        <v>1026</v>
      </c>
      <c r="E133" t="s">
        <v>1028</v>
      </c>
      <c r="F133" t="s">
        <v>1033</v>
      </c>
      <c r="G133">
        <v>92.13</v>
      </c>
      <c r="H133">
        <v>6</v>
      </c>
      <c r="I133">
        <v>27.638999999999999</v>
      </c>
      <c r="J133" s="17">
        <f t="shared" si="8"/>
        <v>580.41899999999998</v>
      </c>
      <c r="K133" s="10">
        <v>43619</v>
      </c>
      <c r="L133" t="s">
        <v>1208</v>
      </c>
      <c r="M133" t="s">
        <v>1596</v>
      </c>
      <c r="N133">
        <v>552.78</v>
      </c>
      <c r="O133">
        <v>4.7619047620000003</v>
      </c>
      <c r="P133" s="17">
        <v>27.638999999999999</v>
      </c>
      <c r="Q133">
        <v>8.3000000000000007</v>
      </c>
      <c r="R133">
        <v>20</v>
      </c>
      <c r="S133" t="str">
        <f t="shared" si="9"/>
        <v>Evening</v>
      </c>
      <c r="T133">
        <f t="shared" si="10"/>
        <v>0</v>
      </c>
      <c r="U133" s="7">
        <f t="shared" si="11"/>
        <v>96.736499999999992</v>
      </c>
    </row>
    <row r="134" spans="1:21" x14ac:dyDescent="0.2">
      <c r="A134" t="s">
        <v>152</v>
      </c>
      <c r="B134" t="s">
        <v>1022</v>
      </c>
      <c r="C134" t="s">
        <v>1025</v>
      </c>
      <c r="D134" t="s">
        <v>1027</v>
      </c>
      <c r="E134" t="s">
        <v>1028</v>
      </c>
      <c r="F134" t="s">
        <v>1033</v>
      </c>
      <c r="G134">
        <v>34.840000000000003</v>
      </c>
      <c r="H134">
        <v>4</v>
      </c>
      <c r="I134">
        <v>6.968</v>
      </c>
      <c r="J134" s="17">
        <f t="shared" si="8"/>
        <v>146.328</v>
      </c>
      <c r="K134" s="10">
        <v>43740</v>
      </c>
      <c r="L134" t="s">
        <v>1209</v>
      </c>
      <c r="M134" t="s">
        <v>1596</v>
      </c>
      <c r="N134">
        <v>139.36000000000001</v>
      </c>
      <c r="O134">
        <v>4.7619047620000003</v>
      </c>
      <c r="P134" s="17">
        <v>6.968</v>
      </c>
      <c r="Q134">
        <v>7.4</v>
      </c>
      <c r="R134">
        <v>18</v>
      </c>
      <c r="S134" t="str">
        <f t="shared" si="9"/>
        <v>Evening</v>
      </c>
      <c r="T134">
        <f t="shared" si="10"/>
        <v>0</v>
      </c>
      <c r="U134" s="7">
        <f t="shared" si="11"/>
        <v>36.582000000000001</v>
      </c>
    </row>
    <row r="135" spans="1:21" x14ac:dyDescent="0.2">
      <c r="A135" t="s">
        <v>153</v>
      </c>
      <c r="B135" t="s">
        <v>1022</v>
      </c>
      <c r="C135" t="s">
        <v>1025</v>
      </c>
      <c r="D135" t="s">
        <v>1026</v>
      </c>
      <c r="E135" t="s">
        <v>1028</v>
      </c>
      <c r="F135" t="s">
        <v>1031</v>
      </c>
      <c r="G135">
        <v>87.45</v>
      </c>
      <c r="H135">
        <v>6</v>
      </c>
      <c r="I135">
        <v>26.234999999999999</v>
      </c>
      <c r="J135" s="17">
        <f t="shared" si="8"/>
        <v>550.93500000000006</v>
      </c>
      <c r="K135" s="10">
        <v>43513</v>
      </c>
      <c r="L135" t="s">
        <v>1210</v>
      </c>
      <c r="M135" t="s">
        <v>1597</v>
      </c>
      <c r="N135">
        <v>524.70000000000005</v>
      </c>
      <c r="O135">
        <v>4.7619047620000003</v>
      </c>
      <c r="P135" s="17">
        <v>26.234999999999999</v>
      </c>
      <c r="Q135">
        <v>8.8000000000000007</v>
      </c>
      <c r="R135">
        <v>14</v>
      </c>
      <c r="S135" t="str">
        <f t="shared" si="9"/>
        <v>Afternoon</v>
      </c>
      <c r="T135">
        <f t="shared" si="10"/>
        <v>0</v>
      </c>
      <c r="U135" s="7">
        <f t="shared" si="11"/>
        <v>91.822500000000005</v>
      </c>
    </row>
    <row r="136" spans="1:21" x14ac:dyDescent="0.2">
      <c r="A136" t="s">
        <v>154</v>
      </c>
      <c r="B136" t="s">
        <v>1021</v>
      </c>
      <c r="C136" t="s">
        <v>1024</v>
      </c>
      <c r="D136" t="s">
        <v>1027</v>
      </c>
      <c r="E136" t="s">
        <v>1028</v>
      </c>
      <c r="F136" t="s">
        <v>1030</v>
      </c>
      <c r="G136">
        <v>81.3</v>
      </c>
      <c r="H136">
        <v>6</v>
      </c>
      <c r="I136">
        <v>24.39</v>
      </c>
      <c r="J136" s="17">
        <f t="shared" si="8"/>
        <v>512.18999999999994</v>
      </c>
      <c r="K136" s="10">
        <v>43680</v>
      </c>
      <c r="L136" t="s">
        <v>1211</v>
      </c>
      <c r="M136" t="s">
        <v>1595</v>
      </c>
      <c r="N136">
        <v>487.8</v>
      </c>
      <c r="O136">
        <v>4.7619047620000003</v>
      </c>
      <c r="P136" s="17">
        <v>24.39</v>
      </c>
      <c r="Q136">
        <v>5.3</v>
      </c>
      <c r="R136">
        <v>16</v>
      </c>
      <c r="S136" t="str">
        <f t="shared" si="9"/>
        <v>Afternoon</v>
      </c>
      <c r="T136">
        <f t="shared" si="10"/>
        <v>0</v>
      </c>
      <c r="U136" s="7">
        <f t="shared" si="11"/>
        <v>85.364999999999995</v>
      </c>
    </row>
    <row r="137" spans="1:21" x14ac:dyDescent="0.2">
      <c r="A137" t="s">
        <v>155</v>
      </c>
      <c r="B137" t="s">
        <v>1021</v>
      </c>
      <c r="C137" t="s">
        <v>1024</v>
      </c>
      <c r="D137" t="s">
        <v>1027</v>
      </c>
      <c r="E137" t="s">
        <v>1028</v>
      </c>
      <c r="F137" t="s">
        <v>1035</v>
      </c>
      <c r="G137">
        <v>90.22</v>
      </c>
      <c r="H137">
        <v>3</v>
      </c>
      <c r="I137">
        <v>13.532999999999999</v>
      </c>
      <c r="J137" s="17">
        <f t="shared" si="8"/>
        <v>284.19299999999998</v>
      </c>
      <c r="K137" s="10">
        <v>43514</v>
      </c>
      <c r="L137" t="s">
        <v>1119</v>
      </c>
      <c r="M137" t="s">
        <v>1596</v>
      </c>
      <c r="N137">
        <v>270.66000000000003</v>
      </c>
      <c r="O137">
        <v>4.7619047620000003</v>
      </c>
      <c r="P137" s="17">
        <v>13.532999999999999</v>
      </c>
      <c r="Q137">
        <v>6.2</v>
      </c>
      <c r="R137">
        <v>19</v>
      </c>
      <c r="S137" t="str">
        <f t="shared" si="9"/>
        <v>Evening</v>
      </c>
      <c r="T137">
        <f t="shared" si="10"/>
        <v>0</v>
      </c>
      <c r="U137" s="7">
        <f t="shared" si="11"/>
        <v>94.730999999999995</v>
      </c>
    </row>
    <row r="138" spans="1:21" x14ac:dyDescent="0.2">
      <c r="A138" t="s">
        <v>156</v>
      </c>
      <c r="B138" t="s">
        <v>1020</v>
      </c>
      <c r="C138" t="s">
        <v>1023</v>
      </c>
      <c r="D138" t="s">
        <v>1027</v>
      </c>
      <c r="E138" t="s">
        <v>1028</v>
      </c>
      <c r="F138" t="s">
        <v>1031</v>
      </c>
      <c r="G138">
        <v>26.31</v>
      </c>
      <c r="H138">
        <v>5</v>
      </c>
      <c r="I138">
        <v>6.5774999999999997</v>
      </c>
      <c r="J138" s="17">
        <f t="shared" si="8"/>
        <v>138.12749999999997</v>
      </c>
      <c r="K138" s="10">
        <v>43483</v>
      </c>
      <c r="L138" t="s">
        <v>1212</v>
      </c>
      <c r="M138" t="s">
        <v>1597</v>
      </c>
      <c r="N138">
        <v>131.55000000000001</v>
      </c>
      <c r="O138">
        <v>4.7619047620000003</v>
      </c>
      <c r="P138" s="17">
        <v>6.5774999999999997</v>
      </c>
      <c r="Q138">
        <v>8.8000000000000007</v>
      </c>
      <c r="R138">
        <v>20</v>
      </c>
      <c r="S138" t="str">
        <f t="shared" si="9"/>
        <v>Evening</v>
      </c>
      <c r="T138">
        <f t="shared" si="10"/>
        <v>0</v>
      </c>
      <c r="U138" s="7">
        <f t="shared" si="11"/>
        <v>27.625499999999995</v>
      </c>
    </row>
    <row r="139" spans="1:21" x14ac:dyDescent="0.2">
      <c r="A139" t="s">
        <v>157</v>
      </c>
      <c r="B139" t="s">
        <v>1020</v>
      </c>
      <c r="C139" t="s">
        <v>1023</v>
      </c>
      <c r="D139" t="s">
        <v>1026</v>
      </c>
      <c r="E139" t="s">
        <v>1028</v>
      </c>
      <c r="F139" t="s">
        <v>1032</v>
      </c>
      <c r="G139">
        <v>34.42</v>
      </c>
      <c r="H139">
        <v>6</v>
      </c>
      <c r="I139">
        <v>10.326000000000001</v>
      </c>
      <c r="J139" s="17">
        <f t="shared" si="8"/>
        <v>216.846</v>
      </c>
      <c r="K139" s="10">
        <v>43514</v>
      </c>
      <c r="L139" t="s">
        <v>1213</v>
      </c>
      <c r="M139" t="s">
        <v>1596</v>
      </c>
      <c r="N139">
        <v>206.52</v>
      </c>
      <c r="O139">
        <v>4.7619047620000003</v>
      </c>
      <c r="P139" s="17">
        <v>10.326000000000001</v>
      </c>
      <c r="Q139">
        <v>9.8000000000000007</v>
      </c>
      <c r="R139">
        <v>15</v>
      </c>
      <c r="S139" t="str">
        <f t="shared" si="9"/>
        <v>Afternoon</v>
      </c>
      <c r="T139">
        <f t="shared" si="10"/>
        <v>0</v>
      </c>
      <c r="U139" s="7">
        <f t="shared" si="11"/>
        <v>36.140999999999998</v>
      </c>
    </row>
    <row r="140" spans="1:21" x14ac:dyDescent="0.2">
      <c r="A140" t="s">
        <v>158</v>
      </c>
      <c r="B140" t="s">
        <v>1022</v>
      </c>
      <c r="C140" t="s">
        <v>1025</v>
      </c>
      <c r="D140" t="s">
        <v>1027</v>
      </c>
      <c r="E140" t="s">
        <v>1028</v>
      </c>
      <c r="F140" t="s">
        <v>1033</v>
      </c>
      <c r="G140">
        <v>51.91</v>
      </c>
      <c r="H140">
        <v>10</v>
      </c>
      <c r="I140">
        <v>25.954999999999998</v>
      </c>
      <c r="J140" s="17">
        <f t="shared" si="8"/>
        <v>545.05499999999995</v>
      </c>
      <c r="K140" s="10">
        <v>43512</v>
      </c>
      <c r="L140" t="s">
        <v>1214</v>
      </c>
      <c r="M140" t="s">
        <v>1596</v>
      </c>
      <c r="N140">
        <v>519.1</v>
      </c>
      <c r="O140">
        <v>4.7619047620000003</v>
      </c>
      <c r="P140" s="17">
        <v>25.954999999999998</v>
      </c>
      <c r="Q140">
        <v>8.1999999999999993</v>
      </c>
      <c r="R140">
        <v>12</v>
      </c>
      <c r="S140" t="str">
        <f t="shared" si="9"/>
        <v>Afternoon</v>
      </c>
      <c r="T140">
        <f t="shared" si="10"/>
        <v>0</v>
      </c>
      <c r="U140" s="7">
        <f t="shared" si="11"/>
        <v>54.505499999999998</v>
      </c>
    </row>
    <row r="141" spans="1:21" x14ac:dyDescent="0.2">
      <c r="A141" t="s">
        <v>159</v>
      </c>
      <c r="B141" t="s">
        <v>1020</v>
      </c>
      <c r="C141" t="s">
        <v>1023</v>
      </c>
      <c r="D141" t="s">
        <v>1027</v>
      </c>
      <c r="E141" t="s">
        <v>1028</v>
      </c>
      <c r="F141" t="s">
        <v>1033</v>
      </c>
      <c r="G141">
        <v>72.5</v>
      </c>
      <c r="H141">
        <v>8</v>
      </c>
      <c r="I141">
        <v>29</v>
      </c>
      <c r="J141" s="17">
        <f t="shared" si="8"/>
        <v>609</v>
      </c>
      <c r="K141" s="10">
        <v>43540</v>
      </c>
      <c r="L141" t="s">
        <v>1215</v>
      </c>
      <c r="M141" t="s">
        <v>1595</v>
      </c>
      <c r="N141">
        <v>580</v>
      </c>
      <c r="O141">
        <v>4.7619047620000003</v>
      </c>
      <c r="P141" s="17">
        <v>29</v>
      </c>
      <c r="Q141">
        <v>9.1999999999999993</v>
      </c>
      <c r="R141">
        <v>19</v>
      </c>
      <c r="S141" t="str">
        <f t="shared" si="9"/>
        <v>Evening</v>
      </c>
      <c r="T141">
        <f t="shared" si="10"/>
        <v>0</v>
      </c>
      <c r="U141" s="7">
        <f t="shared" si="11"/>
        <v>76.125</v>
      </c>
    </row>
    <row r="142" spans="1:21" x14ac:dyDescent="0.2">
      <c r="A142" t="s">
        <v>160</v>
      </c>
      <c r="B142" t="s">
        <v>1021</v>
      </c>
      <c r="C142" t="s">
        <v>1024</v>
      </c>
      <c r="D142" t="s">
        <v>1026</v>
      </c>
      <c r="E142" t="s">
        <v>1028</v>
      </c>
      <c r="F142" t="s">
        <v>1033</v>
      </c>
      <c r="G142">
        <v>89.8</v>
      </c>
      <c r="H142">
        <v>10</v>
      </c>
      <c r="I142">
        <v>44.9</v>
      </c>
      <c r="J142" s="17">
        <f t="shared" si="8"/>
        <v>942.9</v>
      </c>
      <c r="K142" s="10">
        <v>43488</v>
      </c>
      <c r="L142" t="s">
        <v>1216</v>
      </c>
      <c r="M142" t="s">
        <v>1597</v>
      </c>
      <c r="N142">
        <v>898</v>
      </c>
      <c r="O142">
        <v>4.7619047620000003</v>
      </c>
      <c r="P142" s="17">
        <v>44.9</v>
      </c>
      <c r="Q142">
        <v>5.4</v>
      </c>
      <c r="R142">
        <v>13</v>
      </c>
      <c r="S142" t="str">
        <f t="shared" si="9"/>
        <v>Afternoon</v>
      </c>
      <c r="T142">
        <f t="shared" si="10"/>
        <v>1</v>
      </c>
      <c r="U142" s="7">
        <f t="shared" si="11"/>
        <v>94.289999999999992</v>
      </c>
    </row>
    <row r="143" spans="1:21" x14ac:dyDescent="0.2">
      <c r="A143" t="s">
        <v>161</v>
      </c>
      <c r="B143" t="s">
        <v>1021</v>
      </c>
      <c r="C143" t="s">
        <v>1024</v>
      </c>
      <c r="D143" t="s">
        <v>1026</v>
      </c>
      <c r="E143" t="s">
        <v>1029</v>
      </c>
      <c r="F143" t="s">
        <v>1030</v>
      </c>
      <c r="G143">
        <v>90.5</v>
      </c>
      <c r="H143">
        <v>10</v>
      </c>
      <c r="I143">
        <v>45.25</v>
      </c>
      <c r="J143" s="17">
        <f t="shared" si="8"/>
        <v>950.25</v>
      </c>
      <c r="K143" s="10">
        <v>43490</v>
      </c>
      <c r="L143" t="s">
        <v>1217</v>
      </c>
      <c r="M143" t="s">
        <v>1596</v>
      </c>
      <c r="N143">
        <v>905</v>
      </c>
      <c r="O143">
        <v>4.7619047620000003</v>
      </c>
      <c r="P143" s="17">
        <v>45.25</v>
      </c>
      <c r="Q143">
        <v>8.1</v>
      </c>
      <c r="R143">
        <v>13</v>
      </c>
      <c r="S143" t="str">
        <f t="shared" si="9"/>
        <v>Afternoon</v>
      </c>
      <c r="T143">
        <f t="shared" si="10"/>
        <v>1</v>
      </c>
      <c r="U143" s="7">
        <f t="shared" si="11"/>
        <v>95.025000000000006</v>
      </c>
    </row>
    <row r="144" spans="1:21" x14ac:dyDescent="0.2">
      <c r="A144" t="s">
        <v>162</v>
      </c>
      <c r="B144" t="s">
        <v>1021</v>
      </c>
      <c r="C144" t="s">
        <v>1024</v>
      </c>
      <c r="D144" t="s">
        <v>1026</v>
      </c>
      <c r="E144" t="s">
        <v>1028</v>
      </c>
      <c r="F144" t="s">
        <v>1030</v>
      </c>
      <c r="G144">
        <v>68.599999999999994</v>
      </c>
      <c r="H144">
        <v>10</v>
      </c>
      <c r="I144">
        <v>34.299999999999997</v>
      </c>
      <c r="J144" s="17">
        <f t="shared" si="8"/>
        <v>720.3</v>
      </c>
      <c r="K144" s="10">
        <v>43587</v>
      </c>
      <c r="L144" t="s">
        <v>1218</v>
      </c>
      <c r="M144" t="s">
        <v>1596</v>
      </c>
      <c r="N144">
        <v>686</v>
      </c>
      <c r="O144">
        <v>4.7619047620000003</v>
      </c>
      <c r="P144" s="17">
        <v>34.299999999999997</v>
      </c>
      <c r="Q144">
        <v>9.1</v>
      </c>
      <c r="R144">
        <v>19</v>
      </c>
      <c r="S144" t="str">
        <f t="shared" si="9"/>
        <v>Evening</v>
      </c>
      <c r="T144">
        <f t="shared" si="10"/>
        <v>1</v>
      </c>
      <c r="U144" s="7">
        <f t="shared" si="11"/>
        <v>72.03</v>
      </c>
    </row>
    <row r="145" spans="1:21" x14ac:dyDescent="0.2">
      <c r="A145" t="s">
        <v>163</v>
      </c>
      <c r="B145" t="s">
        <v>1021</v>
      </c>
      <c r="C145" t="s">
        <v>1024</v>
      </c>
      <c r="D145" t="s">
        <v>1026</v>
      </c>
      <c r="E145" t="s">
        <v>1028</v>
      </c>
      <c r="F145" t="s">
        <v>1034</v>
      </c>
      <c r="G145">
        <v>30.41</v>
      </c>
      <c r="H145">
        <v>1</v>
      </c>
      <c r="I145">
        <v>1.5205</v>
      </c>
      <c r="J145" s="17">
        <f t="shared" si="8"/>
        <v>31.930499999999999</v>
      </c>
      <c r="K145" s="10">
        <v>43518</v>
      </c>
      <c r="L145" t="s">
        <v>1219</v>
      </c>
      <c r="M145" t="s">
        <v>1597</v>
      </c>
      <c r="N145">
        <v>30.41</v>
      </c>
      <c r="O145">
        <v>4.7619047620000003</v>
      </c>
      <c r="P145" s="17">
        <v>1.5205</v>
      </c>
      <c r="Q145">
        <v>8.4</v>
      </c>
      <c r="R145">
        <v>10</v>
      </c>
      <c r="S145" t="str">
        <f t="shared" si="9"/>
        <v>Morning</v>
      </c>
      <c r="T145">
        <f t="shared" si="10"/>
        <v>0</v>
      </c>
      <c r="U145" s="7">
        <f t="shared" si="11"/>
        <v>31.930499999999999</v>
      </c>
    </row>
    <row r="146" spans="1:21" x14ac:dyDescent="0.2">
      <c r="A146" t="s">
        <v>164</v>
      </c>
      <c r="B146" t="s">
        <v>1020</v>
      </c>
      <c r="C146" t="s">
        <v>1023</v>
      </c>
      <c r="D146" t="s">
        <v>1027</v>
      </c>
      <c r="E146" t="s">
        <v>1028</v>
      </c>
      <c r="F146" t="s">
        <v>1032</v>
      </c>
      <c r="G146">
        <v>77.95</v>
      </c>
      <c r="H146">
        <v>6</v>
      </c>
      <c r="I146">
        <v>23.385000000000002</v>
      </c>
      <c r="J146" s="17">
        <f t="shared" si="8"/>
        <v>491.08500000000004</v>
      </c>
      <c r="K146" s="10">
        <v>43486</v>
      </c>
      <c r="L146" t="s">
        <v>1220</v>
      </c>
      <c r="M146" t="s">
        <v>1595</v>
      </c>
      <c r="N146">
        <v>467.7</v>
      </c>
      <c r="O146">
        <v>4.7619047620000003</v>
      </c>
      <c r="P146" s="17">
        <v>23.385000000000002</v>
      </c>
      <c r="Q146">
        <v>8</v>
      </c>
      <c r="R146">
        <v>16</v>
      </c>
      <c r="S146" t="str">
        <f t="shared" si="9"/>
        <v>Afternoon</v>
      </c>
      <c r="T146">
        <f t="shared" si="10"/>
        <v>0</v>
      </c>
      <c r="U146" s="7">
        <f t="shared" si="11"/>
        <v>81.847500000000011</v>
      </c>
    </row>
    <row r="147" spans="1:21" x14ac:dyDescent="0.2">
      <c r="A147" t="s">
        <v>165</v>
      </c>
      <c r="B147" t="s">
        <v>1021</v>
      </c>
      <c r="C147" t="s">
        <v>1024</v>
      </c>
      <c r="D147" t="s">
        <v>1027</v>
      </c>
      <c r="E147" t="s">
        <v>1028</v>
      </c>
      <c r="F147" t="s">
        <v>1030</v>
      </c>
      <c r="G147">
        <v>46.26</v>
      </c>
      <c r="H147">
        <v>6</v>
      </c>
      <c r="I147">
        <v>13.878</v>
      </c>
      <c r="J147" s="17">
        <f t="shared" si="8"/>
        <v>291.43799999999999</v>
      </c>
      <c r="K147" s="10">
        <v>43680</v>
      </c>
      <c r="L147" t="s">
        <v>1221</v>
      </c>
      <c r="M147" t="s">
        <v>1597</v>
      </c>
      <c r="N147">
        <v>277.56</v>
      </c>
      <c r="O147">
        <v>4.7619047620000003</v>
      </c>
      <c r="P147" s="17">
        <v>13.878</v>
      </c>
      <c r="Q147">
        <v>9.5</v>
      </c>
      <c r="R147">
        <v>17</v>
      </c>
      <c r="S147" t="str">
        <f t="shared" si="9"/>
        <v>Evening</v>
      </c>
      <c r="T147">
        <f t="shared" si="10"/>
        <v>0</v>
      </c>
      <c r="U147" s="7">
        <f t="shared" si="11"/>
        <v>48.573</v>
      </c>
    </row>
    <row r="148" spans="1:21" x14ac:dyDescent="0.2">
      <c r="A148" t="s">
        <v>166</v>
      </c>
      <c r="B148" t="s">
        <v>1020</v>
      </c>
      <c r="C148" t="s">
        <v>1023</v>
      </c>
      <c r="D148" t="s">
        <v>1026</v>
      </c>
      <c r="E148" t="s">
        <v>1028</v>
      </c>
      <c r="F148" t="s">
        <v>1035</v>
      </c>
      <c r="G148">
        <v>30.14</v>
      </c>
      <c r="H148">
        <v>10</v>
      </c>
      <c r="I148">
        <v>15.07</v>
      </c>
      <c r="J148" s="17">
        <f t="shared" si="8"/>
        <v>316.46999999999997</v>
      </c>
      <c r="K148" s="10">
        <v>43740</v>
      </c>
      <c r="L148" t="s">
        <v>1124</v>
      </c>
      <c r="M148" t="s">
        <v>1595</v>
      </c>
      <c r="N148">
        <v>301.39999999999998</v>
      </c>
      <c r="O148">
        <v>4.7619047620000003</v>
      </c>
      <c r="P148" s="17">
        <v>15.07</v>
      </c>
      <c r="Q148">
        <v>9.1999999999999993</v>
      </c>
      <c r="R148">
        <v>12</v>
      </c>
      <c r="S148" t="str">
        <f t="shared" si="9"/>
        <v>Afternoon</v>
      </c>
      <c r="T148">
        <f t="shared" si="10"/>
        <v>0</v>
      </c>
      <c r="U148" s="7">
        <f t="shared" si="11"/>
        <v>31.646999999999998</v>
      </c>
    </row>
    <row r="149" spans="1:21" x14ac:dyDescent="0.2">
      <c r="A149" t="s">
        <v>167</v>
      </c>
      <c r="B149" t="s">
        <v>1021</v>
      </c>
      <c r="C149" t="s">
        <v>1024</v>
      </c>
      <c r="D149" t="s">
        <v>1027</v>
      </c>
      <c r="E149" t="s">
        <v>1029</v>
      </c>
      <c r="F149" t="s">
        <v>1030</v>
      </c>
      <c r="G149">
        <v>66.14</v>
      </c>
      <c r="H149">
        <v>4</v>
      </c>
      <c r="I149">
        <v>13.228</v>
      </c>
      <c r="J149" s="17">
        <f t="shared" si="8"/>
        <v>277.78800000000001</v>
      </c>
      <c r="K149" s="10">
        <v>43543</v>
      </c>
      <c r="L149" t="s">
        <v>1158</v>
      </c>
      <c r="M149" t="s">
        <v>1597</v>
      </c>
      <c r="N149">
        <v>264.56</v>
      </c>
      <c r="O149">
        <v>4.7619047620000003</v>
      </c>
      <c r="P149" s="17">
        <v>13.228</v>
      </c>
      <c r="Q149">
        <v>5.6</v>
      </c>
      <c r="R149">
        <v>12</v>
      </c>
      <c r="S149" t="str">
        <f t="shared" si="9"/>
        <v>Afternoon</v>
      </c>
      <c r="T149">
        <f t="shared" si="10"/>
        <v>0</v>
      </c>
      <c r="U149" s="7">
        <f t="shared" si="11"/>
        <v>69.447000000000003</v>
      </c>
    </row>
    <row r="150" spans="1:21" x14ac:dyDescent="0.2">
      <c r="A150" t="s">
        <v>168</v>
      </c>
      <c r="B150" t="s">
        <v>1022</v>
      </c>
      <c r="C150" t="s">
        <v>1025</v>
      </c>
      <c r="D150" t="s">
        <v>1026</v>
      </c>
      <c r="E150" t="s">
        <v>1029</v>
      </c>
      <c r="F150" t="s">
        <v>1032</v>
      </c>
      <c r="G150">
        <v>71.86</v>
      </c>
      <c r="H150">
        <v>8</v>
      </c>
      <c r="I150">
        <v>28.744</v>
      </c>
      <c r="J150" s="17">
        <f t="shared" si="8"/>
        <v>603.62400000000002</v>
      </c>
      <c r="K150" s="10">
        <v>43619</v>
      </c>
      <c r="L150" t="s">
        <v>1222</v>
      </c>
      <c r="M150" t="s">
        <v>1597</v>
      </c>
      <c r="N150">
        <v>574.88</v>
      </c>
      <c r="O150">
        <v>4.7619047620000003</v>
      </c>
      <c r="P150" s="17">
        <v>28.744</v>
      </c>
      <c r="Q150">
        <v>6.2</v>
      </c>
      <c r="R150">
        <v>15</v>
      </c>
      <c r="S150" t="str">
        <f t="shared" si="9"/>
        <v>Afternoon</v>
      </c>
      <c r="T150">
        <f t="shared" si="10"/>
        <v>0</v>
      </c>
      <c r="U150" s="7">
        <f t="shared" si="11"/>
        <v>75.453000000000003</v>
      </c>
    </row>
    <row r="151" spans="1:21" x14ac:dyDescent="0.2">
      <c r="A151" t="s">
        <v>169</v>
      </c>
      <c r="B151" t="s">
        <v>1020</v>
      </c>
      <c r="C151" t="s">
        <v>1023</v>
      </c>
      <c r="D151" t="s">
        <v>1027</v>
      </c>
      <c r="E151" t="s">
        <v>1029</v>
      </c>
      <c r="F151" t="s">
        <v>1030</v>
      </c>
      <c r="G151">
        <v>32.46</v>
      </c>
      <c r="H151">
        <v>8</v>
      </c>
      <c r="I151">
        <v>12.984</v>
      </c>
      <c r="J151" s="17">
        <f t="shared" si="8"/>
        <v>272.66399999999999</v>
      </c>
      <c r="K151" s="10">
        <v>43551</v>
      </c>
      <c r="L151" t="s">
        <v>1217</v>
      </c>
      <c r="M151" t="s">
        <v>1597</v>
      </c>
      <c r="N151">
        <v>259.68</v>
      </c>
      <c r="O151">
        <v>4.7619047620000003</v>
      </c>
      <c r="P151" s="17">
        <v>12.984</v>
      </c>
      <c r="Q151">
        <v>4.9000000000000004</v>
      </c>
      <c r="R151">
        <v>13</v>
      </c>
      <c r="S151" t="str">
        <f t="shared" si="9"/>
        <v>Afternoon</v>
      </c>
      <c r="T151">
        <f t="shared" si="10"/>
        <v>0</v>
      </c>
      <c r="U151" s="7">
        <f t="shared" si="11"/>
        <v>34.082999999999998</v>
      </c>
    </row>
    <row r="152" spans="1:21" x14ac:dyDescent="0.2">
      <c r="A152" t="s">
        <v>170</v>
      </c>
      <c r="B152" t="s">
        <v>1022</v>
      </c>
      <c r="C152" t="s">
        <v>1025</v>
      </c>
      <c r="D152" t="s">
        <v>1026</v>
      </c>
      <c r="E152" t="s">
        <v>1028</v>
      </c>
      <c r="F152" t="s">
        <v>1035</v>
      </c>
      <c r="G152">
        <v>91.54</v>
      </c>
      <c r="H152">
        <v>4</v>
      </c>
      <c r="I152">
        <v>18.308</v>
      </c>
      <c r="J152" s="17">
        <f t="shared" si="8"/>
        <v>384.46800000000002</v>
      </c>
      <c r="K152" s="10">
        <v>43547</v>
      </c>
      <c r="L152" t="s">
        <v>1114</v>
      </c>
      <c r="M152" t="s">
        <v>1597</v>
      </c>
      <c r="N152">
        <v>366.16</v>
      </c>
      <c r="O152">
        <v>4.7619047620000003</v>
      </c>
      <c r="P152" s="17">
        <v>18.308</v>
      </c>
      <c r="Q152">
        <v>4.8</v>
      </c>
      <c r="R152">
        <v>19</v>
      </c>
      <c r="S152" t="str">
        <f t="shared" si="9"/>
        <v>Evening</v>
      </c>
      <c r="T152">
        <f t="shared" si="10"/>
        <v>0</v>
      </c>
      <c r="U152" s="7">
        <f t="shared" si="11"/>
        <v>96.117000000000004</v>
      </c>
    </row>
    <row r="153" spans="1:21" x14ac:dyDescent="0.2">
      <c r="A153" t="s">
        <v>171</v>
      </c>
      <c r="B153" t="s">
        <v>1021</v>
      </c>
      <c r="C153" t="s">
        <v>1024</v>
      </c>
      <c r="D153" t="s">
        <v>1026</v>
      </c>
      <c r="E153" t="s">
        <v>1029</v>
      </c>
      <c r="F153" t="s">
        <v>1033</v>
      </c>
      <c r="G153">
        <v>34.56</v>
      </c>
      <c r="H153">
        <v>7</v>
      </c>
      <c r="I153">
        <v>12.096</v>
      </c>
      <c r="J153" s="17">
        <f t="shared" si="8"/>
        <v>254.01600000000002</v>
      </c>
      <c r="K153" s="10">
        <v>43772</v>
      </c>
      <c r="L153" t="s">
        <v>1223</v>
      </c>
      <c r="M153" t="s">
        <v>1597</v>
      </c>
      <c r="N153">
        <v>241.92</v>
      </c>
      <c r="O153">
        <v>4.7619047620000003</v>
      </c>
      <c r="P153" s="17">
        <v>12.096</v>
      </c>
      <c r="Q153">
        <v>7.3</v>
      </c>
      <c r="R153">
        <v>16</v>
      </c>
      <c r="S153" t="str">
        <f t="shared" si="9"/>
        <v>Afternoon</v>
      </c>
      <c r="T153">
        <f t="shared" si="10"/>
        <v>0</v>
      </c>
      <c r="U153" s="7">
        <f t="shared" si="11"/>
        <v>36.288000000000004</v>
      </c>
    </row>
    <row r="154" spans="1:21" x14ac:dyDescent="0.2">
      <c r="A154" t="s">
        <v>172</v>
      </c>
      <c r="B154" t="s">
        <v>1020</v>
      </c>
      <c r="C154" t="s">
        <v>1023</v>
      </c>
      <c r="D154" t="s">
        <v>1027</v>
      </c>
      <c r="E154" t="s">
        <v>1029</v>
      </c>
      <c r="F154" t="s">
        <v>1035</v>
      </c>
      <c r="G154">
        <v>83.24</v>
      </c>
      <c r="H154">
        <v>9</v>
      </c>
      <c r="I154">
        <v>37.457999999999998</v>
      </c>
      <c r="J154" s="17">
        <f t="shared" si="8"/>
        <v>786.61799999999994</v>
      </c>
      <c r="K154" s="10">
        <v>43494</v>
      </c>
      <c r="L154" t="s">
        <v>1224</v>
      </c>
      <c r="M154" t="s">
        <v>1597</v>
      </c>
      <c r="N154">
        <v>749.16</v>
      </c>
      <c r="O154">
        <v>4.7619047620000003</v>
      </c>
      <c r="P154" s="17">
        <v>37.457999999999998</v>
      </c>
      <c r="Q154">
        <v>7.4</v>
      </c>
      <c r="R154">
        <v>11</v>
      </c>
      <c r="S154" t="str">
        <f t="shared" si="9"/>
        <v>Morning</v>
      </c>
      <c r="T154">
        <f t="shared" si="10"/>
        <v>1</v>
      </c>
      <c r="U154" s="7">
        <f t="shared" si="11"/>
        <v>87.401999999999987</v>
      </c>
    </row>
    <row r="155" spans="1:21" x14ac:dyDescent="0.2">
      <c r="A155" t="s">
        <v>173</v>
      </c>
      <c r="B155" t="s">
        <v>1021</v>
      </c>
      <c r="C155" t="s">
        <v>1024</v>
      </c>
      <c r="D155" t="s">
        <v>1027</v>
      </c>
      <c r="E155" t="s">
        <v>1028</v>
      </c>
      <c r="F155" t="s">
        <v>1034</v>
      </c>
      <c r="G155">
        <v>16.48</v>
      </c>
      <c r="H155">
        <v>6</v>
      </c>
      <c r="I155">
        <v>4.944</v>
      </c>
      <c r="J155" s="17">
        <f t="shared" si="8"/>
        <v>103.824</v>
      </c>
      <c r="K155" s="10">
        <v>43648</v>
      </c>
      <c r="L155" t="s">
        <v>1225</v>
      </c>
      <c r="M155" t="s">
        <v>1595</v>
      </c>
      <c r="N155">
        <v>98.88</v>
      </c>
      <c r="O155">
        <v>4.7619047620000003</v>
      </c>
      <c r="P155" s="17">
        <v>4.944</v>
      </c>
      <c r="Q155">
        <v>9.9</v>
      </c>
      <c r="R155">
        <v>18</v>
      </c>
      <c r="S155" t="str">
        <f t="shared" si="9"/>
        <v>Evening</v>
      </c>
      <c r="T155">
        <f t="shared" si="10"/>
        <v>0</v>
      </c>
      <c r="U155" s="7">
        <f t="shared" si="11"/>
        <v>17.303999999999998</v>
      </c>
    </row>
    <row r="156" spans="1:21" x14ac:dyDescent="0.2">
      <c r="A156" t="s">
        <v>174</v>
      </c>
      <c r="B156" t="s">
        <v>1021</v>
      </c>
      <c r="C156" t="s">
        <v>1024</v>
      </c>
      <c r="D156" t="s">
        <v>1027</v>
      </c>
      <c r="E156" t="s">
        <v>1028</v>
      </c>
      <c r="F156" t="s">
        <v>1033</v>
      </c>
      <c r="G156">
        <v>80.97</v>
      </c>
      <c r="H156">
        <v>8</v>
      </c>
      <c r="I156">
        <v>32.387999999999998</v>
      </c>
      <c r="J156" s="17">
        <f t="shared" si="8"/>
        <v>680.14800000000002</v>
      </c>
      <c r="K156" s="10">
        <v>43493</v>
      </c>
      <c r="L156" t="s">
        <v>1226</v>
      </c>
      <c r="M156" t="s">
        <v>1596</v>
      </c>
      <c r="N156">
        <v>647.76</v>
      </c>
      <c r="O156">
        <v>4.7619047620000003</v>
      </c>
      <c r="P156" s="17">
        <v>32.387999999999998</v>
      </c>
      <c r="Q156">
        <v>9.3000000000000007</v>
      </c>
      <c r="R156">
        <v>13</v>
      </c>
      <c r="S156" t="str">
        <f t="shared" si="9"/>
        <v>Afternoon</v>
      </c>
      <c r="T156">
        <f t="shared" si="10"/>
        <v>0</v>
      </c>
      <c r="U156" s="7">
        <f t="shared" si="11"/>
        <v>85.018500000000003</v>
      </c>
    </row>
    <row r="157" spans="1:21" x14ac:dyDescent="0.2">
      <c r="A157" t="s">
        <v>175</v>
      </c>
      <c r="B157" t="s">
        <v>1020</v>
      </c>
      <c r="C157" t="s">
        <v>1023</v>
      </c>
      <c r="D157" t="s">
        <v>1026</v>
      </c>
      <c r="E157" t="s">
        <v>1029</v>
      </c>
      <c r="F157" t="s">
        <v>1034</v>
      </c>
      <c r="G157">
        <v>92.29</v>
      </c>
      <c r="H157">
        <v>5</v>
      </c>
      <c r="I157">
        <v>23.072500000000002</v>
      </c>
      <c r="J157" s="17">
        <f t="shared" si="8"/>
        <v>484.52250000000004</v>
      </c>
      <c r="K157" s="10">
        <v>43516</v>
      </c>
      <c r="L157" t="s">
        <v>1146</v>
      </c>
      <c r="M157" t="s">
        <v>1597</v>
      </c>
      <c r="N157">
        <v>461.45</v>
      </c>
      <c r="O157">
        <v>4.7619047620000003</v>
      </c>
      <c r="P157" s="17">
        <v>23.072500000000002</v>
      </c>
      <c r="Q157">
        <v>9</v>
      </c>
      <c r="R157">
        <v>15</v>
      </c>
      <c r="S157" t="str">
        <f t="shared" si="9"/>
        <v>Afternoon</v>
      </c>
      <c r="T157">
        <f t="shared" si="10"/>
        <v>0</v>
      </c>
      <c r="U157" s="7">
        <f t="shared" si="11"/>
        <v>96.904500000000013</v>
      </c>
    </row>
    <row r="158" spans="1:21" x14ac:dyDescent="0.2">
      <c r="A158" t="s">
        <v>176</v>
      </c>
      <c r="B158" t="s">
        <v>1022</v>
      </c>
      <c r="C158" t="s">
        <v>1025</v>
      </c>
      <c r="D158" t="s">
        <v>1026</v>
      </c>
      <c r="E158" t="s">
        <v>1029</v>
      </c>
      <c r="F158" t="s">
        <v>1031</v>
      </c>
      <c r="G158">
        <v>72.17</v>
      </c>
      <c r="H158">
        <v>1</v>
      </c>
      <c r="I158">
        <v>3.6084999999999998</v>
      </c>
      <c r="J158" s="17">
        <f t="shared" si="8"/>
        <v>75.778500000000008</v>
      </c>
      <c r="K158" s="10">
        <v>43556</v>
      </c>
      <c r="L158" t="s">
        <v>1227</v>
      </c>
      <c r="M158" t="s">
        <v>1596</v>
      </c>
      <c r="N158">
        <v>72.17</v>
      </c>
      <c r="O158">
        <v>4.7619047620000003</v>
      </c>
      <c r="P158" s="17">
        <v>3.6084999999999998</v>
      </c>
      <c r="Q158">
        <v>6.1</v>
      </c>
      <c r="R158">
        <v>19</v>
      </c>
      <c r="S158" t="str">
        <f t="shared" si="9"/>
        <v>Evening</v>
      </c>
      <c r="T158">
        <f t="shared" si="10"/>
        <v>0</v>
      </c>
      <c r="U158" s="7">
        <f t="shared" si="11"/>
        <v>75.778500000000008</v>
      </c>
    </row>
    <row r="159" spans="1:21" x14ac:dyDescent="0.2">
      <c r="A159" t="s">
        <v>177</v>
      </c>
      <c r="B159" t="s">
        <v>1022</v>
      </c>
      <c r="C159" t="s">
        <v>1025</v>
      </c>
      <c r="D159" t="s">
        <v>1027</v>
      </c>
      <c r="E159" t="s">
        <v>1029</v>
      </c>
      <c r="F159" t="s">
        <v>1032</v>
      </c>
      <c r="G159">
        <v>50.28</v>
      </c>
      <c r="H159">
        <v>5</v>
      </c>
      <c r="I159">
        <v>12.57</v>
      </c>
      <c r="J159" s="17">
        <f t="shared" si="8"/>
        <v>263.97000000000003</v>
      </c>
      <c r="K159" s="10">
        <v>43649</v>
      </c>
      <c r="L159" t="s">
        <v>1228</v>
      </c>
      <c r="M159" t="s">
        <v>1595</v>
      </c>
      <c r="N159">
        <v>251.4</v>
      </c>
      <c r="O159">
        <v>4.7619047620000003</v>
      </c>
      <c r="P159" s="17">
        <v>12.57</v>
      </c>
      <c r="Q159">
        <v>9.6999999999999993</v>
      </c>
      <c r="R159">
        <v>13</v>
      </c>
      <c r="S159" t="str">
        <f t="shared" si="9"/>
        <v>Afternoon</v>
      </c>
      <c r="T159">
        <f t="shared" si="10"/>
        <v>0</v>
      </c>
      <c r="U159" s="7">
        <f t="shared" si="11"/>
        <v>52.794000000000004</v>
      </c>
    </row>
    <row r="160" spans="1:21" x14ac:dyDescent="0.2">
      <c r="A160" t="s">
        <v>178</v>
      </c>
      <c r="B160" t="s">
        <v>1022</v>
      </c>
      <c r="C160" t="s">
        <v>1025</v>
      </c>
      <c r="D160" t="s">
        <v>1026</v>
      </c>
      <c r="E160" t="s">
        <v>1029</v>
      </c>
      <c r="F160" t="s">
        <v>1030</v>
      </c>
      <c r="G160">
        <v>97.22</v>
      </c>
      <c r="H160">
        <v>9</v>
      </c>
      <c r="I160">
        <v>43.749000000000002</v>
      </c>
      <c r="J160" s="17">
        <f t="shared" si="8"/>
        <v>918.72900000000004</v>
      </c>
      <c r="K160" s="10">
        <v>43554</v>
      </c>
      <c r="L160" t="s">
        <v>1229</v>
      </c>
      <c r="M160" t="s">
        <v>1595</v>
      </c>
      <c r="N160">
        <v>874.98</v>
      </c>
      <c r="O160">
        <v>4.7619047620000003</v>
      </c>
      <c r="P160" s="17">
        <v>43.749000000000002</v>
      </c>
      <c r="Q160">
        <v>6</v>
      </c>
      <c r="R160">
        <v>14</v>
      </c>
      <c r="S160" t="str">
        <f t="shared" si="9"/>
        <v>Afternoon</v>
      </c>
      <c r="T160">
        <f t="shared" si="10"/>
        <v>1</v>
      </c>
      <c r="U160" s="7">
        <f t="shared" si="11"/>
        <v>102.081</v>
      </c>
    </row>
    <row r="161" spans="1:21" x14ac:dyDescent="0.2">
      <c r="A161" t="s">
        <v>179</v>
      </c>
      <c r="B161" t="s">
        <v>1022</v>
      </c>
      <c r="C161" t="s">
        <v>1025</v>
      </c>
      <c r="D161" t="s">
        <v>1027</v>
      </c>
      <c r="E161" t="s">
        <v>1029</v>
      </c>
      <c r="F161" t="s">
        <v>1033</v>
      </c>
      <c r="G161">
        <v>93.39</v>
      </c>
      <c r="H161">
        <v>6</v>
      </c>
      <c r="I161">
        <v>28.016999999999999</v>
      </c>
      <c r="J161" s="17">
        <f t="shared" si="8"/>
        <v>588.35700000000008</v>
      </c>
      <c r="K161" s="10">
        <v>43551</v>
      </c>
      <c r="L161" t="s">
        <v>1230</v>
      </c>
      <c r="M161" t="s">
        <v>1595</v>
      </c>
      <c r="N161">
        <v>560.34</v>
      </c>
      <c r="O161">
        <v>4.7619047620000003</v>
      </c>
      <c r="P161" s="17">
        <v>28.016999999999999</v>
      </c>
      <c r="Q161">
        <v>10</v>
      </c>
      <c r="R161">
        <v>19</v>
      </c>
      <c r="S161" t="str">
        <f t="shared" si="9"/>
        <v>Evening</v>
      </c>
      <c r="T161">
        <f t="shared" si="10"/>
        <v>0</v>
      </c>
      <c r="U161" s="7">
        <f t="shared" si="11"/>
        <v>98.059500000000014</v>
      </c>
    </row>
    <row r="162" spans="1:21" x14ac:dyDescent="0.2">
      <c r="A162" t="s">
        <v>180</v>
      </c>
      <c r="B162" t="s">
        <v>1021</v>
      </c>
      <c r="C162" t="s">
        <v>1024</v>
      </c>
      <c r="D162" t="s">
        <v>1027</v>
      </c>
      <c r="E162" t="s">
        <v>1028</v>
      </c>
      <c r="F162" t="s">
        <v>1034</v>
      </c>
      <c r="G162">
        <v>43.18</v>
      </c>
      <c r="H162">
        <v>8</v>
      </c>
      <c r="I162">
        <v>17.271999999999998</v>
      </c>
      <c r="J162" s="17">
        <f t="shared" si="8"/>
        <v>362.71199999999999</v>
      </c>
      <c r="K162" s="10">
        <v>43484</v>
      </c>
      <c r="L162" t="s">
        <v>1119</v>
      </c>
      <c r="M162" t="s">
        <v>1597</v>
      </c>
      <c r="N162">
        <v>345.44</v>
      </c>
      <c r="O162">
        <v>4.7619047620000003</v>
      </c>
      <c r="P162" s="17">
        <v>17.271999999999998</v>
      </c>
      <c r="Q162">
        <v>8.3000000000000007</v>
      </c>
      <c r="R162">
        <v>19</v>
      </c>
      <c r="S162" t="str">
        <f t="shared" si="9"/>
        <v>Evening</v>
      </c>
      <c r="T162">
        <f t="shared" si="10"/>
        <v>0</v>
      </c>
      <c r="U162" s="7">
        <f t="shared" si="11"/>
        <v>45.338999999999999</v>
      </c>
    </row>
    <row r="163" spans="1:21" x14ac:dyDescent="0.2">
      <c r="A163" t="s">
        <v>181</v>
      </c>
      <c r="B163" t="s">
        <v>1020</v>
      </c>
      <c r="C163" t="s">
        <v>1023</v>
      </c>
      <c r="D163" t="s">
        <v>1027</v>
      </c>
      <c r="E163" t="s">
        <v>1029</v>
      </c>
      <c r="F163" t="s">
        <v>1033</v>
      </c>
      <c r="G163">
        <v>63.69</v>
      </c>
      <c r="H163">
        <v>1</v>
      </c>
      <c r="I163">
        <v>3.1844999999999999</v>
      </c>
      <c r="J163" s="17">
        <f t="shared" si="8"/>
        <v>66.874499999999998</v>
      </c>
      <c r="K163" s="10">
        <v>43521</v>
      </c>
      <c r="L163" t="s">
        <v>1231</v>
      </c>
      <c r="M163" t="s">
        <v>1596</v>
      </c>
      <c r="N163">
        <v>63.69</v>
      </c>
      <c r="O163">
        <v>4.7619047620000003</v>
      </c>
      <c r="P163" s="17">
        <v>3.1844999999999999</v>
      </c>
      <c r="Q163">
        <v>6</v>
      </c>
      <c r="R163">
        <v>16</v>
      </c>
      <c r="S163" t="str">
        <f t="shared" si="9"/>
        <v>Afternoon</v>
      </c>
      <c r="T163">
        <f t="shared" si="10"/>
        <v>0</v>
      </c>
      <c r="U163" s="7">
        <f t="shared" si="11"/>
        <v>66.874499999999998</v>
      </c>
    </row>
    <row r="164" spans="1:21" x14ac:dyDescent="0.2">
      <c r="A164" t="s">
        <v>182</v>
      </c>
      <c r="B164" t="s">
        <v>1020</v>
      </c>
      <c r="C164" t="s">
        <v>1023</v>
      </c>
      <c r="D164" t="s">
        <v>1027</v>
      </c>
      <c r="E164" t="s">
        <v>1029</v>
      </c>
      <c r="F164" t="s">
        <v>1034</v>
      </c>
      <c r="G164">
        <v>45.79</v>
      </c>
      <c r="H164">
        <v>7</v>
      </c>
      <c r="I164">
        <v>16.026499999999999</v>
      </c>
      <c r="J164" s="17">
        <f t="shared" si="8"/>
        <v>336.55649999999997</v>
      </c>
      <c r="K164" s="10">
        <v>43537</v>
      </c>
      <c r="L164" t="s">
        <v>1232</v>
      </c>
      <c r="M164" t="s">
        <v>1597</v>
      </c>
      <c r="N164">
        <v>320.52999999999997</v>
      </c>
      <c r="O164">
        <v>4.7619047620000003</v>
      </c>
      <c r="P164" s="17">
        <v>16.026499999999999</v>
      </c>
      <c r="Q164">
        <v>7</v>
      </c>
      <c r="R164">
        <v>19</v>
      </c>
      <c r="S164" t="str">
        <f t="shared" si="9"/>
        <v>Evening</v>
      </c>
      <c r="T164">
        <f t="shared" si="10"/>
        <v>0</v>
      </c>
      <c r="U164" s="7">
        <f t="shared" si="11"/>
        <v>48.079499999999996</v>
      </c>
    </row>
    <row r="165" spans="1:21" x14ac:dyDescent="0.2">
      <c r="A165" t="s">
        <v>183</v>
      </c>
      <c r="B165" t="s">
        <v>1021</v>
      </c>
      <c r="C165" t="s">
        <v>1024</v>
      </c>
      <c r="D165" t="s">
        <v>1027</v>
      </c>
      <c r="E165" t="s">
        <v>1029</v>
      </c>
      <c r="F165" t="s">
        <v>1033</v>
      </c>
      <c r="G165">
        <v>76.400000000000006</v>
      </c>
      <c r="H165">
        <v>2</v>
      </c>
      <c r="I165">
        <v>7.64</v>
      </c>
      <c r="J165" s="17">
        <f t="shared" si="8"/>
        <v>160.44</v>
      </c>
      <c r="K165" s="10">
        <v>43495</v>
      </c>
      <c r="L165" t="s">
        <v>1233</v>
      </c>
      <c r="M165" t="s">
        <v>1595</v>
      </c>
      <c r="N165">
        <v>152.80000000000001</v>
      </c>
      <c r="O165">
        <v>4.7619047620000003</v>
      </c>
      <c r="P165" s="17">
        <v>7.64</v>
      </c>
      <c r="Q165">
        <v>6.5</v>
      </c>
      <c r="R165">
        <v>19</v>
      </c>
      <c r="S165" t="str">
        <f t="shared" si="9"/>
        <v>Evening</v>
      </c>
      <c r="T165">
        <f t="shared" si="10"/>
        <v>0</v>
      </c>
      <c r="U165" s="7">
        <f t="shared" si="11"/>
        <v>80.22</v>
      </c>
    </row>
    <row r="166" spans="1:21" x14ac:dyDescent="0.2">
      <c r="A166" t="s">
        <v>184</v>
      </c>
      <c r="B166" t="s">
        <v>1022</v>
      </c>
      <c r="C166" t="s">
        <v>1025</v>
      </c>
      <c r="D166" t="s">
        <v>1027</v>
      </c>
      <c r="E166" t="s">
        <v>1029</v>
      </c>
      <c r="F166" t="s">
        <v>1034</v>
      </c>
      <c r="G166">
        <v>39.9</v>
      </c>
      <c r="H166">
        <v>10</v>
      </c>
      <c r="I166">
        <v>19.95</v>
      </c>
      <c r="J166" s="17">
        <f t="shared" si="8"/>
        <v>418.95</v>
      </c>
      <c r="K166" s="10">
        <v>43516</v>
      </c>
      <c r="L166" t="s">
        <v>1234</v>
      </c>
      <c r="M166" t="s">
        <v>1597</v>
      </c>
      <c r="N166">
        <v>399</v>
      </c>
      <c r="O166">
        <v>4.7619047620000003</v>
      </c>
      <c r="P166" s="17">
        <v>19.95</v>
      </c>
      <c r="Q166">
        <v>5.9</v>
      </c>
      <c r="R166">
        <v>15</v>
      </c>
      <c r="S166" t="str">
        <f t="shared" si="9"/>
        <v>Afternoon</v>
      </c>
      <c r="T166">
        <f t="shared" si="10"/>
        <v>0</v>
      </c>
      <c r="U166" s="7">
        <f t="shared" si="11"/>
        <v>41.894999999999996</v>
      </c>
    </row>
    <row r="167" spans="1:21" x14ac:dyDescent="0.2">
      <c r="A167" t="s">
        <v>185</v>
      </c>
      <c r="B167" t="s">
        <v>1022</v>
      </c>
      <c r="C167" t="s">
        <v>1025</v>
      </c>
      <c r="D167" t="s">
        <v>1026</v>
      </c>
      <c r="E167" t="s">
        <v>1029</v>
      </c>
      <c r="F167" t="s">
        <v>1030</v>
      </c>
      <c r="G167">
        <v>42.57</v>
      </c>
      <c r="H167">
        <v>8</v>
      </c>
      <c r="I167">
        <v>17.027999999999999</v>
      </c>
      <c r="J167" s="17">
        <f t="shared" si="8"/>
        <v>357.58800000000002</v>
      </c>
      <c r="K167" s="10">
        <v>43521</v>
      </c>
      <c r="L167" t="s">
        <v>1235</v>
      </c>
      <c r="M167" t="s">
        <v>1595</v>
      </c>
      <c r="N167">
        <v>340.56</v>
      </c>
      <c r="O167">
        <v>4.7619047620000003</v>
      </c>
      <c r="P167" s="17">
        <v>17.027999999999999</v>
      </c>
      <c r="Q167">
        <v>5.6</v>
      </c>
      <c r="R167">
        <v>14</v>
      </c>
      <c r="S167" t="str">
        <f t="shared" si="9"/>
        <v>Afternoon</v>
      </c>
      <c r="T167">
        <f t="shared" si="10"/>
        <v>0</v>
      </c>
      <c r="U167" s="7">
        <f t="shared" si="11"/>
        <v>44.698500000000003</v>
      </c>
    </row>
    <row r="168" spans="1:21" x14ac:dyDescent="0.2">
      <c r="A168" t="s">
        <v>186</v>
      </c>
      <c r="B168" t="s">
        <v>1021</v>
      </c>
      <c r="C168" t="s">
        <v>1024</v>
      </c>
      <c r="D168" t="s">
        <v>1027</v>
      </c>
      <c r="E168" t="s">
        <v>1029</v>
      </c>
      <c r="F168" t="s">
        <v>1032</v>
      </c>
      <c r="G168">
        <v>95.58</v>
      </c>
      <c r="H168">
        <v>10</v>
      </c>
      <c r="I168">
        <v>47.79</v>
      </c>
      <c r="J168" s="17">
        <f t="shared" si="8"/>
        <v>1003.5899999999999</v>
      </c>
      <c r="K168" s="10">
        <v>43481</v>
      </c>
      <c r="L168" t="s">
        <v>1236</v>
      </c>
      <c r="M168" t="s">
        <v>1596</v>
      </c>
      <c r="N168">
        <v>955.8</v>
      </c>
      <c r="O168">
        <v>4.7619047620000003</v>
      </c>
      <c r="P168" s="17">
        <v>47.79</v>
      </c>
      <c r="Q168">
        <v>4.8</v>
      </c>
      <c r="R168">
        <v>13</v>
      </c>
      <c r="S168" t="str">
        <f t="shared" si="9"/>
        <v>Afternoon</v>
      </c>
      <c r="T168">
        <f t="shared" si="10"/>
        <v>1</v>
      </c>
      <c r="U168" s="7">
        <f t="shared" si="11"/>
        <v>100.35899999999999</v>
      </c>
    </row>
    <row r="169" spans="1:21" x14ac:dyDescent="0.2">
      <c r="A169" t="s">
        <v>187</v>
      </c>
      <c r="B169" t="s">
        <v>1020</v>
      </c>
      <c r="C169" t="s">
        <v>1023</v>
      </c>
      <c r="D169" t="s">
        <v>1027</v>
      </c>
      <c r="E169" t="s">
        <v>1029</v>
      </c>
      <c r="F169" t="s">
        <v>1035</v>
      </c>
      <c r="G169">
        <v>98.98</v>
      </c>
      <c r="H169">
        <v>10</v>
      </c>
      <c r="I169">
        <v>49.49</v>
      </c>
      <c r="J169" s="17">
        <f t="shared" si="8"/>
        <v>1039.29</v>
      </c>
      <c r="K169" s="10">
        <v>43679</v>
      </c>
      <c r="L169" t="s">
        <v>1237</v>
      </c>
      <c r="M169" t="s">
        <v>1597</v>
      </c>
      <c r="N169">
        <v>989.8</v>
      </c>
      <c r="O169">
        <v>4.7619047620000003</v>
      </c>
      <c r="P169" s="17">
        <v>49.49</v>
      </c>
      <c r="Q169">
        <v>8.6999999999999993</v>
      </c>
      <c r="R169">
        <v>16</v>
      </c>
      <c r="S169" t="str">
        <f t="shared" si="9"/>
        <v>Afternoon</v>
      </c>
      <c r="T169">
        <f t="shared" si="10"/>
        <v>1</v>
      </c>
      <c r="U169" s="7">
        <f t="shared" si="11"/>
        <v>103.929</v>
      </c>
    </row>
    <row r="170" spans="1:21" x14ac:dyDescent="0.2">
      <c r="A170" t="s">
        <v>188</v>
      </c>
      <c r="B170" t="s">
        <v>1020</v>
      </c>
      <c r="C170" t="s">
        <v>1023</v>
      </c>
      <c r="D170" t="s">
        <v>1027</v>
      </c>
      <c r="E170" t="s">
        <v>1029</v>
      </c>
      <c r="F170" t="s">
        <v>1034</v>
      </c>
      <c r="G170">
        <v>51.28</v>
      </c>
      <c r="H170">
        <v>6</v>
      </c>
      <c r="I170">
        <v>15.384</v>
      </c>
      <c r="J170" s="17">
        <f t="shared" si="8"/>
        <v>323.06400000000002</v>
      </c>
      <c r="K170" s="10">
        <v>43484</v>
      </c>
      <c r="L170" t="s">
        <v>1238</v>
      </c>
      <c r="M170" t="s">
        <v>1596</v>
      </c>
      <c r="N170">
        <v>307.68</v>
      </c>
      <c r="O170">
        <v>4.7619047620000003</v>
      </c>
      <c r="P170" s="17">
        <v>15.384</v>
      </c>
      <c r="Q170">
        <v>6.5</v>
      </c>
      <c r="R170">
        <v>16</v>
      </c>
      <c r="S170" t="str">
        <f t="shared" si="9"/>
        <v>Afternoon</v>
      </c>
      <c r="T170">
        <f t="shared" si="10"/>
        <v>0</v>
      </c>
      <c r="U170" s="7">
        <f t="shared" si="11"/>
        <v>53.844000000000001</v>
      </c>
    </row>
    <row r="171" spans="1:21" x14ac:dyDescent="0.2">
      <c r="A171" t="s">
        <v>189</v>
      </c>
      <c r="B171" t="s">
        <v>1020</v>
      </c>
      <c r="C171" t="s">
        <v>1023</v>
      </c>
      <c r="D171" t="s">
        <v>1026</v>
      </c>
      <c r="E171" t="s">
        <v>1029</v>
      </c>
      <c r="F171" t="s">
        <v>1033</v>
      </c>
      <c r="G171">
        <v>69.52</v>
      </c>
      <c r="H171">
        <v>7</v>
      </c>
      <c r="I171">
        <v>24.332000000000001</v>
      </c>
      <c r="J171" s="17">
        <f t="shared" si="8"/>
        <v>510.97199999999998</v>
      </c>
      <c r="K171" s="10">
        <v>43467</v>
      </c>
      <c r="L171" t="s">
        <v>1139</v>
      </c>
      <c r="M171" t="s">
        <v>1597</v>
      </c>
      <c r="N171">
        <v>486.64</v>
      </c>
      <c r="O171">
        <v>4.7619047620000003</v>
      </c>
      <c r="P171" s="17">
        <v>24.332000000000001</v>
      </c>
      <c r="Q171">
        <v>8.5</v>
      </c>
      <c r="R171">
        <v>15</v>
      </c>
      <c r="S171" t="str">
        <f t="shared" si="9"/>
        <v>Afternoon</v>
      </c>
      <c r="T171">
        <f t="shared" si="10"/>
        <v>0</v>
      </c>
      <c r="U171" s="7">
        <f t="shared" si="11"/>
        <v>72.995999999999995</v>
      </c>
    </row>
    <row r="172" spans="1:21" x14ac:dyDescent="0.2">
      <c r="A172" t="s">
        <v>190</v>
      </c>
      <c r="B172" t="s">
        <v>1020</v>
      </c>
      <c r="C172" t="s">
        <v>1023</v>
      </c>
      <c r="D172" t="s">
        <v>1027</v>
      </c>
      <c r="E172" t="s">
        <v>1029</v>
      </c>
      <c r="F172" t="s">
        <v>1030</v>
      </c>
      <c r="G172">
        <v>70.010000000000005</v>
      </c>
      <c r="H172">
        <v>5</v>
      </c>
      <c r="I172">
        <v>17.502500000000001</v>
      </c>
      <c r="J172" s="17">
        <f t="shared" si="8"/>
        <v>367.55250000000001</v>
      </c>
      <c r="K172" s="10">
        <v>43525</v>
      </c>
      <c r="L172" t="s">
        <v>1239</v>
      </c>
      <c r="M172" t="s">
        <v>1595</v>
      </c>
      <c r="N172">
        <v>350.05</v>
      </c>
      <c r="O172">
        <v>4.7619047620000003</v>
      </c>
      <c r="P172" s="17">
        <v>17.502500000000001</v>
      </c>
      <c r="Q172">
        <v>5.5</v>
      </c>
      <c r="R172">
        <v>11</v>
      </c>
      <c r="S172" t="str">
        <f t="shared" si="9"/>
        <v>Morning</v>
      </c>
      <c r="T172">
        <f t="shared" si="10"/>
        <v>0</v>
      </c>
      <c r="U172" s="7">
        <f t="shared" si="11"/>
        <v>73.510500000000008</v>
      </c>
    </row>
    <row r="173" spans="1:21" x14ac:dyDescent="0.2">
      <c r="A173" t="s">
        <v>191</v>
      </c>
      <c r="B173" t="s">
        <v>1022</v>
      </c>
      <c r="C173" t="s">
        <v>1025</v>
      </c>
      <c r="D173" t="s">
        <v>1026</v>
      </c>
      <c r="E173" t="s">
        <v>1029</v>
      </c>
      <c r="F173" t="s">
        <v>1034</v>
      </c>
      <c r="G173">
        <v>80.05</v>
      </c>
      <c r="H173">
        <v>5</v>
      </c>
      <c r="I173">
        <v>20.012499999999999</v>
      </c>
      <c r="J173" s="17">
        <f t="shared" si="8"/>
        <v>420.26249999999999</v>
      </c>
      <c r="K173" s="10">
        <v>43491</v>
      </c>
      <c r="L173" t="s">
        <v>1136</v>
      </c>
      <c r="M173" t="s">
        <v>1597</v>
      </c>
      <c r="N173">
        <v>400.25</v>
      </c>
      <c r="O173">
        <v>4.7619047620000003</v>
      </c>
      <c r="P173" s="17">
        <v>20.012499999999999</v>
      </c>
      <c r="Q173">
        <v>9.4</v>
      </c>
      <c r="R173">
        <v>12</v>
      </c>
      <c r="S173" t="str">
        <f t="shared" si="9"/>
        <v>Afternoon</v>
      </c>
      <c r="T173">
        <f t="shared" si="10"/>
        <v>0</v>
      </c>
      <c r="U173" s="7">
        <f t="shared" si="11"/>
        <v>84.052499999999995</v>
      </c>
    </row>
    <row r="174" spans="1:21" x14ac:dyDescent="0.2">
      <c r="A174" t="s">
        <v>192</v>
      </c>
      <c r="B174" t="s">
        <v>1021</v>
      </c>
      <c r="C174" t="s">
        <v>1024</v>
      </c>
      <c r="D174" t="s">
        <v>1027</v>
      </c>
      <c r="E174" t="s">
        <v>1029</v>
      </c>
      <c r="F174" t="s">
        <v>1031</v>
      </c>
      <c r="G174">
        <v>20.85</v>
      </c>
      <c r="H174">
        <v>8</v>
      </c>
      <c r="I174">
        <v>8.34</v>
      </c>
      <c r="J174" s="17">
        <f t="shared" si="8"/>
        <v>175.14000000000001</v>
      </c>
      <c r="K174" s="10">
        <v>43527</v>
      </c>
      <c r="L174" t="s">
        <v>1240</v>
      </c>
      <c r="M174" t="s">
        <v>1596</v>
      </c>
      <c r="N174">
        <v>166.8</v>
      </c>
      <c r="O174">
        <v>4.7619047620000003</v>
      </c>
      <c r="P174" s="17">
        <v>8.34</v>
      </c>
      <c r="Q174">
        <v>6.3</v>
      </c>
      <c r="R174">
        <v>19</v>
      </c>
      <c r="S174" t="str">
        <f t="shared" si="9"/>
        <v>Evening</v>
      </c>
      <c r="T174">
        <f t="shared" si="10"/>
        <v>0</v>
      </c>
      <c r="U174" s="7">
        <f t="shared" si="11"/>
        <v>21.892500000000002</v>
      </c>
    </row>
    <row r="175" spans="1:21" x14ac:dyDescent="0.2">
      <c r="A175" t="s">
        <v>193</v>
      </c>
      <c r="B175" t="s">
        <v>1022</v>
      </c>
      <c r="C175" t="s">
        <v>1025</v>
      </c>
      <c r="D175" t="s">
        <v>1026</v>
      </c>
      <c r="E175" t="s">
        <v>1029</v>
      </c>
      <c r="F175" t="s">
        <v>1031</v>
      </c>
      <c r="G175">
        <v>52.89</v>
      </c>
      <c r="H175">
        <v>6</v>
      </c>
      <c r="I175">
        <v>15.867000000000001</v>
      </c>
      <c r="J175" s="17">
        <f t="shared" si="8"/>
        <v>333.20700000000005</v>
      </c>
      <c r="K175" s="10">
        <v>43484</v>
      </c>
      <c r="L175" t="s">
        <v>1241</v>
      </c>
      <c r="M175" t="s">
        <v>1597</v>
      </c>
      <c r="N175">
        <v>317.33999999999997</v>
      </c>
      <c r="O175">
        <v>4.7619047620000003</v>
      </c>
      <c r="P175" s="17">
        <v>15.867000000000001</v>
      </c>
      <c r="Q175">
        <v>9.8000000000000007</v>
      </c>
      <c r="R175">
        <v>17</v>
      </c>
      <c r="S175" t="str">
        <f t="shared" si="9"/>
        <v>Evening</v>
      </c>
      <c r="T175">
        <f t="shared" si="10"/>
        <v>0</v>
      </c>
      <c r="U175" s="7">
        <f t="shared" si="11"/>
        <v>55.534500000000008</v>
      </c>
    </row>
    <row r="176" spans="1:21" x14ac:dyDescent="0.2">
      <c r="A176" t="s">
        <v>194</v>
      </c>
      <c r="B176" t="s">
        <v>1022</v>
      </c>
      <c r="C176" t="s">
        <v>1025</v>
      </c>
      <c r="D176" t="s">
        <v>1027</v>
      </c>
      <c r="E176" t="s">
        <v>1029</v>
      </c>
      <c r="F176" t="s">
        <v>1034</v>
      </c>
      <c r="G176">
        <v>19.79</v>
      </c>
      <c r="H176">
        <v>8</v>
      </c>
      <c r="I176">
        <v>7.9160000000000004</v>
      </c>
      <c r="J176" s="17">
        <f t="shared" si="8"/>
        <v>166.23599999999999</v>
      </c>
      <c r="K176" s="10">
        <v>43483</v>
      </c>
      <c r="L176" t="s">
        <v>1242</v>
      </c>
      <c r="M176" t="s">
        <v>1595</v>
      </c>
      <c r="N176">
        <v>158.32</v>
      </c>
      <c r="O176">
        <v>4.7619047620000003</v>
      </c>
      <c r="P176" s="17">
        <v>7.9160000000000004</v>
      </c>
      <c r="Q176">
        <v>8.6999999999999993</v>
      </c>
      <c r="R176">
        <v>12</v>
      </c>
      <c r="S176" t="str">
        <f t="shared" si="9"/>
        <v>Afternoon</v>
      </c>
      <c r="T176">
        <f t="shared" si="10"/>
        <v>0</v>
      </c>
      <c r="U176" s="7">
        <f t="shared" si="11"/>
        <v>20.779499999999999</v>
      </c>
    </row>
    <row r="177" spans="1:21" x14ac:dyDescent="0.2">
      <c r="A177" t="s">
        <v>195</v>
      </c>
      <c r="B177" t="s">
        <v>1020</v>
      </c>
      <c r="C177" t="s">
        <v>1023</v>
      </c>
      <c r="D177" t="s">
        <v>1026</v>
      </c>
      <c r="E177" t="s">
        <v>1029</v>
      </c>
      <c r="F177" t="s">
        <v>1032</v>
      </c>
      <c r="G177">
        <v>33.840000000000003</v>
      </c>
      <c r="H177">
        <v>9</v>
      </c>
      <c r="I177">
        <v>15.228</v>
      </c>
      <c r="J177" s="17">
        <f t="shared" si="8"/>
        <v>319.78800000000007</v>
      </c>
      <c r="K177" s="10">
        <v>43545</v>
      </c>
      <c r="L177" t="s">
        <v>1231</v>
      </c>
      <c r="M177" t="s">
        <v>1595</v>
      </c>
      <c r="N177">
        <v>304.56</v>
      </c>
      <c r="O177">
        <v>4.7619047620000003</v>
      </c>
      <c r="P177" s="17">
        <v>15.228</v>
      </c>
      <c r="Q177">
        <v>8.8000000000000007</v>
      </c>
      <c r="R177">
        <v>16</v>
      </c>
      <c r="S177" t="str">
        <f t="shared" si="9"/>
        <v>Afternoon</v>
      </c>
      <c r="T177">
        <f t="shared" si="10"/>
        <v>0</v>
      </c>
      <c r="U177" s="7">
        <f t="shared" si="11"/>
        <v>35.532000000000011</v>
      </c>
    </row>
    <row r="178" spans="1:21" x14ac:dyDescent="0.2">
      <c r="A178" t="s">
        <v>196</v>
      </c>
      <c r="B178" t="s">
        <v>1020</v>
      </c>
      <c r="C178" t="s">
        <v>1023</v>
      </c>
      <c r="D178" t="s">
        <v>1026</v>
      </c>
      <c r="E178" t="s">
        <v>1029</v>
      </c>
      <c r="F178" t="s">
        <v>1034</v>
      </c>
      <c r="G178">
        <v>22.17</v>
      </c>
      <c r="H178">
        <v>8</v>
      </c>
      <c r="I178">
        <v>8.8680000000000003</v>
      </c>
      <c r="J178" s="17">
        <f t="shared" si="8"/>
        <v>186.22800000000001</v>
      </c>
      <c r="K178" s="10">
        <v>43527</v>
      </c>
      <c r="L178" t="s">
        <v>1243</v>
      </c>
      <c r="M178" t="s">
        <v>1597</v>
      </c>
      <c r="N178">
        <v>177.36</v>
      </c>
      <c r="O178">
        <v>4.7619047620000003</v>
      </c>
      <c r="P178" s="17">
        <v>8.8680000000000003</v>
      </c>
      <c r="Q178">
        <v>9.6</v>
      </c>
      <c r="R178">
        <v>17</v>
      </c>
      <c r="S178" t="str">
        <f t="shared" si="9"/>
        <v>Evening</v>
      </c>
      <c r="T178">
        <f t="shared" si="10"/>
        <v>0</v>
      </c>
      <c r="U178" s="7">
        <f t="shared" si="11"/>
        <v>23.278500000000001</v>
      </c>
    </row>
    <row r="179" spans="1:21" x14ac:dyDescent="0.2">
      <c r="A179" t="s">
        <v>197</v>
      </c>
      <c r="B179" t="s">
        <v>1021</v>
      </c>
      <c r="C179" t="s">
        <v>1024</v>
      </c>
      <c r="D179" t="s">
        <v>1027</v>
      </c>
      <c r="E179" t="s">
        <v>1028</v>
      </c>
      <c r="F179" t="s">
        <v>1035</v>
      </c>
      <c r="G179">
        <v>22.51</v>
      </c>
      <c r="H179">
        <v>7</v>
      </c>
      <c r="I179">
        <v>7.8784999999999998</v>
      </c>
      <c r="J179" s="17">
        <f t="shared" si="8"/>
        <v>165.44850000000002</v>
      </c>
      <c r="K179" s="10">
        <v>43509</v>
      </c>
      <c r="L179" t="s">
        <v>1244</v>
      </c>
      <c r="M179" t="s">
        <v>1597</v>
      </c>
      <c r="N179">
        <v>157.57</v>
      </c>
      <c r="O179">
        <v>4.7619047620000003</v>
      </c>
      <c r="P179" s="17">
        <v>7.8784999999999998</v>
      </c>
      <c r="Q179">
        <v>4.8</v>
      </c>
      <c r="R179">
        <v>10</v>
      </c>
      <c r="S179" t="str">
        <f t="shared" si="9"/>
        <v>Morning</v>
      </c>
      <c r="T179">
        <f t="shared" si="10"/>
        <v>0</v>
      </c>
      <c r="U179" s="7">
        <f t="shared" si="11"/>
        <v>23.635500000000004</v>
      </c>
    </row>
    <row r="180" spans="1:21" x14ac:dyDescent="0.2">
      <c r="A180" t="s">
        <v>198</v>
      </c>
      <c r="B180" t="s">
        <v>1020</v>
      </c>
      <c r="C180" t="s">
        <v>1023</v>
      </c>
      <c r="D180" t="s">
        <v>1027</v>
      </c>
      <c r="E180" t="s">
        <v>1029</v>
      </c>
      <c r="F180" t="s">
        <v>1034</v>
      </c>
      <c r="G180">
        <v>73.88</v>
      </c>
      <c r="H180">
        <v>6</v>
      </c>
      <c r="I180">
        <v>22.164000000000001</v>
      </c>
      <c r="J180" s="17">
        <f t="shared" si="8"/>
        <v>465.44399999999996</v>
      </c>
      <c r="K180" s="10">
        <v>43547</v>
      </c>
      <c r="L180" t="s">
        <v>1245</v>
      </c>
      <c r="M180" t="s">
        <v>1595</v>
      </c>
      <c r="N180">
        <v>443.28</v>
      </c>
      <c r="O180">
        <v>4.7619047620000003</v>
      </c>
      <c r="P180" s="17">
        <v>22.164000000000001</v>
      </c>
      <c r="Q180">
        <v>4.4000000000000004</v>
      </c>
      <c r="R180">
        <v>19</v>
      </c>
      <c r="S180" t="str">
        <f t="shared" si="9"/>
        <v>Evening</v>
      </c>
      <c r="T180">
        <f t="shared" si="10"/>
        <v>0</v>
      </c>
      <c r="U180" s="7">
        <f t="shared" si="11"/>
        <v>77.573999999999998</v>
      </c>
    </row>
    <row r="181" spans="1:21" x14ac:dyDescent="0.2">
      <c r="A181" t="s">
        <v>199</v>
      </c>
      <c r="B181" t="s">
        <v>1021</v>
      </c>
      <c r="C181" t="s">
        <v>1024</v>
      </c>
      <c r="D181" t="s">
        <v>1026</v>
      </c>
      <c r="E181" t="s">
        <v>1029</v>
      </c>
      <c r="F181" t="s">
        <v>1030</v>
      </c>
      <c r="G181">
        <v>86.8</v>
      </c>
      <c r="H181">
        <v>3</v>
      </c>
      <c r="I181">
        <v>13.02</v>
      </c>
      <c r="J181" s="17">
        <f t="shared" si="8"/>
        <v>273.41999999999996</v>
      </c>
      <c r="K181" s="10">
        <v>43493</v>
      </c>
      <c r="L181" t="s">
        <v>1246</v>
      </c>
      <c r="M181" t="s">
        <v>1595</v>
      </c>
      <c r="N181">
        <v>260.39999999999998</v>
      </c>
      <c r="O181">
        <v>4.7619047620000003</v>
      </c>
      <c r="P181" s="17">
        <v>13.02</v>
      </c>
      <c r="Q181">
        <v>9.9</v>
      </c>
      <c r="R181">
        <v>16</v>
      </c>
      <c r="S181" t="str">
        <f t="shared" si="9"/>
        <v>Afternoon</v>
      </c>
      <c r="T181">
        <f t="shared" si="10"/>
        <v>0</v>
      </c>
      <c r="U181" s="7">
        <f t="shared" si="11"/>
        <v>91.139999999999986</v>
      </c>
    </row>
    <row r="182" spans="1:21" x14ac:dyDescent="0.2">
      <c r="A182" t="s">
        <v>200</v>
      </c>
      <c r="B182" t="s">
        <v>1021</v>
      </c>
      <c r="C182" t="s">
        <v>1024</v>
      </c>
      <c r="D182" t="s">
        <v>1027</v>
      </c>
      <c r="E182" t="s">
        <v>1029</v>
      </c>
      <c r="F182" t="s">
        <v>1035</v>
      </c>
      <c r="G182">
        <v>64.260000000000005</v>
      </c>
      <c r="H182">
        <v>7</v>
      </c>
      <c r="I182">
        <v>22.491</v>
      </c>
      <c r="J182" s="17">
        <f t="shared" si="8"/>
        <v>472.31100000000004</v>
      </c>
      <c r="K182" s="10">
        <v>43710</v>
      </c>
      <c r="L182" t="s">
        <v>1247</v>
      </c>
      <c r="M182" t="s">
        <v>1596</v>
      </c>
      <c r="N182">
        <v>449.82</v>
      </c>
      <c r="O182">
        <v>4.7619047620000003</v>
      </c>
      <c r="P182" s="17">
        <v>22.491</v>
      </c>
      <c r="Q182">
        <v>5.7</v>
      </c>
      <c r="R182">
        <v>10</v>
      </c>
      <c r="S182" t="str">
        <f t="shared" si="9"/>
        <v>Morning</v>
      </c>
      <c r="T182">
        <f t="shared" si="10"/>
        <v>0</v>
      </c>
      <c r="U182" s="7">
        <f t="shared" si="11"/>
        <v>67.472999999999999</v>
      </c>
    </row>
    <row r="183" spans="1:21" x14ac:dyDescent="0.2">
      <c r="A183" t="s">
        <v>201</v>
      </c>
      <c r="B183" t="s">
        <v>1021</v>
      </c>
      <c r="C183" t="s">
        <v>1024</v>
      </c>
      <c r="D183" t="s">
        <v>1026</v>
      </c>
      <c r="E183" t="s">
        <v>1029</v>
      </c>
      <c r="F183" t="s">
        <v>1034</v>
      </c>
      <c r="G183">
        <v>38.47</v>
      </c>
      <c r="H183">
        <v>8</v>
      </c>
      <c r="I183">
        <v>15.388</v>
      </c>
      <c r="J183" s="17">
        <f t="shared" si="8"/>
        <v>323.14799999999997</v>
      </c>
      <c r="K183" s="10">
        <v>43488</v>
      </c>
      <c r="L183" t="s">
        <v>1248</v>
      </c>
      <c r="M183" t="s">
        <v>1596</v>
      </c>
      <c r="N183">
        <v>307.76</v>
      </c>
      <c r="O183">
        <v>4.7619047620000003</v>
      </c>
      <c r="P183" s="17">
        <v>15.388</v>
      </c>
      <c r="Q183">
        <v>7.7</v>
      </c>
      <c r="R183">
        <v>11</v>
      </c>
      <c r="S183" t="str">
        <f t="shared" si="9"/>
        <v>Morning</v>
      </c>
      <c r="T183">
        <f t="shared" si="10"/>
        <v>0</v>
      </c>
      <c r="U183" s="7">
        <f t="shared" si="11"/>
        <v>40.393499999999996</v>
      </c>
    </row>
    <row r="184" spans="1:21" x14ac:dyDescent="0.2">
      <c r="A184" t="s">
        <v>202</v>
      </c>
      <c r="B184" t="s">
        <v>1020</v>
      </c>
      <c r="C184" t="s">
        <v>1023</v>
      </c>
      <c r="D184" t="s">
        <v>1026</v>
      </c>
      <c r="E184" t="s">
        <v>1029</v>
      </c>
      <c r="F184" t="s">
        <v>1033</v>
      </c>
      <c r="G184">
        <v>15.5</v>
      </c>
      <c r="H184">
        <v>10</v>
      </c>
      <c r="I184">
        <v>7.75</v>
      </c>
      <c r="J184" s="17">
        <f t="shared" si="8"/>
        <v>162.75</v>
      </c>
      <c r="K184" s="10">
        <v>43547</v>
      </c>
      <c r="L184" t="s">
        <v>1149</v>
      </c>
      <c r="M184" t="s">
        <v>1595</v>
      </c>
      <c r="N184">
        <v>155</v>
      </c>
      <c r="O184">
        <v>4.7619047620000003</v>
      </c>
      <c r="P184" s="17">
        <v>7.75</v>
      </c>
      <c r="Q184">
        <v>8</v>
      </c>
      <c r="R184">
        <v>10</v>
      </c>
      <c r="S184" t="str">
        <f t="shared" si="9"/>
        <v>Morning</v>
      </c>
      <c r="T184">
        <f t="shared" si="10"/>
        <v>0</v>
      </c>
      <c r="U184" s="7">
        <f t="shared" si="11"/>
        <v>16.274999999999999</v>
      </c>
    </row>
    <row r="185" spans="1:21" x14ac:dyDescent="0.2">
      <c r="A185" t="s">
        <v>203</v>
      </c>
      <c r="B185" t="s">
        <v>1021</v>
      </c>
      <c r="C185" t="s">
        <v>1024</v>
      </c>
      <c r="D185" t="s">
        <v>1027</v>
      </c>
      <c r="E185" t="s">
        <v>1029</v>
      </c>
      <c r="F185" t="s">
        <v>1030</v>
      </c>
      <c r="G185">
        <v>34.31</v>
      </c>
      <c r="H185">
        <v>8</v>
      </c>
      <c r="I185">
        <v>13.724</v>
      </c>
      <c r="J185" s="17">
        <f t="shared" si="8"/>
        <v>288.20400000000001</v>
      </c>
      <c r="K185" s="10">
        <v>43490</v>
      </c>
      <c r="L185" t="s">
        <v>1249</v>
      </c>
      <c r="M185" t="s">
        <v>1595</v>
      </c>
      <c r="N185">
        <v>274.48</v>
      </c>
      <c r="O185">
        <v>4.7619047620000003</v>
      </c>
      <c r="P185" s="17">
        <v>13.724</v>
      </c>
      <c r="Q185">
        <v>5.7</v>
      </c>
      <c r="R185">
        <v>15</v>
      </c>
      <c r="S185" t="str">
        <f t="shared" si="9"/>
        <v>Afternoon</v>
      </c>
      <c r="T185">
        <f t="shared" si="10"/>
        <v>0</v>
      </c>
      <c r="U185" s="7">
        <f t="shared" si="11"/>
        <v>36.025500000000001</v>
      </c>
    </row>
    <row r="186" spans="1:21" x14ac:dyDescent="0.2">
      <c r="A186" t="s">
        <v>204</v>
      </c>
      <c r="B186" t="s">
        <v>1020</v>
      </c>
      <c r="C186" t="s">
        <v>1023</v>
      </c>
      <c r="D186" t="s">
        <v>1027</v>
      </c>
      <c r="E186" t="s">
        <v>1028</v>
      </c>
      <c r="F186" t="s">
        <v>1033</v>
      </c>
      <c r="G186">
        <v>12.34</v>
      </c>
      <c r="H186">
        <v>7</v>
      </c>
      <c r="I186">
        <v>4.319</v>
      </c>
      <c r="J186" s="17">
        <f t="shared" si="8"/>
        <v>90.698999999999998</v>
      </c>
      <c r="K186" s="10">
        <v>43558</v>
      </c>
      <c r="L186" t="s">
        <v>1250</v>
      </c>
      <c r="M186" t="s">
        <v>1597</v>
      </c>
      <c r="N186">
        <v>86.38</v>
      </c>
      <c r="O186">
        <v>4.7619047620000003</v>
      </c>
      <c r="P186" s="17">
        <v>4.319</v>
      </c>
      <c r="Q186">
        <v>6.7</v>
      </c>
      <c r="R186">
        <v>11</v>
      </c>
      <c r="S186" t="str">
        <f t="shared" si="9"/>
        <v>Morning</v>
      </c>
      <c r="T186">
        <f t="shared" si="10"/>
        <v>0</v>
      </c>
      <c r="U186" s="7">
        <f t="shared" si="11"/>
        <v>12.956999999999999</v>
      </c>
    </row>
    <row r="187" spans="1:21" x14ac:dyDescent="0.2">
      <c r="A187" t="s">
        <v>205</v>
      </c>
      <c r="B187" t="s">
        <v>1022</v>
      </c>
      <c r="C187" t="s">
        <v>1025</v>
      </c>
      <c r="D187" t="s">
        <v>1026</v>
      </c>
      <c r="E187" t="s">
        <v>1029</v>
      </c>
      <c r="F187" t="s">
        <v>1034</v>
      </c>
      <c r="G187">
        <v>18.079999999999998</v>
      </c>
      <c r="H187">
        <v>3</v>
      </c>
      <c r="I187">
        <v>2.7120000000000002</v>
      </c>
      <c r="J187" s="17">
        <f t="shared" si="8"/>
        <v>56.951999999999998</v>
      </c>
      <c r="K187" s="10">
        <v>43588</v>
      </c>
      <c r="L187" t="s">
        <v>1251</v>
      </c>
      <c r="M187" t="s">
        <v>1595</v>
      </c>
      <c r="N187">
        <v>54.24</v>
      </c>
      <c r="O187">
        <v>4.7619047620000003</v>
      </c>
      <c r="P187" s="17">
        <v>2.7120000000000002</v>
      </c>
      <c r="Q187">
        <v>8</v>
      </c>
      <c r="R187">
        <v>19</v>
      </c>
      <c r="S187" t="str">
        <f t="shared" si="9"/>
        <v>Evening</v>
      </c>
      <c r="T187">
        <f t="shared" si="10"/>
        <v>0</v>
      </c>
      <c r="U187" s="7">
        <f t="shared" si="11"/>
        <v>18.983999999999998</v>
      </c>
    </row>
    <row r="188" spans="1:21" x14ac:dyDescent="0.2">
      <c r="A188" t="s">
        <v>206</v>
      </c>
      <c r="B188" t="s">
        <v>1022</v>
      </c>
      <c r="C188" t="s">
        <v>1025</v>
      </c>
      <c r="D188" t="s">
        <v>1026</v>
      </c>
      <c r="E188" t="s">
        <v>1028</v>
      </c>
      <c r="F188" t="s">
        <v>1032</v>
      </c>
      <c r="G188">
        <v>94.49</v>
      </c>
      <c r="H188">
        <v>8</v>
      </c>
      <c r="I188">
        <v>37.795999999999999</v>
      </c>
      <c r="J188" s="17">
        <f t="shared" si="8"/>
        <v>793.71600000000001</v>
      </c>
      <c r="K188" s="10">
        <v>43527</v>
      </c>
      <c r="L188" t="s">
        <v>1252</v>
      </c>
      <c r="M188" t="s">
        <v>1595</v>
      </c>
      <c r="N188">
        <v>755.92</v>
      </c>
      <c r="O188">
        <v>4.7619047620000003</v>
      </c>
      <c r="P188" s="17">
        <v>37.795999999999999</v>
      </c>
      <c r="Q188">
        <v>7.5</v>
      </c>
      <c r="R188">
        <v>19</v>
      </c>
      <c r="S188" t="str">
        <f t="shared" si="9"/>
        <v>Evening</v>
      </c>
      <c r="T188">
        <f t="shared" si="10"/>
        <v>1</v>
      </c>
      <c r="U188" s="7">
        <f t="shared" si="11"/>
        <v>99.214500000000001</v>
      </c>
    </row>
    <row r="189" spans="1:21" x14ac:dyDescent="0.2">
      <c r="A189" t="s">
        <v>207</v>
      </c>
      <c r="B189" t="s">
        <v>1022</v>
      </c>
      <c r="C189" t="s">
        <v>1025</v>
      </c>
      <c r="D189" t="s">
        <v>1026</v>
      </c>
      <c r="E189" t="s">
        <v>1029</v>
      </c>
      <c r="F189" t="s">
        <v>1032</v>
      </c>
      <c r="G189">
        <v>46.47</v>
      </c>
      <c r="H189">
        <v>4</v>
      </c>
      <c r="I189">
        <v>9.2940000000000005</v>
      </c>
      <c r="J189" s="17">
        <f t="shared" si="8"/>
        <v>195.17400000000001</v>
      </c>
      <c r="K189" s="10">
        <v>43679</v>
      </c>
      <c r="L189" t="s">
        <v>1253</v>
      </c>
      <c r="M189" t="s">
        <v>1596</v>
      </c>
      <c r="N189">
        <v>185.88</v>
      </c>
      <c r="O189">
        <v>4.7619047620000003</v>
      </c>
      <c r="P189" s="17">
        <v>9.2940000000000005</v>
      </c>
      <c r="Q189">
        <v>7</v>
      </c>
      <c r="R189">
        <v>10</v>
      </c>
      <c r="S189" t="str">
        <f t="shared" si="9"/>
        <v>Morning</v>
      </c>
      <c r="T189">
        <f t="shared" si="10"/>
        <v>0</v>
      </c>
      <c r="U189" s="7">
        <f t="shared" si="11"/>
        <v>48.793500000000002</v>
      </c>
    </row>
    <row r="190" spans="1:21" x14ac:dyDescent="0.2">
      <c r="A190" t="s">
        <v>208</v>
      </c>
      <c r="B190" t="s">
        <v>1020</v>
      </c>
      <c r="C190" t="s">
        <v>1023</v>
      </c>
      <c r="D190" t="s">
        <v>1027</v>
      </c>
      <c r="E190" t="s">
        <v>1029</v>
      </c>
      <c r="F190" t="s">
        <v>1032</v>
      </c>
      <c r="G190">
        <v>74.069999999999993</v>
      </c>
      <c r="H190">
        <v>1</v>
      </c>
      <c r="I190">
        <v>3.7035</v>
      </c>
      <c r="J190" s="17">
        <f t="shared" si="8"/>
        <v>77.773499999999999</v>
      </c>
      <c r="K190" s="10">
        <v>43740</v>
      </c>
      <c r="L190" t="s">
        <v>1254</v>
      </c>
      <c r="M190" t="s">
        <v>1595</v>
      </c>
      <c r="N190">
        <v>74.069999999999993</v>
      </c>
      <c r="O190">
        <v>4.7619047620000003</v>
      </c>
      <c r="P190" s="17">
        <v>3.7035</v>
      </c>
      <c r="Q190">
        <v>9.9</v>
      </c>
      <c r="R190">
        <v>12</v>
      </c>
      <c r="S190" t="str">
        <f t="shared" si="9"/>
        <v>Afternoon</v>
      </c>
      <c r="T190">
        <f t="shared" si="10"/>
        <v>0</v>
      </c>
      <c r="U190" s="7">
        <f t="shared" si="11"/>
        <v>77.773499999999999</v>
      </c>
    </row>
    <row r="191" spans="1:21" x14ac:dyDescent="0.2">
      <c r="A191" t="s">
        <v>209</v>
      </c>
      <c r="B191" t="s">
        <v>1021</v>
      </c>
      <c r="C191" t="s">
        <v>1024</v>
      </c>
      <c r="D191" t="s">
        <v>1027</v>
      </c>
      <c r="E191" t="s">
        <v>1028</v>
      </c>
      <c r="F191" t="s">
        <v>1032</v>
      </c>
      <c r="G191">
        <v>69.81</v>
      </c>
      <c r="H191">
        <v>4</v>
      </c>
      <c r="I191">
        <v>13.962</v>
      </c>
      <c r="J191" s="17">
        <f t="shared" si="8"/>
        <v>293.202</v>
      </c>
      <c r="K191" s="10">
        <v>43493</v>
      </c>
      <c r="L191" t="s">
        <v>1255</v>
      </c>
      <c r="M191" t="s">
        <v>1597</v>
      </c>
      <c r="N191">
        <v>279.24</v>
      </c>
      <c r="O191">
        <v>4.7619047620000003</v>
      </c>
      <c r="P191" s="17">
        <v>13.962</v>
      </c>
      <c r="Q191">
        <v>5.9</v>
      </c>
      <c r="R191">
        <v>20</v>
      </c>
      <c r="S191" t="str">
        <f t="shared" si="9"/>
        <v>Evening</v>
      </c>
      <c r="T191">
        <f t="shared" si="10"/>
        <v>0</v>
      </c>
      <c r="U191" s="7">
        <f t="shared" si="11"/>
        <v>73.3005</v>
      </c>
    </row>
    <row r="192" spans="1:21" x14ac:dyDescent="0.2">
      <c r="A192" t="s">
        <v>210</v>
      </c>
      <c r="B192" t="s">
        <v>1022</v>
      </c>
      <c r="C192" t="s">
        <v>1025</v>
      </c>
      <c r="D192" t="s">
        <v>1027</v>
      </c>
      <c r="E192" t="s">
        <v>1028</v>
      </c>
      <c r="F192" t="s">
        <v>1032</v>
      </c>
      <c r="G192">
        <v>77.040000000000006</v>
      </c>
      <c r="H192">
        <v>3</v>
      </c>
      <c r="I192">
        <v>11.555999999999999</v>
      </c>
      <c r="J192" s="17">
        <f t="shared" si="8"/>
        <v>242.67600000000002</v>
      </c>
      <c r="K192" s="10">
        <v>43771</v>
      </c>
      <c r="L192" t="s">
        <v>1106</v>
      </c>
      <c r="M192" t="s">
        <v>1597</v>
      </c>
      <c r="N192">
        <v>231.12</v>
      </c>
      <c r="O192">
        <v>4.7619047620000003</v>
      </c>
      <c r="P192" s="17">
        <v>11.555999999999999</v>
      </c>
      <c r="Q192">
        <v>7.2</v>
      </c>
      <c r="R192">
        <v>10</v>
      </c>
      <c r="S192" t="str">
        <f t="shared" si="9"/>
        <v>Morning</v>
      </c>
      <c r="T192">
        <f t="shared" si="10"/>
        <v>0</v>
      </c>
      <c r="U192" s="7">
        <f t="shared" si="11"/>
        <v>80.89200000000001</v>
      </c>
    </row>
    <row r="193" spans="1:21" x14ac:dyDescent="0.2">
      <c r="A193" t="s">
        <v>211</v>
      </c>
      <c r="B193" t="s">
        <v>1022</v>
      </c>
      <c r="C193" t="s">
        <v>1025</v>
      </c>
      <c r="D193" t="s">
        <v>1027</v>
      </c>
      <c r="E193" t="s">
        <v>1028</v>
      </c>
      <c r="F193" t="s">
        <v>1035</v>
      </c>
      <c r="G193">
        <v>73.52</v>
      </c>
      <c r="H193">
        <v>2</v>
      </c>
      <c r="I193">
        <v>7.3520000000000003</v>
      </c>
      <c r="J193" s="17">
        <f t="shared" si="8"/>
        <v>154.392</v>
      </c>
      <c r="K193" s="10">
        <v>43480</v>
      </c>
      <c r="L193" t="s">
        <v>1256</v>
      </c>
      <c r="M193" t="s">
        <v>1595</v>
      </c>
      <c r="N193">
        <v>147.04</v>
      </c>
      <c r="O193">
        <v>4.7619047620000003</v>
      </c>
      <c r="P193" s="17">
        <v>7.3520000000000003</v>
      </c>
      <c r="Q193">
        <v>4.5999999999999996</v>
      </c>
      <c r="R193">
        <v>13</v>
      </c>
      <c r="S193" t="str">
        <f t="shared" si="9"/>
        <v>Afternoon</v>
      </c>
      <c r="T193">
        <f t="shared" si="10"/>
        <v>0</v>
      </c>
      <c r="U193" s="7">
        <f t="shared" si="11"/>
        <v>77.195999999999998</v>
      </c>
    </row>
    <row r="194" spans="1:21" x14ac:dyDescent="0.2">
      <c r="A194" t="s">
        <v>212</v>
      </c>
      <c r="B194" t="s">
        <v>1021</v>
      </c>
      <c r="C194" t="s">
        <v>1024</v>
      </c>
      <c r="D194" t="s">
        <v>1027</v>
      </c>
      <c r="E194" t="s">
        <v>1028</v>
      </c>
      <c r="F194" t="s">
        <v>1034</v>
      </c>
      <c r="G194">
        <v>87.8</v>
      </c>
      <c r="H194">
        <v>9</v>
      </c>
      <c r="I194">
        <v>39.51</v>
      </c>
      <c r="J194" s="17">
        <f t="shared" si="8"/>
        <v>829.70999999999992</v>
      </c>
      <c r="K194" s="10">
        <v>43540</v>
      </c>
      <c r="L194" t="s">
        <v>1257</v>
      </c>
      <c r="M194" t="s">
        <v>1596</v>
      </c>
      <c r="N194">
        <v>790.2</v>
      </c>
      <c r="O194">
        <v>4.7619047620000003</v>
      </c>
      <c r="P194" s="17">
        <v>39.51</v>
      </c>
      <c r="Q194">
        <v>9.1999999999999993</v>
      </c>
      <c r="R194">
        <v>19</v>
      </c>
      <c r="S194" t="str">
        <f t="shared" si="9"/>
        <v>Evening</v>
      </c>
      <c r="T194">
        <f t="shared" si="10"/>
        <v>1</v>
      </c>
      <c r="U194" s="7">
        <f t="shared" si="11"/>
        <v>92.19</v>
      </c>
    </row>
    <row r="195" spans="1:21" x14ac:dyDescent="0.2">
      <c r="A195" t="s">
        <v>213</v>
      </c>
      <c r="B195" t="s">
        <v>1022</v>
      </c>
      <c r="C195" t="s">
        <v>1025</v>
      </c>
      <c r="D195" t="s">
        <v>1027</v>
      </c>
      <c r="E195" t="s">
        <v>1029</v>
      </c>
      <c r="F195" t="s">
        <v>1032</v>
      </c>
      <c r="G195">
        <v>25.55</v>
      </c>
      <c r="H195">
        <v>4</v>
      </c>
      <c r="I195">
        <v>5.1100000000000003</v>
      </c>
      <c r="J195" s="17">
        <f t="shared" ref="J195:J258" si="12">(G195*H195)+I195</f>
        <v>107.31</v>
      </c>
      <c r="K195" s="10">
        <v>43491</v>
      </c>
      <c r="L195" t="s">
        <v>1258</v>
      </c>
      <c r="M195" t="s">
        <v>1595</v>
      </c>
      <c r="N195">
        <v>102.2</v>
      </c>
      <c r="O195">
        <v>4.7619047620000003</v>
      </c>
      <c r="P195" s="17">
        <v>5.1100000000000003</v>
      </c>
      <c r="Q195">
        <v>5.7</v>
      </c>
      <c r="R195">
        <v>20</v>
      </c>
      <c r="S195" t="str">
        <f t="shared" ref="S195:S258" si="13">IF(HOUR(L195)&lt;12, "Morning", IF(HOUR(L195)&lt;17, "Afternoon", "Evening"))</f>
        <v>Evening</v>
      </c>
      <c r="T195">
        <f t="shared" ref="T195:T258" si="14">IF(J195&gt;718.91085, 1, 0)</f>
        <v>0</v>
      </c>
      <c r="U195" s="7">
        <f t="shared" ref="U195:U258" si="15">J195/H195</f>
        <v>26.827500000000001</v>
      </c>
    </row>
    <row r="196" spans="1:21" x14ac:dyDescent="0.2">
      <c r="A196" t="s">
        <v>214</v>
      </c>
      <c r="B196" t="s">
        <v>1020</v>
      </c>
      <c r="C196" t="s">
        <v>1023</v>
      </c>
      <c r="D196" t="s">
        <v>1027</v>
      </c>
      <c r="E196" t="s">
        <v>1029</v>
      </c>
      <c r="F196" t="s">
        <v>1031</v>
      </c>
      <c r="G196">
        <v>32.71</v>
      </c>
      <c r="H196">
        <v>5</v>
      </c>
      <c r="I196">
        <v>8.1775000000000002</v>
      </c>
      <c r="J196" s="17">
        <f t="shared" si="12"/>
        <v>171.72750000000002</v>
      </c>
      <c r="K196" s="10">
        <v>43543</v>
      </c>
      <c r="L196" t="s">
        <v>1259</v>
      </c>
      <c r="M196" t="s">
        <v>1597</v>
      </c>
      <c r="N196">
        <v>163.55000000000001</v>
      </c>
      <c r="O196">
        <v>4.7619047620000003</v>
      </c>
      <c r="P196" s="17">
        <v>8.1775000000000002</v>
      </c>
      <c r="Q196">
        <v>9.9</v>
      </c>
      <c r="R196">
        <v>11</v>
      </c>
      <c r="S196" t="str">
        <f t="shared" si="13"/>
        <v>Morning</v>
      </c>
      <c r="T196">
        <f t="shared" si="14"/>
        <v>0</v>
      </c>
      <c r="U196" s="7">
        <f t="shared" si="15"/>
        <v>34.345500000000001</v>
      </c>
    </row>
    <row r="197" spans="1:21" x14ac:dyDescent="0.2">
      <c r="A197" t="s">
        <v>215</v>
      </c>
      <c r="B197" t="s">
        <v>1021</v>
      </c>
      <c r="C197" t="s">
        <v>1024</v>
      </c>
      <c r="D197" t="s">
        <v>1026</v>
      </c>
      <c r="E197" t="s">
        <v>1028</v>
      </c>
      <c r="F197" t="s">
        <v>1035</v>
      </c>
      <c r="G197">
        <v>74.290000000000006</v>
      </c>
      <c r="H197">
        <v>1</v>
      </c>
      <c r="I197">
        <v>3.7145000000000001</v>
      </c>
      <c r="J197" s="17">
        <f t="shared" si="12"/>
        <v>78.004500000000007</v>
      </c>
      <c r="K197" s="10">
        <v>43478</v>
      </c>
      <c r="L197" t="s">
        <v>1260</v>
      </c>
      <c r="M197" t="s">
        <v>1596</v>
      </c>
      <c r="N197">
        <v>74.290000000000006</v>
      </c>
      <c r="O197">
        <v>4.7619047620000003</v>
      </c>
      <c r="P197" s="17">
        <v>3.7145000000000001</v>
      </c>
      <c r="Q197">
        <v>5</v>
      </c>
      <c r="R197">
        <v>19</v>
      </c>
      <c r="S197" t="str">
        <f t="shared" si="13"/>
        <v>Evening</v>
      </c>
      <c r="T197">
        <f t="shared" si="14"/>
        <v>0</v>
      </c>
      <c r="U197" s="7">
        <f t="shared" si="15"/>
        <v>78.004500000000007</v>
      </c>
    </row>
    <row r="198" spans="1:21" x14ac:dyDescent="0.2">
      <c r="A198" t="s">
        <v>216</v>
      </c>
      <c r="B198" t="s">
        <v>1021</v>
      </c>
      <c r="C198" t="s">
        <v>1024</v>
      </c>
      <c r="D198" t="s">
        <v>1026</v>
      </c>
      <c r="E198" t="s">
        <v>1029</v>
      </c>
      <c r="F198" t="s">
        <v>1030</v>
      </c>
      <c r="G198">
        <v>43.7</v>
      </c>
      <c r="H198">
        <v>2</v>
      </c>
      <c r="I198">
        <v>4.37</v>
      </c>
      <c r="J198" s="17">
        <f t="shared" si="12"/>
        <v>91.77000000000001</v>
      </c>
      <c r="K198" s="10">
        <v>43550</v>
      </c>
      <c r="L198" t="s">
        <v>1261</v>
      </c>
      <c r="M198" t="s">
        <v>1596</v>
      </c>
      <c r="N198">
        <v>87.4</v>
      </c>
      <c r="O198">
        <v>4.7619047620000003</v>
      </c>
      <c r="P198" s="17">
        <v>4.37</v>
      </c>
      <c r="Q198">
        <v>4.9000000000000004</v>
      </c>
      <c r="R198">
        <v>18</v>
      </c>
      <c r="S198" t="str">
        <f t="shared" si="13"/>
        <v>Evening</v>
      </c>
      <c r="T198">
        <f t="shared" si="14"/>
        <v>0</v>
      </c>
      <c r="U198" s="7">
        <f t="shared" si="15"/>
        <v>45.885000000000005</v>
      </c>
    </row>
    <row r="199" spans="1:21" x14ac:dyDescent="0.2">
      <c r="A199" t="s">
        <v>217</v>
      </c>
      <c r="B199" t="s">
        <v>1020</v>
      </c>
      <c r="C199" t="s">
        <v>1023</v>
      </c>
      <c r="D199" t="s">
        <v>1027</v>
      </c>
      <c r="E199" t="s">
        <v>1028</v>
      </c>
      <c r="F199" t="s">
        <v>1032</v>
      </c>
      <c r="G199">
        <v>25.29</v>
      </c>
      <c r="H199">
        <v>1</v>
      </c>
      <c r="I199">
        <v>1.2645</v>
      </c>
      <c r="J199" s="17">
        <f t="shared" si="12"/>
        <v>26.554499999999997</v>
      </c>
      <c r="K199" s="10">
        <v>43547</v>
      </c>
      <c r="L199" t="s">
        <v>1262</v>
      </c>
      <c r="M199" t="s">
        <v>1595</v>
      </c>
      <c r="N199">
        <v>25.29</v>
      </c>
      <c r="O199">
        <v>4.7619047620000003</v>
      </c>
      <c r="P199" s="17">
        <v>1.2645</v>
      </c>
      <c r="Q199">
        <v>6.1</v>
      </c>
      <c r="R199">
        <v>10</v>
      </c>
      <c r="S199" t="str">
        <f t="shared" si="13"/>
        <v>Morning</v>
      </c>
      <c r="T199">
        <f t="shared" si="14"/>
        <v>0</v>
      </c>
      <c r="U199" s="7">
        <f t="shared" si="15"/>
        <v>26.554499999999997</v>
      </c>
    </row>
    <row r="200" spans="1:21" x14ac:dyDescent="0.2">
      <c r="A200" t="s">
        <v>218</v>
      </c>
      <c r="B200" t="s">
        <v>1021</v>
      </c>
      <c r="C200" t="s">
        <v>1024</v>
      </c>
      <c r="D200" t="s">
        <v>1027</v>
      </c>
      <c r="E200" t="s">
        <v>1029</v>
      </c>
      <c r="F200" t="s">
        <v>1030</v>
      </c>
      <c r="G200">
        <v>41.5</v>
      </c>
      <c r="H200">
        <v>4</v>
      </c>
      <c r="I200">
        <v>8.3000000000000007</v>
      </c>
      <c r="J200" s="17">
        <f t="shared" si="12"/>
        <v>174.3</v>
      </c>
      <c r="K200" s="10">
        <v>43802</v>
      </c>
      <c r="L200" t="s">
        <v>1263</v>
      </c>
      <c r="M200" t="s">
        <v>1597</v>
      </c>
      <c r="N200">
        <v>166</v>
      </c>
      <c r="O200">
        <v>4.7619047620000003</v>
      </c>
      <c r="P200" s="17">
        <v>8.3000000000000007</v>
      </c>
      <c r="Q200">
        <v>8.1999999999999993</v>
      </c>
      <c r="R200">
        <v>19</v>
      </c>
      <c r="S200" t="str">
        <f t="shared" si="13"/>
        <v>Evening</v>
      </c>
      <c r="T200">
        <f t="shared" si="14"/>
        <v>0</v>
      </c>
      <c r="U200" s="7">
        <f t="shared" si="15"/>
        <v>43.575000000000003</v>
      </c>
    </row>
    <row r="201" spans="1:21" x14ac:dyDescent="0.2">
      <c r="A201" t="s">
        <v>219</v>
      </c>
      <c r="B201" t="s">
        <v>1021</v>
      </c>
      <c r="C201" t="s">
        <v>1024</v>
      </c>
      <c r="D201" t="s">
        <v>1026</v>
      </c>
      <c r="E201" t="s">
        <v>1028</v>
      </c>
      <c r="F201" t="s">
        <v>1034</v>
      </c>
      <c r="G201">
        <v>71.39</v>
      </c>
      <c r="H201">
        <v>5</v>
      </c>
      <c r="I201">
        <v>17.8475</v>
      </c>
      <c r="J201" s="17">
        <f t="shared" si="12"/>
        <v>374.79750000000001</v>
      </c>
      <c r="K201" s="10">
        <v>43513</v>
      </c>
      <c r="L201" t="s">
        <v>1218</v>
      </c>
      <c r="M201" t="s">
        <v>1597</v>
      </c>
      <c r="N201">
        <v>356.95</v>
      </c>
      <c r="O201">
        <v>4.7619047620000003</v>
      </c>
      <c r="P201" s="17">
        <v>17.8475</v>
      </c>
      <c r="Q201">
        <v>5.5</v>
      </c>
      <c r="R201">
        <v>19</v>
      </c>
      <c r="S201" t="str">
        <f t="shared" si="13"/>
        <v>Evening</v>
      </c>
      <c r="T201">
        <f t="shared" si="14"/>
        <v>0</v>
      </c>
      <c r="U201" s="7">
        <f t="shared" si="15"/>
        <v>74.959500000000006</v>
      </c>
    </row>
    <row r="202" spans="1:21" x14ac:dyDescent="0.2">
      <c r="A202" t="s">
        <v>220</v>
      </c>
      <c r="B202" t="s">
        <v>1021</v>
      </c>
      <c r="C202" t="s">
        <v>1024</v>
      </c>
      <c r="D202" t="s">
        <v>1026</v>
      </c>
      <c r="E202" t="s">
        <v>1028</v>
      </c>
      <c r="F202" t="s">
        <v>1033</v>
      </c>
      <c r="G202">
        <v>19.149999999999999</v>
      </c>
      <c r="H202">
        <v>6</v>
      </c>
      <c r="I202">
        <v>5.7450000000000001</v>
      </c>
      <c r="J202" s="17">
        <f t="shared" si="12"/>
        <v>120.645</v>
      </c>
      <c r="K202" s="10">
        <v>43494</v>
      </c>
      <c r="L202" t="s">
        <v>1264</v>
      </c>
      <c r="M202" t="s">
        <v>1597</v>
      </c>
      <c r="N202">
        <v>114.9</v>
      </c>
      <c r="O202">
        <v>4.7619047620000003</v>
      </c>
      <c r="P202" s="17">
        <v>5.7450000000000001</v>
      </c>
      <c r="Q202">
        <v>6.8</v>
      </c>
      <c r="R202">
        <v>10</v>
      </c>
      <c r="S202" t="str">
        <f t="shared" si="13"/>
        <v>Morning</v>
      </c>
      <c r="T202">
        <f t="shared" si="14"/>
        <v>0</v>
      </c>
      <c r="U202" s="7">
        <f t="shared" si="15"/>
        <v>20.107499999999998</v>
      </c>
    </row>
    <row r="203" spans="1:21" x14ac:dyDescent="0.2">
      <c r="A203" t="s">
        <v>221</v>
      </c>
      <c r="B203" t="s">
        <v>1022</v>
      </c>
      <c r="C203" t="s">
        <v>1025</v>
      </c>
      <c r="D203" t="s">
        <v>1026</v>
      </c>
      <c r="E203" t="s">
        <v>1028</v>
      </c>
      <c r="F203" t="s">
        <v>1031</v>
      </c>
      <c r="G203">
        <v>57.49</v>
      </c>
      <c r="H203">
        <v>4</v>
      </c>
      <c r="I203">
        <v>11.497999999999999</v>
      </c>
      <c r="J203" s="17">
        <f t="shared" si="12"/>
        <v>241.458</v>
      </c>
      <c r="K203" s="10">
        <v>43539</v>
      </c>
      <c r="L203" t="s">
        <v>1265</v>
      </c>
      <c r="M203" t="s">
        <v>1596</v>
      </c>
      <c r="N203">
        <v>229.96</v>
      </c>
      <c r="O203">
        <v>4.7619047620000003</v>
      </c>
      <c r="P203" s="17">
        <v>11.497999999999999</v>
      </c>
      <c r="Q203">
        <v>6.6</v>
      </c>
      <c r="R203">
        <v>11</v>
      </c>
      <c r="S203" t="str">
        <f t="shared" si="13"/>
        <v>Morning</v>
      </c>
      <c r="T203">
        <f t="shared" si="14"/>
        <v>0</v>
      </c>
      <c r="U203" s="7">
        <f t="shared" si="15"/>
        <v>60.3645</v>
      </c>
    </row>
    <row r="204" spans="1:21" x14ac:dyDescent="0.2">
      <c r="A204" t="s">
        <v>222</v>
      </c>
      <c r="B204" t="s">
        <v>1021</v>
      </c>
      <c r="C204" t="s">
        <v>1024</v>
      </c>
      <c r="D204" t="s">
        <v>1027</v>
      </c>
      <c r="E204" t="s">
        <v>1029</v>
      </c>
      <c r="F204" t="s">
        <v>1031</v>
      </c>
      <c r="G204">
        <v>61.41</v>
      </c>
      <c r="H204">
        <v>7</v>
      </c>
      <c r="I204">
        <v>21.493500000000001</v>
      </c>
      <c r="J204" s="17">
        <f t="shared" si="12"/>
        <v>451.36349999999999</v>
      </c>
      <c r="K204" s="10">
        <v>43479</v>
      </c>
      <c r="L204" t="s">
        <v>1266</v>
      </c>
      <c r="M204" t="s">
        <v>1596</v>
      </c>
      <c r="N204">
        <v>429.87</v>
      </c>
      <c r="O204">
        <v>4.7619047620000003</v>
      </c>
      <c r="P204" s="17">
        <v>21.493500000000001</v>
      </c>
      <c r="Q204">
        <v>9.8000000000000007</v>
      </c>
      <c r="R204">
        <v>10</v>
      </c>
      <c r="S204" t="str">
        <f t="shared" si="13"/>
        <v>Morning</v>
      </c>
      <c r="T204">
        <f t="shared" si="14"/>
        <v>0</v>
      </c>
      <c r="U204" s="7">
        <f t="shared" si="15"/>
        <v>64.480499999999992</v>
      </c>
    </row>
    <row r="205" spans="1:21" x14ac:dyDescent="0.2">
      <c r="A205" t="s">
        <v>223</v>
      </c>
      <c r="B205" t="s">
        <v>1022</v>
      </c>
      <c r="C205" t="s">
        <v>1025</v>
      </c>
      <c r="D205" t="s">
        <v>1026</v>
      </c>
      <c r="E205" t="s">
        <v>1029</v>
      </c>
      <c r="F205" t="s">
        <v>1030</v>
      </c>
      <c r="G205">
        <v>25.9</v>
      </c>
      <c r="H205">
        <v>10</v>
      </c>
      <c r="I205">
        <v>12.95</v>
      </c>
      <c r="J205" s="17">
        <f t="shared" si="12"/>
        <v>271.95</v>
      </c>
      <c r="K205" s="10">
        <v>43618</v>
      </c>
      <c r="L205" t="s">
        <v>1267</v>
      </c>
      <c r="M205" t="s">
        <v>1595</v>
      </c>
      <c r="N205">
        <v>259</v>
      </c>
      <c r="O205">
        <v>4.7619047620000003</v>
      </c>
      <c r="P205" s="17">
        <v>12.95</v>
      </c>
      <c r="Q205">
        <v>8.6999999999999993</v>
      </c>
      <c r="R205">
        <v>14</v>
      </c>
      <c r="S205" t="str">
        <f t="shared" si="13"/>
        <v>Afternoon</v>
      </c>
      <c r="T205">
        <f t="shared" si="14"/>
        <v>0</v>
      </c>
      <c r="U205" s="7">
        <f t="shared" si="15"/>
        <v>27.195</v>
      </c>
    </row>
    <row r="206" spans="1:21" x14ac:dyDescent="0.2">
      <c r="A206" t="s">
        <v>224</v>
      </c>
      <c r="B206" t="s">
        <v>1022</v>
      </c>
      <c r="C206" t="s">
        <v>1025</v>
      </c>
      <c r="D206" t="s">
        <v>1026</v>
      </c>
      <c r="E206" t="s">
        <v>1029</v>
      </c>
      <c r="F206" t="s">
        <v>1032</v>
      </c>
      <c r="G206">
        <v>17.77</v>
      </c>
      <c r="H206">
        <v>5</v>
      </c>
      <c r="I206">
        <v>4.4424999999999999</v>
      </c>
      <c r="J206" s="17">
        <f t="shared" si="12"/>
        <v>93.29249999999999</v>
      </c>
      <c r="K206" s="10">
        <v>43511</v>
      </c>
      <c r="L206" t="s">
        <v>1268</v>
      </c>
      <c r="M206" t="s">
        <v>1597</v>
      </c>
      <c r="N206">
        <v>88.85</v>
      </c>
      <c r="O206">
        <v>4.7619047620000003</v>
      </c>
      <c r="P206" s="17">
        <v>4.4424999999999999</v>
      </c>
      <c r="Q206">
        <v>5.4</v>
      </c>
      <c r="R206">
        <v>12</v>
      </c>
      <c r="S206" t="str">
        <f t="shared" si="13"/>
        <v>Afternoon</v>
      </c>
      <c r="T206">
        <f t="shared" si="14"/>
        <v>0</v>
      </c>
      <c r="U206" s="7">
        <f t="shared" si="15"/>
        <v>18.658499999999997</v>
      </c>
    </row>
    <row r="207" spans="1:21" x14ac:dyDescent="0.2">
      <c r="A207" t="s">
        <v>225</v>
      </c>
      <c r="B207" t="s">
        <v>1020</v>
      </c>
      <c r="C207" t="s">
        <v>1023</v>
      </c>
      <c r="D207" t="s">
        <v>1027</v>
      </c>
      <c r="E207" t="s">
        <v>1028</v>
      </c>
      <c r="F207" t="s">
        <v>1030</v>
      </c>
      <c r="G207">
        <v>23.03</v>
      </c>
      <c r="H207">
        <v>9</v>
      </c>
      <c r="I207">
        <v>10.3635</v>
      </c>
      <c r="J207" s="17">
        <f t="shared" si="12"/>
        <v>217.6335</v>
      </c>
      <c r="K207" s="10">
        <v>43525</v>
      </c>
      <c r="L207" t="s">
        <v>1199</v>
      </c>
      <c r="M207" t="s">
        <v>1595</v>
      </c>
      <c r="N207">
        <v>207.27</v>
      </c>
      <c r="O207">
        <v>4.7619047620000003</v>
      </c>
      <c r="P207" s="17">
        <v>10.3635</v>
      </c>
      <c r="Q207">
        <v>7.9</v>
      </c>
      <c r="R207">
        <v>12</v>
      </c>
      <c r="S207" t="str">
        <f t="shared" si="13"/>
        <v>Afternoon</v>
      </c>
      <c r="T207">
        <f t="shared" si="14"/>
        <v>0</v>
      </c>
      <c r="U207" s="7">
        <f t="shared" si="15"/>
        <v>24.1815</v>
      </c>
    </row>
    <row r="208" spans="1:21" x14ac:dyDescent="0.2">
      <c r="A208" t="s">
        <v>226</v>
      </c>
      <c r="B208" t="s">
        <v>1021</v>
      </c>
      <c r="C208" t="s">
        <v>1024</v>
      </c>
      <c r="D208" t="s">
        <v>1026</v>
      </c>
      <c r="E208" t="s">
        <v>1028</v>
      </c>
      <c r="F208" t="s">
        <v>1031</v>
      </c>
      <c r="G208">
        <v>66.650000000000006</v>
      </c>
      <c r="H208">
        <v>9</v>
      </c>
      <c r="I208">
        <v>29.9925</v>
      </c>
      <c r="J208" s="17">
        <f t="shared" si="12"/>
        <v>629.84249999999997</v>
      </c>
      <c r="K208" s="10">
        <v>43556</v>
      </c>
      <c r="L208" t="s">
        <v>1185</v>
      </c>
      <c r="M208" t="s">
        <v>1597</v>
      </c>
      <c r="N208">
        <v>599.85</v>
      </c>
      <c r="O208">
        <v>4.7619047620000003</v>
      </c>
      <c r="P208" s="17">
        <v>29.9925</v>
      </c>
      <c r="Q208">
        <v>9.6999999999999993</v>
      </c>
      <c r="R208">
        <v>18</v>
      </c>
      <c r="S208" t="str">
        <f t="shared" si="13"/>
        <v>Evening</v>
      </c>
      <c r="T208">
        <f t="shared" si="14"/>
        <v>0</v>
      </c>
      <c r="U208" s="7">
        <f t="shared" si="15"/>
        <v>69.982500000000002</v>
      </c>
    </row>
    <row r="209" spans="1:21" x14ac:dyDescent="0.2">
      <c r="A209" t="s">
        <v>227</v>
      </c>
      <c r="B209" t="s">
        <v>1021</v>
      </c>
      <c r="C209" t="s">
        <v>1024</v>
      </c>
      <c r="D209" t="s">
        <v>1026</v>
      </c>
      <c r="E209" t="s">
        <v>1028</v>
      </c>
      <c r="F209" t="s">
        <v>1032</v>
      </c>
      <c r="G209">
        <v>28.53</v>
      </c>
      <c r="H209">
        <v>10</v>
      </c>
      <c r="I209">
        <v>14.265000000000001</v>
      </c>
      <c r="J209" s="17">
        <f t="shared" si="12"/>
        <v>299.565</v>
      </c>
      <c r="K209" s="10">
        <v>43542</v>
      </c>
      <c r="L209" t="s">
        <v>1269</v>
      </c>
      <c r="M209" t="s">
        <v>1595</v>
      </c>
      <c r="N209">
        <v>285.3</v>
      </c>
      <c r="O209">
        <v>4.7619047620000003</v>
      </c>
      <c r="P209" s="17">
        <v>14.265000000000001</v>
      </c>
      <c r="Q209">
        <v>7.8</v>
      </c>
      <c r="R209">
        <v>17</v>
      </c>
      <c r="S209" t="str">
        <f t="shared" si="13"/>
        <v>Evening</v>
      </c>
      <c r="T209">
        <f t="shared" si="14"/>
        <v>0</v>
      </c>
      <c r="U209" s="7">
        <f t="shared" si="15"/>
        <v>29.956499999999998</v>
      </c>
    </row>
    <row r="210" spans="1:21" x14ac:dyDescent="0.2">
      <c r="A210" t="s">
        <v>228</v>
      </c>
      <c r="B210" t="s">
        <v>1022</v>
      </c>
      <c r="C210" t="s">
        <v>1025</v>
      </c>
      <c r="D210" t="s">
        <v>1027</v>
      </c>
      <c r="E210" t="s">
        <v>1028</v>
      </c>
      <c r="F210" t="s">
        <v>1035</v>
      </c>
      <c r="G210">
        <v>30.37</v>
      </c>
      <c r="H210">
        <v>3</v>
      </c>
      <c r="I210">
        <v>4.5555000000000003</v>
      </c>
      <c r="J210" s="17">
        <f t="shared" si="12"/>
        <v>95.665499999999994</v>
      </c>
      <c r="K210" s="10">
        <v>43552</v>
      </c>
      <c r="L210" t="s">
        <v>1256</v>
      </c>
      <c r="M210" t="s">
        <v>1595</v>
      </c>
      <c r="N210">
        <v>91.11</v>
      </c>
      <c r="O210">
        <v>4.7619047620000003</v>
      </c>
      <c r="P210" s="17">
        <v>4.5555000000000003</v>
      </c>
      <c r="Q210">
        <v>5.0999999999999996</v>
      </c>
      <c r="R210">
        <v>13</v>
      </c>
      <c r="S210" t="str">
        <f t="shared" si="13"/>
        <v>Afternoon</v>
      </c>
      <c r="T210">
        <f t="shared" si="14"/>
        <v>0</v>
      </c>
      <c r="U210" s="7">
        <f t="shared" si="15"/>
        <v>31.888499999999997</v>
      </c>
    </row>
    <row r="211" spans="1:21" x14ac:dyDescent="0.2">
      <c r="A211" t="s">
        <v>229</v>
      </c>
      <c r="B211" t="s">
        <v>1022</v>
      </c>
      <c r="C211" t="s">
        <v>1025</v>
      </c>
      <c r="D211" t="s">
        <v>1027</v>
      </c>
      <c r="E211" t="s">
        <v>1028</v>
      </c>
      <c r="F211" t="s">
        <v>1031</v>
      </c>
      <c r="G211">
        <v>99.73</v>
      </c>
      <c r="H211">
        <v>9</v>
      </c>
      <c r="I211">
        <v>44.878500000000003</v>
      </c>
      <c r="J211" s="17">
        <f t="shared" si="12"/>
        <v>942.44850000000008</v>
      </c>
      <c r="K211" s="10">
        <v>43499</v>
      </c>
      <c r="L211" t="s">
        <v>1233</v>
      </c>
      <c r="M211" t="s">
        <v>1597</v>
      </c>
      <c r="N211">
        <v>897.57</v>
      </c>
      <c r="O211">
        <v>4.7619047620000003</v>
      </c>
      <c r="P211" s="17">
        <v>44.878500000000003</v>
      </c>
      <c r="Q211">
        <v>6.5</v>
      </c>
      <c r="R211">
        <v>19</v>
      </c>
      <c r="S211" t="str">
        <f t="shared" si="13"/>
        <v>Evening</v>
      </c>
      <c r="T211">
        <f t="shared" si="14"/>
        <v>1</v>
      </c>
      <c r="U211" s="7">
        <f t="shared" si="15"/>
        <v>104.71650000000001</v>
      </c>
    </row>
    <row r="212" spans="1:21" x14ac:dyDescent="0.2">
      <c r="A212" t="s">
        <v>230</v>
      </c>
      <c r="B212" t="s">
        <v>1020</v>
      </c>
      <c r="C212" t="s">
        <v>1023</v>
      </c>
      <c r="D212" t="s">
        <v>1027</v>
      </c>
      <c r="E212" t="s">
        <v>1029</v>
      </c>
      <c r="F212" t="s">
        <v>1031</v>
      </c>
      <c r="G212">
        <v>26.23</v>
      </c>
      <c r="H212">
        <v>9</v>
      </c>
      <c r="I212">
        <v>11.8035</v>
      </c>
      <c r="J212" s="17">
        <f t="shared" si="12"/>
        <v>247.87349999999998</v>
      </c>
      <c r="K212" s="10">
        <v>43490</v>
      </c>
      <c r="L212" t="s">
        <v>1270</v>
      </c>
      <c r="M212" t="s">
        <v>1595</v>
      </c>
      <c r="N212">
        <v>236.07</v>
      </c>
      <c r="O212">
        <v>4.7619047620000003</v>
      </c>
      <c r="P212" s="17">
        <v>11.8035</v>
      </c>
      <c r="Q212">
        <v>5.9</v>
      </c>
      <c r="R212">
        <v>20</v>
      </c>
      <c r="S212" t="str">
        <f t="shared" si="13"/>
        <v>Evening</v>
      </c>
      <c r="T212">
        <f t="shared" si="14"/>
        <v>0</v>
      </c>
      <c r="U212" s="7">
        <f t="shared" si="15"/>
        <v>27.541499999999999</v>
      </c>
    </row>
    <row r="213" spans="1:21" x14ac:dyDescent="0.2">
      <c r="A213" t="s">
        <v>231</v>
      </c>
      <c r="B213" t="s">
        <v>1021</v>
      </c>
      <c r="C213" t="s">
        <v>1024</v>
      </c>
      <c r="D213" t="s">
        <v>1027</v>
      </c>
      <c r="E213" t="s">
        <v>1028</v>
      </c>
      <c r="F213" t="s">
        <v>1034</v>
      </c>
      <c r="G213">
        <v>93.26</v>
      </c>
      <c r="H213">
        <v>9</v>
      </c>
      <c r="I213">
        <v>41.966999999999999</v>
      </c>
      <c r="J213" s="17">
        <f t="shared" si="12"/>
        <v>881.30700000000002</v>
      </c>
      <c r="K213" s="10">
        <v>43481</v>
      </c>
      <c r="L213" t="s">
        <v>1271</v>
      </c>
      <c r="M213" t="s">
        <v>1596</v>
      </c>
      <c r="N213">
        <v>839.34</v>
      </c>
      <c r="O213">
        <v>4.7619047620000003</v>
      </c>
      <c r="P213" s="17">
        <v>41.966999999999999</v>
      </c>
      <c r="Q213">
        <v>8.8000000000000007</v>
      </c>
      <c r="R213">
        <v>18</v>
      </c>
      <c r="S213" t="str">
        <f t="shared" si="13"/>
        <v>Evening</v>
      </c>
      <c r="T213">
        <f t="shared" si="14"/>
        <v>1</v>
      </c>
      <c r="U213" s="7">
        <f t="shared" si="15"/>
        <v>97.923000000000002</v>
      </c>
    </row>
    <row r="214" spans="1:21" x14ac:dyDescent="0.2">
      <c r="A214" t="s">
        <v>232</v>
      </c>
      <c r="B214" t="s">
        <v>1022</v>
      </c>
      <c r="C214" t="s">
        <v>1025</v>
      </c>
      <c r="D214" t="s">
        <v>1027</v>
      </c>
      <c r="E214" t="s">
        <v>1029</v>
      </c>
      <c r="F214" t="s">
        <v>1032</v>
      </c>
      <c r="G214">
        <v>92.36</v>
      </c>
      <c r="H214">
        <v>5</v>
      </c>
      <c r="I214">
        <v>23.09</v>
      </c>
      <c r="J214" s="17">
        <f t="shared" si="12"/>
        <v>484.89</v>
      </c>
      <c r="K214" s="10">
        <v>43544</v>
      </c>
      <c r="L214" t="s">
        <v>1240</v>
      </c>
      <c r="M214" t="s">
        <v>1595</v>
      </c>
      <c r="N214">
        <v>461.8</v>
      </c>
      <c r="O214">
        <v>4.7619047620000003</v>
      </c>
      <c r="P214" s="17">
        <v>23.09</v>
      </c>
      <c r="Q214">
        <v>4.9000000000000004</v>
      </c>
      <c r="R214">
        <v>19</v>
      </c>
      <c r="S214" t="str">
        <f t="shared" si="13"/>
        <v>Evening</v>
      </c>
      <c r="T214">
        <f t="shared" si="14"/>
        <v>0</v>
      </c>
      <c r="U214" s="7">
        <f t="shared" si="15"/>
        <v>96.977999999999994</v>
      </c>
    </row>
    <row r="215" spans="1:21" x14ac:dyDescent="0.2">
      <c r="A215" t="s">
        <v>233</v>
      </c>
      <c r="B215" t="s">
        <v>1022</v>
      </c>
      <c r="C215" t="s">
        <v>1025</v>
      </c>
      <c r="D215" t="s">
        <v>1027</v>
      </c>
      <c r="E215" t="s">
        <v>1029</v>
      </c>
      <c r="F215" t="s">
        <v>1033</v>
      </c>
      <c r="G215">
        <v>46.42</v>
      </c>
      <c r="H215">
        <v>3</v>
      </c>
      <c r="I215">
        <v>6.9630000000000001</v>
      </c>
      <c r="J215" s="17">
        <f t="shared" si="12"/>
        <v>146.22299999999998</v>
      </c>
      <c r="K215" s="10">
        <v>43556</v>
      </c>
      <c r="L215" t="s">
        <v>1127</v>
      </c>
      <c r="M215" t="s">
        <v>1597</v>
      </c>
      <c r="N215">
        <v>139.26</v>
      </c>
      <c r="O215">
        <v>4.7619047620000003</v>
      </c>
      <c r="P215" s="17">
        <v>6.9630000000000001</v>
      </c>
      <c r="Q215">
        <v>4.4000000000000004</v>
      </c>
      <c r="R215">
        <v>13</v>
      </c>
      <c r="S215" t="str">
        <f t="shared" si="13"/>
        <v>Afternoon</v>
      </c>
      <c r="T215">
        <f t="shared" si="14"/>
        <v>0</v>
      </c>
      <c r="U215" s="7">
        <f t="shared" si="15"/>
        <v>48.740999999999993</v>
      </c>
    </row>
    <row r="216" spans="1:21" x14ac:dyDescent="0.2">
      <c r="A216" t="s">
        <v>234</v>
      </c>
      <c r="B216" t="s">
        <v>1022</v>
      </c>
      <c r="C216" t="s">
        <v>1025</v>
      </c>
      <c r="D216" t="s">
        <v>1026</v>
      </c>
      <c r="E216" t="s">
        <v>1028</v>
      </c>
      <c r="F216" t="s">
        <v>1033</v>
      </c>
      <c r="G216">
        <v>29.61</v>
      </c>
      <c r="H216">
        <v>7</v>
      </c>
      <c r="I216">
        <v>10.3635</v>
      </c>
      <c r="J216" s="17">
        <f t="shared" si="12"/>
        <v>217.63349999999997</v>
      </c>
      <c r="K216" s="10">
        <v>43772</v>
      </c>
      <c r="L216" t="s">
        <v>1272</v>
      </c>
      <c r="M216" t="s">
        <v>1596</v>
      </c>
      <c r="N216">
        <v>207.27</v>
      </c>
      <c r="O216">
        <v>4.7619047620000003</v>
      </c>
      <c r="P216" s="17">
        <v>10.3635</v>
      </c>
      <c r="Q216">
        <v>6.5</v>
      </c>
      <c r="R216">
        <v>15</v>
      </c>
      <c r="S216" t="str">
        <f t="shared" si="13"/>
        <v>Afternoon</v>
      </c>
      <c r="T216">
        <f t="shared" si="14"/>
        <v>0</v>
      </c>
      <c r="U216" s="7">
        <f t="shared" si="15"/>
        <v>31.090499999999995</v>
      </c>
    </row>
    <row r="217" spans="1:21" x14ac:dyDescent="0.2">
      <c r="A217" t="s">
        <v>235</v>
      </c>
      <c r="B217" t="s">
        <v>1020</v>
      </c>
      <c r="C217" t="s">
        <v>1023</v>
      </c>
      <c r="D217" t="s">
        <v>1027</v>
      </c>
      <c r="E217" t="s">
        <v>1029</v>
      </c>
      <c r="F217" t="s">
        <v>1032</v>
      </c>
      <c r="G217">
        <v>18.28</v>
      </c>
      <c r="H217">
        <v>1</v>
      </c>
      <c r="I217">
        <v>0.91400000000000003</v>
      </c>
      <c r="J217" s="17">
        <f t="shared" si="12"/>
        <v>19.194000000000003</v>
      </c>
      <c r="K217" s="10">
        <v>43546</v>
      </c>
      <c r="L217" t="s">
        <v>1273</v>
      </c>
      <c r="M217" t="s">
        <v>1597</v>
      </c>
      <c r="N217">
        <v>18.28</v>
      </c>
      <c r="O217">
        <v>4.7619047620000003</v>
      </c>
      <c r="P217" s="17">
        <v>0.91400000000000003</v>
      </c>
      <c r="Q217">
        <v>8.3000000000000007</v>
      </c>
      <c r="R217">
        <v>15</v>
      </c>
      <c r="S217" t="str">
        <f t="shared" si="13"/>
        <v>Afternoon</v>
      </c>
      <c r="T217">
        <f t="shared" si="14"/>
        <v>0</v>
      </c>
      <c r="U217" s="7">
        <f t="shared" si="15"/>
        <v>19.194000000000003</v>
      </c>
    </row>
    <row r="218" spans="1:21" x14ac:dyDescent="0.2">
      <c r="A218" t="s">
        <v>236</v>
      </c>
      <c r="B218" t="s">
        <v>1022</v>
      </c>
      <c r="C218" t="s">
        <v>1025</v>
      </c>
      <c r="D218" t="s">
        <v>1027</v>
      </c>
      <c r="E218" t="s">
        <v>1028</v>
      </c>
      <c r="F218" t="s">
        <v>1033</v>
      </c>
      <c r="G218">
        <v>24.77</v>
      </c>
      <c r="H218">
        <v>5</v>
      </c>
      <c r="I218">
        <v>6.1924999999999999</v>
      </c>
      <c r="J218" s="17">
        <f t="shared" si="12"/>
        <v>130.04249999999999</v>
      </c>
      <c r="K218" s="10">
        <v>43548</v>
      </c>
      <c r="L218" t="s">
        <v>1274</v>
      </c>
      <c r="M218" t="s">
        <v>1596</v>
      </c>
      <c r="N218">
        <v>123.85</v>
      </c>
      <c r="O218">
        <v>4.7619047620000003</v>
      </c>
      <c r="P218" s="17">
        <v>6.1924999999999999</v>
      </c>
      <c r="Q218">
        <v>8.5</v>
      </c>
      <c r="R218">
        <v>18</v>
      </c>
      <c r="S218" t="str">
        <f t="shared" si="13"/>
        <v>Evening</v>
      </c>
      <c r="T218">
        <f t="shared" si="14"/>
        <v>0</v>
      </c>
      <c r="U218" s="7">
        <f t="shared" si="15"/>
        <v>26.008499999999998</v>
      </c>
    </row>
    <row r="219" spans="1:21" x14ac:dyDescent="0.2">
      <c r="A219" t="s">
        <v>237</v>
      </c>
      <c r="B219" t="s">
        <v>1020</v>
      </c>
      <c r="C219" t="s">
        <v>1023</v>
      </c>
      <c r="D219" t="s">
        <v>1026</v>
      </c>
      <c r="E219" t="s">
        <v>1028</v>
      </c>
      <c r="F219" t="s">
        <v>1031</v>
      </c>
      <c r="G219">
        <v>94.64</v>
      </c>
      <c r="H219">
        <v>3</v>
      </c>
      <c r="I219">
        <v>14.196</v>
      </c>
      <c r="J219" s="17">
        <f t="shared" si="12"/>
        <v>298.11600000000004</v>
      </c>
      <c r="K219" s="10">
        <v>43517</v>
      </c>
      <c r="L219" t="s">
        <v>1275</v>
      </c>
      <c r="M219" t="s">
        <v>1596</v>
      </c>
      <c r="N219">
        <v>283.92</v>
      </c>
      <c r="O219">
        <v>4.7619047620000003</v>
      </c>
      <c r="P219" s="17">
        <v>14.196</v>
      </c>
      <c r="Q219">
        <v>5.5</v>
      </c>
      <c r="R219">
        <v>16</v>
      </c>
      <c r="S219" t="str">
        <f t="shared" si="13"/>
        <v>Afternoon</v>
      </c>
      <c r="T219">
        <f t="shared" si="14"/>
        <v>0</v>
      </c>
      <c r="U219" s="7">
        <f t="shared" si="15"/>
        <v>99.372000000000014</v>
      </c>
    </row>
    <row r="220" spans="1:21" x14ac:dyDescent="0.2">
      <c r="A220" t="s">
        <v>238</v>
      </c>
      <c r="B220" t="s">
        <v>1022</v>
      </c>
      <c r="C220" t="s">
        <v>1025</v>
      </c>
      <c r="D220" t="s">
        <v>1027</v>
      </c>
      <c r="E220" t="s">
        <v>1029</v>
      </c>
      <c r="F220" t="s">
        <v>1035</v>
      </c>
      <c r="G220">
        <v>94.87</v>
      </c>
      <c r="H220">
        <v>8</v>
      </c>
      <c r="I220">
        <v>37.948</v>
      </c>
      <c r="J220" s="17">
        <f t="shared" si="12"/>
        <v>796.90800000000002</v>
      </c>
      <c r="K220" s="10">
        <v>43801</v>
      </c>
      <c r="L220" t="s">
        <v>1276</v>
      </c>
      <c r="M220" t="s">
        <v>1595</v>
      </c>
      <c r="N220">
        <v>758.96</v>
      </c>
      <c r="O220">
        <v>4.7619047620000003</v>
      </c>
      <c r="P220" s="17">
        <v>37.948</v>
      </c>
      <c r="Q220">
        <v>8.6999999999999993</v>
      </c>
      <c r="R220">
        <v>12</v>
      </c>
      <c r="S220" t="str">
        <f t="shared" si="13"/>
        <v>Afternoon</v>
      </c>
      <c r="T220">
        <f t="shared" si="14"/>
        <v>1</v>
      </c>
      <c r="U220" s="7">
        <f t="shared" si="15"/>
        <v>99.613500000000002</v>
      </c>
    </row>
    <row r="221" spans="1:21" x14ac:dyDescent="0.2">
      <c r="A221" t="s">
        <v>239</v>
      </c>
      <c r="B221" t="s">
        <v>1022</v>
      </c>
      <c r="C221" t="s">
        <v>1025</v>
      </c>
      <c r="D221" t="s">
        <v>1027</v>
      </c>
      <c r="E221" t="s">
        <v>1028</v>
      </c>
      <c r="F221" t="s">
        <v>1034</v>
      </c>
      <c r="G221">
        <v>57.34</v>
      </c>
      <c r="H221">
        <v>3</v>
      </c>
      <c r="I221">
        <v>8.6010000000000009</v>
      </c>
      <c r="J221" s="17">
        <f t="shared" si="12"/>
        <v>180.62100000000001</v>
      </c>
      <c r="K221" s="10">
        <v>43741</v>
      </c>
      <c r="L221" t="s">
        <v>1277</v>
      </c>
      <c r="M221" t="s">
        <v>1597</v>
      </c>
      <c r="N221">
        <v>172.02</v>
      </c>
      <c r="O221">
        <v>4.7619047620000003</v>
      </c>
      <c r="P221" s="17">
        <v>8.6010000000000009</v>
      </c>
      <c r="Q221">
        <v>7.9</v>
      </c>
      <c r="R221">
        <v>18</v>
      </c>
      <c r="S221" t="str">
        <f t="shared" si="13"/>
        <v>Evening</v>
      </c>
      <c r="T221">
        <f t="shared" si="14"/>
        <v>0</v>
      </c>
      <c r="U221" s="7">
        <f t="shared" si="15"/>
        <v>60.207000000000001</v>
      </c>
    </row>
    <row r="222" spans="1:21" x14ac:dyDescent="0.2">
      <c r="A222" t="s">
        <v>240</v>
      </c>
      <c r="B222" t="s">
        <v>1022</v>
      </c>
      <c r="C222" t="s">
        <v>1025</v>
      </c>
      <c r="D222" t="s">
        <v>1027</v>
      </c>
      <c r="E222" t="s">
        <v>1029</v>
      </c>
      <c r="F222" t="s">
        <v>1031</v>
      </c>
      <c r="G222">
        <v>45.35</v>
      </c>
      <c r="H222">
        <v>6</v>
      </c>
      <c r="I222">
        <v>13.605</v>
      </c>
      <c r="J222" s="17">
        <f t="shared" si="12"/>
        <v>285.70500000000004</v>
      </c>
      <c r="K222" s="10">
        <v>43496</v>
      </c>
      <c r="L222" t="s">
        <v>1278</v>
      </c>
      <c r="M222" t="s">
        <v>1595</v>
      </c>
      <c r="N222">
        <v>272.10000000000002</v>
      </c>
      <c r="O222">
        <v>4.7619047620000003</v>
      </c>
      <c r="P222" s="17">
        <v>13.605</v>
      </c>
      <c r="Q222">
        <v>6.1</v>
      </c>
      <c r="R222">
        <v>13</v>
      </c>
      <c r="S222" t="str">
        <f t="shared" si="13"/>
        <v>Afternoon</v>
      </c>
      <c r="T222">
        <f t="shared" si="14"/>
        <v>0</v>
      </c>
      <c r="U222" s="7">
        <f t="shared" si="15"/>
        <v>47.617500000000007</v>
      </c>
    </row>
    <row r="223" spans="1:21" x14ac:dyDescent="0.2">
      <c r="A223" t="s">
        <v>241</v>
      </c>
      <c r="B223" t="s">
        <v>1022</v>
      </c>
      <c r="C223" t="s">
        <v>1025</v>
      </c>
      <c r="D223" t="s">
        <v>1027</v>
      </c>
      <c r="E223" t="s">
        <v>1029</v>
      </c>
      <c r="F223" t="s">
        <v>1034</v>
      </c>
      <c r="G223">
        <v>62.08</v>
      </c>
      <c r="H223">
        <v>7</v>
      </c>
      <c r="I223">
        <v>21.728000000000002</v>
      </c>
      <c r="J223" s="17">
        <f t="shared" si="12"/>
        <v>456.28800000000001</v>
      </c>
      <c r="K223" s="10">
        <v>43619</v>
      </c>
      <c r="L223" t="s">
        <v>1279</v>
      </c>
      <c r="M223" t="s">
        <v>1595</v>
      </c>
      <c r="N223">
        <v>434.56</v>
      </c>
      <c r="O223">
        <v>4.7619047620000003</v>
      </c>
      <c r="P223" s="17">
        <v>21.728000000000002</v>
      </c>
      <c r="Q223">
        <v>5.4</v>
      </c>
      <c r="R223">
        <v>13</v>
      </c>
      <c r="S223" t="str">
        <f t="shared" si="13"/>
        <v>Afternoon</v>
      </c>
      <c r="T223">
        <f t="shared" si="14"/>
        <v>0</v>
      </c>
      <c r="U223" s="7">
        <f t="shared" si="15"/>
        <v>65.183999999999997</v>
      </c>
    </row>
    <row r="224" spans="1:21" x14ac:dyDescent="0.2">
      <c r="A224" t="s">
        <v>242</v>
      </c>
      <c r="B224" t="s">
        <v>1021</v>
      </c>
      <c r="C224" t="s">
        <v>1024</v>
      </c>
      <c r="D224" t="s">
        <v>1027</v>
      </c>
      <c r="E224" t="s">
        <v>1029</v>
      </c>
      <c r="F224" t="s">
        <v>1031</v>
      </c>
      <c r="G224">
        <v>11.81</v>
      </c>
      <c r="H224">
        <v>5</v>
      </c>
      <c r="I224">
        <v>2.9525000000000001</v>
      </c>
      <c r="J224" s="17">
        <f t="shared" si="12"/>
        <v>62.002500000000005</v>
      </c>
      <c r="K224" s="10">
        <v>43513</v>
      </c>
      <c r="L224" t="s">
        <v>1280</v>
      </c>
      <c r="M224" t="s">
        <v>1596</v>
      </c>
      <c r="N224">
        <v>59.05</v>
      </c>
      <c r="O224">
        <v>4.7619047620000003</v>
      </c>
      <c r="P224" s="17">
        <v>2.9525000000000001</v>
      </c>
      <c r="Q224">
        <v>9.4</v>
      </c>
      <c r="R224">
        <v>18</v>
      </c>
      <c r="S224" t="str">
        <f t="shared" si="13"/>
        <v>Evening</v>
      </c>
      <c r="T224">
        <f t="shared" si="14"/>
        <v>0</v>
      </c>
      <c r="U224" s="7">
        <f t="shared" si="15"/>
        <v>12.400500000000001</v>
      </c>
    </row>
    <row r="225" spans="1:21" x14ac:dyDescent="0.2">
      <c r="A225" t="s">
        <v>243</v>
      </c>
      <c r="B225" t="s">
        <v>1021</v>
      </c>
      <c r="C225" t="s">
        <v>1024</v>
      </c>
      <c r="D225" t="s">
        <v>1026</v>
      </c>
      <c r="E225" t="s">
        <v>1028</v>
      </c>
      <c r="F225" t="s">
        <v>1035</v>
      </c>
      <c r="G225">
        <v>12.54</v>
      </c>
      <c r="H225">
        <v>1</v>
      </c>
      <c r="I225">
        <v>0.627</v>
      </c>
      <c r="J225" s="17">
        <f t="shared" si="12"/>
        <v>13.167</v>
      </c>
      <c r="K225" s="10">
        <v>43517</v>
      </c>
      <c r="L225" t="s">
        <v>1281</v>
      </c>
      <c r="M225" t="s">
        <v>1596</v>
      </c>
      <c r="N225">
        <v>12.54</v>
      </c>
      <c r="O225">
        <v>4.7619047620000003</v>
      </c>
      <c r="P225" s="17">
        <v>0.627</v>
      </c>
      <c r="Q225">
        <v>8.1999999999999993</v>
      </c>
      <c r="R225">
        <v>12</v>
      </c>
      <c r="S225" t="str">
        <f t="shared" si="13"/>
        <v>Afternoon</v>
      </c>
      <c r="T225">
        <f t="shared" si="14"/>
        <v>0</v>
      </c>
      <c r="U225" s="7">
        <f t="shared" si="15"/>
        <v>13.167</v>
      </c>
    </row>
    <row r="226" spans="1:21" x14ac:dyDescent="0.2">
      <c r="A226" t="s">
        <v>244</v>
      </c>
      <c r="B226" t="s">
        <v>1020</v>
      </c>
      <c r="C226" t="s">
        <v>1023</v>
      </c>
      <c r="D226" t="s">
        <v>1027</v>
      </c>
      <c r="E226" t="s">
        <v>1029</v>
      </c>
      <c r="F226" t="s">
        <v>1034</v>
      </c>
      <c r="G226">
        <v>43.25</v>
      </c>
      <c r="H226">
        <v>2</v>
      </c>
      <c r="I226">
        <v>4.3250000000000002</v>
      </c>
      <c r="J226" s="17">
        <f t="shared" si="12"/>
        <v>90.825000000000003</v>
      </c>
      <c r="K226" s="10">
        <v>43544</v>
      </c>
      <c r="L226" t="s">
        <v>1282</v>
      </c>
      <c r="M226" t="s">
        <v>1596</v>
      </c>
      <c r="N226">
        <v>86.5</v>
      </c>
      <c r="O226">
        <v>4.7619047620000003</v>
      </c>
      <c r="P226" s="17">
        <v>4.3250000000000002</v>
      </c>
      <c r="Q226">
        <v>6.2</v>
      </c>
      <c r="R226">
        <v>15</v>
      </c>
      <c r="S226" t="str">
        <f t="shared" si="13"/>
        <v>Afternoon</v>
      </c>
      <c r="T226">
        <f t="shared" si="14"/>
        <v>0</v>
      </c>
      <c r="U226" s="7">
        <f t="shared" si="15"/>
        <v>45.412500000000001</v>
      </c>
    </row>
    <row r="227" spans="1:21" x14ac:dyDescent="0.2">
      <c r="A227" t="s">
        <v>245</v>
      </c>
      <c r="B227" t="s">
        <v>1021</v>
      </c>
      <c r="C227" t="s">
        <v>1024</v>
      </c>
      <c r="D227" t="s">
        <v>1026</v>
      </c>
      <c r="E227" t="s">
        <v>1028</v>
      </c>
      <c r="F227" t="s">
        <v>1033</v>
      </c>
      <c r="G227">
        <v>87.16</v>
      </c>
      <c r="H227">
        <v>2</v>
      </c>
      <c r="I227">
        <v>8.7159999999999993</v>
      </c>
      <c r="J227" s="17">
        <f t="shared" si="12"/>
        <v>183.036</v>
      </c>
      <c r="K227" s="10">
        <v>43770</v>
      </c>
      <c r="L227" t="s">
        <v>1283</v>
      </c>
      <c r="M227" t="s">
        <v>1597</v>
      </c>
      <c r="N227">
        <v>174.32</v>
      </c>
      <c r="O227">
        <v>4.7619047620000003</v>
      </c>
      <c r="P227" s="17">
        <v>8.7159999999999993</v>
      </c>
      <c r="Q227">
        <v>9.6999999999999993</v>
      </c>
      <c r="R227">
        <v>14</v>
      </c>
      <c r="S227" t="str">
        <f t="shared" si="13"/>
        <v>Afternoon</v>
      </c>
      <c r="T227">
        <f t="shared" si="14"/>
        <v>0</v>
      </c>
      <c r="U227" s="7">
        <f t="shared" si="15"/>
        <v>91.518000000000001</v>
      </c>
    </row>
    <row r="228" spans="1:21" x14ac:dyDescent="0.2">
      <c r="A228" t="s">
        <v>246</v>
      </c>
      <c r="B228" t="s">
        <v>1022</v>
      </c>
      <c r="C228" t="s">
        <v>1025</v>
      </c>
      <c r="D228" t="s">
        <v>1026</v>
      </c>
      <c r="E228" t="s">
        <v>1029</v>
      </c>
      <c r="F228" t="s">
        <v>1030</v>
      </c>
      <c r="G228">
        <v>69.37</v>
      </c>
      <c r="H228">
        <v>9</v>
      </c>
      <c r="I228">
        <v>31.2165</v>
      </c>
      <c r="J228" s="17">
        <f t="shared" si="12"/>
        <v>655.54650000000004</v>
      </c>
      <c r="K228" s="10">
        <v>43491</v>
      </c>
      <c r="L228" t="s">
        <v>1284</v>
      </c>
      <c r="M228" t="s">
        <v>1595</v>
      </c>
      <c r="N228">
        <v>624.33000000000004</v>
      </c>
      <c r="O228">
        <v>4.7619047620000003</v>
      </c>
      <c r="P228" s="17">
        <v>31.2165</v>
      </c>
      <c r="Q228">
        <v>4</v>
      </c>
      <c r="R228">
        <v>19</v>
      </c>
      <c r="S228" t="str">
        <f t="shared" si="13"/>
        <v>Evening</v>
      </c>
      <c r="T228">
        <f t="shared" si="14"/>
        <v>0</v>
      </c>
      <c r="U228" s="7">
        <f t="shared" si="15"/>
        <v>72.83850000000001</v>
      </c>
    </row>
    <row r="229" spans="1:21" x14ac:dyDescent="0.2">
      <c r="A229" t="s">
        <v>247</v>
      </c>
      <c r="B229" t="s">
        <v>1021</v>
      </c>
      <c r="C229" t="s">
        <v>1024</v>
      </c>
      <c r="D229" t="s">
        <v>1026</v>
      </c>
      <c r="E229" t="s">
        <v>1029</v>
      </c>
      <c r="F229" t="s">
        <v>1031</v>
      </c>
      <c r="G229">
        <v>37.06</v>
      </c>
      <c r="H229">
        <v>4</v>
      </c>
      <c r="I229">
        <v>7.4119999999999999</v>
      </c>
      <c r="J229" s="17">
        <f t="shared" si="12"/>
        <v>155.65200000000002</v>
      </c>
      <c r="K229" s="10">
        <v>43496</v>
      </c>
      <c r="L229" t="s">
        <v>1164</v>
      </c>
      <c r="M229" t="s">
        <v>1595</v>
      </c>
      <c r="N229">
        <v>148.24</v>
      </c>
      <c r="O229">
        <v>4.7619047620000003</v>
      </c>
      <c r="P229" s="17">
        <v>7.4119999999999999</v>
      </c>
      <c r="Q229">
        <v>9.6999999999999993</v>
      </c>
      <c r="R229">
        <v>16</v>
      </c>
      <c r="S229" t="str">
        <f t="shared" si="13"/>
        <v>Afternoon</v>
      </c>
      <c r="T229">
        <f t="shared" si="14"/>
        <v>0</v>
      </c>
      <c r="U229" s="7">
        <f t="shared" si="15"/>
        <v>38.913000000000004</v>
      </c>
    </row>
    <row r="230" spans="1:21" x14ac:dyDescent="0.2">
      <c r="A230" t="s">
        <v>248</v>
      </c>
      <c r="B230" t="s">
        <v>1022</v>
      </c>
      <c r="C230" t="s">
        <v>1025</v>
      </c>
      <c r="D230" t="s">
        <v>1026</v>
      </c>
      <c r="E230" t="s">
        <v>1028</v>
      </c>
      <c r="F230" t="s">
        <v>1031</v>
      </c>
      <c r="G230">
        <v>90.7</v>
      </c>
      <c r="H230">
        <v>6</v>
      </c>
      <c r="I230">
        <v>27.21</v>
      </c>
      <c r="J230" s="17">
        <f t="shared" si="12"/>
        <v>571.41000000000008</v>
      </c>
      <c r="K230" s="10">
        <v>43522</v>
      </c>
      <c r="L230" t="s">
        <v>1285</v>
      </c>
      <c r="M230" t="s">
        <v>1596</v>
      </c>
      <c r="N230">
        <v>544.20000000000005</v>
      </c>
      <c r="O230">
        <v>4.7619047620000003</v>
      </c>
      <c r="P230" s="17">
        <v>27.21</v>
      </c>
      <c r="Q230">
        <v>5.3</v>
      </c>
      <c r="R230">
        <v>10</v>
      </c>
      <c r="S230" t="str">
        <f t="shared" si="13"/>
        <v>Morning</v>
      </c>
      <c r="T230">
        <f t="shared" si="14"/>
        <v>0</v>
      </c>
      <c r="U230" s="7">
        <f t="shared" si="15"/>
        <v>95.235000000000014</v>
      </c>
    </row>
    <row r="231" spans="1:21" x14ac:dyDescent="0.2">
      <c r="A231" t="s">
        <v>249</v>
      </c>
      <c r="B231" t="s">
        <v>1020</v>
      </c>
      <c r="C231" t="s">
        <v>1023</v>
      </c>
      <c r="D231" t="s">
        <v>1027</v>
      </c>
      <c r="E231" t="s">
        <v>1028</v>
      </c>
      <c r="F231" t="s">
        <v>1032</v>
      </c>
      <c r="G231">
        <v>63.42</v>
      </c>
      <c r="H231">
        <v>8</v>
      </c>
      <c r="I231">
        <v>25.367999999999999</v>
      </c>
      <c r="J231" s="17">
        <f t="shared" si="12"/>
        <v>532.72800000000007</v>
      </c>
      <c r="K231" s="10">
        <v>43772</v>
      </c>
      <c r="L231" t="s">
        <v>1286</v>
      </c>
      <c r="M231" t="s">
        <v>1595</v>
      </c>
      <c r="N231">
        <v>507.36</v>
      </c>
      <c r="O231">
        <v>4.7619047620000003</v>
      </c>
      <c r="P231" s="17">
        <v>25.367999999999999</v>
      </c>
      <c r="Q231">
        <v>7.4</v>
      </c>
      <c r="R231">
        <v>12</v>
      </c>
      <c r="S231" t="str">
        <f t="shared" si="13"/>
        <v>Afternoon</v>
      </c>
      <c r="T231">
        <f t="shared" si="14"/>
        <v>0</v>
      </c>
      <c r="U231" s="7">
        <f t="shared" si="15"/>
        <v>66.591000000000008</v>
      </c>
    </row>
    <row r="232" spans="1:21" x14ac:dyDescent="0.2">
      <c r="A232" t="s">
        <v>250</v>
      </c>
      <c r="B232" t="s">
        <v>1022</v>
      </c>
      <c r="C232" t="s">
        <v>1025</v>
      </c>
      <c r="D232" t="s">
        <v>1027</v>
      </c>
      <c r="E232" t="s">
        <v>1028</v>
      </c>
      <c r="F232" t="s">
        <v>1035</v>
      </c>
      <c r="G232">
        <v>81.37</v>
      </c>
      <c r="H232">
        <v>2</v>
      </c>
      <c r="I232">
        <v>8.1370000000000005</v>
      </c>
      <c r="J232" s="17">
        <f t="shared" si="12"/>
        <v>170.87700000000001</v>
      </c>
      <c r="K232" s="10">
        <v>43491</v>
      </c>
      <c r="L232" t="s">
        <v>1287</v>
      </c>
      <c r="M232" t="s">
        <v>1596</v>
      </c>
      <c r="N232">
        <v>162.74</v>
      </c>
      <c r="O232">
        <v>4.7619047620000003</v>
      </c>
      <c r="P232" s="17">
        <v>8.1370000000000005</v>
      </c>
      <c r="Q232">
        <v>6.5</v>
      </c>
      <c r="R232">
        <v>19</v>
      </c>
      <c r="S232" t="str">
        <f t="shared" si="13"/>
        <v>Evening</v>
      </c>
      <c r="T232">
        <f t="shared" si="14"/>
        <v>0</v>
      </c>
      <c r="U232" s="7">
        <f t="shared" si="15"/>
        <v>85.438500000000005</v>
      </c>
    </row>
    <row r="233" spans="1:21" x14ac:dyDescent="0.2">
      <c r="A233" t="s">
        <v>251</v>
      </c>
      <c r="B233" t="s">
        <v>1022</v>
      </c>
      <c r="C233" t="s">
        <v>1025</v>
      </c>
      <c r="D233" t="s">
        <v>1026</v>
      </c>
      <c r="E233" t="s">
        <v>1028</v>
      </c>
      <c r="F233" t="s">
        <v>1031</v>
      </c>
      <c r="G233">
        <v>10.59</v>
      </c>
      <c r="H233">
        <v>3</v>
      </c>
      <c r="I233">
        <v>1.5885</v>
      </c>
      <c r="J233" s="17">
        <f t="shared" si="12"/>
        <v>33.358499999999999</v>
      </c>
      <c r="K233" s="10">
        <v>43802</v>
      </c>
      <c r="L233" t="s">
        <v>1288</v>
      </c>
      <c r="M233" t="s">
        <v>1597</v>
      </c>
      <c r="N233">
        <v>31.77</v>
      </c>
      <c r="O233">
        <v>4.7619047620000003</v>
      </c>
      <c r="P233" s="17">
        <v>1.5885</v>
      </c>
      <c r="Q233">
        <v>8.6999999999999993</v>
      </c>
      <c r="R233">
        <v>13</v>
      </c>
      <c r="S233" t="str">
        <f t="shared" si="13"/>
        <v>Afternoon</v>
      </c>
      <c r="T233">
        <f t="shared" si="14"/>
        <v>0</v>
      </c>
      <c r="U233" s="7">
        <f t="shared" si="15"/>
        <v>11.1195</v>
      </c>
    </row>
    <row r="234" spans="1:21" x14ac:dyDescent="0.2">
      <c r="A234" t="s">
        <v>252</v>
      </c>
      <c r="B234" t="s">
        <v>1022</v>
      </c>
      <c r="C234" t="s">
        <v>1025</v>
      </c>
      <c r="D234" t="s">
        <v>1027</v>
      </c>
      <c r="E234" t="s">
        <v>1028</v>
      </c>
      <c r="F234" t="s">
        <v>1030</v>
      </c>
      <c r="G234">
        <v>84.09</v>
      </c>
      <c r="H234">
        <v>9</v>
      </c>
      <c r="I234">
        <v>37.840499999999999</v>
      </c>
      <c r="J234" s="17">
        <f t="shared" si="12"/>
        <v>794.65050000000008</v>
      </c>
      <c r="K234" s="10">
        <v>43771</v>
      </c>
      <c r="L234" t="s">
        <v>1289</v>
      </c>
      <c r="M234" t="s">
        <v>1596</v>
      </c>
      <c r="N234">
        <v>756.81</v>
      </c>
      <c r="O234">
        <v>4.7619047620000003</v>
      </c>
      <c r="P234" s="17">
        <v>37.840499999999999</v>
      </c>
      <c r="Q234">
        <v>8</v>
      </c>
      <c r="R234">
        <v>10</v>
      </c>
      <c r="S234" t="str">
        <f t="shared" si="13"/>
        <v>Morning</v>
      </c>
      <c r="T234">
        <f t="shared" si="14"/>
        <v>1</v>
      </c>
      <c r="U234" s="7">
        <f t="shared" si="15"/>
        <v>88.294500000000014</v>
      </c>
    </row>
    <row r="235" spans="1:21" x14ac:dyDescent="0.2">
      <c r="A235" t="s">
        <v>253</v>
      </c>
      <c r="B235" t="s">
        <v>1022</v>
      </c>
      <c r="C235" t="s">
        <v>1025</v>
      </c>
      <c r="D235" t="s">
        <v>1026</v>
      </c>
      <c r="E235" t="s">
        <v>1029</v>
      </c>
      <c r="F235" t="s">
        <v>1035</v>
      </c>
      <c r="G235">
        <v>73.819999999999993</v>
      </c>
      <c r="H235">
        <v>4</v>
      </c>
      <c r="I235">
        <v>14.763999999999999</v>
      </c>
      <c r="J235" s="17">
        <f t="shared" si="12"/>
        <v>310.04399999999998</v>
      </c>
      <c r="K235" s="10">
        <v>43517</v>
      </c>
      <c r="L235" t="s">
        <v>1290</v>
      </c>
      <c r="M235" t="s">
        <v>1596</v>
      </c>
      <c r="N235">
        <v>295.27999999999997</v>
      </c>
      <c r="O235">
        <v>4.7619047620000003</v>
      </c>
      <c r="P235" s="17">
        <v>14.763999999999999</v>
      </c>
      <c r="Q235">
        <v>6.7</v>
      </c>
      <c r="R235">
        <v>18</v>
      </c>
      <c r="S235" t="str">
        <f t="shared" si="13"/>
        <v>Evening</v>
      </c>
      <c r="T235">
        <f t="shared" si="14"/>
        <v>0</v>
      </c>
      <c r="U235" s="7">
        <f t="shared" si="15"/>
        <v>77.510999999999996</v>
      </c>
    </row>
    <row r="236" spans="1:21" x14ac:dyDescent="0.2">
      <c r="A236" t="s">
        <v>254</v>
      </c>
      <c r="B236" t="s">
        <v>1020</v>
      </c>
      <c r="C236" t="s">
        <v>1023</v>
      </c>
      <c r="D236" t="s">
        <v>1026</v>
      </c>
      <c r="E236" t="s">
        <v>1029</v>
      </c>
      <c r="F236" t="s">
        <v>1030</v>
      </c>
      <c r="G236">
        <v>51.94</v>
      </c>
      <c r="H236">
        <v>10</v>
      </c>
      <c r="I236">
        <v>25.97</v>
      </c>
      <c r="J236" s="17">
        <f t="shared" si="12"/>
        <v>545.37</v>
      </c>
      <c r="K236" s="10">
        <v>43711</v>
      </c>
      <c r="L236" t="s">
        <v>1291</v>
      </c>
      <c r="M236" t="s">
        <v>1595</v>
      </c>
      <c r="N236">
        <v>519.4</v>
      </c>
      <c r="O236">
        <v>4.7619047620000003</v>
      </c>
      <c r="P236" s="17">
        <v>25.97</v>
      </c>
      <c r="Q236">
        <v>6.5</v>
      </c>
      <c r="R236">
        <v>18</v>
      </c>
      <c r="S236" t="str">
        <f t="shared" si="13"/>
        <v>Evening</v>
      </c>
      <c r="T236">
        <f t="shared" si="14"/>
        <v>0</v>
      </c>
      <c r="U236" s="7">
        <f t="shared" si="15"/>
        <v>54.536999999999999</v>
      </c>
    </row>
    <row r="237" spans="1:21" x14ac:dyDescent="0.2">
      <c r="A237" t="s">
        <v>255</v>
      </c>
      <c r="B237" t="s">
        <v>1020</v>
      </c>
      <c r="C237" t="s">
        <v>1023</v>
      </c>
      <c r="D237" t="s">
        <v>1027</v>
      </c>
      <c r="E237" t="s">
        <v>1028</v>
      </c>
      <c r="F237" t="s">
        <v>1033</v>
      </c>
      <c r="G237">
        <v>93.14</v>
      </c>
      <c r="H237">
        <v>2</v>
      </c>
      <c r="I237">
        <v>9.3140000000000001</v>
      </c>
      <c r="J237" s="17">
        <f t="shared" si="12"/>
        <v>195.59399999999999</v>
      </c>
      <c r="K237" s="10">
        <v>43485</v>
      </c>
      <c r="L237" t="s">
        <v>1292</v>
      </c>
      <c r="M237" t="s">
        <v>1595</v>
      </c>
      <c r="N237">
        <v>186.28</v>
      </c>
      <c r="O237">
        <v>4.7619047620000003</v>
      </c>
      <c r="P237" s="17">
        <v>9.3140000000000001</v>
      </c>
      <c r="Q237">
        <v>4.0999999999999996</v>
      </c>
      <c r="R237">
        <v>18</v>
      </c>
      <c r="S237" t="str">
        <f t="shared" si="13"/>
        <v>Evening</v>
      </c>
      <c r="T237">
        <f t="shared" si="14"/>
        <v>0</v>
      </c>
      <c r="U237" s="7">
        <f t="shared" si="15"/>
        <v>97.796999999999997</v>
      </c>
    </row>
    <row r="238" spans="1:21" x14ac:dyDescent="0.2">
      <c r="A238" t="s">
        <v>256</v>
      </c>
      <c r="B238" t="s">
        <v>1021</v>
      </c>
      <c r="C238" t="s">
        <v>1024</v>
      </c>
      <c r="D238" t="s">
        <v>1027</v>
      </c>
      <c r="E238" t="s">
        <v>1029</v>
      </c>
      <c r="F238" t="s">
        <v>1030</v>
      </c>
      <c r="G238">
        <v>17.41</v>
      </c>
      <c r="H238">
        <v>5</v>
      </c>
      <c r="I238">
        <v>4.3525</v>
      </c>
      <c r="J238" s="17">
        <f t="shared" si="12"/>
        <v>91.402500000000003</v>
      </c>
      <c r="K238" s="10">
        <v>43493</v>
      </c>
      <c r="L238" t="s">
        <v>1293</v>
      </c>
      <c r="M238" t="s">
        <v>1597</v>
      </c>
      <c r="N238">
        <v>87.05</v>
      </c>
      <c r="O238">
        <v>4.7619047620000003</v>
      </c>
      <c r="P238" s="17">
        <v>4.3525</v>
      </c>
      <c r="Q238">
        <v>4.9000000000000004</v>
      </c>
      <c r="R238">
        <v>15</v>
      </c>
      <c r="S238" t="str">
        <f t="shared" si="13"/>
        <v>Afternoon</v>
      </c>
      <c r="T238">
        <f t="shared" si="14"/>
        <v>0</v>
      </c>
      <c r="U238" s="7">
        <f t="shared" si="15"/>
        <v>18.2805</v>
      </c>
    </row>
    <row r="239" spans="1:21" x14ac:dyDescent="0.2">
      <c r="A239" t="s">
        <v>257</v>
      </c>
      <c r="B239" t="s">
        <v>1021</v>
      </c>
      <c r="C239" t="s">
        <v>1024</v>
      </c>
      <c r="D239" t="s">
        <v>1026</v>
      </c>
      <c r="E239" t="s">
        <v>1028</v>
      </c>
      <c r="F239" t="s">
        <v>1035</v>
      </c>
      <c r="G239">
        <v>44.22</v>
      </c>
      <c r="H239">
        <v>5</v>
      </c>
      <c r="I239">
        <v>11.055</v>
      </c>
      <c r="J239" s="17">
        <f t="shared" si="12"/>
        <v>232.155</v>
      </c>
      <c r="K239" s="10">
        <v>43588</v>
      </c>
      <c r="L239" t="s">
        <v>1294</v>
      </c>
      <c r="M239" t="s">
        <v>1597</v>
      </c>
      <c r="N239">
        <v>221.1</v>
      </c>
      <c r="O239">
        <v>4.7619047620000003</v>
      </c>
      <c r="P239" s="17">
        <v>11.055</v>
      </c>
      <c r="Q239">
        <v>8.6</v>
      </c>
      <c r="R239">
        <v>17</v>
      </c>
      <c r="S239" t="str">
        <f t="shared" si="13"/>
        <v>Evening</v>
      </c>
      <c r="T239">
        <f t="shared" si="14"/>
        <v>0</v>
      </c>
      <c r="U239" s="7">
        <f t="shared" si="15"/>
        <v>46.430999999999997</v>
      </c>
    </row>
    <row r="240" spans="1:21" x14ac:dyDescent="0.2">
      <c r="A240" t="s">
        <v>258</v>
      </c>
      <c r="B240" t="s">
        <v>1022</v>
      </c>
      <c r="C240" t="s">
        <v>1025</v>
      </c>
      <c r="D240" t="s">
        <v>1026</v>
      </c>
      <c r="E240" t="s">
        <v>1028</v>
      </c>
      <c r="F240" t="s">
        <v>1031</v>
      </c>
      <c r="G240">
        <v>13.22</v>
      </c>
      <c r="H240">
        <v>5</v>
      </c>
      <c r="I240">
        <v>3.3050000000000002</v>
      </c>
      <c r="J240" s="17">
        <f t="shared" si="12"/>
        <v>69.405000000000015</v>
      </c>
      <c r="K240" s="10">
        <v>43499</v>
      </c>
      <c r="L240" t="s">
        <v>1295</v>
      </c>
      <c r="M240" t="s">
        <v>1596</v>
      </c>
      <c r="N240">
        <v>66.099999999999994</v>
      </c>
      <c r="O240">
        <v>4.7619047620000003</v>
      </c>
      <c r="P240" s="17">
        <v>3.3050000000000002</v>
      </c>
      <c r="Q240">
        <v>4.3</v>
      </c>
      <c r="R240">
        <v>19</v>
      </c>
      <c r="S240" t="str">
        <f t="shared" si="13"/>
        <v>Evening</v>
      </c>
      <c r="T240">
        <f t="shared" si="14"/>
        <v>0</v>
      </c>
      <c r="U240" s="7">
        <f t="shared" si="15"/>
        <v>13.881000000000004</v>
      </c>
    </row>
    <row r="241" spans="1:21" x14ac:dyDescent="0.2">
      <c r="A241" t="s">
        <v>259</v>
      </c>
      <c r="B241" t="s">
        <v>1020</v>
      </c>
      <c r="C241" t="s">
        <v>1023</v>
      </c>
      <c r="D241" t="s">
        <v>1027</v>
      </c>
      <c r="E241" t="s">
        <v>1029</v>
      </c>
      <c r="F241" t="s">
        <v>1035</v>
      </c>
      <c r="G241">
        <v>89.69</v>
      </c>
      <c r="H241">
        <v>1</v>
      </c>
      <c r="I241">
        <v>4.4844999999999997</v>
      </c>
      <c r="J241" s="17">
        <f t="shared" si="12"/>
        <v>94.174499999999995</v>
      </c>
      <c r="K241" s="10">
        <v>43770</v>
      </c>
      <c r="L241" t="s">
        <v>1296</v>
      </c>
      <c r="M241" t="s">
        <v>1595</v>
      </c>
      <c r="N241">
        <v>89.69</v>
      </c>
      <c r="O241">
        <v>4.7619047620000003</v>
      </c>
      <c r="P241" s="17">
        <v>4.4844999999999997</v>
      </c>
      <c r="Q241">
        <v>4.9000000000000004</v>
      </c>
      <c r="R241">
        <v>11</v>
      </c>
      <c r="S241" t="str">
        <f t="shared" si="13"/>
        <v>Morning</v>
      </c>
      <c r="T241">
        <f t="shared" si="14"/>
        <v>0</v>
      </c>
      <c r="U241" s="7">
        <f t="shared" si="15"/>
        <v>94.174499999999995</v>
      </c>
    </row>
    <row r="242" spans="1:21" x14ac:dyDescent="0.2">
      <c r="A242" t="s">
        <v>260</v>
      </c>
      <c r="B242" t="s">
        <v>1020</v>
      </c>
      <c r="C242" t="s">
        <v>1023</v>
      </c>
      <c r="D242" t="s">
        <v>1027</v>
      </c>
      <c r="E242" t="s">
        <v>1029</v>
      </c>
      <c r="F242" t="s">
        <v>1034</v>
      </c>
      <c r="G242">
        <v>24.94</v>
      </c>
      <c r="H242">
        <v>9</v>
      </c>
      <c r="I242">
        <v>11.223000000000001</v>
      </c>
      <c r="J242" s="17">
        <f t="shared" si="12"/>
        <v>235.68300000000002</v>
      </c>
      <c r="K242" s="10">
        <v>43770</v>
      </c>
      <c r="L242" t="s">
        <v>1297</v>
      </c>
      <c r="M242" t="s">
        <v>1597</v>
      </c>
      <c r="N242">
        <v>224.46</v>
      </c>
      <c r="O242">
        <v>4.7619047620000003</v>
      </c>
      <c r="P242" s="17">
        <v>11.223000000000001</v>
      </c>
      <c r="Q242">
        <v>5.6</v>
      </c>
      <c r="R242">
        <v>16</v>
      </c>
      <c r="S242" t="str">
        <f t="shared" si="13"/>
        <v>Afternoon</v>
      </c>
      <c r="T242">
        <f t="shared" si="14"/>
        <v>0</v>
      </c>
      <c r="U242" s="7">
        <f t="shared" si="15"/>
        <v>26.187000000000001</v>
      </c>
    </row>
    <row r="243" spans="1:21" x14ac:dyDescent="0.2">
      <c r="A243" t="s">
        <v>261</v>
      </c>
      <c r="B243" t="s">
        <v>1020</v>
      </c>
      <c r="C243" t="s">
        <v>1023</v>
      </c>
      <c r="D243" t="s">
        <v>1027</v>
      </c>
      <c r="E243" t="s">
        <v>1029</v>
      </c>
      <c r="F243" t="s">
        <v>1030</v>
      </c>
      <c r="G243">
        <v>59.77</v>
      </c>
      <c r="H243">
        <v>2</v>
      </c>
      <c r="I243">
        <v>5.9770000000000003</v>
      </c>
      <c r="J243" s="17">
        <f t="shared" si="12"/>
        <v>125.51700000000001</v>
      </c>
      <c r="K243" s="10">
        <v>43772</v>
      </c>
      <c r="L243" t="s">
        <v>1298</v>
      </c>
      <c r="M243" t="s">
        <v>1597</v>
      </c>
      <c r="N243">
        <v>119.54</v>
      </c>
      <c r="O243">
        <v>4.7619047620000003</v>
      </c>
      <c r="P243" s="17">
        <v>5.9770000000000003</v>
      </c>
      <c r="Q243">
        <v>5.8</v>
      </c>
      <c r="R243">
        <v>12</v>
      </c>
      <c r="S243" t="str">
        <f t="shared" si="13"/>
        <v>Afternoon</v>
      </c>
      <c r="T243">
        <f t="shared" si="14"/>
        <v>0</v>
      </c>
      <c r="U243" s="7">
        <f t="shared" si="15"/>
        <v>62.758500000000005</v>
      </c>
    </row>
    <row r="244" spans="1:21" x14ac:dyDescent="0.2">
      <c r="A244" t="s">
        <v>262</v>
      </c>
      <c r="B244" t="s">
        <v>1021</v>
      </c>
      <c r="C244" t="s">
        <v>1024</v>
      </c>
      <c r="D244" t="s">
        <v>1026</v>
      </c>
      <c r="E244" t="s">
        <v>1029</v>
      </c>
      <c r="F244" t="s">
        <v>1035</v>
      </c>
      <c r="G244">
        <v>93.2</v>
      </c>
      <c r="H244">
        <v>2</v>
      </c>
      <c r="I244">
        <v>9.32</v>
      </c>
      <c r="J244" s="17">
        <f t="shared" si="12"/>
        <v>195.72</v>
      </c>
      <c r="K244" s="10">
        <v>43524</v>
      </c>
      <c r="L244" t="s">
        <v>1167</v>
      </c>
      <c r="M244" t="s">
        <v>1597</v>
      </c>
      <c r="N244">
        <v>186.4</v>
      </c>
      <c r="O244">
        <v>4.7619047620000003</v>
      </c>
      <c r="P244" s="17">
        <v>9.32</v>
      </c>
      <c r="Q244">
        <v>6</v>
      </c>
      <c r="R244">
        <v>18</v>
      </c>
      <c r="S244" t="str">
        <f t="shared" si="13"/>
        <v>Evening</v>
      </c>
      <c r="T244">
        <f t="shared" si="14"/>
        <v>0</v>
      </c>
      <c r="U244" s="7">
        <f t="shared" si="15"/>
        <v>97.86</v>
      </c>
    </row>
    <row r="245" spans="1:21" x14ac:dyDescent="0.2">
      <c r="A245" t="s">
        <v>263</v>
      </c>
      <c r="B245" t="s">
        <v>1020</v>
      </c>
      <c r="C245" t="s">
        <v>1023</v>
      </c>
      <c r="D245" t="s">
        <v>1026</v>
      </c>
      <c r="E245" t="s">
        <v>1029</v>
      </c>
      <c r="F245" t="s">
        <v>1032</v>
      </c>
      <c r="G245">
        <v>62.65</v>
      </c>
      <c r="H245">
        <v>4</v>
      </c>
      <c r="I245">
        <v>12.53</v>
      </c>
      <c r="J245" s="17">
        <f t="shared" si="12"/>
        <v>263.13</v>
      </c>
      <c r="K245" s="10">
        <v>43586</v>
      </c>
      <c r="L245" t="s">
        <v>1299</v>
      </c>
      <c r="M245" t="s">
        <v>1596</v>
      </c>
      <c r="N245">
        <v>250.6</v>
      </c>
      <c r="O245">
        <v>4.7619047620000003</v>
      </c>
      <c r="P245" s="17">
        <v>12.53</v>
      </c>
      <c r="Q245">
        <v>4.2</v>
      </c>
      <c r="R245">
        <v>11</v>
      </c>
      <c r="S245" t="str">
        <f t="shared" si="13"/>
        <v>Morning</v>
      </c>
      <c r="T245">
        <f t="shared" si="14"/>
        <v>0</v>
      </c>
      <c r="U245" s="7">
        <f t="shared" si="15"/>
        <v>65.782499999999999</v>
      </c>
    </row>
    <row r="246" spans="1:21" x14ac:dyDescent="0.2">
      <c r="A246" t="s">
        <v>264</v>
      </c>
      <c r="B246" t="s">
        <v>1022</v>
      </c>
      <c r="C246" t="s">
        <v>1025</v>
      </c>
      <c r="D246" t="s">
        <v>1027</v>
      </c>
      <c r="E246" t="s">
        <v>1029</v>
      </c>
      <c r="F246" t="s">
        <v>1032</v>
      </c>
      <c r="G246">
        <v>93.87</v>
      </c>
      <c r="H246">
        <v>8</v>
      </c>
      <c r="I246">
        <v>37.548000000000002</v>
      </c>
      <c r="J246" s="17">
        <f t="shared" si="12"/>
        <v>788.50800000000004</v>
      </c>
      <c r="K246" s="10">
        <v>43498</v>
      </c>
      <c r="L246" t="s">
        <v>1300</v>
      </c>
      <c r="M246" t="s">
        <v>1597</v>
      </c>
      <c r="N246">
        <v>750.96</v>
      </c>
      <c r="O246">
        <v>4.7619047620000003</v>
      </c>
      <c r="P246" s="17">
        <v>37.548000000000002</v>
      </c>
      <c r="Q246">
        <v>8.3000000000000007</v>
      </c>
      <c r="R246">
        <v>18</v>
      </c>
      <c r="S246" t="str">
        <f t="shared" si="13"/>
        <v>Evening</v>
      </c>
      <c r="T246">
        <f t="shared" si="14"/>
        <v>1</v>
      </c>
      <c r="U246" s="7">
        <f t="shared" si="15"/>
        <v>98.563500000000005</v>
      </c>
    </row>
    <row r="247" spans="1:21" x14ac:dyDescent="0.2">
      <c r="A247" t="s">
        <v>265</v>
      </c>
      <c r="B247" t="s">
        <v>1020</v>
      </c>
      <c r="C247" t="s">
        <v>1023</v>
      </c>
      <c r="D247" t="s">
        <v>1026</v>
      </c>
      <c r="E247" t="s">
        <v>1029</v>
      </c>
      <c r="F247" t="s">
        <v>1032</v>
      </c>
      <c r="G247">
        <v>47.59</v>
      </c>
      <c r="H247">
        <v>8</v>
      </c>
      <c r="I247">
        <v>19.036000000000001</v>
      </c>
      <c r="J247" s="17">
        <f t="shared" si="12"/>
        <v>399.75600000000003</v>
      </c>
      <c r="K247" s="10">
        <v>43466</v>
      </c>
      <c r="L247" t="s">
        <v>1301</v>
      </c>
      <c r="M247" t="s">
        <v>1596</v>
      </c>
      <c r="N247">
        <v>380.72</v>
      </c>
      <c r="O247">
        <v>4.7619047620000003</v>
      </c>
      <c r="P247" s="17">
        <v>19.036000000000001</v>
      </c>
      <c r="Q247">
        <v>5.7</v>
      </c>
      <c r="R247">
        <v>14</v>
      </c>
      <c r="S247" t="str">
        <f t="shared" si="13"/>
        <v>Afternoon</v>
      </c>
      <c r="T247">
        <f t="shared" si="14"/>
        <v>0</v>
      </c>
      <c r="U247" s="7">
        <f t="shared" si="15"/>
        <v>49.969500000000004</v>
      </c>
    </row>
    <row r="248" spans="1:21" x14ac:dyDescent="0.2">
      <c r="A248" t="s">
        <v>266</v>
      </c>
      <c r="B248" t="s">
        <v>1022</v>
      </c>
      <c r="C248" t="s">
        <v>1025</v>
      </c>
      <c r="D248" t="s">
        <v>1026</v>
      </c>
      <c r="E248" t="s">
        <v>1028</v>
      </c>
      <c r="F248" t="s">
        <v>1031</v>
      </c>
      <c r="G248">
        <v>81.400000000000006</v>
      </c>
      <c r="H248">
        <v>3</v>
      </c>
      <c r="I248">
        <v>12.21</v>
      </c>
      <c r="J248" s="17">
        <f t="shared" si="12"/>
        <v>256.41000000000003</v>
      </c>
      <c r="K248" s="10">
        <v>43710</v>
      </c>
      <c r="L248" t="s">
        <v>1302</v>
      </c>
      <c r="M248" t="s">
        <v>1596</v>
      </c>
      <c r="N248">
        <v>244.2</v>
      </c>
      <c r="O248">
        <v>4.7619047620000003</v>
      </c>
      <c r="P248" s="17">
        <v>12.21</v>
      </c>
      <c r="Q248">
        <v>4.8</v>
      </c>
      <c r="R248">
        <v>19</v>
      </c>
      <c r="S248" t="str">
        <f t="shared" si="13"/>
        <v>Evening</v>
      </c>
      <c r="T248">
        <f t="shared" si="14"/>
        <v>0</v>
      </c>
      <c r="U248" s="7">
        <f t="shared" si="15"/>
        <v>85.470000000000013</v>
      </c>
    </row>
    <row r="249" spans="1:21" x14ac:dyDescent="0.2">
      <c r="A249" t="s">
        <v>267</v>
      </c>
      <c r="B249" t="s">
        <v>1020</v>
      </c>
      <c r="C249" t="s">
        <v>1023</v>
      </c>
      <c r="D249" t="s">
        <v>1026</v>
      </c>
      <c r="E249" t="s">
        <v>1029</v>
      </c>
      <c r="F249" t="s">
        <v>1035</v>
      </c>
      <c r="G249">
        <v>17.940000000000001</v>
      </c>
      <c r="H249">
        <v>5</v>
      </c>
      <c r="I249">
        <v>4.4850000000000003</v>
      </c>
      <c r="J249" s="17">
        <f t="shared" si="12"/>
        <v>94.185000000000002</v>
      </c>
      <c r="K249" s="10">
        <v>43488</v>
      </c>
      <c r="L249" t="s">
        <v>1303</v>
      </c>
      <c r="M249" t="s">
        <v>1595</v>
      </c>
      <c r="N249">
        <v>89.7</v>
      </c>
      <c r="O249">
        <v>4.7619047620000003</v>
      </c>
      <c r="P249" s="17">
        <v>4.4850000000000003</v>
      </c>
      <c r="Q249">
        <v>6.8</v>
      </c>
      <c r="R249">
        <v>14</v>
      </c>
      <c r="S249" t="str">
        <f t="shared" si="13"/>
        <v>Afternoon</v>
      </c>
      <c r="T249">
        <f t="shared" si="14"/>
        <v>0</v>
      </c>
      <c r="U249" s="7">
        <f t="shared" si="15"/>
        <v>18.837</v>
      </c>
    </row>
    <row r="250" spans="1:21" x14ac:dyDescent="0.2">
      <c r="A250" t="s">
        <v>268</v>
      </c>
      <c r="B250" t="s">
        <v>1020</v>
      </c>
      <c r="C250" t="s">
        <v>1023</v>
      </c>
      <c r="D250" t="s">
        <v>1026</v>
      </c>
      <c r="E250" t="s">
        <v>1029</v>
      </c>
      <c r="F250" t="s">
        <v>1031</v>
      </c>
      <c r="G250">
        <v>77.72</v>
      </c>
      <c r="H250">
        <v>4</v>
      </c>
      <c r="I250">
        <v>15.544</v>
      </c>
      <c r="J250" s="17">
        <f t="shared" si="12"/>
        <v>326.42399999999998</v>
      </c>
      <c r="K250" s="10">
        <v>43647</v>
      </c>
      <c r="L250" t="s">
        <v>1304</v>
      </c>
      <c r="M250" t="s">
        <v>1597</v>
      </c>
      <c r="N250">
        <v>310.88</v>
      </c>
      <c r="O250">
        <v>4.7619047620000003</v>
      </c>
      <c r="P250" s="17">
        <v>15.544</v>
      </c>
      <c r="Q250">
        <v>8.8000000000000007</v>
      </c>
      <c r="R250">
        <v>16</v>
      </c>
      <c r="S250" t="str">
        <f t="shared" si="13"/>
        <v>Afternoon</v>
      </c>
      <c r="T250">
        <f t="shared" si="14"/>
        <v>0</v>
      </c>
      <c r="U250" s="7">
        <f t="shared" si="15"/>
        <v>81.605999999999995</v>
      </c>
    </row>
    <row r="251" spans="1:21" x14ac:dyDescent="0.2">
      <c r="A251" t="s">
        <v>269</v>
      </c>
      <c r="B251" t="s">
        <v>1022</v>
      </c>
      <c r="C251" t="s">
        <v>1025</v>
      </c>
      <c r="D251" t="s">
        <v>1027</v>
      </c>
      <c r="E251" t="s">
        <v>1029</v>
      </c>
      <c r="F251" t="s">
        <v>1034</v>
      </c>
      <c r="G251">
        <v>73.06</v>
      </c>
      <c r="H251">
        <v>7</v>
      </c>
      <c r="I251">
        <v>25.571000000000002</v>
      </c>
      <c r="J251" s="17">
        <f t="shared" si="12"/>
        <v>536.99099999999999</v>
      </c>
      <c r="K251" s="10">
        <v>43479</v>
      </c>
      <c r="L251" t="s">
        <v>1305</v>
      </c>
      <c r="M251" t="s">
        <v>1597</v>
      </c>
      <c r="N251">
        <v>511.42</v>
      </c>
      <c r="O251">
        <v>4.7619047620000003</v>
      </c>
      <c r="P251" s="17">
        <v>25.571000000000002</v>
      </c>
      <c r="Q251">
        <v>4.2</v>
      </c>
      <c r="R251">
        <v>19</v>
      </c>
      <c r="S251" t="str">
        <f t="shared" si="13"/>
        <v>Evening</v>
      </c>
      <c r="T251">
        <f t="shared" si="14"/>
        <v>0</v>
      </c>
      <c r="U251" s="7">
        <f t="shared" si="15"/>
        <v>76.712999999999994</v>
      </c>
    </row>
    <row r="252" spans="1:21" x14ac:dyDescent="0.2">
      <c r="A252" t="s">
        <v>270</v>
      </c>
      <c r="B252" t="s">
        <v>1022</v>
      </c>
      <c r="C252" t="s">
        <v>1025</v>
      </c>
      <c r="D252" t="s">
        <v>1026</v>
      </c>
      <c r="E252" t="s">
        <v>1029</v>
      </c>
      <c r="F252" t="s">
        <v>1034</v>
      </c>
      <c r="G252">
        <v>46.55</v>
      </c>
      <c r="H252">
        <v>9</v>
      </c>
      <c r="I252">
        <v>20.947500000000002</v>
      </c>
      <c r="J252" s="17">
        <f t="shared" si="12"/>
        <v>439.89749999999998</v>
      </c>
      <c r="K252" s="10">
        <v>43498</v>
      </c>
      <c r="L252" t="s">
        <v>1306</v>
      </c>
      <c r="M252" t="s">
        <v>1595</v>
      </c>
      <c r="N252">
        <v>418.95</v>
      </c>
      <c r="O252">
        <v>4.7619047620000003</v>
      </c>
      <c r="P252" s="17">
        <v>20.947500000000002</v>
      </c>
      <c r="Q252">
        <v>6.4</v>
      </c>
      <c r="R252">
        <v>15</v>
      </c>
      <c r="S252" t="str">
        <f t="shared" si="13"/>
        <v>Afternoon</v>
      </c>
      <c r="T252">
        <f t="shared" si="14"/>
        <v>0</v>
      </c>
      <c r="U252" s="7">
        <f t="shared" si="15"/>
        <v>48.877499999999998</v>
      </c>
    </row>
    <row r="253" spans="1:21" x14ac:dyDescent="0.2">
      <c r="A253" t="s">
        <v>271</v>
      </c>
      <c r="B253" t="s">
        <v>1021</v>
      </c>
      <c r="C253" t="s">
        <v>1024</v>
      </c>
      <c r="D253" t="s">
        <v>1026</v>
      </c>
      <c r="E253" t="s">
        <v>1029</v>
      </c>
      <c r="F253" t="s">
        <v>1035</v>
      </c>
      <c r="G253">
        <v>35.19</v>
      </c>
      <c r="H253">
        <v>10</v>
      </c>
      <c r="I253">
        <v>17.594999999999999</v>
      </c>
      <c r="J253" s="17">
        <f t="shared" si="12"/>
        <v>369.495</v>
      </c>
      <c r="K253" s="10">
        <v>43541</v>
      </c>
      <c r="L253" t="s">
        <v>1305</v>
      </c>
      <c r="M253" t="s">
        <v>1597</v>
      </c>
      <c r="N253">
        <v>351.9</v>
      </c>
      <c r="O253">
        <v>4.7619047620000003</v>
      </c>
      <c r="P253" s="17">
        <v>17.594999999999999</v>
      </c>
      <c r="Q253">
        <v>8.4</v>
      </c>
      <c r="R253">
        <v>19</v>
      </c>
      <c r="S253" t="str">
        <f t="shared" si="13"/>
        <v>Evening</v>
      </c>
      <c r="T253">
        <f t="shared" si="14"/>
        <v>0</v>
      </c>
      <c r="U253" s="7">
        <f t="shared" si="15"/>
        <v>36.9495</v>
      </c>
    </row>
    <row r="254" spans="1:21" x14ac:dyDescent="0.2">
      <c r="A254" t="s">
        <v>272</v>
      </c>
      <c r="B254" t="s">
        <v>1021</v>
      </c>
      <c r="C254" t="s">
        <v>1024</v>
      </c>
      <c r="D254" t="s">
        <v>1027</v>
      </c>
      <c r="E254" t="s">
        <v>1028</v>
      </c>
      <c r="F254" t="s">
        <v>1033</v>
      </c>
      <c r="G254">
        <v>14.39</v>
      </c>
      <c r="H254">
        <v>2</v>
      </c>
      <c r="I254">
        <v>1.4390000000000001</v>
      </c>
      <c r="J254" s="17">
        <f t="shared" si="12"/>
        <v>30.219000000000001</v>
      </c>
      <c r="K254" s="10">
        <v>43499</v>
      </c>
      <c r="L254" t="s">
        <v>1232</v>
      </c>
      <c r="M254" t="s">
        <v>1597</v>
      </c>
      <c r="N254">
        <v>28.78</v>
      </c>
      <c r="O254">
        <v>4.7619047620000003</v>
      </c>
      <c r="P254" s="17">
        <v>1.4390000000000001</v>
      </c>
      <c r="Q254">
        <v>7.2</v>
      </c>
      <c r="R254">
        <v>19</v>
      </c>
      <c r="S254" t="str">
        <f t="shared" si="13"/>
        <v>Evening</v>
      </c>
      <c r="T254">
        <f t="shared" si="14"/>
        <v>0</v>
      </c>
      <c r="U254" s="7">
        <f t="shared" si="15"/>
        <v>15.109500000000001</v>
      </c>
    </row>
    <row r="255" spans="1:21" x14ac:dyDescent="0.2">
      <c r="A255" t="s">
        <v>273</v>
      </c>
      <c r="B255" t="s">
        <v>1020</v>
      </c>
      <c r="C255" t="s">
        <v>1023</v>
      </c>
      <c r="D255" t="s">
        <v>1027</v>
      </c>
      <c r="E255" t="s">
        <v>1029</v>
      </c>
      <c r="F255" t="s">
        <v>1032</v>
      </c>
      <c r="G255">
        <v>23.75</v>
      </c>
      <c r="H255">
        <v>4</v>
      </c>
      <c r="I255">
        <v>4.75</v>
      </c>
      <c r="J255" s="17">
        <f t="shared" si="12"/>
        <v>99.75</v>
      </c>
      <c r="K255" s="10">
        <v>43540</v>
      </c>
      <c r="L255" t="s">
        <v>1307</v>
      </c>
      <c r="M255" t="s">
        <v>1596</v>
      </c>
      <c r="N255">
        <v>95</v>
      </c>
      <c r="O255">
        <v>4.7619047620000003</v>
      </c>
      <c r="P255" s="17">
        <v>4.75</v>
      </c>
      <c r="Q255">
        <v>5.2</v>
      </c>
      <c r="R255">
        <v>11</v>
      </c>
      <c r="S255" t="str">
        <f t="shared" si="13"/>
        <v>Morning</v>
      </c>
      <c r="T255">
        <f t="shared" si="14"/>
        <v>0</v>
      </c>
      <c r="U255" s="7">
        <f t="shared" si="15"/>
        <v>24.9375</v>
      </c>
    </row>
    <row r="256" spans="1:21" x14ac:dyDescent="0.2">
      <c r="A256" t="s">
        <v>274</v>
      </c>
      <c r="B256" t="s">
        <v>1020</v>
      </c>
      <c r="C256" t="s">
        <v>1023</v>
      </c>
      <c r="D256" t="s">
        <v>1026</v>
      </c>
      <c r="E256" t="s">
        <v>1029</v>
      </c>
      <c r="F256" t="s">
        <v>1032</v>
      </c>
      <c r="G256">
        <v>58.9</v>
      </c>
      <c r="H256">
        <v>8</v>
      </c>
      <c r="I256">
        <v>23.56</v>
      </c>
      <c r="J256" s="17">
        <f t="shared" si="12"/>
        <v>494.76</v>
      </c>
      <c r="K256" s="10">
        <v>43617</v>
      </c>
      <c r="L256" t="s">
        <v>1308</v>
      </c>
      <c r="M256" t="s">
        <v>1596</v>
      </c>
      <c r="N256">
        <v>471.2</v>
      </c>
      <c r="O256">
        <v>4.7619047620000003</v>
      </c>
      <c r="P256" s="17">
        <v>23.56</v>
      </c>
      <c r="Q256">
        <v>8.9</v>
      </c>
      <c r="R256">
        <v>11</v>
      </c>
      <c r="S256" t="str">
        <f t="shared" si="13"/>
        <v>Morning</v>
      </c>
      <c r="T256">
        <f t="shared" si="14"/>
        <v>0</v>
      </c>
      <c r="U256" s="7">
        <f t="shared" si="15"/>
        <v>61.844999999999999</v>
      </c>
    </row>
    <row r="257" spans="1:21" x14ac:dyDescent="0.2">
      <c r="A257" t="s">
        <v>275</v>
      </c>
      <c r="B257" t="s">
        <v>1022</v>
      </c>
      <c r="C257" t="s">
        <v>1025</v>
      </c>
      <c r="D257" t="s">
        <v>1026</v>
      </c>
      <c r="E257" t="s">
        <v>1029</v>
      </c>
      <c r="F257" t="s">
        <v>1035</v>
      </c>
      <c r="G257">
        <v>32.619999999999997</v>
      </c>
      <c r="H257">
        <v>4</v>
      </c>
      <c r="I257">
        <v>6.524</v>
      </c>
      <c r="J257" s="17">
        <f t="shared" si="12"/>
        <v>137.00399999999999</v>
      </c>
      <c r="K257" s="10">
        <v>43494</v>
      </c>
      <c r="L257" t="s">
        <v>1235</v>
      </c>
      <c r="M257" t="s">
        <v>1596</v>
      </c>
      <c r="N257">
        <v>130.47999999999999</v>
      </c>
      <c r="O257">
        <v>4.7619047620000003</v>
      </c>
      <c r="P257" s="17">
        <v>6.524</v>
      </c>
      <c r="Q257">
        <v>9</v>
      </c>
      <c r="R257">
        <v>14</v>
      </c>
      <c r="S257" t="str">
        <f t="shared" si="13"/>
        <v>Afternoon</v>
      </c>
      <c r="T257">
        <f t="shared" si="14"/>
        <v>0</v>
      </c>
      <c r="U257" s="7">
        <f t="shared" si="15"/>
        <v>34.250999999999998</v>
      </c>
    </row>
    <row r="258" spans="1:21" x14ac:dyDescent="0.2">
      <c r="A258" t="s">
        <v>276</v>
      </c>
      <c r="B258" t="s">
        <v>1020</v>
      </c>
      <c r="C258" t="s">
        <v>1023</v>
      </c>
      <c r="D258" t="s">
        <v>1026</v>
      </c>
      <c r="E258" t="s">
        <v>1029</v>
      </c>
      <c r="F258" t="s">
        <v>1031</v>
      </c>
      <c r="G258">
        <v>66.349999999999994</v>
      </c>
      <c r="H258">
        <v>1</v>
      </c>
      <c r="I258">
        <v>3.3174999999999999</v>
      </c>
      <c r="J258" s="17">
        <f t="shared" si="12"/>
        <v>69.66749999999999</v>
      </c>
      <c r="K258" s="10">
        <v>43496</v>
      </c>
      <c r="L258" t="s">
        <v>1309</v>
      </c>
      <c r="M258" t="s">
        <v>1597</v>
      </c>
      <c r="N258">
        <v>66.349999999999994</v>
      </c>
      <c r="O258">
        <v>4.7619047620000003</v>
      </c>
      <c r="P258" s="17">
        <v>3.3174999999999999</v>
      </c>
      <c r="Q258">
        <v>9.6999999999999993</v>
      </c>
      <c r="R258">
        <v>10</v>
      </c>
      <c r="S258" t="str">
        <f t="shared" si="13"/>
        <v>Morning</v>
      </c>
      <c r="T258">
        <f t="shared" si="14"/>
        <v>0</v>
      </c>
      <c r="U258" s="7">
        <f t="shared" si="15"/>
        <v>69.66749999999999</v>
      </c>
    </row>
    <row r="259" spans="1:21" x14ac:dyDescent="0.2">
      <c r="A259" t="s">
        <v>277</v>
      </c>
      <c r="B259" t="s">
        <v>1020</v>
      </c>
      <c r="C259" t="s">
        <v>1023</v>
      </c>
      <c r="D259" t="s">
        <v>1026</v>
      </c>
      <c r="E259" t="s">
        <v>1029</v>
      </c>
      <c r="F259" t="s">
        <v>1032</v>
      </c>
      <c r="G259">
        <v>25.91</v>
      </c>
      <c r="H259">
        <v>6</v>
      </c>
      <c r="I259">
        <v>7.7729999999999997</v>
      </c>
      <c r="J259" s="17">
        <f t="shared" ref="J259:J322" si="16">(G259*H259)+I259</f>
        <v>163.233</v>
      </c>
      <c r="K259" s="10">
        <v>43587</v>
      </c>
      <c r="L259" t="s">
        <v>1180</v>
      </c>
      <c r="M259" t="s">
        <v>1595</v>
      </c>
      <c r="N259">
        <v>155.46</v>
      </c>
      <c r="O259">
        <v>4.7619047620000003</v>
      </c>
      <c r="P259" s="17">
        <v>7.7729999999999997</v>
      </c>
      <c r="Q259">
        <v>8.6999999999999993</v>
      </c>
      <c r="R259">
        <v>10</v>
      </c>
      <c r="S259" t="str">
        <f t="shared" ref="S259:S322" si="17">IF(HOUR(L259)&lt;12, "Morning", IF(HOUR(L259)&lt;17, "Afternoon", "Evening"))</f>
        <v>Morning</v>
      </c>
      <c r="T259">
        <f t="shared" ref="T259:T322" si="18">IF(J259&gt;718.91085, 1, 0)</f>
        <v>0</v>
      </c>
      <c r="U259" s="7">
        <f t="shared" ref="U259:U322" si="19">J259/H259</f>
        <v>27.205500000000001</v>
      </c>
    </row>
    <row r="260" spans="1:21" x14ac:dyDescent="0.2">
      <c r="A260" t="s">
        <v>278</v>
      </c>
      <c r="B260" t="s">
        <v>1020</v>
      </c>
      <c r="C260" t="s">
        <v>1023</v>
      </c>
      <c r="D260" t="s">
        <v>1026</v>
      </c>
      <c r="E260" t="s">
        <v>1029</v>
      </c>
      <c r="F260" t="s">
        <v>1031</v>
      </c>
      <c r="G260">
        <v>32.25</v>
      </c>
      <c r="H260">
        <v>4</v>
      </c>
      <c r="I260">
        <v>6.45</v>
      </c>
      <c r="J260" s="17">
        <f t="shared" si="16"/>
        <v>135.44999999999999</v>
      </c>
      <c r="K260" s="10">
        <v>43509</v>
      </c>
      <c r="L260" t="s">
        <v>1281</v>
      </c>
      <c r="M260" t="s">
        <v>1595</v>
      </c>
      <c r="N260">
        <v>129</v>
      </c>
      <c r="O260">
        <v>4.7619047620000003</v>
      </c>
      <c r="P260" s="17">
        <v>6.45</v>
      </c>
      <c r="Q260">
        <v>6.5</v>
      </c>
      <c r="R260">
        <v>12</v>
      </c>
      <c r="S260" t="str">
        <f t="shared" si="17"/>
        <v>Afternoon</v>
      </c>
      <c r="T260">
        <f t="shared" si="18"/>
        <v>0</v>
      </c>
      <c r="U260" s="7">
        <f t="shared" si="19"/>
        <v>33.862499999999997</v>
      </c>
    </row>
    <row r="261" spans="1:21" x14ac:dyDescent="0.2">
      <c r="A261" t="s">
        <v>279</v>
      </c>
      <c r="B261" t="s">
        <v>1021</v>
      </c>
      <c r="C261" t="s">
        <v>1024</v>
      </c>
      <c r="D261" t="s">
        <v>1026</v>
      </c>
      <c r="E261" t="s">
        <v>1029</v>
      </c>
      <c r="F261" t="s">
        <v>1031</v>
      </c>
      <c r="G261">
        <v>65.94</v>
      </c>
      <c r="H261">
        <v>4</v>
      </c>
      <c r="I261">
        <v>13.188000000000001</v>
      </c>
      <c r="J261" s="17">
        <f t="shared" si="16"/>
        <v>276.94799999999998</v>
      </c>
      <c r="K261" s="10">
        <v>43648</v>
      </c>
      <c r="L261" t="s">
        <v>1226</v>
      </c>
      <c r="M261" t="s">
        <v>1597</v>
      </c>
      <c r="N261">
        <v>263.76</v>
      </c>
      <c r="O261">
        <v>4.7619047620000003</v>
      </c>
      <c r="P261" s="17">
        <v>13.188000000000001</v>
      </c>
      <c r="Q261">
        <v>6.9</v>
      </c>
      <c r="R261">
        <v>13</v>
      </c>
      <c r="S261" t="str">
        <f t="shared" si="17"/>
        <v>Afternoon</v>
      </c>
      <c r="T261">
        <f t="shared" si="18"/>
        <v>0</v>
      </c>
      <c r="U261" s="7">
        <f t="shared" si="19"/>
        <v>69.236999999999995</v>
      </c>
    </row>
    <row r="262" spans="1:21" x14ac:dyDescent="0.2">
      <c r="A262" t="s">
        <v>280</v>
      </c>
      <c r="B262" t="s">
        <v>1020</v>
      </c>
      <c r="C262" t="s">
        <v>1023</v>
      </c>
      <c r="D262" t="s">
        <v>1027</v>
      </c>
      <c r="E262" t="s">
        <v>1028</v>
      </c>
      <c r="F262" t="s">
        <v>1031</v>
      </c>
      <c r="G262">
        <v>75.06</v>
      </c>
      <c r="H262">
        <v>9</v>
      </c>
      <c r="I262">
        <v>33.777000000000001</v>
      </c>
      <c r="J262" s="17">
        <f t="shared" si="16"/>
        <v>709.31700000000001</v>
      </c>
      <c r="K262" s="10">
        <v>43543</v>
      </c>
      <c r="L262" t="s">
        <v>1310</v>
      </c>
      <c r="M262" t="s">
        <v>1595</v>
      </c>
      <c r="N262">
        <v>675.54</v>
      </c>
      <c r="O262">
        <v>4.7619047620000003</v>
      </c>
      <c r="P262" s="17">
        <v>33.777000000000001</v>
      </c>
      <c r="Q262">
        <v>6.2</v>
      </c>
      <c r="R262">
        <v>13</v>
      </c>
      <c r="S262" t="str">
        <f t="shared" si="17"/>
        <v>Afternoon</v>
      </c>
      <c r="T262">
        <f t="shared" si="18"/>
        <v>0</v>
      </c>
      <c r="U262" s="7">
        <f t="shared" si="19"/>
        <v>78.813000000000002</v>
      </c>
    </row>
    <row r="263" spans="1:21" x14ac:dyDescent="0.2">
      <c r="A263" t="s">
        <v>281</v>
      </c>
      <c r="B263" t="s">
        <v>1021</v>
      </c>
      <c r="C263" t="s">
        <v>1024</v>
      </c>
      <c r="D263" t="s">
        <v>1027</v>
      </c>
      <c r="E263" t="s">
        <v>1028</v>
      </c>
      <c r="F263" t="s">
        <v>1035</v>
      </c>
      <c r="G263">
        <v>16.45</v>
      </c>
      <c r="H263">
        <v>4</v>
      </c>
      <c r="I263">
        <v>3.29</v>
      </c>
      <c r="J263" s="17">
        <f t="shared" si="16"/>
        <v>69.09</v>
      </c>
      <c r="K263" s="10">
        <v>43649</v>
      </c>
      <c r="L263" t="s">
        <v>1311</v>
      </c>
      <c r="M263" t="s">
        <v>1595</v>
      </c>
      <c r="N263">
        <v>65.8</v>
      </c>
      <c r="O263">
        <v>4.7619047620000003</v>
      </c>
      <c r="P263" s="17">
        <v>3.29</v>
      </c>
      <c r="Q263">
        <v>5.6</v>
      </c>
      <c r="R263">
        <v>14</v>
      </c>
      <c r="S263" t="str">
        <f t="shared" si="17"/>
        <v>Afternoon</v>
      </c>
      <c r="T263">
        <f t="shared" si="18"/>
        <v>0</v>
      </c>
      <c r="U263" s="7">
        <f t="shared" si="19"/>
        <v>17.272500000000001</v>
      </c>
    </row>
    <row r="264" spans="1:21" x14ac:dyDescent="0.2">
      <c r="A264" t="s">
        <v>282</v>
      </c>
      <c r="B264" t="s">
        <v>1022</v>
      </c>
      <c r="C264" t="s">
        <v>1025</v>
      </c>
      <c r="D264" t="s">
        <v>1026</v>
      </c>
      <c r="E264" t="s">
        <v>1028</v>
      </c>
      <c r="F264" t="s">
        <v>1035</v>
      </c>
      <c r="G264">
        <v>38.299999999999997</v>
      </c>
      <c r="H264">
        <v>4</v>
      </c>
      <c r="I264">
        <v>7.66</v>
      </c>
      <c r="J264" s="17">
        <f t="shared" si="16"/>
        <v>160.85999999999999</v>
      </c>
      <c r="K264" s="10">
        <v>43537</v>
      </c>
      <c r="L264" t="s">
        <v>1312</v>
      </c>
      <c r="M264" t="s">
        <v>1596</v>
      </c>
      <c r="N264">
        <v>153.19999999999999</v>
      </c>
      <c r="O264">
        <v>4.7619047620000003</v>
      </c>
      <c r="P264" s="17">
        <v>7.66</v>
      </c>
      <c r="Q264">
        <v>5.7</v>
      </c>
      <c r="R264">
        <v>19</v>
      </c>
      <c r="S264" t="str">
        <f t="shared" si="17"/>
        <v>Evening</v>
      </c>
      <c r="T264">
        <f t="shared" si="18"/>
        <v>0</v>
      </c>
      <c r="U264" s="7">
        <f t="shared" si="19"/>
        <v>40.214999999999996</v>
      </c>
    </row>
    <row r="265" spans="1:21" x14ac:dyDescent="0.2">
      <c r="A265" t="s">
        <v>283</v>
      </c>
      <c r="B265" t="s">
        <v>1020</v>
      </c>
      <c r="C265" t="s">
        <v>1023</v>
      </c>
      <c r="D265" t="s">
        <v>1026</v>
      </c>
      <c r="E265" t="s">
        <v>1028</v>
      </c>
      <c r="F265" t="s">
        <v>1033</v>
      </c>
      <c r="G265">
        <v>22.24</v>
      </c>
      <c r="H265">
        <v>10</v>
      </c>
      <c r="I265">
        <v>11.12</v>
      </c>
      <c r="J265" s="17">
        <f t="shared" si="16"/>
        <v>233.51999999999998</v>
      </c>
      <c r="K265" s="10">
        <v>43710</v>
      </c>
      <c r="L265" t="s">
        <v>1313</v>
      </c>
      <c r="M265" t="s">
        <v>1596</v>
      </c>
      <c r="N265">
        <v>222.4</v>
      </c>
      <c r="O265">
        <v>4.7619047620000003</v>
      </c>
      <c r="P265" s="17">
        <v>11.12</v>
      </c>
      <c r="Q265">
        <v>4.2</v>
      </c>
      <c r="R265">
        <v>11</v>
      </c>
      <c r="S265" t="str">
        <f t="shared" si="17"/>
        <v>Morning</v>
      </c>
      <c r="T265">
        <f t="shared" si="18"/>
        <v>0</v>
      </c>
      <c r="U265" s="7">
        <f t="shared" si="19"/>
        <v>23.351999999999997</v>
      </c>
    </row>
    <row r="266" spans="1:21" x14ac:dyDescent="0.2">
      <c r="A266" t="s">
        <v>284</v>
      </c>
      <c r="B266" t="s">
        <v>1022</v>
      </c>
      <c r="C266" t="s">
        <v>1025</v>
      </c>
      <c r="D266" t="s">
        <v>1027</v>
      </c>
      <c r="E266" t="s">
        <v>1029</v>
      </c>
      <c r="F266" t="s">
        <v>1033</v>
      </c>
      <c r="G266">
        <v>54.45</v>
      </c>
      <c r="H266">
        <v>1</v>
      </c>
      <c r="I266">
        <v>2.7225000000000001</v>
      </c>
      <c r="J266" s="17">
        <f t="shared" si="16"/>
        <v>57.172499999999999</v>
      </c>
      <c r="K266" s="10">
        <v>43522</v>
      </c>
      <c r="L266" t="s">
        <v>1314</v>
      </c>
      <c r="M266" t="s">
        <v>1595</v>
      </c>
      <c r="N266">
        <v>54.45</v>
      </c>
      <c r="O266">
        <v>4.7619047620000003</v>
      </c>
      <c r="P266" s="17">
        <v>2.7225000000000001</v>
      </c>
      <c r="Q266">
        <v>7.9</v>
      </c>
      <c r="R266">
        <v>19</v>
      </c>
      <c r="S266" t="str">
        <f t="shared" si="17"/>
        <v>Evening</v>
      </c>
      <c r="T266">
        <f t="shared" si="18"/>
        <v>0</v>
      </c>
      <c r="U266" s="7">
        <f t="shared" si="19"/>
        <v>57.172499999999999</v>
      </c>
    </row>
    <row r="267" spans="1:21" x14ac:dyDescent="0.2">
      <c r="A267" t="s">
        <v>285</v>
      </c>
      <c r="B267" t="s">
        <v>1020</v>
      </c>
      <c r="C267" t="s">
        <v>1023</v>
      </c>
      <c r="D267" t="s">
        <v>1026</v>
      </c>
      <c r="E267" t="s">
        <v>1028</v>
      </c>
      <c r="F267" t="s">
        <v>1033</v>
      </c>
      <c r="G267">
        <v>98.4</v>
      </c>
      <c r="H267">
        <v>7</v>
      </c>
      <c r="I267">
        <v>34.44</v>
      </c>
      <c r="J267" s="17">
        <f t="shared" si="16"/>
        <v>723.24</v>
      </c>
      <c r="K267" s="10">
        <v>43802</v>
      </c>
      <c r="L267" t="s">
        <v>1120</v>
      </c>
      <c r="M267" t="s">
        <v>1597</v>
      </c>
      <c r="N267">
        <v>688.8</v>
      </c>
      <c r="O267">
        <v>4.7619047620000003</v>
      </c>
      <c r="P267" s="17">
        <v>34.44</v>
      </c>
      <c r="Q267">
        <v>8.6999999999999993</v>
      </c>
      <c r="R267">
        <v>12</v>
      </c>
      <c r="S267" t="str">
        <f t="shared" si="17"/>
        <v>Afternoon</v>
      </c>
      <c r="T267">
        <f t="shared" si="18"/>
        <v>1</v>
      </c>
      <c r="U267" s="7">
        <f t="shared" si="19"/>
        <v>103.32000000000001</v>
      </c>
    </row>
    <row r="268" spans="1:21" x14ac:dyDescent="0.2">
      <c r="A268" t="s">
        <v>286</v>
      </c>
      <c r="B268" t="s">
        <v>1021</v>
      </c>
      <c r="C268" t="s">
        <v>1024</v>
      </c>
      <c r="D268" t="s">
        <v>1027</v>
      </c>
      <c r="E268" t="s">
        <v>1029</v>
      </c>
      <c r="F268" t="s">
        <v>1032</v>
      </c>
      <c r="G268">
        <v>35.47</v>
      </c>
      <c r="H268">
        <v>4</v>
      </c>
      <c r="I268">
        <v>7.0940000000000003</v>
      </c>
      <c r="J268" s="17">
        <f t="shared" si="16"/>
        <v>148.97399999999999</v>
      </c>
      <c r="K268" s="10">
        <v>43538</v>
      </c>
      <c r="L268" t="s">
        <v>1315</v>
      </c>
      <c r="M268" t="s">
        <v>1597</v>
      </c>
      <c r="N268">
        <v>141.88</v>
      </c>
      <c r="O268">
        <v>4.7619047620000003</v>
      </c>
      <c r="P268" s="17">
        <v>7.0940000000000003</v>
      </c>
      <c r="Q268">
        <v>6.9</v>
      </c>
      <c r="R268">
        <v>17</v>
      </c>
      <c r="S268" t="str">
        <f t="shared" si="17"/>
        <v>Evening</v>
      </c>
      <c r="T268">
        <f t="shared" si="18"/>
        <v>0</v>
      </c>
      <c r="U268" s="7">
        <f t="shared" si="19"/>
        <v>37.243499999999997</v>
      </c>
    </row>
    <row r="269" spans="1:21" x14ac:dyDescent="0.2">
      <c r="A269" t="s">
        <v>287</v>
      </c>
      <c r="B269" t="s">
        <v>1022</v>
      </c>
      <c r="C269" t="s">
        <v>1025</v>
      </c>
      <c r="D269" t="s">
        <v>1026</v>
      </c>
      <c r="E269" t="s">
        <v>1028</v>
      </c>
      <c r="F269" t="s">
        <v>1034</v>
      </c>
      <c r="G269">
        <v>74.599999999999994</v>
      </c>
      <c r="H269">
        <v>10</v>
      </c>
      <c r="I269">
        <v>37.299999999999997</v>
      </c>
      <c r="J269" s="17">
        <f t="shared" si="16"/>
        <v>783.3</v>
      </c>
      <c r="K269" s="10">
        <v>43678</v>
      </c>
      <c r="L269" t="s">
        <v>1316</v>
      </c>
      <c r="M269" t="s">
        <v>1596</v>
      </c>
      <c r="N269">
        <v>746</v>
      </c>
      <c r="O269">
        <v>4.7619047620000003</v>
      </c>
      <c r="P269" s="17">
        <v>37.299999999999997</v>
      </c>
      <c r="Q269">
        <v>9.5</v>
      </c>
      <c r="R269">
        <v>20</v>
      </c>
      <c r="S269" t="str">
        <f t="shared" si="17"/>
        <v>Evening</v>
      </c>
      <c r="T269">
        <f t="shared" si="18"/>
        <v>1</v>
      </c>
      <c r="U269" s="7">
        <f t="shared" si="19"/>
        <v>78.33</v>
      </c>
    </row>
    <row r="270" spans="1:21" x14ac:dyDescent="0.2">
      <c r="A270" t="s">
        <v>288</v>
      </c>
      <c r="B270" t="s">
        <v>1020</v>
      </c>
      <c r="C270" t="s">
        <v>1023</v>
      </c>
      <c r="D270" t="s">
        <v>1026</v>
      </c>
      <c r="E270" t="s">
        <v>1029</v>
      </c>
      <c r="F270" t="s">
        <v>1032</v>
      </c>
      <c r="G270">
        <v>70.739999999999995</v>
      </c>
      <c r="H270">
        <v>4</v>
      </c>
      <c r="I270">
        <v>14.148</v>
      </c>
      <c r="J270" s="17">
        <f t="shared" si="16"/>
        <v>297.108</v>
      </c>
      <c r="K270" s="10">
        <v>43586</v>
      </c>
      <c r="L270" t="s">
        <v>1317</v>
      </c>
      <c r="M270" t="s">
        <v>1597</v>
      </c>
      <c r="N270">
        <v>282.95999999999998</v>
      </c>
      <c r="O270">
        <v>4.7619047620000003</v>
      </c>
      <c r="P270" s="17">
        <v>14.148</v>
      </c>
      <c r="Q270">
        <v>4.4000000000000004</v>
      </c>
      <c r="R270">
        <v>16</v>
      </c>
      <c r="S270" t="str">
        <f t="shared" si="17"/>
        <v>Afternoon</v>
      </c>
      <c r="T270">
        <f t="shared" si="18"/>
        <v>0</v>
      </c>
      <c r="U270" s="7">
        <f t="shared" si="19"/>
        <v>74.277000000000001</v>
      </c>
    </row>
    <row r="271" spans="1:21" x14ac:dyDescent="0.2">
      <c r="A271" t="s">
        <v>289</v>
      </c>
      <c r="B271" t="s">
        <v>1020</v>
      </c>
      <c r="C271" t="s">
        <v>1023</v>
      </c>
      <c r="D271" t="s">
        <v>1026</v>
      </c>
      <c r="E271" t="s">
        <v>1028</v>
      </c>
      <c r="F271" t="s">
        <v>1032</v>
      </c>
      <c r="G271">
        <v>35.54</v>
      </c>
      <c r="H271">
        <v>10</v>
      </c>
      <c r="I271">
        <v>17.77</v>
      </c>
      <c r="J271" s="17">
        <f t="shared" si="16"/>
        <v>373.16999999999996</v>
      </c>
      <c r="K271" s="10">
        <v>43556</v>
      </c>
      <c r="L271" t="s">
        <v>1318</v>
      </c>
      <c r="M271" t="s">
        <v>1595</v>
      </c>
      <c r="N271">
        <v>355.4</v>
      </c>
      <c r="O271">
        <v>4.7619047620000003</v>
      </c>
      <c r="P271" s="17">
        <v>17.77</v>
      </c>
      <c r="Q271">
        <v>7</v>
      </c>
      <c r="R271">
        <v>13</v>
      </c>
      <c r="S271" t="str">
        <f t="shared" si="17"/>
        <v>Afternoon</v>
      </c>
      <c r="T271">
        <f t="shared" si="18"/>
        <v>0</v>
      </c>
      <c r="U271" s="7">
        <f t="shared" si="19"/>
        <v>37.316999999999993</v>
      </c>
    </row>
    <row r="272" spans="1:21" x14ac:dyDescent="0.2">
      <c r="A272" t="s">
        <v>290</v>
      </c>
      <c r="B272" t="s">
        <v>1022</v>
      </c>
      <c r="C272" t="s">
        <v>1025</v>
      </c>
      <c r="D272" t="s">
        <v>1027</v>
      </c>
      <c r="E272" t="s">
        <v>1028</v>
      </c>
      <c r="F272" t="s">
        <v>1033</v>
      </c>
      <c r="G272">
        <v>67.430000000000007</v>
      </c>
      <c r="H272">
        <v>5</v>
      </c>
      <c r="I272">
        <v>16.857500000000002</v>
      </c>
      <c r="J272" s="17">
        <f t="shared" si="16"/>
        <v>354.00750000000005</v>
      </c>
      <c r="K272" s="10">
        <v>43619</v>
      </c>
      <c r="L272" t="s">
        <v>1319</v>
      </c>
      <c r="M272" t="s">
        <v>1595</v>
      </c>
      <c r="N272">
        <v>337.15</v>
      </c>
      <c r="O272">
        <v>4.7619047620000003</v>
      </c>
      <c r="P272" s="17">
        <v>16.857500000000002</v>
      </c>
      <c r="Q272">
        <v>6.3</v>
      </c>
      <c r="R272">
        <v>18</v>
      </c>
      <c r="S272" t="str">
        <f t="shared" si="17"/>
        <v>Evening</v>
      </c>
      <c r="T272">
        <f t="shared" si="18"/>
        <v>0</v>
      </c>
      <c r="U272" s="7">
        <f t="shared" si="19"/>
        <v>70.801500000000004</v>
      </c>
    </row>
    <row r="273" spans="1:21" x14ac:dyDescent="0.2">
      <c r="A273" t="s">
        <v>291</v>
      </c>
      <c r="B273" t="s">
        <v>1021</v>
      </c>
      <c r="C273" t="s">
        <v>1024</v>
      </c>
      <c r="D273" t="s">
        <v>1026</v>
      </c>
      <c r="E273" t="s">
        <v>1028</v>
      </c>
      <c r="F273" t="s">
        <v>1030</v>
      </c>
      <c r="G273">
        <v>21.12</v>
      </c>
      <c r="H273">
        <v>2</v>
      </c>
      <c r="I273">
        <v>2.1120000000000001</v>
      </c>
      <c r="J273" s="17">
        <f t="shared" si="16"/>
        <v>44.352000000000004</v>
      </c>
      <c r="K273" s="10">
        <v>43525</v>
      </c>
      <c r="L273" t="s">
        <v>1240</v>
      </c>
      <c r="M273" t="s">
        <v>1596</v>
      </c>
      <c r="N273">
        <v>42.24</v>
      </c>
      <c r="O273">
        <v>4.7619047620000003</v>
      </c>
      <c r="P273" s="17">
        <v>2.1120000000000001</v>
      </c>
      <c r="Q273">
        <v>9.6999999999999993</v>
      </c>
      <c r="R273">
        <v>19</v>
      </c>
      <c r="S273" t="str">
        <f t="shared" si="17"/>
        <v>Evening</v>
      </c>
      <c r="T273">
        <f t="shared" si="18"/>
        <v>0</v>
      </c>
      <c r="U273" s="7">
        <f t="shared" si="19"/>
        <v>22.176000000000002</v>
      </c>
    </row>
    <row r="274" spans="1:21" x14ac:dyDescent="0.2">
      <c r="A274" t="s">
        <v>292</v>
      </c>
      <c r="B274" t="s">
        <v>1020</v>
      </c>
      <c r="C274" t="s">
        <v>1023</v>
      </c>
      <c r="D274" t="s">
        <v>1026</v>
      </c>
      <c r="E274" t="s">
        <v>1028</v>
      </c>
      <c r="F274" t="s">
        <v>1032</v>
      </c>
      <c r="G274">
        <v>21.54</v>
      </c>
      <c r="H274">
        <v>9</v>
      </c>
      <c r="I274">
        <v>9.6929999999999996</v>
      </c>
      <c r="J274" s="17">
        <f t="shared" si="16"/>
        <v>203.553</v>
      </c>
      <c r="K274" s="10">
        <v>43647</v>
      </c>
      <c r="L274" t="s">
        <v>1320</v>
      </c>
      <c r="M274" t="s">
        <v>1597</v>
      </c>
      <c r="N274">
        <v>193.86</v>
      </c>
      <c r="O274">
        <v>4.7619047620000003</v>
      </c>
      <c r="P274" s="17">
        <v>9.6929999999999996</v>
      </c>
      <c r="Q274">
        <v>8.8000000000000007</v>
      </c>
      <c r="R274">
        <v>11</v>
      </c>
      <c r="S274" t="str">
        <f t="shared" si="17"/>
        <v>Morning</v>
      </c>
      <c r="T274">
        <f t="shared" si="18"/>
        <v>0</v>
      </c>
      <c r="U274" s="7">
        <f t="shared" si="19"/>
        <v>22.617000000000001</v>
      </c>
    </row>
    <row r="275" spans="1:21" x14ac:dyDescent="0.2">
      <c r="A275" t="s">
        <v>293</v>
      </c>
      <c r="B275" t="s">
        <v>1020</v>
      </c>
      <c r="C275" t="s">
        <v>1023</v>
      </c>
      <c r="D275" t="s">
        <v>1027</v>
      </c>
      <c r="E275" t="s">
        <v>1028</v>
      </c>
      <c r="F275" t="s">
        <v>1032</v>
      </c>
      <c r="G275">
        <v>12.03</v>
      </c>
      <c r="H275">
        <v>2</v>
      </c>
      <c r="I275">
        <v>1.2030000000000001</v>
      </c>
      <c r="J275" s="17">
        <f t="shared" si="16"/>
        <v>25.262999999999998</v>
      </c>
      <c r="K275" s="10">
        <v>43492</v>
      </c>
      <c r="L275" t="s">
        <v>1321</v>
      </c>
      <c r="M275" t="s">
        <v>1596</v>
      </c>
      <c r="N275">
        <v>24.06</v>
      </c>
      <c r="O275">
        <v>4.7619047620000003</v>
      </c>
      <c r="P275" s="17">
        <v>1.2030000000000001</v>
      </c>
      <c r="Q275">
        <v>5.0999999999999996</v>
      </c>
      <c r="R275">
        <v>15</v>
      </c>
      <c r="S275" t="str">
        <f t="shared" si="17"/>
        <v>Afternoon</v>
      </c>
      <c r="T275">
        <f t="shared" si="18"/>
        <v>0</v>
      </c>
      <c r="U275" s="7">
        <f t="shared" si="19"/>
        <v>12.631499999999999</v>
      </c>
    </row>
    <row r="276" spans="1:21" x14ac:dyDescent="0.2">
      <c r="A276" t="s">
        <v>294</v>
      </c>
      <c r="B276" t="s">
        <v>1022</v>
      </c>
      <c r="C276" t="s">
        <v>1025</v>
      </c>
      <c r="D276" t="s">
        <v>1027</v>
      </c>
      <c r="E276" t="s">
        <v>1028</v>
      </c>
      <c r="F276" t="s">
        <v>1030</v>
      </c>
      <c r="G276">
        <v>99.71</v>
      </c>
      <c r="H276">
        <v>6</v>
      </c>
      <c r="I276">
        <v>29.913</v>
      </c>
      <c r="J276" s="17">
        <f t="shared" si="16"/>
        <v>628.173</v>
      </c>
      <c r="K276" s="10">
        <v>43522</v>
      </c>
      <c r="L276" t="s">
        <v>1322</v>
      </c>
      <c r="M276" t="s">
        <v>1595</v>
      </c>
      <c r="N276">
        <v>598.26</v>
      </c>
      <c r="O276">
        <v>4.7619047620000003</v>
      </c>
      <c r="P276" s="17">
        <v>29.913</v>
      </c>
      <c r="Q276">
        <v>7.9</v>
      </c>
      <c r="R276">
        <v>16</v>
      </c>
      <c r="S276" t="str">
        <f t="shared" si="17"/>
        <v>Afternoon</v>
      </c>
      <c r="T276">
        <f t="shared" si="18"/>
        <v>0</v>
      </c>
      <c r="U276" s="7">
        <f t="shared" si="19"/>
        <v>104.6955</v>
      </c>
    </row>
    <row r="277" spans="1:21" x14ac:dyDescent="0.2">
      <c r="A277" t="s">
        <v>295</v>
      </c>
      <c r="B277" t="s">
        <v>1022</v>
      </c>
      <c r="C277" t="s">
        <v>1025</v>
      </c>
      <c r="D277" t="s">
        <v>1027</v>
      </c>
      <c r="E277" t="s">
        <v>1029</v>
      </c>
      <c r="F277" t="s">
        <v>1035</v>
      </c>
      <c r="G277">
        <v>47.97</v>
      </c>
      <c r="H277">
        <v>7</v>
      </c>
      <c r="I277">
        <v>16.7895</v>
      </c>
      <c r="J277" s="17">
        <f t="shared" si="16"/>
        <v>352.57949999999994</v>
      </c>
      <c r="K277" s="10">
        <v>43647</v>
      </c>
      <c r="L277" t="s">
        <v>1323</v>
      </c>
      <c r="M277" t="s">
        <v>1596</v>
      </c>
      <c r="N277">
        <v>335.79</v>
      </c>
      <c r="O277">
        <v>4.7619047620000003</v>
      </c>
      <c r="P277" s="17">
        <v>16.7895</v>
      </c>
      <c r="Q277">
        <v>6.2</v>
      </c>
      <c r="R277">
        <v>20</v>
      </c>
      <c r="S277" t="str">
        <f t="shared" si="17"/>
        <v>Evening</v>
      </c>
      <c r="T277">
        <f t="shared" si="18"/>
        <v>0</v>
      </c>
      <c r="U277" s="7">
        <f t="shared" si="19"/>
        <v>50.36849999999999</v>
      </c>
    </row>
    <row r="278" spans="1:21" x14ac:dyDescent="0.2">
      <c r="A278" t="s">
        <v>296</v>
      </c>
      <c r="B278" t="s">
        <v>1021</v>
      </c>
      <c r="C278" t="s">
        <v>1024</v>
      </c>
      <c r="D278" t="s">
        <v>1026</v>
      </c>
      <c r="E278" t="s">
        <v>1028</v>
      </c>
      <c r="F278" t="s">
        <v>1032</v>
      </c>
      <c r="G278">
        <v>21.82</v>
      </c>
      <c r="H278">
        <v>10</v>
      </c>
      <c r="I278">
        <v>10.91</v>
      </c>
      <c r="J278" s="17">
        <f t="shared" si="16"/>
        <v>229.10999999999999</v>
      </c>
      <c r="K278" s="10">
        <v>43647</v>
      </c>
      <c r="L278" t="s">
        <v>1113</v>
      </c>
      <c r="M278" t="s">
        <v>1596</v>
      </c>
      <c r="N278">
        <v>218.2</v>
      </c>
      <c r="O278">
        <v>4.7619047620000003</v>
      </c>
      <c r="P278" s="17">
        <v>10.91</v>
      </c>
      <c r="Q278">
        <v>7.1</v>
      </c>
      <c r="R278">
        <v>17</v>
      </c>
      <c r="S278" t="str">
        <f t="shared" si="17"/>
        <v>Evening</v>
      </c>
      <c r="T278">
        <f t="shared" si="18"/>
        <v>0</v>
      </c>
      <c r="U278" s="7">
        <f t="shared" si="19"/>
        <v>22.910999999999998</v>
      </c>
    </row>
    <row r="279" spans="1:21" x14ac:dyDescent="0.2">
      <c r="A279" t="s">
        <v>297</v>
      </c>
      <c r="B279" t="s">
        <v>1021</v>
      </c>
      <c r="C279" t="s">
        <v>1024</v>
      </c>
      <c r="D279" t="s">
        <v>1027</v>
      </c>
      <c r="E279" t="s">
        <v>1028</v>
      </c>
      <c r="F279" t="s">
        <v>1035</v>
      </c>
      <c r="G279">
        <v>95.42</v>
      </c>
      <c r="H279">
        <v>4</v>
      </c>
      <c r="I279">
        <v>19.084</v>
      </c>
      <c r="J279" s="17">
        <f t="shared" si="16"/>
        <v>400.76400000000001</v>
      </c>
      <c r="K279" s="10">
        <v>43498</v>
      </c>
      <c r="L279" t="s">
        <v>1091</v>
      </c>
      <c r="M279" t="s">
        <v>1595</v>
      </c>
      <c r="N279">
        <v>381.68</v>
      </c>
      <c r="O279">
        <v>4.7619047620000003</v>
      </c>
      <c r="P279" s="17">
        <v>19.084</v>
      </c>
      <c r="Q279">
        <v>6.4</v>
      </c>
      <c r="R279">
        <v>13</v>
      </c>
      <c r="S279" t="str">
        <f t="shared" si="17"/>
        <v>Afternoon</v>
      </c>
      <c r="T279">
        <f t="shared" si="18"/>
        <v>0</v>
      </c>
      <c r="U279" s="7">
        <f t="shared" si="19"/>
        <v>100.191</v>
      </c>
    </row>
    <row r="280" spans="1:21" x14ac:dyDescent="0.2">
      <c r="A280" t="s">
        <v>298</v>
      </c>
      <c r="B280" t="s">
        <v>1021</v>
      </c>
      <c r="C280" t="s">
        <v>1024</v>
      </c>
      <c r="D280" t="s">
        <v>1026</v>
      </c>
      <c r="E280" t="s">
        <v>1029</v>
      </c>
      <c r="F280" t="s">
        <v>1035</v>
      </c>
      <c r="G280">
        <v>70.989999999999995</v>
      </c>
      <c r="H280">
        <v>10</v>
      </c>
      <c r="I280">
        <v>35.494999999999997</v>
      </c>
      <c r="J280" s="17">
        <f t="shared" si="16"/>
        <v>745.39499999999998</v>
      </c>
      <c r="K280" s="10">
        <v>43544</v>
      </c>
      <c r="L280" t="s">
        <v>1324</v>
      </c>
      <c r="M280" t="s">
        <v>1596</v>
      </c>
      <c r="N280">
        <v>709.9</v>
      </c>
      <c r="O280">
        <v>4.7619047620000003</v>
      </c>
      <c r="P280" s="17">
        <v>35.494999999999997</v>
      </c>
      <c r="Q280">
        <v>5.7</v>
      </c>
      <c r="R280">
        <v>16</v>
      </c>
      <c r="S280" t="str">
        <f t="shared" si="17"/>
        <v>Afternoon</v>
      </c>
      <c r="T280">
        <f t="shared" si="18"/>
        <v>1</v>
      </c>
      <c r="U280" s="7">
        <f t="shared" si="19"/>
        <v>74.539500000000004</v>
      </c>
    </row>
    <row r="281" spans="1:21" x14ac:dyDescent="0.2">
      <c r="A281" t="s">
        <v>299</v>
      </c>
      <c r="B281" t="s">
        <v>1020</v>
      </c>
      <c r="C281" t="s">
        <v>1023</v>
      </c>
      <c r="D281" t="s">
        <v>1026</v>
      </c>
      <c r="E281" t="s">
        <v>1029</v>
      </c>
      <c r="F281" t="s">
        <v>1033</v>
      </c>
      <c r="G281">
        <v>44.02</v>
      </c>
      <c r="H281">
        <v>10</v>
      </c>
      <c r="I281">
        <v>22.01</v>
      </c>
      <c r="J281" s="17">
        <f t="shared" si="16"/>
        <v>462.21000000000004</v>
      </c>
      <c r="K281" s="10">
        <v>43544</v>
      </c>
      <c r="L281" t="s">
        <v>1218</v>
      </c>
      <c r="M281" t="s">
        <v>1597</v>
      </c>
      <c r="N281">
        <v>440.2</v>
      </c>
      <c r="O281">
        <v>4.7619047620000003</v>
      </c>
      <c r="P281" s="17">
        <v>22.01</v>
      </c>
      <c r="Q281">
        <v>9.6</v>
      </c>
      <c r="R281">
        <v>19</v>
      </c>
      <c r="S281" t="str">
        <f t="shared" si="17"/>
        <v>Evening</v>
      </c>
      <c r="T281">
        <f t="shared" si="18"/>
        <v>0</v>
      </c>
      <c r="U281" s="7">
        <f t="shared" si="19"/>
        <v>46.221000000000004</v>
      </c>
    </row>
    <row r="282" spans="1:21" x14ac:dyDescent="0.2">
      <c r="A282" t="s">
        <v>300</v>
      </c>
      <c r="B282" t="s">
        <v>1020</v>
      </c>
      <c r="C282" t="s">
        <v>1023</v>
      </c>
      <c r="D282" t="s">
        <v>1027</v>
      </c>
      <c r="E282" t="s">
        <v>1028</v>
      </c>
      <c r="F282" t="s">
        <v>1032</v>
      </c>
      <c r="G282">
        <v>69.959999999999994</v>
      </c>
      <c r="H282">
        <v>8</v>
      </c>
      <c r="I282">
        <v>27.984000000000002</v>
      </c>
      <c r="J282" s="17">
        <f t="shared" si="16"/>
        <v>587.66399999999999</v>
      </c>
      <c r="K282" s="10">
        <v>43511</v>
      </c>
      <c r="L282" t="s">
        <v>1243</v>
      </c>
      <c r="M282" t="s">
        <v>1597</v>
      </c>
      <c r="N282">
        <v>559.67999999999995</v>
      </c>
      <c r="O282">
        <v>4.7619047620000003</v>
      </c>
      <c r="P282" s="17">
        <v>27.984000000000002</v>
      </c>
      <c r="Q282">
        <v>6.4</v>
      </c>
      <c r="R282">
        <v>17</v>
      </c>
      <c r="S282" t="str">
        <f t="shared" si="17"/>
        <v>Evening</v>
      </c>
      <c r="T282">
        <f t="shared" si="18"/>
        <v>0</v>
      </c>
      <c r="U282" s="7">
        <f t="shared" si="19"/>
        <v>73.457999999999998</v>
      </c>
    </row>
    <row r="283" spans="1:21" x14ac:dyDescent="0.2">
      <c r="A283" t="s">
        <v>301</v>
      </c>
      <c r="B283" t="s">
        <v>1021</v>
      </c>
      <c r="C283" t="s">
        <v>1024</v>
      </c>
      <c r="D283" t="s">
        <v>1027</v>
      </c>
      <c r="E283" t="s">
        <v>1029</v>
      </c>
      <c r="F283" t="s">
        <v>1032</v>
      </c>
      <c r="G283">
        <v>37</v>
      </c>
      <c r="H283">
        <v>1</v>
      </c>
      <c r="I283">
        <v>1.85</v>
      </c>
      <c r="J283" s="17">
        <f t="shared" si="16"/>
        <v>38.85</v>
      </c>
      <c r="K283" s="10">
        <v>43619</v>
      </c>
      <c r="L283" t="s">
        <v>1325</v>
      </c>
      <c r="M283" t="s">
        <v>1597</v>
      </c>
      <c r="N283">
        <v>37</v>
      </c>
      <c r="O283">
        <v>4.7619047620000003</v>
      </c>
      <c r="P283" s="17">
        <v>1.85</v>
      </c>
      <c r="Q283">
        <v>7.9</v>
      </c>
      <c r="R283">
        <v>13</v>
      </c>
      <c r="S283" t="str">
        <f t="shared" si="17"/>
        <v>Afternoon</v>
      </c>
      <c r="T283">
        <f t="shared" si="18"/>
        <v>0</v>
      </c>
      <c r="U283" s="7">
        <f t="shared" si="19"/>
        <v>38.85</v>
      </c>
    </row>
    <row r="284" spans="1:21" x14ac:dyDescent="0.2">
      <c r="A284" t="s">
        <v>302</v>
      </c>
      <c r="B284" t="s">
        <v>1020</v>
      </c>
      <c r="C284" t="s">
        <v>1023</v>
      </c>
      <c r="D284" t="s">
        <v>1027</v>
      </c>
      <c r="E284" t="s">
        <v>1028</v>
      </c>
      <c r="F284" t="s">
        <v>1033</v>
      </c>
      <c r="G284">
        <v>15.34</v>
      </c>
      <c r="H284">
        <v>1</v>
      </c>
      <c r="I284">
        <v>0.76700000000000002</v>
      </c>
      <c r="J284" s="17">
        <f t="shared" si="16"/>
        <v>16.106999999999999</v>
      </c>
      <c r="K284" s="10">
        <v>43617</v>
      </c>
      <c r="L284" t="s">
        <v>1326</v>
      </c>
      <c r="M284" t="s">
        <v>1596</v>
      </c>
      <c r="N284">
        <v>15.34</v>
      </c>
      <c r="O284">
        <v>4.7619047620000003</v>
      </c>
      <c r="P284" s="17">
        <v>0.76700000000000002</v>
      </c>
      <c r="Q284">
        <v>6.5</v>
      </c>
      <c r="R284">
        <v>11</v>
      </c>
      <c r="S284" t="str">
        <f t="shared" si="17"/>
        <v>Morning</v>
      </c>
      <c r="T284">
        <f t="shared" si="18"/>
        <v>0</v>
      </c>
      <c r="U284" s="7">
        <f t="shared" si="19"/>
        <v>16.106999999999999</v>
      </c>
    </row>
    <row r="285" spans="1:21" x14ac:dyDescent="0.2">
      <c r="A285" t="s">
        <v>303</v>
      </c>
      <c r="B285" t="s">
        <v>1020</v>
      </c>
      <c r="C285" t="s">
        <v>1023</v>
      </c>
      <c r="D285" t="s">
        <v>1026</v>
      </c>
      <c r="E285" t="s">
        <v>1029</v>
      </c>
      <c r="F285" t="s">
        <v>1030</v>
      </c>
      <c r="G285">
        <v>99.83</v>
      </c>
      <c r="H285">
        <v>6</v>
      </c>
      <c r="I285">
        <v>29.949000000000002</v>
      </c>
      <c r="J285" s="17">
        <f t="shared" si="16"/>
        <v>628.92899999999997</v>
      </c>
      <c r="K285" s="10">
        <v>43558</v>
      </c>
      <c r="L285" t="s">
        <v>1327</v>
      </c>
      <c r="M285" t="s">
        <v>1595</v>
      </c>
      <c r="N285">
        <v>598.98</v>
      </c>
      <c r="O285">
        <v>4.7619047620000003</v>
      </c>
      <c r="P285" s="17">
        <v>29.949000000000002</v>
      </c>
      <c r="Q285">
        <v>8.5</v>
      </c>
      <c r="R285">
        <v>15</v>
      </c>
      <c r="S285" t="str">
        <f t="shared" si="17"/>
        <v>Afternoon</v>
      </c>
      <c r="T285">
        <f t="shared" si="18"/>
        <v>0</v>
      </c>
      <c r="U285" s="7">
        <f t="shared" si="19"/>
        <v>104.8215</v>
      </c>
    </row>
    <row r="286" spans="1:21" x14ac:dyDescent="0.2">
      <c r="A286" t="s">
        <v>304</v>
      </c>
      <c r="B286" t="s">
        <v>1020</v>
      </c>
      <c r="C286" t="s">
        <v>1023</v>
      </c>
      <c r="D286" t="s">
        <v>1026</v>
      </c>
      <c r="E286" t="s">
        <v>1028</v>
      </c>
      <c r="F286" t="s">
        <v>1030</v>
      </c>
      <c r="G286">
        <v>47.67</v>
      </c>
      <c r="H286">
        <v>4</v>
      </c>
      <c r="I286">
        <v>9.5340000000000007</v>
      </c>
      <c r="J286" s="17">
        <f t="shared" si="16"/>
        <v>200.214</v>
      </c>
      <c r="K286" s="10">
        <v>43802</v>
      </c>
      <c r="L286" t="s">
        <v>1328</v>
      </c>
      <c r="M286" t="s">
        <v>1596</v>
      </c>
      <c r="N286">
        <v>190.68</v>
      </c>
      <c r="O286">
        <v>4.7619047620000003</v>
      </c>
      <c r="P286" s="17">
        <v>9.5340000000000007</v>
      </c>
      <c r="Q286">
        <v>9.1</v>
      </c>
      <c r="R286">
        <v>14</v>
      </c>
      <c r="S286" t="str">
        <f t="shared" si="17"/>
        <v>Afternoon</v>
      </c>
      <c r="T286">
        <f t="shared" si="18"/>
        <v>0</v>
      </c>
      <c r="U286" s="7">
        <f t="shared" si="19"/>
        <v>50.0535</v>
      </c>
    </row>
    <row r="287" spans="1:21" x14ac:dyDescent="0.2">
      <c r="A287" t="s">
        <v>305</v>
      </c>
      <c r="B287" t="s">
        <v>1022</v>
      </c>
      <c r="C287" t="s">
        <v>1025</v>
      </c>
      <c r="D287" t="s">
        <v>1027</v>
      </c>
      <c r="E287" t="s">
        <v>1029</v>
      </c>
      <c r="F287" t="s">
        <v>1030</v>
      </c>
      <c r="G287">
        <v>66.680000000000007</v>
      </c>
      <c r="H287">
        <v>5</v>
      </c>
      <c r="I287">
        <v>16.670000000000002</v>
      </c>
      <c r="J287" s="17">
        <f t="shared" si="16"/>
        <v>350.07000000000005</v>
      </c>
      <c r="K287" s="10">
        <v>43516</v>
      </c>
      <c r="L287" t="s">
        <v>1329</v>
      </c>
      <c r="M287" t="s">
        <v>1596</v>
      </c>
      <c r="N287">
        <v>333.4</v>
      </c>
      <c r="O287">
        <v>4.7619047620000003</v>
      </c>
      <c r="P287" s="17">
        <v>16.670000000000002</v>
      </c>
      <c r="Q287">
        <v>7.6</v>
      </c>
      <c r="R287">
        <v>18</v>
      </c>
      <c r="S287" t="str">
        <f t="shared" si="17"/>
        <v>Evening</v>
      </c>
      <c r="T287">
        <f t="shared" si="18"/>
        <v>0</v>
      </c>
      <c r="U287" s="7">
        <f t="shared" si="19"/>
        <v>70.01400000000001</v>
      </c>
    </row>
    <row r="288" spans="1:21" x14ac:dyDescent="0.2">
      <c r="A288" t="s">
        <v>306</v>
      </c>
      <c r="B288" t="s">
        <v>1021</v>
      </c>
      <c r="C288" t="s">
        <v>1024</v>
      </c>
      <c r="D288" t="s">
        <v>1026</v>
      </c>
      <c r="E288" t="s">
        <v>1029</v>
      </c>
      <c r="F288" t="s">
        <v>1032</v>
      </c>
      <c r="G288">
        <v>74.86</v>
      </c>
      <c r="H288">
        <v>1</v>
      </c>
      <c r="I288">
        <v>3.7429999999999999</v>
      </c>
      <c r="J288" s="17">
        <f t="shared" si="16"/>
        <v>78.602999999999994</v>
      </c>
      <c r="K288" s="10">
        <v>43548</v>
      </c>
      <c r="L288" t="s">
        <v>1121</v>
      </c>
      <c r="M288" t="s">
        <v>1596</v>
      </c>
      <c r="N288">
        <v>74.86</v>
      </c>
      <c r="O288">
        <v>4.7619047620000003</v>
      </c>
      <c r="P288" s="17">
        <v>3.7429999999999999</v>
      </c>
      <c r="Q288">
        <v>6.9</v>
      </c>
      <c r="R288">
        <v>14</v>
      </c>
      <c r="S288" t="str">
        <f t="shared" si="17"/>
        <v>Afternoon</v>
      </c>
      <c r="T288">
        <f t="shared" si="18"/>
        <v>0</v>
      </c>
      <c r="U288" s="7">
        <f t="shared" si="19"/>
        <v>78.602999999999994</v>
      </c>
    </row>
    <row r="289" spans="1:21" x14ac:dyDescent="0.2">
      <c r="A289" t="s">
        <v>307</v>
      </c>
      <c r="B289" t="s">
        <v>1021</v>
      </c>
      <c r="C289" t="s">
        <v>1024</v>
      </c>
      <c r="D289" t="s">
        <v>1027</v>
      </c>
      <c r="E289" t="s">
        <v>1028</v>
      </c>
      <c r="F289" t="s">
        <v>1033</v>
      </c>
      <c r="G289">
        <v>23.75</v>
      </c>
      <c r="H289">
        <v>9</v>
      </c>
      <c r="I289">
        <v>10.6875</v>
      </c>
      <c r="J289" s="17">
        <f t="shared" si="16"/>
        <v>224.4375</v>
      </c>
      <c r="K289" s="10">
        <v>43496</v>
      </c>
      <c r="L289" t="s">
        <v>1199</v>
      </c>
      <c r="M289" t="s">
        <v>1596</v>
      </c>
      <c r="N289">
        <v>213.75</v>
      </c>
      <c r="O289">
        <v>4.7619047620000003</v>
      </c>
      <c r="P289" s="17">
        <v>10.6875</v>
      </c>
      <c r="Q289">
        <v>9.5</v>
      </c>
      <c r="R289">
        <v>12</v>
      </c>
      <c r="S289" t="str">
        <f t="shared" si="17"/>
        <v>Afternoon</v>
      </c>
      <c r="T289">
        <f t="shared" si="18"/>
        <v>0</v>
      </c>
      <c r="U289" s="7">
        <f t="shared" si="19"/>
        <v>24.9375</v>
      </c>
    </row>
    <row r="290" spans="1:21" x14ac:dyDescent="0.2">
      <c r="A290" t="s">
        <v>308</v>
      </c>
      <c r="B290" t="s">
        <v>1022</v>
      </c>
      <c r="C290" t="s">
        <v>1025</v>
      </c>
      <c r="D290" t="s">
        <v>1027</v>
      </c>
      <c r="E290" t="s">
        <v>1028</v>
      </c>
      <c r="F290" t="s">
        <v>1034</v>
      </c>
      <c r="G290">
        <v>48.51</v>
      </c>
      <c r="H290">
        <v>7</v>
      </c>
      <c r="I290">
        <v>16.9785</v>
      </c>
      <c r="J290" s="17">
        <f t="shared" si="16"/>
        <v>356.54849999999999</v>
      </c>
      <c r="K290" s="10">
        <v>43490</v>
      </c>
      <c r="L290" t="s">
        <v>1330</v>
      </c>
      <c r="M290" t="s">
        <v>1597</v>
      </c>
      <c r="N290">
        <v>339.57</v>
      </c>
      <c r="O290">
        <v>4.7619047620000003</v>
      </c>
      <c r="P290" s="17">
        <v>16.9785</v>
      </c>
      <c r="Q290">
        <v>5.2</v>
      </c>
      <c r="R290">
        <v>13</v>
      </c>
      <c r="S290" t="str">
        <f t="shared" si="17"/>
        <v>Afternoon</v>
      </c>
      <c r="T290">
        <f t="shared" si="18"/>
        <v>0</v>
      </c>
      <c r="U290" s="7">
        <f t="shared" si="19"/>
        <v>50.935499999999998</v>
      </c>
    </row>
    <row r="291" spans="1:21" x14ac:dyDescent="0.2">
      <c r="A291" t="s">
        <v>309</v>
      </c>
      <c r="B291" t="s">
        <v>1020</v>
      </c>
      <c r="C291" t="s">
        <v>1023</v>
      </c>
      <c r="D291" t="s">
        <v>1026</v>
      </c>
      <c r="E291" t="s">
        <v>1028</v>
      </c>
      <c r="F291" t="s">
        <v>1032</v>
      </c>
      <c r="G291">
        <v>94.88</v>
      </c>
      <c r="H291">
        <v>7</v>
      </c>
      <c r="I291">
        <v>33.207999999999998</v>
      </c>
      <c r="J291" s="17">
        <f t="shared" si="16"/>
        <v>697.36799999999994</v>
      </c>
      <c r="K291" s="10">
        <v>43526</v>
      </c>
      <c r="L291" t="s">
        <v>1331</v>
      </c>
      <c r="M291" t="s">
        <v>1596</v>
      </c>
      <c r="N291">
        <v>664.16</v>
      </c>
      <c r="O291">
        <v>4.7619047620000003</v>
      </c>
      <c r="P291" s="17">
        <v>33.207999999999998</v>
      </c>
      <c r="Q291">
        <v>4.2</v>
      </c>
      <c r="R291">
        <v>14</v>
      </c>
      <c r="S291" t="str">
        <f t="shared" si="17"/>
        <v>Afternoon</v>
      </c>
      <c r="T291">
        <f t="shared" si="18"/>
        <v>0</v>
      </c>
      <c r="U291" s="7">
        <f t="shared" si="19"/>
        <v>99.623999999999995</v>
      </c>
    </row>
    <row r="292" spans="1:21" x14ac:dyDescent="0.2">
      <c r="A292" t="s">
        <v>310</v>
      </c>
      <c r="B292" t="s">
        <v>1022</v>
      </c>
      <c r="C292" t="s">
        <v>1025</v>
      </c>
      <c r="D292" t="s">
        <v>1026</v>
      </c>
      <c r="E292" t="s">
        <v>1029</v>
      </c>
      <c r="F292" t="s">
        <v>1031</v>
      </c>
      <c r="G292">
        <v>40.299999999999997</v>
      </c>
      <c r="H292">
        <v>10</v>
      </c>
      <c r="I292">
        <v>20.149999999999999</v>
      </c>
      <c r="J292" s="17">
        <f t="shared" si="16"/>
        <v>423.15</v>
      </c>
      <c r="K292" s="10">
        <v>43489</v>
      </c>
      <c r="L292" t="s">
        <v>1332</v>
      </c>
      <c r="M292" t="s">
        <v>1597</v>
      </c>
      <c r="N292">
        <v>403</v>
      </c>
      <c r="O292">
        <v>4.7619047620000003</v>
      </c>
      <c r="P292" s="17">
        <v>20.149999999999999</v>
      </c>
      <c r="Q292">
        <v>7</v>
      </c>
      <c r="R292">
        <v>17</v>
      </c>
      <c r="S292" t="str">
        <f t="shared" si="17"/>
        <v>Evening</v>
      </c>
      <c r="T292">
        <f t="shared" si="18"/>
        <v>0</v>
      </c>
      <c r="U292" s="7">
        <f t="shared" si="19"/>
        <v>42.314999999999998</v>
      </c>
    </row>
    <row r="293" spans="1:21" x14ac:dyDescent="0.2">
      <c r="A293" t="s">
        <v>311</v>
      </c>
      <c r="B293" t="s">
        <v>1021</v>
      </c>
      <c r="C293" t="s">
        <v>1024</v>
      </c>
      <c r="D293" t="s">
        <v>1027</v>
      </c>
      <c r="E293" t="s">
        <v>1029</v>
      </c>
      <c r="F293" t="s">
        <v>1031</v>
      </c>
      <c r="G293">
        <v>27.85</v>
      </c>
      <c r="H293">
        <v>7</v>
      </c>
      <c r="I293">
        <v>9.7475000000000005</v>
      </c>
      <c r="J293" s="17">
        <f t="shared" si="16"/>
        <v>204.69750000000002</v>
      </c>
      <c r="K293" s="10">
        <v>43538</v>
      </c>
      <c r="L293" t="s">
        <v>1333</v>
      </c>
      <c r="M293" t="s">
        <v>1595</v>
      </c>
      <c r="N293">
        <v>194.95</v>
      </c>
      <c r="O293">
        <v>4.7619047620000003</v>
      </c>
      <c r="P293" s="17">
        <v>9.7475000000000005</v>
      </c>
      <c r="Q293">
        <v>6</v>
      </c>
      <c r="R293">
        <v>17</v>
      </c>
      <c r="S293" t="str">
        <f t="shared" si="17"/>
        <v>Evening</v>
      </c>
      <c r="T293">
        <f t="shared" si="18"/>
        <v>0</v>
      </c>
      <c r="U293" s="7">
        <f t="shared" si="19"/>
        <v>29.242500000000003</v>
      </c>
    </row>
    <row r="294" spans="1:21" x14ac:dyDescent="0.2">
      <c r="A294" t="s">
        <v>312</v>
      </c>
      <c r="B294" t="s">
        <v>1020</v>
      </c>
      <c r="C294" t="s">
        <v>1023</v>
      </c>
      <c r="D294" t="s">
        <v>1026</v>
      </c>
      <c r="E294" t="s">
        <v>1028</v>
      </c>
      <c r="F294" t="s">
        <v>1031</v>
      </c>
      <c r="G294">
        <v>62.48</v>
      </c>
      <c r="H294">
        <v>1</v>
      </c>
      <c r="I294">
        <v>3.1240000000000001</v>
      </c>
      <c r="J294" s="17">
        <f t="shared" si="16"/>
        <v>65.603999999999999</v>
      </c>
      <c r="K294" s="10">
        <v>43514</v>
      </c>
      <c r="L294" t="s">
        <v>1334</v>
      </c>
      <c r="M294" t="s">
        <v>1596</v>
      </c>
      <c r="N294">
        <v>62.48</v>
      </c>
      <c r="O294">
        <v>4.7619047620000003</v>
      </c>
      <c r="P294" s="17">
        <v>3.1240000000000001</v>
      </c>
      <c r="Q294">
        <v>4.7</v>
      </c>
      <c r="R294">
        <v>20</v>
      </c>
      <c r="S294" t="str">
        <f t="shared" si="17"/>
        <v>Evening</v>
      </c>
      <c r="T294">
        <f t="shared" si="18"/>
        <v>0</v>
      </c>
      <c r="U294" s="7">
        <f t="shared" si="19"/>
        <v>65.603999999999999</v>
      </c>
    </row>
    <row r="295" spans="1:21" x14ac:dyDescent="0.2">
      <c r="A295" t="s">
        <v>313</v>
      </c>
      <c r="B295" t="s">
        <v>1020</v>
      </c>
      <c r="C295" t="s">
        <v>1023</v>
      </c>
      <c r="D295" t="s">
        <v>1026</v>
      </c>
      <c r="E295" t="s">
        <v>1028</v>
      </c>
      <c r="F295" t="s">
        <v>1034</v>
      </c>
      <c r="G295">
        <v>36.36</v>
      </c>
      <c r="H295">
        <v>2</v>
      </c>
      <c r="I295">
        <v>3.6360000000000001</v>
      </c>
      <c r="J295" s="17">
        <f t="shared" si="16"/>
        <v>76.355999999999995</v>
      </c>
      <c r="K295" s="10">
        <v>43486</v>
      </c>
      <c r="L295" t="s">
        <v>1247</v>
      </c>
      <c r="M295" t="s">
        <v>1596</v>
      </c>
      <c r="N295">
        <v>72.72</v>
      </c>
      <c r="O295">
        <v>4.7619047620000003</v>
      </c>
      <c r="P295" s="17">
        <v>3.6360000000000001</v>
      </c>
      <c r="Q295">
        <v>7.1</v>
      </c>
      <c r="R295">
        <v>10</v>
      </c>
      <c r="S295" t="str">
        <f t="shared" si="17"/>
        <v>Morning</v>
      </c>
      <c r="T295">
        <f t="shared" si="18"/>
        <v>0</v>
      </c>
      <c r="U295" s="7">
        <f t="shared" si="19"/>
        <v>38.177999999999997</v>
      </c>
    </row>
    <row r="296" spans="1:21" x14ac:dyDescent="0.2">
      <c r="A296" t="s">
        <v>314</v>
      </c>
      <c r="B296" t="s">
        <v>1022</v>
      </c>
      <c r="C296" t="s">
        <v>1025</v>
      </c>
      <c r="D296" t="s">
        <v>1027</v>
      </c>
      <c r="E296" t="s">
        <v>1029</v>
      </c>
      <c r="F296" t="s">
        <v>1030</v>
      </c>
      <c r="G296">
        <v>18.11</v>
      </c>
      <c r="H296">
        <v>10</v>
      </c>
      <c r="I296">
        <v>9.0549999999999997</v>
      </c>
      <c r="J296" s="17">
        <f t="shared" si="16"/>
        <v>190.155</v>
      </c>
      <c r="K296" s="10">
        <v>43537</v>
      </c>
      <c r="L296" t="s">
        <v>1335</v>
      </c>
      <c r="M296" t="s">
        <v>1595</v>
      </c>
      <c r="N296">
        <v>181.1</v>
      </c>
      <c r="O296">
        <v>4.7619047620000003</v>
      </c>
      <c r="P296" s="17">
        <v>9.0549999999999997</v>
      </c>
      <c r="Q296">
        <v>5.9</v>
      </c>
      <c r="R296">
        <v>11</v>
      </c>
      <c r="S296" t="str">
        <f t="shared" si="17"/>
        <v>Morning</v>
      </c>
      <c r="T296">
        <f t="shared" si="18"/>
        <v>0</v>
      </c>
      <c r="U296" s="7">
        <f t="shared" si="19"/>
        <v>19.015499999999999</v>
      </c>
    </row>
    <row r="297" spans="1:21" x14ac:dyDescent="0.2">
      <c r="A297" t="s">
        <v>315</v>
      </c>
      <c r="B297" t="s">
        <v>1021</v>
      </c>
      <c r="C297" t="s">
        <v>1024</v>
      </c>
      <c r="D297" t="s">
        <v>1026</v>
      </c>
      <c r="E297" t="s">
        <v>1028</v>
      </c>
      <c r="F297" t="s">
        <v>1031</v>
      </c>
      <c r="G297">
        <v>51.92</v>
      </c>
      <c r="H297">
        <v>5</v>
      </c>
      <c r="I297">
        <v>12.98</v>
      </c>
      <c r="J297" s="17">
        <f t="shared" si="16"/>
        <v>272.58000000000004</v>
      </c>
      <c r="K297" s="10">
        <v>43527</v>
      </c>
      <c r="L297" t="s">
        <v>1336</v>
      </c>
      <c r="M297" t="s">
        <v>1596</v>
      </c>
      <c r="N297">
        <v>259.60000000000002</v>
      </c>
      <c r="O297">
        <v>4.7619047620000003</v>
      </c>
      <c r="P297" s="17">
        <v>12.98</v>
      </c>
      <c r="Q297">
        <v>7.5</v>
      </c>
      <c r="R297">
        <v>13</v>
      </c>
      <c r="S297" t="str">
        <f t="shared" si="17"/>
        <v>Afternoon</v>
      </c>
      <c r="T297">
        <f t="shared" si="18"/>
        <v>0</v>
      </c>
      <c r="U297" s="7">
        <f t="shared" si="19"/>
        <v>54.516000000000005</v>
      </c>
    </row>
    <row r="298" spans="1:21" x14ac:dyDescent="0.2">
      <c r="A298" t="s">
        <v>316</v>
      </c>
      <c r="B298" t="s">
        <v>1021</v>
      </c>
      <c r="C298" t="s">
        <v>1024</v>
      </c>
      <c r="D298" t="s">
        <v>1027</v>
      </c>
      <c r="E298" t="s">
        <v>1029</v>
      </c>
      <c r="F298" t="s">
        <v>1031</v>
      </c>
      <c r="G298">
        <v>28.84</v>
      </c>
      <c r="H298">
        <v>4</v>
      </c>
      <c r="I298">
        <v>5.7679999999999998</v>
      </c>
      <c r="J298" s="17">
        <f t="shared" si="16"/>
        <v>121.128</v>
      </c>
      <c r="K298" s="10">
        <v>43553</v>
      </c>
      <c r="L298" t="s">
        <v>1337</v>
      </c>
      <c r="M298" t="s">
        <v>1596</v>
      </c>
      <c r="N298">
        <v>115.36</v>
      </c>
      <c r="O298">
        <v>4.7619047620000003</v>
      </c>
      <c r="P298" s="17">
        <v>5.7679999999999998</v>
      </c>
      <c r="Q298">
        <v>6.4</v>
      </c>
      <c r="R298">
        <v>14</v>
      </c>
      <c r="S298" t="str">
        <f t="shared" si="17"/>
        <v>Afternoon</v>
      </c>
      <c r="T298">
        <f t="shared" si="18"/>
        <v>0</v>
      </c>
      <c r="U298" s="7">
        <f t="shared" si="19"/>
        <v>30.282</v>
      </c>
    </row>
    <row r="299" spans="1:21" x14ac:dyDescent="0.2">
      <c r="A299" t="s">
        <v>317</v>
      </c>
      <c r="B299" t="s">
        <v>1020</v>
      </c>
      <c r="C299" t="s">
        <v>1023</v>
      </c>
      <c r="D299" t="s">
        <v>1026</v>
      </c>
      <c r="E299" t="s">
        <v>1029</v>
      </c>
      <c r="F299" t="s">
        <v>1032</v>
      </c>
      <c r="G299">
        <v>78.38</v>
      </c>
      <c r="H299">
        <v>6</v>
      </c>
      <c r="I299">
        <v>23.513999999999999</v>
      </c>
      <c r="J299" s="17">
        <f t="shared" si="16"/>
        <v>493.79399999999998</v>
      </c>
      <c r="K299" s="10">
        <v>43739</v>
      </c>
      <c r="L299" t="s">
        <v>1338</v>
      </c>
      <c r="M299" t="s">
        <v>1595</v>
      </c>
      <c r="N299">
        <v>470.28</v>
      </c>
      <c r="O299">
        <v>4.7619047620000003</v>
      </c>
      <c r="P299" s="17">
        <v>23.513999999999999</v>
      </c>
      <c r="Q299">
        <v>5.8</v>
      </c>
      <c r="R299">
        <v>14</v>
      </c>
      <c r="S299" t="str">
        <f t="shared" si="17"/>
        <v>Afternoon</v>
      </c>
      <c r="T299">
        <f t="shared" si="18"/>
        <v>0</v>
      </c>
      <c r="U299" s="7">
        <f t="shared" si="19"/>
        <v>82.298999999999992</v>
      </c>
    </row>
    <row r="300" spans="1:21" x14ac:dyDescent="0.2">
      <c r="A300" t="s">
        <v>318</v>
      </c>
      <c r="B300" t="s">
        <v>1020</v>
      </c>
      <c r="C300" t="s">
        <v>1023</v>
      </c>
      <c r="D300" t="s">
        <v>1026</v>
      </c>
      <c r="E300" t="s">
        <v>1029</v>
      </c>
      <c r="F300" t="s">
        <v>1032</v>
      </c>
      <c r="G300">
        <v>60.01</v>
      </c>
      <c r="H300">
        <v>4</v>
      </c>
      <c r="I300">
        <v>12.002000000000001</v>
      </c>
      <c r="J300" s="17">
        <f t="shared" si="16"/>
        <v>252.042</v>
      </c>
      <c r="K300" s="10">
        <v>43490</v>
      </c>
      <c r="L300" t="s">
        <v>1339</v>
      </c>
      <c r="M300" t="s">
        <v>1596</v>
      </c>
      <c r="N300">
        <v>240.04</v>
      </c>
      <c r="O300">
        <v>4.7619047620000003</v>
      </c>
      <c r="P300" s="17">
        <v>12.002000000000001</v>
      </c>
      <c r="Q300">
        <v>4.5</v>
      </c>
      <c r="R300">
        <v>15</v>
      </c>
      <c r="S300" t="str">
        <f t="shared" si="17"/>
        <v>Afternoon</v>
      </c>
      <c r="T300">
        <f t="shared" si="18"/>
        <v>0</v>
      </c>
      <c r="U300" s="7">
        <f t="shared" si="19"/>
        <v>63.0105</v>
      </c>
    </row>
    <row r="301" spans="1:21" x14ac:dyDescent="0.2">
      <c r="A301" t="s">
        <v>319</v>
      </c>
      <c r="B301" t="s">
        <v>1021</v>
      </c>
      <c r="C301" t="s">
        <v>1024</v>
      </c>
      <c r="D301" t="s">
        <v>1026</v>
      </c>
      <c r="E301" t="s">
        <v>1028</v>
      </c>
      <c r="F301" t="s">
        <v>1032</v>
      </c>
      <c r="G301">
        <v>88.61</v>
      </c>
      <c r="H301">
        <v>1</v>
      </c>
      <c r="I301">
        <v>4.4305000000000003</v>
      </c>
      <c r="J301" s="17">
        <f t="shared" si="16"/>
        <v>93.040499999999994</v>
      </c>
      <c r="K301" s="10">
        <v>43484</v>
      </c>
      <c r="L301" t="s">
        <v>1340</v>
      </c>
      <c r="M301" t="s">
        <v>1596</v>
      </c>
      <c r="N301">
        <v>88.61</v>
      </c>
      <c r="O301">
        <v>4.7619047620000003</v>
      </c>
      <c r="P301" s="17">
        <v>4.4305000000000003</v>
      </c>
      <c r="Q301">
        <v>7.7</v>
      </c>
      <c r="R301">
        <v>10</v>
      </c>
      <c r="S301" t="str">
        <f t="shared" si="17"/>
        <v>Morning</v>
      </c>
      <c r="T301">
        <f t="shared" si="18"/>
        <v>0</v>
      </c>
      <c r="U301" s="7">
        <f t="shared" si="19"/>
        <v>93.040499999999994</v>
      </c>
    </row>
    <row r="302" spans="1:21" x14ac:dyDescent="0.2">
      <c r="A302" t="s">
        <v>320</v>
      </c>
      <c r="B302" t="s">
        <v>1021</v>
      </c>
      <c r="C302" t="s">
        <v>1024</v>
      </c>
      <c r="D302" t="s">
        <v>1027</v>
      </c>
      <c r="E302" t="s">
        <v>1029</v>
      </c>
      <c r="F302" t="s">
        <v>1035</v>
      </c>
      <c r="G302">
        <v>99.82</v>
      </c>
      <c r="H302">
        <v>2</v>
      </c>
      <c r="I302">
        <v>9.9819999999999993</v>
      </c>
      <c r="J302" s="17">
        <f t="shared" si="16"/>
        <v>209.62199999999999</v>
      </c>
      <c r="K302" s="10">
        <v>43497</v>
      </c>
      <c r="L302" t="s">
        <v>1292</v>
      </c>
      <c r="M302" t="s">
        <v>1597</v>
      </c>
      <c r="N302">
        <v>199.64</v>
      </c>
      <c r="O302">
        <v>4.7619047620000003</v>
      </c>
      <c r="P302" s="17">
        <v>9.9819999999999993</v>
      </c>
      <c r="Q302">
        <v>6.7</v>
      </c>
      <c r="R302">
        <v>18</v>
      </c>
      <c r="S302" t="str">
        <f t="shared" si="17"/>
        <v>Evening</v>
      </c>
      <c r="T302">
        <f t="shared" si="18"/>
        <v>0</v>
      </c>
      <c r="U302" s="7">
        <f t="shared" si="19"/>
        <v>104.81099999999999</v>
      </c>
    </row>
    <row r="303" spans="1:21" x14ac:dyDescent="0.2">
      <c r="A303" t="s">
        <v>321</v>
      </c>
      <c r="B303" t="s">
        <v>1022</v>
      </c>
      <c r="C303" t="s">
        <v>1025</v>
      </c>
      <c r="D303" t="s">
        <v>1026</v>
      </c>
      <c r="E303" t="s">
        <v>1029</v>
      </c>
      <c r="F303" t="s">
        <v>1030</v>
      </c>
      <c r="G303">
        <v>39.01</v>
      </c>
      <c r="H303">
        <v>1</v>
      </c>
      <c r="I303">
        <v>1.9504999999999999</v>
      </c>
      <c r="J303" s="17">
        <f t="shared" si="16"/>
        <v>40.960499999999996</v>
      </c>
      <c r="K303" s="10">
        <v>43802</v>
      </c>
      <c r="L303" t="s">
        <v>1341</v>
      </c>
      <c r="M303" t="s">
        <v>1597</v>
      </c>
      <c r="N303">
        <v>39.01</v>
      </c>
      <c r="O303">
        <v>4.7619047620000003</v>
      </c>
      <c r="P303" s="17">
        <v>1.9504999999999999</v>
      </c>
      <c r="Q303">
        <v>4.7</v>
      </c>
      <c r="R303">
        <v>16</v>
      </c>
      <c r="S303" t="str">
        <f t="shared" si="17"/>
        <v>Afternoon</v>
      </c>
      <c r="T303">
        <f t="shared" si="18"/>
        <v>0</v>
      </c>
      <c r="U303" s="7">
        <f t="shared" si="19"/>
        <v>40.960499999999996</v>
      </c>
    </row>
    <row r="304" spans="1:21" x14ac:dyDescent="0.2">
      <c r="A304" t="s">
        <v>322</v>
      </c>
      <c r="B304" t="s">
        <v>1021</v>
      </c>
      <c r="C304" t="s">
        <v>1024</v>
      </c>
      <c r="D304" t="s">
        <v>1027</v>
      </c>
      <c r="E304" t="s">
        <v>1029</v>
      </c>
      <c r="F304" t="s">
        <v>1034</v>
      </c>
      <c r="G304">
        <v>48.61</v>
      </c>
      <c r="H304">
        <v>1</v>
      </c>
      <c r="I304">
        <v>2.4304999999999999</v>
      </c>
      <c r="J304" s="17">
        <f t="shared" si="16"/>
        <v>51.040500000000002</v>
      </c>
      <c r="K304" s="10">
        <v>43521</v>
      </c>
      <c r="L304" t="s">
        <v>1115</v>
      </c>
      <c r="M304" t="s">
        <v>1596</v>
      </c>
      <c r="N304">
        <v>48.61</v>
      </c>
      <c r="O304">
        <v>4.7619047620000003</v>
      </c>
      <c r="P304" s="17">
        <v>2.4304999999999999</v>
      </c>
      <c r="Q304">
        <v>4.4000000000000004</v>
      </c>
      <c r="R304">
        <v>15</v>
      </c>
      <c r="S304" t="str">
        <f t="shared" si="17"/>
        <v>Afternoon</v>
      </c>
      <c r="T304">
        <f t="shared" si="18"/>
        <v>0</v>
      </c>
      <c r="U304" s="7">
        <f t="shared" si="19"/>
        <v>51.040500000000002</v>
      </c>
    </row>
    <row r="305" spans="1:21" x14ac:dyDescent="0.2">
      <c r="A305" t="s">
        <v>323</v>
      </c>
      <c r="B305" t="s">
        <v>1020</v>
      </c>
      <c r="C305" t="s">
        <v>1023</v>
      </c>
      <c r="D305" t="s">
        <v>1027</v>
      </c>
      <c r="E305" t="s">
        <v>1028</v>
      </c>
      <c r="F305" t="s">
        <v>1031</v>
      </c>
      <c r="G305">
        <v>51.19</v>
      </c>
      <c r="H305">
        <v>4</v>
      </c>
      <c r="I305">
        <v>10.238</v>
      </c>
      <c r="J305" s="17">
        <f t="shared" si="16"/>
        <v>214.99799999999999</v>
      </c>
      <c r="K305" s="10">
        <v>43542</v>
      </c>
      <c r="L305" t="s">
        <v>1097</v>
      </c>
      <c r="M305" t="s">
        <v>1597</v>
      </c>
      <c r="N305">
        <v>204.76</v>
      </c>
      <c r="O305">
        <v>4.7619047620000003</v>
      </c>
      <c r="P305" s="17">
        <v>10.238</v>
      </c>
      <c r="Q305">
        <v>4.7</v>
      </c>
      <c r="R305">
        <v>17</v>
      </c>
      <c r="S305" t="str">
        <f t="shared" si="17"/>
        <v>Evening</v>
      </c>
      <c r="T305">
        <f t="shared" si="18"/>
        <v>0</v>
      </c>
      <c r="U305" s="7">
        <f t="shared" si="19"/>
        <v>53.749499999999998</v>
      </c>
    </row>
    <row r="306" spans="1:21" x14ac:dyDescent="0.2">
      <c r="A306" t="s">
        <v>324</v>
      </c>
      <c r="B306" t="s">
        <v>1022</v>
      </c>
      <c r="C306" t="s">
        <v>1025</v>
      </c>
      <c r="D306" t="s">
        <v>1027</v>
      </c>
      <c r="E306" t="s">
        <v>1028</v>
      </c>
      <c r="F306" t="s">
        <v>1031</v>
      </c>
      <c r="G306">
        <v>14.96</v>
      </c>
      <c r="H306">
        <v>8</v>
      </c>
      <c r="I306">
        <v>5.984</v>
      </c>
      <c r="J306" s="17">
        <f t="shared" si="16"/>
        <v>125.664</v>
      </c>
      <c r="K306" s="10">
        <v>43519</v>
      </c>
      <c r="L306" t="s">
        <v>1196</v>
      </c>
      <c r="M306" t="s">
        <v>1596</v>
      </c>
      <c r="N306">
        <v>119.68</v>
      </c>
      <c r="O306">
        <v>4.7619047620000003</v>
      </c>
      <c r="P306" s="17">
        <v>5.984</v>
      </c>
      <c r="Q306">
        <v>8.6</v>
      </c>
      <c r="R306">
        <v>12</v>
      </c>
      <c r="S306" t="str">
        <f t="shared" si="17"/>
        <v>Afternoon</v>
      </c>
      <c r="T306">
        <f t="shared" si="18"/>
        <v>0</v>
      </c>
      <c r="U306" s="7">
        <f t="shared" si="19"/>
        <v>15.708</v>
      </c>
    </row>
    <row r="307" spans="1:21" x14ac:dyDescent="0.2">
      <c r="A307" t="s">
        <v>325</v>
      </c>
      <c r="B307" t="s">
        <v>1020</v>
      </c>
      <c r="C307" t="s">
        <v>1023</v>
      </c>
      <c r="D307" t="s">
        <v>1026</v>
      </c>
      <c r="E307" t="s">
        <v>1029</v>
      </c>
      <c r="F307" t="s">
        <v>1031</v>
      </c>
      <c r="G307">
        <v>72.2</v>
      </c>
      <c r="H307">
        <v>7</v>
      </c>
      <c r="I307">
        <v>25.27</v>
      </c>
      <c r="J307" s="17">
        <f t="shared" si="16"/>
        <v>530.67000000000007</v>
      </c>
      <c r="K307" s="10">
        <v>43550</v>
      </c>
      <c r="L307" t="s">
        <v>1342</v>
      </c>
      <c r="M307" t="s">
        <v>1595</v>
      </c>
      <c r="N307">
        <v>505.4</v>
      </c>
      <c r="O307">
        <v>4.7619047620000003</v>
      </c>
      <c r="P307" s="17">
        <v>25.27</v>
      </c>
      <c r="Q307">
        <v>4.3</v>
      </c>
      <c r="R307">
        <v>20</v>
      </c>
      <c r="S307" t="str">
        <f t="shared" si="17"/>
        <v>Evening</v>
      </c>
      <c r="T307">
        <f t="shared" si="18"/>
        <v>0</v>
      </c>
      <c r="U307" s="7">
        <f t="shared" si="19"/>
        <v>75.810000000000016</v>
      </c>
    </row>
    <row r="308" spans="1:21" x14ac:dyDescent="0.2">
      <c r="A308" t="s">
        <v>326</v>
      </c>
      <c r="B308" t="s">
        <v>1020</v>
      </c>
      <c r="C308" t="s">
        <v>1023</v>
      </c>
      <c r="D308" t="s">
        <v>1027</v>
      </c>
      <c r="E308" t="s">
        <v>1028</v>
      </c>
      <c r="F308" t="s">
        <v>1033</v>
      </c>
      <c r="G308">
        <v>40.229999999999997</v>
      </c>
      <c r="H308">
        <v>7</v>
      </c>
      <c r="I308">
        <v>14.080500000000001</v>
      </c>
      <c r="J308" s="17">
        <f t="shared" si="16"/>
        <v>295.69049999999993</v>
      </c>
      <c r="K308" s="10">
        <v>43554</v>
      </c>
      <c r="L308" t="s">
        <v>1182</v>
      </c>
      <c r="M308" t="s">
        <v>1596</v>
      </c>
      <c r="N308">
        <v>281.61</v>
      </c>
      <c r="O308">
        <v>4.7619047620000003</v>
      </c>
      <c r="P308" s="17">
        <v>14.080500000000001</v>
      </c>
      <c r="Q308">
        <v>9.6</v>
      </c>
      <c r="R308">
        <v>13</v>
      </c>
      <c r="S308" t="str">
        <f t="shared" si="17"/>
        <v>Afternoon</v>
      </c>
      <c r="T308">
        <f t="shared" si="18"/>
        <v>0</v>
      </c>
      <c r="U308" s="7">
        <f t="shared" si="19"/>
        <v>42.241499999999988</v>
      </c>
    </row>
    <row r="309" spans="1:21" x14ac:dyDescent="0.2">
      <c r="A309" t="s">
        <v>327</v>
      </c>
      <c r="B309" t="s">
        <v>1020</v>
      </c>
      <c r="C309" t="s">
        <v>1023</v>
      </c>
      <c r="D309" t="s">
        <v>1026</v>
      </c>
      <c r="E309" t="s">
        <v>1028</v>
      </c>
      <c r="F309" t="s">
        <v>1032</v>
      </c>
      <c r="G309">
        <v>88.79</v>
      </c>
      <c r="H309">
        <v>8</v>
      </c>
      <c r="I309">
        <v>35.515999999999998</v>
      </c>
      <c r="J309" s="17">
        <f t="shared" si="16"/>
        <v>745.83600000000001</v>
      </c>
      <c r="K309" s="10">
        <v>43513</v>
      </c>
      <c r="L309" t="s">
        <v>1343</v>
      </c>
      <c r="M309" t="s">
        <v>1596</v>
      </c>
      <c r="N309">
        <v>710.32</v>
      </c>
      <c r="O309">
        <v>4.7619047620000003</v>
      </c>
      <c r="P309" s="17">
        <v>35.515999999999998</v>
      </c>
      <c r="Q309">
        <v>4.0999999999999996</v>
      </c>
      <c r="R309">
        <v>17</v>
      </c>
      <c r="S309" t="str">
        <f t="shared" si="17"/>
        <v>Evening</v>
      </c>
      <c r="T309">
        <f t="shared" si="18"/>
        <v>1</v>
      </c>
      <c r="U309" s="7">
        <f t="shared" si="19"/>
        <v>93.229500000000002</v>
      </c>
    </row>
    <row r="310" spans="1:21" x14ac:dyDescent="0.2">
      <c r="A310" t="s">
        <v>328</v>
      </c>
      <c r="B310" t="s">
        <v>1020</v>
      </c>
      <c r="C310" t="s">
        <v>1023</v>
      </c>
      <c r="D310" t="s">
        <v>1026</v>
      </c>
      <c r="E310" t="s">
        <v>1028</v>
      </c>
      <c r="F310" t="s">
        <v>1031</v>
      </c>
      <c r="G310">
        <v>26.48</v>
      </c>
      <c r="H310">
        <v>3</v>
      </c>
      <c r="I310">
        <v>3.972</v>
      </c>
      <c r="J310" s="17">
        <f t="shared" si="16"/>
        <v>83.411999999999992</v>
      </c>
      <c r="K310" s="10">
        <v>43545</v>
      </c>
      <c r="L310" t="s">
        <v>1110</v>
      </c>
      <c r="M310" t="s">
        <v>1595</v>
      </c>
      <c r="N310">
        <v>79.44</v>
      </c>
      <c r="O310">
        <v>4.7619047620000003</v>
      </c>
      <c r="P310" s="17">
        <v>3.972</v>
      </c>
      <c r="Q310">
        <v>4.7</v>
      </c>
      <c r="R310">
        <v>10</v>
      </c>
      <c r="S310" t="str">
        <f t="shared" si="17"/>
        <v>Morning</v>
      </c>
      <c r="T310">
        <f t="shared" si="18"/>
        <v>0</v>
      </c>
      <c r="U310" s="7">
        <f t="shared" si="19"/>
        <v>27.803999999999998</v>
      </c>
    </row>
    <row r="311" spans="1:21" x14ac:dyDescent="0.2">
      <c r="A311" t="s">
        <v>329</v>
      </c>
      <c r="B311" t="s">
        <v>1020</v>
      </c>
      <c r="C311" t="s">
        <v>1023</v>
      </c>
      <c r="D311" t="s">
        <v>1027</v>
      </c>
      <c r="E311" t="s">
        <v>1028</v>
      </c>
      <c r="F311" t="s">
        <v>1035</v>
      </c>
      <c r="G311">
        <v>81.91</v>
      </c>
      <c r="H311">
        <v>2</v>
      </c>
      <c r="I311">
        <v>8.1910000000000007</v>
      </c>
      <c r="J311" s="17">
        <f t="shared" si="16"/>
        <v>172.011</v>
      </c>
      <c r="K311" s="10">
        <v>43588</v>
      </c>
      <c r="L311" t="s">
        <v>1344</v>
      </c>
      <c r="M311" t="s">
        <v>1596</v>
      </c>
      <c r="N311">
        <v>163.82</v>
      </c>
      <c r="O311">
        <v>4.7619047620000003</v>
      </c>
      <c r="P311" s="17">
        <v>8.1910000000000007</v>
      </c>
      <c r="Q311">
        <v>7.8</v>
      </c>
      <c r="R311">
        <v>17</v>
      </c>
      <c r="S311" t="str">
        <f t="shared" si="17"/>
        <v>Evening</v>
      </c>
      <c r="T311">
        <f t="shared" si="18"/>
        <v>0</v>
      </c>
      <c r="U311" s="7">
        <f t="shared" si="19"/>
        <v>86.005499999999998</v>
      </c>
    </row>
    <row r="312" spans="1:21" x14ac:dyDescent="0.2">
      <c r="A312" t="s">
        <v>330</v>
      </c>
      <c r="B312" t="s">
        <v>1022</v>
      </c>
      <c r="C312" t="s">
        <v>1025</v>
      </c>
      <c r="D312" t="s">
        <v>1026</v>
      </c>
      <c r="E312" t="s">
        <v>1029</v>
      </c>
      <c r="F312" t="s">
        <v>1033</v>
      </c>
      <c r="G312">
        <v>79.930000000000007</v>
      </c>
      <c r="H312">
        <v>6</v>
      </c>
      <c r="I312">
        <v>23.978999999999999</v>
      </c>
      <c r="J312" s="17">
        <f t="shared" si="16"/>
        <v>503.55900000000003</v>
      </c>
      <c r="K312" s="10">
        <v>43496</v>
      </c>
      <c r="L312" t="s">
        <v>1303</v>
      </c>
      <c r="M312" t="s">
        <v>1596</v>
      </c>
      <c r="N312">
        <v>479.58</v>
      </c>
      <c r="O312">
        <v>4.7619047620000003</v>
      </c>
      <c r="P312" s="17">
        <v>23.978999999999999</v>
      </c>
      <c r="Q312">
        <v>5.5</v>
      </c>
      <c r="R312">
        <v>14</v>
      </c>
      <c r="S312" t="str">
        <f t="shared" si="17"/>
        <v>Afternoon</v>
      </c>
      <c r="T312">
        <f t="shared" si="18"/>
        <v>0</v>
      </c>
      <c r="U312" s="7">
        <f t="shared" si="19"/>
        <v>83.926500000000004</v>
      </c>
    </row>
    <row r="313" spans="1:21" x14ac:dyDescent="0.2">
      <c r="A313" t="s">
        <v>331</v>
      </c>
      <c r="B313" t="s">
        <v>1021</v>
      </c>
      <c r="C313" t="s">
        <v>1024</v>
      </c>
      <c r="D313" t="s">
        <v>1026</v>
      </c>
      <c r="E313" t="s">
        <v>1029</v>
      </c>
      <c r="F313" t="s">
        <v>1035</v>
      </c>
      <c r="G313">
        <v>69.33</v>
      </c>
      <c r="H313">
        <v>2</v>
      </c>
      <c r="I313">
        <v>6.9329999999999998</v>
      </c>
      <c r="J313" s="17">
        <f t="shared" si="16"/>
        <v>145.59299999999999</v>
      </c>
      <c r="K313" s="10">
        <v>43587</v>
      </c>
      <c r="L313" t="s">
        <v>1345</v>
      </c>
      <c r="M313" t="s">
        <v>1595</v>
      </c>
      <c r="N313">
        <v>138.66</v>
      </c>
      <c r="O313">
        <v>4.7619047620000003</v>
      </c>
      <c r="P313" s="17">
        <v>6.9329999999999998</v>
      </c>
      <c r="Q313">
        <v>9.6999999999999993</v>
      </c>
      <c r="R313">
        <v>19</v>
      </c>
      <c r="S313" t="str">
        <f t="shared" si="17"/>
        <v>Evening</v>
      </c>
      <c r="T313">
        <f t="shared" si="18"/>
        <v>0</v>
      </c>
      <c r="U313" s="7">
        <f t="shared" si="19"/>
        <v>72.796499999999995</v>
      </c>
    </row>
    <row r="314" spans="1:21" x14ac:dyDescent="0.2">
      <c r="A314" t="s">
        <v>332</v>
      </c>
      <c r="B314" t="s">
        <v>1020</v>
      </c>
      <c r="C314" t="s">
        <v>1023</v>
      </c>
      <c r="D314" t="s">
        <v>1026</v>
      </c>
      <c r="E314" t="s">
        <v>1028</v>
      </c>
      <c r="F314" t="s">
        <v>1034</v>
      </c>
      <c r="G314">
        <v>14.23</v>
      </c>
      <c r="H314">
        <v>5</v>
      </c>
      <c r="I314">
        <v>3.5575000000000001</v>
      </c>
      <c r="J314" s="17">
        <f t="shared" si="16"/>
        <v>74.70750000000001</v>
      </c>
      <c r="K314" s="10">
        <v>43467</v>
      </c>
      <c r="L314" t="s">
        <v>1346</v>
      </c>
      <c r="M314" t="s">
        <v>1597</v>
      </c>
      <c r="N314">
        <v>71.150000000000006</v>
      </c>
      <c r="O314">
        <v>4.7619047620000003</v>
      </c>
      <c r="P314" s="17">
        <v>3.5575000000000001</v>
      </c>
      <c r="Q314">
        <v>4.4000000000000004</v>
      </c>
      <c r="R314">
        <v>10</v>
      </c>
      <c r="S314" t="str">
        <f t="shared" si="17"/>
        <v>Morning</v>
      </c>
      <c r="T314">
        <f t="shared" si="18"/>
        <v>0</v>
      </c>
      <c r="U314" s="7">
        <f t="shared" si="19"/>
        <v>14.941500000000001</v>
      </c>
    </row>
    <row r="315" spans="1:21" x14ac:dyDescent="0.2">
      <c r="A315" t="s">
        <v>333</v>
      </c>
      <c r="B315" t="s">
        <v>1020</v>
      </c>
      <c r="C315" t="s">
        <v>1023</v>
      </c>
      <c r="D315" t="s">
        <v>1026</v>
      </c>
      <c r="E315" t="s">
        <v>1028</v>
      </c>
      <c r="F315" t="s">
        <v>1030</v>
      </c>
      <c r="G315">
        <v>15.55</v>
      </c>
      <c r="H315">
        <v>9</v>
      </c>
      <c r="I315">
        <v>6.9974999999999996</v>
      </c>
      <c r="J315" s="17">
        <f t="shared" si="16"/>
        <v>146.94750000000002</v>
      </c>
      <c r="K315" s="10">
        <v>43649</v>
      </c>
      <c r="L315" t="s">
        <v>1347</v>
      </c>
      <c r="M315" t="s">
        <v>1596</v>
      </c>
      <c r="N315">
        <v>139.94999999999999</v>
      </c>
      <c r="O315">
        <v>4.7619047620000003</v>
      </c>
      <c r="P315" s="17">
        <v>6.9974999999999996</v>
      </c>
      <c r="Q315">
        <v>5</v>
      </c>
      <c r="R315">
        <v>13</v>
      </c>
      <c r="S315" t="str">
        <f t="shared" si="17"/>
        <v>Afternoon</v>
      </c>
      <c r="T315">
        <f t="shared" si="18"/>
        <v>0</v>
      </c>
      <c r="U315" s="7">
        <f t="shared" si="19"/>
        <v>16.327500000000001</v>
      </c>
    </row>
    <row r="316" spans="1:21" x14ac:dyDescent="0.2">
      <c r="A316" t="s">
        <v>334</v>
      </c>
      <c r="B316" t="s">
        <v>1021</v>
      </c>
      <c r="C316" t="s">
        <v>1024</v>
      </c>
      <c r="D316" t="s">
        <v>1026</v>
      </c>
      <c r="E316" t="s">
        <v>1028</v>
      </c>
      <c r="F316" t="s">
        <v>1031</v>
      </c>
      <c r="G316">
        <v>78.13</v>
      </c>
      <c r="H316">
        <v>10</v>
      </c>
      <c r="I316">
        <v>39.064999999999998</v>
      </c>
      <c r="J316" s="17">
        <f t="shared" si="16"/>
        <v>820.36500000000001</v>
      </c>
      <c r="K316" s="10">
        <v>43740</v>
      </c>
      <c r="L316" t="s">
        <v>1348</v>
      </c>
      <c r="M316" t="s">
        <v>1596</v>
      </c>
      <c r="N316">
        <v>781.3</v>
      </c>
      <c r="O316">
        <v>4.7619047620000003</v>
      </c>
      <c r="P316" s="17">
        <v>39.064999999999998</v>
      </c>
      <c r="Q316">
        <v>4.4000000000000004</v>
      </c>
      <c r="R316">
        <v>20</v>
      </c>
      <c r="S316" t="str">
        <f t="shared" si="17"/>
        <v>Evening</v>
      </c>
      <c r="T316">
        <f t="shared" si="18"/>
        <v>1</v>
      </c>
      <c r="U316" s="7">
        <f t="shared" si="19"/>
        <v>82.036500000000004</v>
      </c>
    </row>
    <row r="317" spans="1:21" x14ac:dyDescent="0.2">
      <c r="A317" t="s">
        <v>335</v>
      </c>
      <c r="B317" t="s">
        <v>1021</v>
      </c>
      <c r="C317" t="s">
        <v>1024</v>
      </c>
      <c r="D317" t="s">
        <v>1026</v>
      </c>
      <c r="E317" t="s">
        <v>1029</v>
      </c>
      <c r="F317" t="s">
        <v>1034</v>
      </c>
      <c r="G317">
        <v>99.37</v>
      </c>
      <c r="H317">
        <v>2</v>
      </c>
      <c r="I317">
        <v>9.9369999999999994</v>
      </c>
      <c r="J317" s="17">
        <f t="shared" si="16"/>
        <v>208.67700000000002</v>
      </c>
      <c r="K317" s="10">
        <v>43510</v>
      </c>
      <c r="L317" t="s">
        <v>1349</v>
      </c>
      <c r="M317" t="s">
        <v>1596</v>
      </c>
      <c r="N317">
        <v>198.74</v>
      </c>
      <c r="O317">
        <v>4.7619047620000003</v>
      </c>
      <c r="P317" s="17">
        <v>9.9369999999999994</v>
      </c>
      <c r="Q317">
        <v>5.2</v>
      </c>
      <c r="R317">
        <v>17</v>
      </c>
      <c r="S317" t="str">
        <f t="shared" si="17"/>
        <v>Evening</v>
      </c>
      <c r="T317">
        <f t="shared" si="18"/>
        <v>0</v>
      </c>
      <c r="U317" s="7">
        <f t="shared" si="19"/>
        <v>104.33850000000001</v>
      </c>
    </row>
    <row r="318" spans="1:21" x14ac:dyDescent="0.2">
      <c r="A318" t="s">
        <v>336</v>
      </c>
      <c r="B318" t="s">
        <v>1021</v>
      </c>
      <c r="C318" t="s">
        <v>1024</v>
      </c>
      <c r="D318" t="s">
        <v>1026</v>
      </c>
      <c r="E318" t="s">
        <v>1028</v>
      </c>
      <c r="F318" t="s">
        <v>1034</v>
      </c>
      <c r="G318">
        <v>21.08</v>
      </c>
      <c r="H318">
        <v>3</v>
      </c>
      <c r="I318">
        <v>3.1619999999999999</v>
      </c>
      <c r="J318" s="17">
        <f t="shared" si="16"/>
        <v>66.402000000000001</v>
      </c>
      <c r="K318" s="10">
        <v>43710</v>
      </c>
      <c r="L318" t="s">
        <v>1101</v>
      </c>
      <c r="M318" t="s">
        <v>1596</v>
      </c>
      <c r="N318">
        <v>63.24</v>
      </c>
      <c r="O318">
        <v>4.7619047620000003</v>
      </c>
      <c r="P318" s="17">
        <v>3.1619999999999999</v>
      </c>
      <c r="Q318">
        <v>7.3</v>
      </c>
      <c r="R318">
        <v>10</v>
      </c>
      <c r="S318" t="str">
        <f t="shared" si="17"/>
        <v>Morning</v>
      </c>
      <c r="T318">
        <f t="shared" si="18"/>
        <v>0</v>
      </c>
      <c r="U318" s="7">
        <f t="shared" si="19"/>
        <v>22.134</v>
      </c>
    </row>
    <row r="319" spans="1:21" x14ac:dyDescent="0.2">
      <c r="A319" t="s">
        <v>337</v>
      </c>
      <c r="B319" t="s">
        <v>1021</v>
      </c>
      <c r="C319" t="s">
        <v>1024</v>
      </c>
      <c r="D319" t="s">
        <v>1026</v>
      </c>
      <c r="E319" t="s">
        <v>1029</v>
      </c>
      <c r="F319" t="s">
        <v>1031</v>
      </c>
      <c r="G319">
        <v>74.790000000000006</v>
      </c>
      <c r="H319">
        <v>5</v>
      </c>
      <c r="I319">
        <v>18.697500000000002</v>
      </c>
      <c r="J319" s="17">
        <f t="shared" si="16"/>
        <v>392.64750000000004</v>
      </c>
      <c r="K319" s="10">
        <v>43739</v>
      </c>
      <c r="L319" t="s">
        <v>1350</v>
      </c>
      <c r="M319" t="s">
        <v>1596</v>
      </c>
      <c r="N319">
        <v>373.95</v>
      </c>
      <c r="O319">
        <v>4.7619047620000003</v>
      </c>
      <c r="P319" s="17">
        <v>18.697500000000002</v>
      </c>
      <c r="Q319">
        <v>4.9000000000000004</v>
      </c>
      <c r="R319">
        <v>11</v>
      </c>
      <c r="S319" t="str">
        <f t="shared" si="17"/>
        <v>Morning</v>
      </c>
      <c r="T319">
        <f t="shared" si="18"/>
        <v>0</v>
      </c>
      <c r="U319" s="7">
        <f t="shared" si="19"/>
        <v>78.529500000000013</v>
      </c>
    </row>
    <row r="320" spans="1:21" x14ac:dyDescent="0.2">
      <c r="A320" t="s">
        <v>338</v>
      </c>
      <c r="B320" t="s">
        <v>1021</v>
      </c>
      <c r="C320" t="s">
        <v>1024</v>
      </c>
      <c r="D320" t="s">
        <v>1026</v>
      </c>
      <c r="E320" t="s">
        <v>1028</v>
      </c>
      <c r="F320" t="s">
        <v>1030</v>
      </c>
      <c r="G320">
        <v>29.67</v>
      </c>
      <c r="H320">
        <v>7</v>
      </c>
      <c r="I320">
        <v>10.384499999999999</v>
      </c>
      <c r="J320" s="17">
        <f t="shared" si="16"/>
        <v>218.0745</v>
      </c>
      <c r="K320" s="10">
        <v>43772</v>
      </c>
      <c r="L320" t="s">
        <v>1351</v>
      </c>
      <c r="M320" t="s">
        <v>1597</v>
      </c>
      <c r="N320">
        <v>207.69</v>
      </c>
      <c r="O320">
        <v>4.7619047620000003</v>
      </c>
      <c r="P320" s="17">
        <v>10.384499999999999</v>
      </c>
      <c r="Q320">
        <v>8.1</v>
      </c>
      <c r="R320">
        <v>18</v>
      </c>
      <c r="S320" t="str">
        <f t="shared" si="17"/>
        <v>Evening</v>
      </c>
      <c r="T320">
        <f t="shared" si="18"/>
        <v>0</v>
      </c>
      <c r="U320" s="7">
        <f t="shared" si="19"/>
        <v>31.153500000000001</v>
      </c>
    </row>
    <row r="321" spans="1:21" x14ac:dyDescent="0.2">
      <c r="A321" t="s">
        <v>339</v>
      </c>
      <c r="B321" t="s">
        <v>1021</v>
      </c>
      <c r="C321" t="s">
        <v>1024</v>
      </c>
      <c r="D321" t="s">
        <v>1026</v>
      </c>
      <c r="E321" t="s">
        <v>1029</v>
      </c>
      <c r="F321" t="s">
        <v>1030</v>
      </c>
      <c r="G321">
        <v>44.07</v>
      </c>
      <c r="H321">
        <v>4</v>
      </c>
      <c r="I321">
        <v>8.8140000000000001</v>
      </c>
      <c r="J321" s="17">
        <f t="shared" si="16"/>
        <v>185.09399999999999</v>
      </c>
      <c r="K321" s="10">
        <v>43514</v>
      </c>
      <c r="L321" t="s">
        <v>1324</v>
      </c>
      <c r="M321" t="s">
        <v>1595</v>
      </c>
      <c r="N321">
        <v>176.28</v>
      </c>
      <c r="O321">
        <v>4.7619047620000003</v>
      </c>
      <c r="P321" s="17">
        <v>8.8140000000000001</v>
      </c>
      <c r="Q321">
        <v>8.4</v>
      </c>
      <c r="R321">
        <v>16</v>
      </c>
      <c r="S321" t="str">
        <f t="shared" si="17"/>
        <v>Afternoon</v>
      </c>
      <c r="T321">
        <f t="shared" si="18"/>
        <v>0</v>
      </c>
      <c r="U321" s="7">
        <f t="shared" si="19"/>
        <v>46.273499999999999</v>
      </c>
    </row>
    <row r="322" spans="1:21" x14ac:dyDescent="0.2">
      <c r="A322" t="s">
        <v>340</v>
      </c>
      <c r="B322" t="s">
        <v>1021</v>
      </c>
      <c r="C322" t="s">
        <v>1024</v>
      </c>
      <c r="D322" t="s">
        <v>1027</v>
      </c>
      <c r="E322" t="s">
        <v>1028</v>
      </c>
      <c r="F322" t="s">
        <v>1034</v>
      </c>
      <c r="G322">
        <v>22.93</v>
      </c>
      <c r="H322">
        <v>9</v>
      </c>
      <c r="I322">
        <v>10.3185</v>
      </c>
      <c r="J322" s="17">
        <f t="shared" si="16"/>
        <v>216.6885</v>
      </c>
      <c r="K322" s="10">
        <v>43522</v>
      </c>
      <c r="L322" t="s">
        <v>1352</v>
      </c>
      <c r="M322" t="s">
        <v>1596</v>
      </c>
      <c r="N322">
        <v>206.37</v>
      </c>
      <c r="O322">
        <v>4.7619047620000003</v>
      </c>
      <c r="P322" s="17">
        <v>10.3185</v>
      </c>
      <c r="Q322">
        <v>5.5</v>
      </c>
      <c r="R322">
        <v>20</v>
      </c>
      <c r="S322" t="str">
        <f t="shared" si="17"/>
        <v>Evening</v>
      </c>
      <c r="T322">
        <f t="shared" si="18"/>
        <v>0</v>
      </c>
      <c r="U322" s="7">
        <f t="shared" si="19"/>
        <v>24.076499999999999</v>
      </c>
    </row>
    <row r="323" spans="1:21" x14ac:dyDescent="0.2">
      <c r="A323" t="s">
        <v>341</v>
      </c>
      <c r="B323" t="s">
        <v>1021</v>
      </c>
      <c r="C323" t="s">
        <v>1024</v>
      </c>
      <c r="D323" t="s">
        <v>1027</v>
      </c>
      <c r="E323" t="s">
        <v>1028</v>
      </c>
      <c r="F323" t="s">
        <v>1030</v>
      </c>
      <c r="G323">
        <v>39.42</v>
      </c>
      <c r="H323">
        <v>1</v>
      </c>
      <c r="I323">
        <v>1.9710000000000001</v>
      </c>
      <c r="J323" s="17">
        <f t="shared" ref="J323:J386" si="20">(G323*H323)+I323</f>
        <v>41.391000000000005</v>
      </c>
      <c r="K323" s="10">
        <v>43483</v>
      </c>
      <c r="L323" t="s">
        <v>1353</v>
      </c>
      <c r="M323" t="s">
        <v>1596</v>
      </c>
      <c r="N323">
        <v>39.42</v>
      </c>
      <c r="O323">
        <v>4.7619047620000003</v>
      </c>
      <c r="P323" s="17">
        <v>1.9710000000000001</v>
      </c>
      <c r="Q323">
        <v>8.4</v>
      </c>
      <c r="R323">
        <v>15</v>
      </c>
      <c r="S323" t="str">
        <f t="shared" ref="S323:S386" si="21">IF(HOUR(L323)&lt;12, "Morning", IF(HOUR(L323)&lt;17, "Afternoon", "Evening"))</f>
        <v>Afternoon</v>
      </c>
      <c r="T323">
        <f t="shared" ref="T323:T386" si="22">IF(J323&gt;718.91085, 1, 0)</f>
        <v>0</v>
      </c>
      <c r="U323" s="7">
        <f t="shared" ref="U323:U386" si="23">J323/H323</f>
        <v>41.391000000000005</v>
      </c>
    </row>
    <row r="324" spans="1:21" x14ac:dyDescent="0.2">
      <c r="A324" t="s">
        <v>342</v>
      </c>
      <c r="B324" t="s">
        <v>1020</v>
      </c>
      <c r="C324" t="s">
        <v>1023</v>
      </c>
      <c r="D324" t="s">
        <v>1027</v>
      </c>
      <c r="E324" t="s">
        <v>1029</v>
      </c>
      <c r="F324" t="s">
        <v>1030</v>
      </c>
      <c r="G324">
        <v>15.26</v>
      </c>
      <c r="H324">
        <v>6</v>
      </c>
      <c r="I324">
        <v>4.5780000000000003</v>
      </c>
      <c r="J324" s="17">
        <f t="shared" si="20"/>
        <v>96.138000000000005</v>
      </c>
      <c r="K324" s="10">
        <v>43511</v>
      </c>
      <c r="L324" t="s">
        <v>1261</v>
      </c>
      <c r="M324" t="s">
        <v>1595</v>
      </c>
      <c r="N324">
        <v>91.56</v>
      </c>
      <c r="O324">
        <v>4.7619047620000003</v>
      </c>
      <c r="P324" s="17">
        <v>4.5780000000000003</v>
      </c>
      <c r="Q324">
        <v>9.8000000000000007</v>
      </c>
      <c r="R324">
        <v>18</v>
      </c>
      <c r="S324" t="str">
        <f t="shared" si="21"/>
        <v>Evening</v>
      </c>
      <c r="T324">
        <f t="shared" si="22"/>
        <v>0</v>
      </c>
      <c r="U324" s="7">
        <f t="shared" si="23"/>
        <v>16.023</v>
      </c>
    </row>
    <row r="325" spans="1:21" x14ac:dyDescent="0.2">
      <c r="A325" t="s">
        <v>343</v>
      </c>
      <c r="B325" t="s">
        <v>1020</v>
      </c>
      <c r="C325" t="s">
        <v>1023</v>
      </c>
      <c r="D325" t="s">
        <v>1027</v>
      </c>
      <c r="E325" t="s">
        <v>1028</v>
      </c>
      <c r="F325" t="s">
        <v>1035</v>
      </c>
      <c r="G325">
        <v>61.77</v>
      </c>
      <c r="H325">
        <v>5</v>
      </c>
      <c r="I325">
        <v>15.442500000000001</v>
      </c>
      <c r="J325" s="17">
        <f t="shared" si="20"/>
        <v>324.29250000000002</v>
      </c>
      <c r="K325" s="10">
        <v>43680</v>
      </c>
      <c r="L325" t="s">
        <v>1354</v>
      </c>
      <c r="M325" t="s">
        <v>1596</v>
      </c>
      <c r="N325">
        <v>308.85000000000002</v>
      </c>
      <c r="O325">
        <v>4.7619047620000003</v>
      </c>
      <c r="P325" s="17">
        <v>15.442500000000001</v>
      </c>
      <c r="Q325">
        <v>6.7</v>
      </c>
      <c r="R325">
        <v>13</v>
      </c>
      <c r="S325" t="str">
        <f t="shared" si="21"/>
        <v>Afternoon</v>
      </c>
      <c r="T325">
        <f t="shared" si="22"/>
        <v>0</v>
      </c>
      <c r="U325" s="7">
        <f t="shared" si="23"/>
        <v>64.858500000000006</v>
      </c>
    </row>
    <row r="326" spans="1:21" x14ac:dyDescent="0.2">
      <c r="A326" t="s">
        <v>344</v>
      </c>
      <c r="B326" t="s">
        <v>1020</v>
      </c>
      <c r="C326" t="s">
        <v>1023</v>
      </c>
      <c r="D326" t="s">
        <v>1027</v>
      </c>
      <c r="E326" t="s">
        <v>1029</v>
      </c>
      <c r="F326" t="s">
        <v>1032</v>
      </c>
      <c r="G326">
        <v>21.52</v>
      </c>
      <c r="H326">
        <v>6</v>
      </c>
      <c r="I326">
        <v>6.4560000000000004</v>
      </c>
      <c r="J326" s="17">
        <f t="shared" si="20"/>
        <v>135.57599999999999</v>
      </c>
      <c r="K326" s="10">
        <v>43482</v>
      </c>
      <c r="L326" t="s">
        <v>1355</v>
      </c>
      <c r="M326" t="s">
        <v>1597</v>
      </c>
      <c r="N326">
        <v>129.12</v>
      </c>
      <c r="O326">
        <v>4.7619047620000003</v>
      </c>
      <c r="P326" s="17">
        <v>6.4560000000000004</v>
      </c>
      <c r="Q326">
        <v>9.4</v>
      </c>
      <c r="R326">
        <v>12</v>
      </c>
      <c r="S326" t="str">
        <f t="shared" si="21"/>
        <v>Afternoon</v>
      </c>
      <c r="T326">
        <f t="shared" si="22"/>
        <v>0</v>
      </c>
      <c r="U326" s="7">
        <f t="shared" si="23"/>
        <v>22.596</v>
      </c>
    </row>
    <row r="327" spans="1:21" x14ac:dyDescent="0.2">
      <c r="A327" t="s">
        <v>345</v>
      </c>
      <c r="B327" t="s">
        <v>1022</v>
      </c>
      <c r="C327" t="s">
        <v>1025</v>
      </c>
      <c r="D327" t="s">
        <v>1027</v>
      </c>
      <c r="E327" t="s">
        <v>1029</v>
      </c>
      <c r="F327" t="s">
        <v>1033</v>
      </c>
      <c r="G327">
        <v>97.74</v>
      </c>
      <c r="H327">
        <v>4</v>
      </c>
      <c r="I327">
        <v>19.547999999999998</v>
      </c>
      <c r="J327" s="17">
        <f t="shared" si="20"/>
        <v>410.50799999999998</v>
      </c>
      <c r="K327" s="10">
        <v>43802</v>
      </c>
      <c r="L327" t="s">
        <v>1356</v>
      </c>
      <c r="M327" t="s">
        <v>1595</v>
      </c>
      <c r="N327">
        <v>390.96</v>
      </c>
      <c r="O327">
        <v>4.7619047620000003</v>
      </c>
      <c r="P327" s="17">
        <v>19.547999999999998</v>
      </c>
      <c r="Q327">
        <v>6.4</v>
      </c>
      <c r="R327">
        <v>19</v>
      </c>
      <c r="S327" t="str">
        <f t="shared" si="21"/>
        <v>Evening</v>
      </c>
      <c r="T327">
        <f t="shared" si="22"/>
        <v>0</v>
      </c>
      <c r="U327" s="7">
        <f t="shared" si="23"/>
        <v>102.627</v>
      </c>
    </row>
    <row r="328" spans="1:21" x14ac:dyDescent="0.2">
      <c r="A328" t="s">
        <v>346</v>
      </c>
      <c r="B328" t="s">
        <v>1020</v>
      </c>
      <c r="C328" t="s">
        <v>1023</v>
      </c>
      <c r="D328" t="s">
        <v>1026</v>
      </c>
      <c r="E328" t="s">
        <v>1029</v>
      </c>
      <c r="F328" t="s">
        <v>1034</v>
      </c>
      <c r="G328">
        <v>99.78</v>
      </c>
      <c r="H328">
        <v>5</v>
      </c>
      <c r="I328">
        <v>24.945</v>
      </c>
      <c r="J328" s="17">
        <f t="shared" si="20"/>
        <v>523.84500000000003</v>
      </c>
      <c r="K328" s="10">
        <v>43711</v>
      </c>
      <c r="L328" t="s">
        <v>1357</v>
      </c>
      <c r="M328" t="s">
        <v>1596</v>
      </c>
      <c r="N328">
        <v>498.9</v>
      </c>
      <c r="O328">
        <v>4.7619047620000003</v>
      </c>
      <c r="P328" s="17">
        <v>24.945</v>
      </c>
      <c r="Q328">
        <v>5.4</v>
      </c>
      <c r="R328">
        <v>19</v>
      </c>
      <c r="S328" t="str">
        <f t="shared" si="21"/>
        <v>Evening</v>
      </c>
      <c r="T328">
        <f t="shared" si="22"/>
        <v>0</v>
      </c>
      <c r="U328" s="7">
        <f t="shared" si="23"/>
        <v>104.76900000000001</v>
      </c>
    </row>
    <row r="329" spans="1:21" x14ac:dyDescent="0.2">
      <c r="A329" t="s">
        <v>347</v>
      </c>
      <c r="B329" t="s">
        <v>1021</v>
      </c>
      <c r="C329" t="s">
        <v>1024</v>
      </c>
      <c r="D329" t="s">
        <v>1026</v>
      </c>
      <c r="E329" t="s">
        <v>1029</v>
      </c>
      <c r="F329" t="s">
        <v>1034</v>
      </c>
      <c r="G329">
        <v>94.26</v>
      </c>
      <c r="H329">
        <v>4</v>
      </c>
      <c r="I329">
        <v>18.852</v>
      </c>
      <c r="J329" s="17">
        <f t="shared" si="20"/>
        <v>395.892</v>
      </c>
      <c r="K329" s="10">
        <v>43802</v>
      </c>
      <c r="L329" t="s">
        <v>1358</v>
      </c>
      <c r="M329" t="s">
        <v>1596</v>
      </c>
      <c r="N329">
        <v>377.04</v>
      </c>
      <c r="O329">
        <v>4.7619047620000003</v>
      </c>
      <c r="P329" s="17">
        <v>18.852</v>
      </c>
      <c r="Q329">
        <v>8.6</v>
      </c>
      <c r="R329">
        <v>16</v>
      </c>
      <c r="S329" t="str">
        <f t="shared" si="21"/>
        <v>Afternoon</v>
      </c>
      <c r="T329">
        <f t="shared" si="22"/>
        <v>0</v>
      </c>
      <c r="U329" s="7">
        <f t="shared" si="23"/>
        <v>98.972999999999999</v>
      </c>
    </row>
    <row r="330" spans="1:21" x14ac:dyDescent="0.2">
      <c r="A330" t="s">
        <v>348</v>
      </c>
      <c r="B330" t="s">
        <v>1022</v>
      </c>
      <c r="C330" t="s">
        <v>1025</v>
      </c>
      <c r="D330" t="s">
        <v>1026</v>
      </c>
      <c r="E330" t="s">
        <v>1029</v>
      </c>
      <c r="F330" t="s">
        <v>1030</v>
      </c>
      <c r="G330">
        <v>51.13</v>
      </c>
      <c r="H330">
        <v>4</v>
      </c>
      <c r="I330">
        <v>10.226000000000001</v>
      </c>
      <c r="J330" s="17">
        <f t="shared" si="20"/>
        <v>214.74600000000001</v>
      </c>
      <c r="K330" s="10">
        <v>43490</v>
      </c>
      <c r="L330" t="s">
        <v>1130</v>
      </c>
      <c r="M330" t="s">
        <v>1597</v>
      </c>
      <c r="N330">
        <v>204.52</v>
      </c>
      <c r="O330">
        <v>4.7619047620000003</v>
      </c>
      <c r="P330" s="17">
        <v>10.226000000000001</v>
      </c>
      <c r="Q330">
        <v>4</v>
      </c>
      <c r="R330">
        <v>10</v>
      </c>
      <c r="S330" t="str">
        <f t="shared" si="21"/>
        <v>Morning</v>
      </c>
      <c r="T330">
        <f t="shared" si="22"/>
        <v>0</v>
      </c>
      <c r="U330" s="7">
        <f t="shared" si="23"/>
        <v>53.686500000000002</v>
      </c>
    </row>
    <row r="331" spans="1:21" x14ac:dyDescent="0.2">
      <c r="A331" t="s">
        <v>349</v>
      </c>
      <c r="B331" t="s">
        <v>1020</v>
      </c>
      <c r="C331" t="s">
        <v>1023</v>
      </c>
      <c r="D331" t="s">
        <v>1026</v>
      </c>
      <c r="E331" t="s">
        <v>1029</v>
      </c>
      <c r="F331" t="s">
        <v>1031</v>
      </c>
      <c r="G331">
        <v>36.36</v>
      </c>
      <c r="H331">
        <v>4</v>
      </c>
      <c r="I331">
        <v>7.2720000000000002</v>
      </c>
      <c r="J331" s="17">
        <f t="shared" si="20"/>
        <v>152.71199999999999</v>
      </c>
      <c r="K331" s="10">
        <v>43549</v>
      </c>
      <c r="L331" t="s">
        <v>1359</v>
      </c>
      <c r="M331" t="s">
        <v>1596</v>
      </c>
      <c r="N331">
        <v>145.44</v>
      </c>
      <c r="O331">
        <v>4.7619047620000003</v>
      </c>
      <c r="P331" s="17">
        <v>7.2720000000000002</v>
      </c>
      <c r="Q331">
        <v>7.6</v>
      </c>
      <c r="R331">
        <v>13</v>
      </c>
      <c r="S331" t="str">
        <f t="shared" si="21"/>
        <v>Afternoon</v>
      </c>
      <c r="T331">
        <f t="shared" si="22"/>
        <v>0</v>
      </c>
      <c r="U331" s="7">
        <f t="shared" si="23"/>
        <v>38.177999999999997</v>
      </c>
    </row>
    <row r="332" spans="1:21" x14ac:dyDescent="0.2">
      <c r="A332" t="s">
        <v>350</v>
      </c>
      <c r="B332" t="s">
        <v>1022</v>
      </c>
      <c r="C332" t="s">
        <v>1025</v>
      </c>
      <c r="D332" t="s">
        <v>1027</v>
      </c>
      <c r="E332" t="s">
        <v>1029</v>
      </c>
      <c r="F332" t="s">
        <v>1032</v>
      </c>
      <c r="G332">
        <v>22.02</v>
      </c>
      <c r="H332">
        <v>9</v>
      </c>
      <c r="I332">
        <v>9.9090000000000007</v>
      </c>
      <c r="J332" s="17">
        <f t="shared" si="20"/>
        <v>208.089</v>
      </c>
      <c r="K332" s="10">
        <v>43648</v>
      </c>
      <c r="L332" t="s">
        <v>1360</v>
      </c>
      <c r="M332" t="s">
        <v>1596</v>
      </c>
      <c r="N332">
        <v>198.18</v>
      </c>
      <c r="O332">
        <v>4.7619047620000003</v>
      </c>
      <c r="P332" s="17">
        <v>9.9090000000000007</v>
      </c>
      <c r="Q332">
        <v>6.8</v>
      </c>
      <c r="R332">
        <v>18</v>
      </c>
      <c r="S332" t="str">
        <f t="shared" si="21"/>
        <v>Evening</v>
      </c>
      <c r="T332">
        <f t="shared" si="22"/>
        <v>0</v>
      </c>
      <c r="U332" s="7">
        <f t="shared" si="23"/>
        <v>23.120999999999999</v>
      </c>
    </row>
    <row r="333" spans="1:21" x14ac:dyDescent="0.2">
      <c r="A333" t="s">
        <v>351</v>
      </c>
      <c r="B333" t="s">
        <v>1020</v>
      </c>
      <c r="C333" t="s">
        <v>1023</v>
      </c>
      <c r="D333" t="s">
        <v>1027</v>
      </c>
      <c r="E333" t="s">
        <v>1029</v>
      </c>
      <c r="F333" t="s">
        <v>1034</v>
      </c>
      <c r="G333">
        <v>32.9</v>
      </c>
      <c r="H333">
        <v>3</v>
      </c>
      <c r="I333">
        <v>4.9349999999999996</v>
      </c>
      <c r="J333" s="17">
        <f t="shared" si="20"/>
        <v>103.63499999999999</v>
      </c>
      <c r="K333" s="10">
        <v>43513</v>
      </c>
      <c r="L333" t="s">
        <v>1361</v>
      </c>
      <c r="M333" t="s">
        <v>1597</v>
      </c>
      <c r="N333">
        <v>98.7</v>
      </c>
      <c r="O333">
        <v>4.7619047620000003</v>
      </c>
      <c r="P333" s="17">
        <v>4.9349999999999996</v>
      </c>
      <c r="Q333">
        <v>9.1</v>
      </c>
      <c r="R333">
        <v>17</v>
      </c>
      <c r="S333" t="str">
        <f t="shared" si="21"/>
        <v>Evening</v>
      </c>
      <c r="T333">
        <f t="shared" si="22"/>
        <v>0</v>
      </c>
      <c r="U333" s="7">
        <f t="shared" si="23"/>
        <v>34.544999999999995</v>
      </c>
    </row>
    <row r="334" spans="1:21" x14ac:dyDescent="0.2">
      <c r="A334" t="s">
        <v>352</v>
      </c>
      <c r="B334" t="s">
        <v>1020</v>
      </c>
      <c r="C334" t="s">
        <v>1023</v>
      </c>
      <c r="D334" t="s">
        <v>1027</v>
      </c>
      <c r="E334" t="s">
        <v>1029</v>
      </c>
      <c r="F334" t="s">
        <v>1035</v>
      </c>
      <c r="G334">
        <v>77.02</v>
      </c>
      <c r="H334">
        <v>5</v>
      </c>
      <c r="I334">
        <v>19.254999999999999</v>
      </c>
      <c r="J334" s="17">
        <f t="shared" si="20"/>
        <v>404.35499999999996</v>
      </c>
      <c r="K334" s="10">
        <v>43526</v>
      </c>
      <c r="L334" t="s">
        <v>1362</v>
      </c>
      <c r="M334" t="s">
        <v>1596</v>
      </c>
      <c r="N334">
        <v>385.1</v>
      </c>
      <c r="O334">
        <v>4.7619047620000003</v>
      </c>
      <c r="P334" s="17">
        <v>19.254999999999999</v>
      </c>
      <c r="Q334">
        <v>5.5</v>
      </c>
      <c r="R334">
        <v>15</v>
      </c>
      <c r="S334" t="str">
        <f t="shared" si="21"/>
        <v>Afternoon</v>
      </c>
      <c r="T334">
        <f t="shared" si="22"/>
        <v>0</v>
      </c>
      <c r="U334" s="7">
        <f t="shared" si="23"/>
        <v>80.870999999999995</v>
      </c>
    </row>
    <row r="335" spans="1:21" x14ac:dyDescent="0.2">
      <c r="A335" t="s">
        <v>353</v>
      </c>
      <c r="B335" t="s">
        <v>1020</v>
      </c>
      <c r="C335" t="s">
        <v>1023</v>
      </c>
      <c r="D335" t="s">
        <v>1026</v>
      </c>
      <c r="E335" t="s">
        <v>1029</v>
      </c>
      <c r="F335" t="s">
        <v>1034</v>
      </c>
      <c r="G335">
        <v>23.48</v>
      </c>
      <c r="H335">
        <v>2</v>
      </c>
      <c r="I335">
        <v>2.3479999999999999</v>
      </c>
      <c r="J335" s="17">
        <f t="shared" si="20"/>
        <v>49.308</v>
      </c>
      <c r="K335" s="10">
        <v>43538</v>
      </c>
      <c r="L335" t="s">
        <v>1363</v>
      </c>
      <c r="M335" t="s">
        <v>1597</v>
      </c>
      <c r="N335">
        <v>46.96</v>
      </c>
      <c r="O335">
        <v>4.7619047620000003</v>
      </c>
      <c r="P335" s="17">
        <v>2.3479999999999999</v>
      </c>
      <c r="Q335">
        <v>7.9</v>
      </c>
      <c r="R335">
        <v>11</v>
      </c>
      <c r="S335" t="str">
        <f t="shared" si="21"/>
        <v>Morning</v>
      </c>
      <c r="T335">
        <f t="shared" si="22"/>
        <v>0</v>
      </c>
      <c r="U335" s="7">
        <f t="shared" si="23"/>
        <v>24.654</v>
      </c>
    </row>
    <row r="336" spans="1:21" x14ac:dyDescent="0.2">
      <c r="A336" t="s">
        <v>354</v>
      </c>
      <c r="B336" t="s">
        <v>1021</v>
      </c>
      <c r="C336" t="s">
        <v>1024</v>
      </c>
      <c r="D336" t="s">
        <v>1026</v>
      </c>
      <c r="E336" t="s">
        <v>1029</v>
      </c>
      <c r="F336" t="s">
        <v>1033</v>
      </c>
      <c r="G336">
        <v>14.7</v>
      </c>
      <c r="H336">
        <v>5</v>
      </c>
      <c r="I336">
        <v>3.6749999999999998</v>
      </c>
      <c r="J336" s="17">
        <f t="shared" si="20"/>
        <v>77.174999999999997</v>
      </c>
      <c r="K336" s="10">
        <v>43548</v>
      </c>
      <c r="L336" t="s">
        <v>1217</v>
      </c>
      <c r="M336" t="s">
        <v>1595</v>
      </c>
      <c r="N336">
        <v>73.5</v>
      </c>
      <c r="O336">
        <v>4.7619047620000003</v>
      </c>
      <c r="P336" s="17">
        <v>3.6749999999999998</v>
      </c>
      <c r="Q336">
        <v>8.5</v>
      </c>
      <c r="R336">
        <v>13</v>
      </c>
      <c r="S336" t="str">
        <f t="shared" si="21"/>
        <v>Afternoon</v>
      </c>
      <c r="T336">
        <f t="shared" si="22"/>
        <v>0</v>
      </c>
      <c r="U336" s="7">
        <f t="shared" si="23"/>
        <v>15.434999999999999</v>
      </c>
    </row>
    <row r="337" spans="1:21" x14ac:dyDescent="0.2">
      <c r="A337" t="s">
        <v>355</v>
      </c>
      <c r="B337" t="s">
        <v>1020</v>
      </c>
      <c r="C337" t="s">
        <v>1023</v>
      </c>
      <c r="D337" t="s">
        <v>1026</v>
      </c>
      <c r="E337" t="s">
        <v>1028</v>
      </c>
      <c r="F337" t="s">
        <v>1031</v>
      </c>
      <c r="G337">
        <v>28.45</v>
      </c>
      <c r="H337">
        <v>5</v>
      </c>
      <c r="I337">
        <v>7.1124999999999998</v>
      </c>
      <c r="J337" s="17">
        <f t="shared" si="20"/>
        <v>149.36250000000001</v>
      </c>
      <c r="K337" s="10">
        <v>43545</v>
      </c>
      <c r="L337" t="s">
        <v>1168</v>
      </c>
      <c r="M337" t="s">
        <v>1597</v>
      </c>
      <c r="N337">
        <v>142.25</v>
      </c>
      <c r="O337">
        <v>4.7619047620000003</v>
      </c>
      <c r="P337" s="17">
        <v>7.1124999999999998</v>
      </c>
      <c r="Q337">
        <v>9.1</v>
      </c>
      <c r="R337">
        <v>10</v>
      </c>
      <c r="S337" t="str">
        <f t="shared" si="21"/>
        <v>Morning</v>
      </c>
      <c r="T337">
        <f t="shared" si="22"/>
        <v>0</v>
      </c>
      <c r="U337" s="7">
        <f t="shared" si="23"/>
        <v>29.872500000000002</v>
      </c>
    </row>
    <row r="338" spans="1:21" x14ac:dyDescent="0.2">
      <c r="A338" t="s">
        <v>356</v>
      </c>
      <c r="B338" t="s">
        <v>1020</v>
      </c>
      <c r="C338" t="s">
        <v>1023</v>
      </c>
      <c r="D338" t="s">
        <v>1027</v>
      </c>
      <c r="E338" t="s">
        <v>1029</v>
      </c>
      <c r="F338" t="s">
        <v>1035</v>
      </c>
      <c r="G338">
        <v>76.400000000000006</v>
      </c>
      <c r="H338">
        <v>9</v>
      </c>
      <c r="I338">
        <v>34.380000000000003</v>
      </c>
      <c r="J338" s="17">
        <f t="shared" si="20"/>
        <v>721.98</v>
      </c>
      <c r="K338" s="10">
        <v>43543</v>
      </c>
      <c r="L338" t="s">
        <v>1364</v>
      </c>
      <c r="M338" t="s">
        <v>1595</v>
      </c>
      <c r="N338">
        <v>687.6</v>
      </c>
      <c r="O338">
        <v>4.7619047620000003</v>
      </c>
      <c r="P338" s="17">
        <v>34.380000000000003</v>
      </c>
      <c r="Q338">
        <v>7.5</v>
      </c>
      <c r="R338">
        <v>15</v>
      </c>
      <c r="S338" t="str">
        <f t="shared" si="21"/>
        <v>Afternoon</v>
      </c>
      <c r="T338">
        <f t="shared" si="22"/>
        <v>1</v>
      </c>
      <c r="U338" s="7">
        <f t="shared" si="23"/>
        <v>80.22</v>
      </c>
    </row>
    <row r="339" spans="1:21" x14ac:dyDescent="0.2">
      <c r="A339" t="s">
        <v>357</v>
      </c>
      <c r="B339" t="s">
        <v>1022</v>
      </c>
      <c r="C339" t="s">
        <v>1025</v>
      </c>
      <c r="D339" t="s">
        <v>1027</v>
      </c>
      <c r="E339" t="s">
        <v>1028</v>
      </c>
      <c r="F339" t="s">
        <v>1033</v>
      </c>
      <c r="G339">
        <v>57.95</v>
      </c>
      <c r="H339">
        <v>6</v>
      </c>
      <c r="I339">
        <v>17.385000000000002</v>
      </c>
      <c r="J339" s="17">
        <f t="shared" si="20"/>
        <v>365.08500000000004</v>
      </c>
      <c r="K339" s="10">
        <v>43520</v>
      </c>
      <c r="L339" t="s">
        <v>1365</v>
      </c>
      <c r="M339" t="s">
        <v>1596</v>
      </c>
      <c r="N339">
        <v>347.7</v>
      </c>
      <c r="O339">
        <v>4.7619047620000003</v>
      </c>
      <c r="P339" s="17">
        <v>17.385000000000002</v>
      </c>
      <c r="Q339">
        <v>5.2</v>
      </c>
      <c r="R339">
        <v>13</v>
      </c>
      <c r="S339" t="str">
        <f t="shared" si="21"/>
        <v>Afternoon</v>
      </c>
      <c r="T339">
        <f t="shared" si="22"/>
        <v>0</v>
      </c>
      <c r="U339" s="7">
        <f t="shared" si="23"/>
        <v>60.847500000000004</v>
      </c>
    </row>
    <row r="340" spans="1:21" x14ac:dyDescent="0.2">
      <c r="A340" t="s">
        <v>358</v>
      </c>
      <c r="B340" t="s">
        <v>1021</v>
      </c>
      <c r="C340" t="s">
        <v>1024</v>
      </c>
      <c r="D340" t="s">
        <v>1027</v>
      </c>
      <c r="E340" t="s">
        <v>1028</v>
      </c>
      <c r="F340" t="s">
        <v>1031</v>
      </c>
      <c r="G340">
        <v>47.65</v>
      </c>
      <c r="H340">
        <v>3</v>
      </c>
      <c r="I340">
        <v>7.1475</v>
      </c>
      <c r="J340" s="17">
        <f t="shared" si="20"/>
        <v>150.0975</v>
      </c>
      <c r="K340" s="10">
        <v>43552</v>
      </c>
      <c r="L340" t="s">
        <v>1276</v>
      </c>
      <c r="M340" t="s">
        <v>1597</v>
      </c>
      <c r="N340">
        <v>142.94999999999999</v>
      </c>
      <c r="O340">
        <v>4.7619047620000003</v>
      </c>
      <c r="P340" s="17">
        <v>7.1475</v>
      </c>
      <c r="Q340">
        <v>9.5</v>
      </c>
      <c r="R340">
        <v>12</v>
      </c>
      <c r="S340" t="str">
        <f t="shared" si="21"/>
        <v>Afternoon</v>
      </c>
      <c r="T340">
        <f t="shared" si="22"/>
        <v>0</v>
      </c>
      <c r="U340" s="7">
        <f t="shared" si="23"/>
        <v>50.032499999999999</v>
      </c>
    </row>
    <row r="341" spans="1:21" x14ac:dyDescent="0.2">
      <c r="A341" t="s">
        <v>359</v>
      </c>
      <c r="B341" t="s">
        <v>1022</v>
      </c>
      <c r="C341" t="s">
        <v>1025</v>
      </c>
      <c r="D341" t="s">
        <v>1026</v>
      </c>
      <c r="E341" t="s">
        <v>1028</v>
      </c>
      <c r="F341" t="s">
        <v>1034</v>
      </c>
      <c r="G341">
        <v>42.82</v>
      </c>
      <c r="H341">
        <v>9</v>
      </c>
      <c r="I341">
        <v>19.268999999999998</v>
      </c>
      <c r="J341" s="17">
        <f t="shared" si="20"/>
        <v>404.649</v>
      </c>
      <c r="K341" s="10">
        <v>43587</v>
      </c>
      <c r="L341" t="s">
        <v>1197</v>
      </c>
      <c r="M341" t="s">
        <v>1597</v>
      </c>
      <c r="N341">
        <v>385.38</v>
      </c>
      <c r="O341">
        <v>4.7619047620000003</v>
      </c>
      <c r="P341" s="17">
        <v>19.268999999999998</v>
      </c>
      <c r="Q341">
        <v>8.9</v>
      </c>
      <c r="R341">
        <v>15</v>
      </c>
      <c r="S341" t="str">
        <f t="shared" si="21"/>
        <v>Afternoon</v>
      </c>
      <c r="T341">
        <f t="shared" si="22"/>
        <v>0</v>
      </c>
      <c r="U341" s="7">
        <f t="shared" si="23"/>
        <v>44.960999999999999</v>
      </c>
    </row>
    <row r="342" spans="1:21" x14ac:dyDescent="0.2">
      <c r="A342" t="s">
        <v>360</v>
      </c>
      <c r="B342" t="s">
        <v>1022</v>
      </c>
      <c r="C342" t="s">
        <v>1025</v>
      </c>
      <c r="D342" t="s">
        <v>1026</v>
      </c>
      <c r="E342" t="s">
        <v>1029</v>
      </c>
      <c r="F342" t="s">
        <v>1031</v>
      </c>
      <c r="G342">
        <v>48.09</v>
      </c>
      <c r="H342">
        <v>3</v>
      </c>
      <c r="I342">
        <v>7.2134999999999998</v>
      </c>
      <c r="J342" s="17">
        <f t="shared" si="20"/>
        <v>151.48350000000002</v>
      </c>
      <c r="K342" s="10">
        <v>43740</v>
      </c>
      <c r="L342" t="s">
        <v>1225</v>
      </c>
      <c r="M342" t="s">
        <v>1597</v>
      </c>
      <c r="N342">
        <v>144.27000000000001</v>
      </c>
      <c r="O342">
        <v>4.7619047620000003</v>
      </c>
      <c r="P342" s="17">
        <v>7.2134999999999998</v>
      </c>
      <c r="Q342">
        <v>7.8</v>
      </c>
      <c r="R342">
        <v>18</v>
      </c>
      <c r="S342" t="str">
        <f t="shared" si="21"/>
        <v>Evening</v>
      </c>
      <c r="T342">
        <f t="shared" si="22"/>
        <v>0</v>
      </c>
      <c r="U342" s="7">
        <f t="shared" si="23"/>
        <v>50.494500000000009</v>
      </c>
    </row>
    <row r="343" spans="1:21" x14ac:dyDescent="0.2">
      <c r="A343" t="s">
        <v>361</v>
      </c>
      <c r="B343" t="s">
        <v>1022</v>
      </c>
      <c r="C343" t="s">
        <v>1025</v>
      </c>
      <c r="D343" t="s">
        <v>1026</v>
      </c>
      <c r="E343" t="s">
        <v>1028</v>
      </c>
      <c r="F343" t="s">
        <v>1030</v>
      </c>
      <c r="G343">
        <v>55.97</v>
      </c>
      <c r="H343">
        <v>7</v>
      </c>
      <c r="I343">
        <v>19.589500000000001</v>
      </c>
      <c r="J343" s="17">
        <f t="shared" si="20"/>
        <v>411.37949999999995</v>
      </c>
      <c r="K343" s="10">
        <v>43588</v>
      </c>
      <c r="L343" t="s">
        <v>1305</v>
      </c>
      <c r="M343" t="s">
        <v>1595</v>
      </c>
      <c r="N343">
        <v>391.79</v>
      </c>
      <c r="O343">
        <v>4.7619047620000003</v>
      </c>
      <c r="P343" s="17">
        <v>19.589500000000001</v>
      </c>
      <c r="Q343">
        <v>8.9</v>
      </c>
      <c r="R343">
        <v>19</v>
      </c>
      <c r="S343" t="str">
        <f t="shared" si="21"/>
        <v>Evening</v>
      </c>
      <c r="T343">
        <f t="shared" si="22"/>
        <v>0</v>
      </c>
      <c r="U343" s="7">
        <f t="shared" si="23"/>
        <v>58.768499999999996</v>
      </c>
    </row>
    <row r="344" spans="1:21" x14ac:dyDescent="0.2">
      <c r="A344" t="s">
        <v>362</v>
      </c>
      <c r="B344" t="s">
        <v>1022</v>
      </c>
      <c r="C344" t="s">
        <v>1025</v>
      </c>
      <c r="D344" t="s">
        <v>1026</v>
      </c>
      <c r="E344" t="s">
        <v>1028</v>
      </c>
      <c r="F344" t="s">
        <v>1030</v>
      </c>
      <c r="G344">
        <v>76.900000000000006</v>
      </c>
      <c r="H344">
        <v>7</v>
      </c>
      <c r="I344">
        <v>26.914999999999999</v>
      </c>
      <c r="J344" s="17">
        <f t="shared" si="20"/>
        <v>565.21500000000003</v>
      </c>
      <c r="K344" s="10">
        <v>43511</v>
      </c>
      <c r="L344" t="s">
        <v>1366</v>
      </c>
      <c r="M344" t="s">
        <v>1596</v>
      </c>
      <c r="N344">
        <v>538.29999999999995</v>
      </c>
      <c r="O344">
        <v>4.7619047620000003</v>
      </c>
      <c r="P344" s="17">
        <v>26.914999999999999</v>
      </c>
      <c r="Q344">
        <v>7.7</v>
      </c>
      <c r="R344">
        <v>20</v>
      </c>
      <c r="S344" t="str">
        <f t="shared" si="21"/>
        <v>Evening</v>
      </c>
      <c r="T344">
        <f t="shared" si="22"/>
        <v>0</v>
      </c>
      <c r="U344" s="7">
        <f t="shared" si="23"/>
        <v>80.745000000000005</v>
      </c>
    </row>
    <row r="345" spans="1:21" x14ac:dyDescent="0.2">
      <c r="A345" t="s">
        <v>363</v>
      </c>
      <c r="B345" t="s">
        <v>1021</v>
      </c>
      <c r="C345" t="s">
        <v>1024</v>
      </c>
      <c r="D345" t="s">
        <v>1027</v>
      </c>
      <c r="E345" t="s">
        <v>1028</v>
      </c>
      <c r="F345" t="s">
        <v>1034</v>
      </c>
      <c r="G345">
        <v>97.03</v>
      </c>
      <c r="H345">
        <v>5</v>
      </c>
      <c r="I345">
        <v>24.2575</v>
      </c>
      <c r="J345" s="17">
        <f t="shared" si="20"/>
        <v>509.40749999999997</v>
      </c>
      <c r="K345" s="10">
        <v>43495</v>
      </c>
      <c r="L345" t="s">
        <v>1164</v>
      </c>
      <c r="M345" t="s">
        <v>1595</v>
      </c>
      <c r="N345">
        <v>485.15</v>
      </c>
      <c r="O345">
        <v>4.7619047620000003</v>
      </c>
      <c r="P345" s="17">
        <v>24.2575</v>
      </c>
      <c r="Q345">
        <v>9.3000000000000007</v>
      </c>
      <c r="R345">
        <v>16</v>
      </c>
      <c r="S345" t="str">
        <f t="shared" si="21"/>
        <v>Afternoon</v>
      </c>
      <c r="T345">
        <f t="shared" si="22"/>
        <v>0</v>
      </c>
      <c r="U345" s="7">
        <f t="shared" si="23"/>
        <v>101.88149999999999</v>
      </c>
    </row>
    <row r="346" spans="1:21" x14ac:dyDescent="0.2">
      <c r="A346" t="s">
        <v>364</v>
      </c>
      <c r="B346" t="s">
        <v>1020</v>
      </c>
      <c r="C346" t="s">
        <v>1023</v>
      </c>
      <c r="D346" t="s">
        <v>1027</v>
      </c>
      <c r="E346" t="s">
        <v>1029</v>
      </c>
      <c r="F346" t="s">
        <v>1033</v>
      </c>
      <c r="G346">
        <v>44.65</v>
      </c>
      <c r="H346">
        <v>3</v>
      </c>
      <c r="I346">
        <v>6.6974999999999998</v>
      </c>
      <c r="J346" s="17">
        <f t="shared" si="20"/>
        <v>140.64749999999998</v>
      </c>
      <c r="K346" s="10">
        <v>43510</v>
      </c>
      <c r="L346" t="s">
        <v>1367</v>
      </c>
      <c r="M346" t="s">
        <v>1596</v>
      </c>
      <c r="N346">
        <v>133.94999999999999</v>
      </c>
      <c r="O346">
        <v>4.7619047620000003</v>
      </c>
      <c r="P346" s="17">
        <v>6.6974999999999998</v>
      </c>
      <c r="Q346">
        <v>6.2</v>
      </c>
      <c r="R346">
        <v>15</v>
      </c>
      <c r="S346" t="str">
        <f t="shared" si="21"/>
        <v>Afternoon</v>
      </c>
      <c r="T346">
        <f t="shared" si="22"/>
        <v>0</v>
      </c>
      <c r="U346" s="7">
        <f t="shared" si="23"/>
        <v>46.882499999999993</v>
      </c>
    </row>
    <row r="347" spans="1:21" x14ac:dyDescent="0.2">
      <c r="A347" t="s">
        <v>365</v>
      </c>
      <c r="B347" t="s">
        <v>1020</v>
      </c>
      <c r="C347" t="s">
        <v>1023</v>
      </c>
      <c r="D347" t="s">
        <v>1027</v>
      </c>
      <c r="E347" t="s">
        <v>1028</v>
      </c>
      <c r="F347" t="s">
        <v>1035</v>
      </c>
      <c r="G347">
        <v>77.930000000000007</v>
      </c>
      <c r="H347">
        <v>9</v>
      </c>
      <c r="I347">
        <v>35.0685</v>
      </c>
      <c r="J347" s="17">
        <f t="shared" si="20"/>
        <v>736.43850000000009</v>
      </c>
      <c r="K347" s="10">
        <v>43523</v>
      </c>
      <c r="L347" t="s">
        <v>1368</v>
      </c>
      <c r="M347" t="s">
        <v>1595</v>
      </c>
      <c r="N347">
        <v>701.37</v>
      </c>
      <c r="O347">
        <v>4.7619047620000003</v>
      </c>
      <c r="P347" s="17">
        <v>35.0685</v>
      </c>
      <c r="Q347">
        <v>7.6</v>
      </c>
      <c r="R347">
        <v>16</v>
      </c>
      <c r="S347" t="str">
        <f t="shared" si="21"/>
        <v>Afternoon</v>
      </c>
      <c r="T347">
        <f t="shared" si="22"/>
        <v>1</v>
      </c>
      <c r="U347" s="7">
        <f t="shared" si="23"/>
        <v>81.82650000000001</v>
      </c>
    </row>
    <row r="348" spans="1:21" x14ac:dyDescent="0.2">
      <c r="A348" t="s">
        <v>366</v>
      </c>
      <c r="B348" t="s">
        <v>1020</v>
      </c>
      <c r="C348" t="s">
        <v>1023</v>
      </c>
      <c r="D348" t="s">
        <v>1026</v>
      </c>
      <c r="E348" t="s">
        <v>1029</v>
      </c>
      <c r="F348" t="s">
        <v>1031</v>
      </c>
      <c r="G348">
        <v>71.95</v>
      </c>
      <c r="H348">
        <v>1</v>
      </c>
      <c r="I348">
        <v>3.5975000000000001</v>
      </c>
      <c r="J348" s="17">
        <f t="shared" si="20"/>
        <v>75.547499999999999</v>
      </c>
      <c r="K348" s="10">
        <v>43557</v>
      </c>
      <c r="L348" t="s">
        <v>1369</v>
      </c>
      <c r="M348" t="s">
        <v>1596</v>
      </c>
      <c r="N348">
        <v>71.95</v>
      </c>
      <c r="O348">
        <v>4.7619047620000003</v>
      </c>
      <c r="P348" s="17">
        <v>3.5975000000000001</v>
      </c>
      <c r="Q348">
        <v>7.3</v>
      </c>
      <c r="R348">
        <v>12</v>
      </c>
      <c r="S348" t="str">
        <f t="shared" si="21"/>
        <v>Afternoon</v>
      </c>
      <c r="T348">
        <f t="shared" si="22"/>
        <v>0</v>
      </c>
      <c r="U348" s="7">
        <f t="shared" si="23"/>
        <v>75.547499999999999</v>
      </c>
    </row>
    <row r="349" spans="1:21" x14ac:dyDescent="0.2">
      <c r="A349" t="s">
        <v>367</v>
      </c>
      <c r="B349" t="s">
        <v>1021</v>
      </c>
      <c r="C349" t="s">
        <v>1024</v>
      </c>
      <c r="D349" t="s">
        <v>1026</v>
      </c>
      <c r="E349" t="s">
        <v>1028</v>
      </c>
      <c r="F349" t="s">
        <v>1032</v>
      </c>
      <c r="G349">
        <v>89.25</v>
      </c>
      <c r="H349">
        <v>8</v>
      </c>
      <c r="I349">
        <v>35.700000000000003</v>
      </c>
      <c r="J349" s="17">
        <f t="shared" si="20"/>
        <v>749.7</v>
      </c>
      <c r="K349" s="10">
        <v>43485</v>
      </c>
      <c r="L349" t="s">
        <v>1262</v>
      </c>
      <c r="M349" t="s">
        <v>1596</v>
      </c>
      <c r="N349">
        <v>714</v>
      </c>
      <c r="O349">
        <v>4.7619047620000003</v>
      </c>
      <c r="P349" s="17">
        <v>35.700000000000003</v>
      </c>
      <c r="Q349">
        <v>4.7</v>
      </c>
      <c r="R349">
        <v>10</v>
      </c>
      <c r="S349" t="str">
        <f t="shared" si="21"/>
        <v>Morning</v>
      </c>
      <c r="T349">
        <f t="shared" si="22"/>
        <v>1</v>
      </c>
      <c r="U349" s="7">
        <f t="shared" si="23"/>
        <v>93.712500000000006</v>
      </c>
    </row>
    <row r="350" spans="1:21" x14ac:dyDescent="0.2">
      <c r="A350" t="s">
        <v>368</v>
      </c>
      <c r="B350" t="s">
        <v>1020</v>
      </c>
      <c r="C350" t="s">
        <v>1023</v>
      </c>
      <c r="D350" t="s">
        <v>1027</v>
      </c>
      <c r="E350" t="s">
        <v>1029</v>
      </c>
      <c r="F350" t="s">
        <v>1031</v>
      </c>
      <c r="G350">
        <v>26.02</v>
      </c>
      <c r="H350">
        <v>7</v>
      </c>
      <c r="I350">
        <v>9.1069999999999993</v>
      </c>
      <c r="J350" s="17">
        <f t="shared" si="20"/>
        <v>191.24699999999999</v>
      </c>
      <c r="K350" s="10">
        <v>43552</v>
      </c>
      <c r="L350" t="s">
        <v>1269</v>
      </c>
      <c r="M350" t="s">
        <v>1596</v>
      </c>
      <c r="N350">
        <v>182.14</v>
      </c>
      <c r="O350">
        <v>4.7619047620000003</v>
      </c>
      <c r="P350" s="17">
        <v>9.1069999999999993</v>
      </c>
      <c r="Q350">
        <v>5.0999999999999996</v>
      </c>
      <c r="R350">
        <v>17</v>
      </c>
      <c r="S350" t="str">
        <f t="shared" si="21"/>
        <v>Evening</v>
      </c>
      <c r="T350">
        <f t="shared" si="22"/>
        <v>0</v>
      </c>
      <c r="U350" s="7">
        <f t="shared" si="23"/>
        <v>27.320999999999998</v>
      </c>
    </row>
    <row r="351" spans="1:21" x14ac:dyDescent="0.2">
      <c r="A351" t="s">
        <v>369</v>
      </c>
      <c r="B351" t="s">
        <v>1022</v>
      </c>
      <c r="C351" t="s">
        <v>1025</v>
      </c>
      <c r="D351" t="s">
        <v>1027</v>
      </c>
      <c r="E351" t="s">
        <v>1028</v>
      </c>
      <c r="F351" t="s">
        <v>1030</v>
      </c>
      <c r="G351">
        <v>13.5</v>
      </c>
      <c r="H351">
        <v>10</v>
      </c>
      <c r="I351">
        <v>6.75</v>
      </c>
      <c r="J351" s="17">
        <f t="shared" si="20"/>
        <v>141.75</v>
      </c>
      <c r="K351" s="10">
        <v>43523</v>
      </c>
      <c r="L351" t="s">
        <v>1370</v>
      </c>
      <c r="M351" t="s">
        <v>1597</v>
      </c>
      <c r="N351">
        <v>135</v>
      </c>
      <c r="O351">
        <v>4.7619047620000003</v>
      </c>
      <c r="P351" s="17">
        <v>6.75</v>
      </c>
      <c r="Q351">
        <v>4.8</v>
      </c>
      <c r="R351">
        <v>11</v>
      </c>
      <c r="S351" t="str">
        <f t="shared" si="21"/>
        <v>Morning</v>
      </c>
      <c r="T351">
        <f t="shared" si="22"/>
        <v>0</v>
      </c>
      <c r="U351" s="7">
        <f t="shared" si="23"/>
        <v>14.175000000000001</v>
      </c>
    </row>
    <row r="352" spans="1:21" x14ac:dyDescent="0.2">
      <c r="A352" t="s">
        <v>370</v>
      </c>
      <c r="B352" t="s">
        <v>1021</v>
      </c>
      <c r="C352" t="s">
        <v>1024</v>
      </c>
      <c r="D352" t="s">
        <v>1026</v>
      </c>
      <c r="E352" t="s">
        <v>1028</v>
      </c>
      <c r="F352" t="s">
        <v>1035</v>
      </c>
      <c r="G352">
        <v>99.3</v>
      </c>
      <c r="H352">
        <v>10</v>
      </c>
      <c r="I352">
        <v>49.65</v>
      </c>
      <c r="J352" s="17">
        <f t="shared" si="20"/>
        <v>1042.6500000000001</v>
      </c>
      <c r="K352" s="10">
        <v>43511</v>
      </c>
      <c r="L352" t="s">
        <v>1311</v>
      </c>
      <c r="M352" t="s">
        <v>1597</v>
      </c>
      <c r="N352">
        <v>993</v>
      </c>
      <c r="O352">
        <v>4.7619047620000003</v>
      </c>
      <c r="P352" s="17">
        <v>49.65</v>
      </c>
      <c r="Q352">
        <v>6.6</v>
      </c>
      <c r="R352">
        <v>14</v>
      </c>
      <c r="S352" t="str">
        <f t="shared" si="21"/>
        <v>Afternoon</v>
      </c>
      <c r="T352">
        <f t="shared" si="22"/>
        <v>1</v>
      </c>
      <c r="U352" s="7">
        <f t="shared" si="23"/>
        <v>104.26500000000001</v>
      </c>
    </row>
    <row r="353" spans="1:21" x14ac:dyDescent="0.2">
      <c r="A353" t="s">
        <v>371</v>
      </c>
      <c r="B353" t="s">
        <v>1020</v>
      </c>
      <c r="C353" t="s">
        <v>1023</v>
      </c>
      <c r="D353" t="s">
        <v>1027</v>
      </c>
      <c r="E353" t="s">
        <v>1029</v>
      </c>
      <c r="F353" t="s">
        <v>1031</v>
      </c>
      <c r="G353">
        <v>51.69</v>
      </c>
      <c r="H353">
        <v>7</v>
      </c>
      <c r="I353">
        <v>18.0915</v>
      </c>
      <c r="J353" s="17">
        <f t="shared" si="20"/>
        <v>379.92149999999998</v>
      </c>
      <c r="K353" s="10">
        <v>43491</v>
      </c>
      <c r="L353" t="s">
        <v>1371</v>
      </c>
      <c r="M353" t="s">
        <v>1596</v>
      </c>
      <c r="N353">
        <v>361.83</v>
      </c>
      <c r="O353">
        <v>4.7619047620000003</v>
      </c>
      <c r="P353" s="17">
        <v>18.0915</v>
      </c>
      <c r="Q353">
        <v>5.5</v>
      </c>
      <c r="R353">
        <v>18</v>
      </c>
      <c r="S353" t="str">
        <f t="shared" si="21"/>
        <v>Evening</v>
      </c>
      <c r="T353">
        <f t="shared" si="22"/>
        <v>0</v>
      </c>
      <c r="U353" s="7">
        <f t="shared" si="23"/>
        <v>54.274499999999996</v>
      </c>
    </row>
    <row r="354" spans="1:21" x14ac:dyDescent="0.2">
      <c r="A354" t="s">
        <v>372</v>
      </c>
      <c r="B354" t="s">
        <v>1022</v>
      </c>
      <c r="C354" t="s">
        <v>1025</v>
      </c>
      <c r="D354" t="s">
        <v>1026</v>
      </c>
      <c r="E354" t="s">
        <v>1028</v>
      </c>
      <c r="F354" t="s">
        <v>1035</v>
      </c>
      <c r="G354">
        <v>54.73</v>
      </c>
      <c r="H354">
        <v>7</v>
      </c>
      <c r="I354">
        <v>19.1555</v>
      </c>
      <c r="J354" s="17">
        <f t="shared" si="20"/>
        <v>402.26549999999997</v>
      </c>
      <c r="K354" s="10">
        <v>43538</v>
      </c>
      <c r="L354" t="s">
        <v>1372</v>
      </c>
      <c r="M354" t="s">
        <v>1597</v>
      </c>
      <c r="N354">
        <v>383.11</v>
      </c>
      <c r="O354">
        <v>4.7619047620000003</v>
      </c>
      <c r="P354" s="17">
        <v>19.1555</v>
      </c>
      <c r="Q354">
        <v>8.5</v>
      </c>
      <c r="R354">
        <v>19</v>
      </c>
      <c r="S354" t="str">
        <f t="shared" si="21"/>
        <v>Evening</v>
      </c>
      <c r="T354">
        <f t="shared" si="22"/>
        <v>0</v>
      </c>
      <c r="U354" s="7">
        <f t="shared" si="23"/>
        <v>57.466499999999996</v>
      </c>
    </row>
    <row r="355" spans="1:21" x14ac:dyDescent="0.2">
      <c r="A355" t="s">
        <v>373</v>
      </c>
      <c r="B355" t="s">
        <v>1022</v>
      </c>
      <c r="C355" t="s">
        <v>1025</v>
      </c>
      <c r="D355" t="s">
        <v>1026</v>
      </c>
      <c r="E355" t="s">
        <v>1029</v>
      </c>
      <c r="F355" t="s">
        <v>1032</v>
      </c>
      <c r="G355">
        <v>27</v>
      </c>
      <c r="H355">
        <v>9</v>
      </c>
      <c r="I355">
        <v>12.15</v>
      </c>
      <c r="J355" s="17">
        <f t="shared" si="20"/>
        <v>255.15</v>
      </c>
      <c r="K355" s="10">
        <v>43499</v>
      </c>
      <c r="L355" t="s">
        <v>1338</v>
      </c>
      <c r="M355" t="s">
        <v>1596</v>
      </c>
      <c r="N355">
        <v>243</v>
      </c>
      <c r="O355">
        <v>4.7619047620000003</v>
      </c>
      <c r="P355" s="17">
        <v>12.15</v>
      </c>
      <c r="Q355">
        <v>4.8</v>
      </c>
      <c r="R355">
        <v>14</v>
      </c>
      <c r="S355" t="str">
        <f t="shared" si="21"/>
        <v>Afternoon</v>
      </c>
      <c r="T355">
        <f t="shared" si="22"/>
        <v>0</v>
      </c>
      <c r="U355" s="7">
        <f t="shared" si="23"/>
        <v>28.35</v>
      </c>
    </row>
    <row r="356" spans="1:21" x14ac:dyDescent="0.2">
      <c r="A356" t="s">
        <v>374</v>
      </c>
      <c r="B356" t="s">
        <v>1021</v>
      </c>
      <c r="C356" t="s">
        <v>1024</v>
      </c>
      <c r="D356" t="s">
        <v>1027</v>
      </c>
      <c r="E356" t="s">
        <v>1028</v>
      </c>
      <c r="F356" t="s">
        <v>1031</v>
      </c>
      <c r="G356">
        <v>30.24</v>
      </c>
      <c r="H356">
        <v>1</v>
      </c>
      <c r="I356">
        <v>1.512</v>
      </c>
      <c r="J356" s="17">
        <f t="shared" si="20"/>
        <v>31.751999999999999</v>
      </c>
      <c r="K356" s="10">
        <v>43558</v>
      </c>
      <c r="L356" t="s">
        <v>1373</v>
      </c>
      <c r="M356" t="s">
        <v>1596</v>
      </c>
      <c r="N356">
        <v>30.24</v>
      </c>
      <c r="O356">
        <v>4.7619047620000003</v>
      </c>
      <c r="P356" s="17">
        <v>1.512</v>
      </c>
      <c r="Q356">
        <v>8.4</v>
      </c>
      <c r="R356">
        <v>15</v>
      </c>
      <c r="S356" t="str">
        <f t="shared" si="21"/>
        <v>Afternoon</v>
      </c>
      <c r="T356">
        <f t="shared" si="22"/>
        <v>0</v>
      </c>
      <c r="U356" s="7">
        <f t="shared" si="23"/>
        <v>31.751999999999999</v>
      </c>
    </row>
    <row r="357" spans="1:21" x14ac:dyDescent="0.2">
      <c r="A357" t="s">
        <v>375</v>
      </c>
      <c r="B357" t="s">
        <v>1022</v>
      </c>
      <c r="C357" t="s">
        <v>1025</v>
      </c>
      <c r="D357" t="s">
        <v>1026</v>
      </c>
      <c r="E357" t="s">
        <v>1028</v>
      </c>
      <c r="F357" t="s">
        <v>1034</v>
      </c>
      <c r="G357">
        <v>89.14</v>
      </c>
      <c r="H357">
        <v>4</v>
      </c>
      <c r="I357">
        <v>17.827999999999999</v>
      </c>
      <c r="J357" s="17">
        <f t="shared" si="20"/>
        <v>374.38799999999998</v>
      </c>
      <c r="K357" s="10">
        <v>43647</v>
      </c>
      <c r="L357" t="s">
        <v>1111</v>
      </c>
      <c r="M357" t="s">
        <v>1597</v>
      </c>
      <c r="N357">
        <v>356.56</v>
      </c>
      <c r="O357">
        <v>4.7619047620000003</v>
      </c>
      <c r="P357" s="17">
        <v>17.827999999999999</v>
      </c>
      <c r="Q357">
        <v>7.8</v>
      </c>
      <c r="R357">
        <v>12</v>
      </c>
      <c r="S357" t="str">
        <f t="shared" si="21"/>
        <v>Afternoon</v>
      </c>
      <c r="T357">
        <f t="shared" si="22"/>
        <v>0</v>
      </c>
      <c r="U357" s="7">
        <f t="shared" si="23"/>
        <v>93.596999999999994</v>
      </c>
    </row>
    <row r="358" spans="1:21" x14ac:dyDescent="0.2">
      <c r="A358" t="s">
        <v>376</v>
      </c>
      <c r="B358" t="s">
        <v>1021</v>
      </c>
      <c r="C358" t="s">
        <v>1024</v>
      </c>
      <c r="D358" t="s">
        <v>1027</v>
      </c>
      <c r="E358" t="s">
        <v>1028</v>
      </c>
      <c r="F358" t="s">
        <v>1035</v>
      </c>
      <c r="G358">
        <v>37.549999999999997</v>
      </c>
      <c r="H358">
        <v>10</v>
      </c>
      <c r="I358">
        <v>18.774999999999999</v>
      </c>
      <c r="J358" s="17">
        <f t="shared" si="20"/>
        <v>394.27499999999998</v>
      </c>
      <c r="K358" s="10">
        <v>43680</v>
      </c>
      <c r="L358" t="s">
        <v>1374</v>
      </c>
      <c r="M358" t="s">
        <v>1597</v>
      </c>
      <c r="N358">
        <v>375.5</v>
      </c>
      <c r="O358">
        <v>4.7619047620000003</v>
      </c>
      <c r="P358" s="17">
        <v>18.774999999999999</v>
      </c>
      <c r="Q358">
        <v>9.3000000000000007</v>
      </c>
      <c r="R358">
        <v>20</v>
      </c>
      <c r="S358" t="str">
        <f t="shared" si="21"/>
        <v>Evening</v>
      </c>
      <c r="T358">
        <f t="shared" si="22"/>
        <v>0</v>
      </c>
      <c r="U358" s="7">
        <f t="shared" si="23"/>
        <v>39.427499999999995</v>
      </c>
    </row>
    <row r="359" spans="1:21" x14ac:dyDescent="0.2">
      <c r="A359" t="s">
        <v>377</v>
      </c>
      <c r="B359" t="s">
        <v>1021</v>
      </c>
      <c r="C359" t="s">
        <v>1024</v>
      </c>
      <c r="D359" t="s">
        <v>1027</v>
      </c>
      <c r="E359" t="s">
        <v>1028</v>
      </c>
      <c r="F359" t="s">
        <v>1033</v>
      </c>
      <c r="G359">
        <v>95.44</v>
      </c>
      <c r="H359">
        <v>10</v>
      </c>
      <c r="I359">
        <v>47.72</v>
      </c>
      <c r="J359" s="17">
        <f t="shared" si="20"/>
        <v>1002.12</v>
      </c>
      <c r="K359" s="10">
        <v>43709</v>
      </c>
      <c r="L359" t="s">
        <v>1375</v>
      </c>
      <c r="M359" t="s">
        <v>1596</v>
      </c>
      <c r="N359">
        <v>954.4</v>
      </c>
      <c r="O359">
        <v>4.7619047620000003</v>
      </c>
      <c r="P359" s="17">
        <v>47.72</v>
      </c>
      <c r="Q359">
        <v>5.2</v>
      </c>
      <c r="R359">
        <v>13</v>
      </c>
      <c r="S359" t="str">
        <f t="shared" si="21"/>
        <v>Afternoon</v>
      </c>
      <c r="T359">
        <f t="shared" si="22"/>
        <v>1</v>
      </c>
      <c r="U359" s="7">
        <f t="shared" si="23"/>
        <v>100.212</v>
      </c>
    </row>
    <row r="360" spans="1:21" x14ac:dyDescent="0.2">
      <c r="A360" t="s">
        <v>378</v>
      </c>
      <c r="B360" t="s">
        <v>1022</v>
      </c>
      <c r="C360" t="s">
        <v>1025</v>
      </c>
      <c r="D360" t="s">
        <v>1027</v>
      </c>
      <c r="E360" t="s">
        <v>1029</v>
      </c>
      <c r="F360" t="s">
        <v>1031</v>
      </c>
      <c r="G360">
        <v>27.5</v>
      </c>
      <c r="H360">
        <v>3</v>
      </c>
      <c r="I360">
        <v>4.125</v>
      </c>
      <c r="J360" s="17">
        <f t="shared" si="20"/>
        <v>86.625</v>
      </c>
      <c r="K360" s="10">
        <v>43468</v>
      </c>
      <c r="L360" t="s">
        <v>1376</v>
      </c>
      <c r="M360" t="s">
        <v>1595</v>
      </c>
      <c r="N360">
        <v>82.5</v>
      </c>
      <c r="O360">
        <v>4.7619047620000003</v>
      </c>
      <c r="P360" s="17">
        <v>4.125</v>
      </c>
      <c r="Q360">
        <v>6.5</v>
      </c>
      <c r="R360">
        <v>15</v>
      </c>
      <c r="S360" t="str">
        <f t="shared" si="21"/>
        <v>Afternoon</v>
      </c>
      <c r="T360">
        <f t="shared" si="22"/>
        <v>0</v>
      </c>
      <c r="U360" s="7">
        <f t="shared" si="23"/>
        <v>28.875</v>
      </c>
    </row>
    <row r="361" spans="1:21" x14ac:dyDescent="0.2">
      <c r="A361" t="s">
        <v>379</v>
      </c>
      <c r="B361" t="s">
        <v>1022</v>
      </c>
      <c r="C361" t="s">
        <v>1025</v>
      </c>
      <c r="D361" t="s">
        <v>1027</v>
      </c>
      <c r="E361" t="s">
        <v>1029</v>
      </c>
      <c r="F361" t="s">
        <v>1033</v>
      </c>
      <c r="G361">
        <v>74.97</v>
      </c>
      <c r="H361">
        <v>1</v>
      </c>
      <c r="I361">
        <v>3.7484999999999999</v>
      </c>
      <c r="J361" s="17">
        <f t="shared" si="20"/>
        <v>78.718500000000006</v>
      </c>
      <c r="K361" s="10">
        <v>43540</v>
      </c>
      <c r="L361" t="s">
        <v>1377</v>
      </c>
      <c r="M361" t="s">
        <v>1596</v>
      </c>
      <c r="N361">
        <v>74.97</v>
      </c>
      <c r="O361">
        <v>4.7619047620000003</v>
      </c>
      <c r="P361" s="17">
        <v>3.7484999999999999</v>
      </c>
      <c r="Q361">
        <v>5.6</v>
      </c>
      <c r="R361">
        <v>16</v>
      </c>
      <c r="S361" t="str">
        <f t="shared" si="21"/>
        <v>Afternoon</v>
      </c>
      <c r="T361">
        <f t="shared" si="22"/>
        <v>0</v>
      </c>
      <c r="U361" s="7">
        <f t="shared" si="23"/>
        <v>78.718500000000006</v>
      </c>
    </row>
    <row r="362" spans="1:21" x14ac:dyDescent="0.2">
      <c r="A362" t="s">
        <v>380</v>
      </c>
      <c r="B362" t="s">
        <v>1020</v>
      </c>
      <c r="C362" t="s">
        <v>1023</v>
      </c>
      <c r="D362" t="s">
        <v>1026</v>
      </c>
      <c r="E362" t="s">
        <v>1029</v>
      </c>
      <c r="F362" t="s">
        <v>1034</v>
      </c>
      <c r="G362">
        <v>80.959999999999994</v>
      </c>
      <c r="H362">
        <v>8</v>
      </c>
      <c r="I362">
        <v>32.384</v>
      </c>
      <c r="J362" s="17">
        <f t="shared" si="20"/>
        <v>680.06399999999996</v>
      </c>
      <c r="K362" s="10">
        <v>43513</v>
      </c>
      <c r="L362" t="s">
        <v>1378</v>
      </c>
      <c r="M362" t="s">
        <v>1597</v>
      </c>
      <c r="N362">
        <v>647.67999999999995</v>
      </c>
      <c r="O362">
        <v>4.7619047620000003</v>
      </c>
      <c r="P362" s="17">
        <v>32.384</v>
      </c>
      <c r="Q362">
        <v>7.4</v>
      </c>
      <c r="R362">
        <v>11</v>
      </c>
      <c r="S362" t="str">
        <f t="shared" si="21"/>
        <v>Morning</v>
      </c>
      <c r="T362">
        <f t="shared" si="22"/>
        <v>0</v>
      </c>
      <c r="U362" s="7">
        <f t="shared" si="23"/>
        <v>85.007999999999996</v>
      </c>
    </row>
    <row r="363" spans="1:21" x14ac:dyDescent="0.2">
      <c r="A363" t="s">
        <v>381</v>
      </c>
      <c r="B363" t="s">
        <v>1021</v>
      </c>
      <c r="C363" t="s">
        <v>1024</v>
      </c>
      <c r="D363" t="s">
        <v>1027</v>
      </c>
      <c r="E363" t="s">
        <v>1028</v>
      </c>
      <c r="F363" t="s">
        <v>1034</v>
      </c>
      <c r="G363">
        <v>94.47</v>
      </c>
      <c r="H363">
        <v>8</v>
      </c>
      <c r="I363">
        <v>37.787999999999997</v>
      </c>
      <c r="J363" s="17">
        <f t="shared" si="20"/>
        <v>793.548</v>
      </c>
      <c r="K363" s="10">
        <v>43523</v>
      </c>
      <c r="L363" t="s">
        <v>1379</v>
      </c>
      <c r="M363" t="s">
        <v>1596</v>
      </c>
      <c r="N363">
        <v>755.76</v>
      </c>
      <c r="O363">
        <v>4.7619047620000003</v>
      </c>
      <c r="P363" s="17">
        <v>37.787999999999997</v>
      </c>
      <c r="Q363">
        <v>9.1</v>
      </c>
      <c r="R363">
        <v>15</v>
      </c>
      <c r="S363" t="str">
        <f t="shared" si="21"/>
        <v>Afternoon</v>
      </c>
      <c r="T363">
        <f t="shared" si="22"/>
        <v>1</v>
      </c>
      <c r="U363" s="7">
        <f t="shared" si="23"/>
        <v>99.1935</v>
      </c>
    </row>
    <row r="364" spans="1:21" x14ac:dyDescent="0.2">
      <c r="A364" t="s">
        <v>382</v>
      </c>
      <c r="B364" t="s">
        <v>1021</v>
      </c>
      <c r="C364" t="s">
        <v>1024</v>
      </c>
      <c r="D364" t="s">
        <v>1027</v>
      </c>
      <c r="E364" t="s">
        <v>1029</v>
      </c>
      <c r="F364" t="s">
        <v>1034</v>
      </c>
      <c r="G364">
        <v>99.79</v>
      </c>
      <c r="H364">
        <v>2</v>
      </c>
      <c r="I364">
        <v>9.9789999999999992</v>
      </c>
      <c r="J364" s="17">
        <f t="shared" si="20"/>
        <v>209.55900000000003</v>
      </c>
      <c r="K364" s="10">
        <v>43649</v>
      </c>
      <c r="L364" t="s">
        <v>1380</v>
      </c>
      <c r="M364" t="s">
        <v>1595</v>
      </c>
      <c r="N364">
        <v>199.58</v>
      </c>
      <c r="O364">
        <v>4.7619047620000003</v>
      </c>
      <c r="P364" s="17">
        <v>9.9789999999999992</v>
      </c>
      <c r="Q364">
        <v>8</v>
      </c>
      <c r="R364">
        <v>20</v>
      </c>
      <c r="S364" t="str">
        <f t="shared" si="21"/>
        <v>Evening</v>
      </c>
      <c r="T364">
        <f t="shared" si="22"/>
        <v>0</v>
      </c>
      <c r="U364" s="7">
        <f t="shared" si="23"/>
        <v>104.77950000000001</v>
      </c>
    </row>
    <row r="365" spans="1:21" x14ac:dyDescent="0.2">
      <c r="A365" t="s">
        <v>383</v>
      </c>
      <c r="B365" t="s">
        <v>1020</v>
      </c>
      <c r="C365" t="s">
        <v>1023</v>
      </c>
      <c r="D365" t="s">
        <v>1027</v>
      </c>
      <c r="E365" t="s">
        <v>1029</v>
      </c>
      <c r="F365" t="s">
        <v>1032</v>
      </c>
      <c r="G365">
        <v>73.22</v>
      </c>
      <c r="H365">
        <v>6</v>
      </c>
      <c r="I365">
        <v>21.966000000000001</v>
      </c>
      <c r="J365" s="17">
        <f t="shared" si="20"/>
        <v>461.286</v>
      </c>
      <c r="K365" s="10">
        <v>43486</v>
      </c>
      <c r="L365" t="s">
        <v>1381</v>
      </c>
      <c r="M365" t="s">
        <v>1596</v>
      </c>
      <c r="N365">
        <v>439.32</v>
      </c>
      <c r="O365">
        <v>4.7619047620000003</v>
      </c>
      <c r="P365" s="17">
        <v>21.966000000000001</v>
      </c>
      <c r="Q365">
        <v>7.2</v>
      </c>
      <c r="R365">
        <v>17</v>
      </c>
      <c r="S365" t="str">
        <f t="shared" si="21"/>
        <v>Evening</v>
      </c>
      <c r="T365">
        <f t="shared" si="22"/>
        <v>0</v>
      </c>
      <c r="U365" s="7">
        <f t="shared" si="23"/>
        <v>76.881</v>
      </c>
    </row>
    <row r="366" spans="1:21" x14ac:dyDescent="0.2">
      <c r="A366" t="s">
        <v>384</v>
      </c>
      <c r="B366" t="s">
        <v>1021</v>
      </c>
      <c r="C366" t="s">
        <v>1024</v>
      </c>
      <c r="D366" t="s">
        <v>1027</v>
      </c>
      <c r="E366" t="s">
        <v>1028</v>
      </c>
      <c r="F366" t="s">
        <v>1034</v>
      </c>
      <c r="G366">
        <v>41.24</v>
      </c>
      <c r="H366">
        <v>4</v>
      </c>
      <c r="I366">
        <v>8.2479999999999993</v>
      </c>
      <c r="J366" s="17">
        <f t="shared" si="20"/>
        <v>173.208</v>
      </c>
      <c r="K366" s="10">
        <v>43515</v>
      </c>
      <c r="L366" t="s">
        <v>1382</v>
      </c>
      <c r="M366" t="s">
        <v>1596</v>
      </c>
      <c r="N366">
        <v>164.96</v>
      </c>
      <c r="O366">
        <v>4.7619047620000003</v>
      </c>
      <c r="P366" s="17">
        <v>8.2479999999999993</v>
      </c>
      <c r="Q366">
        <v>7.1</v>
      </c>
      <c r="R366">
        <v>16</v>
      </c>
      <c r="S366" t="str">
        <f t="shared" si="21"/>
        <v>Afternoon</v>
      </c>
      <c r="T366">
        <f t="shared" si="22"/>
        <v>0</v>
      </c>
      <c r="U366" s="7">
        <f t="shared" si="23"/>
        <v>43.302</v>
      </c>
    </row>
    <row r="367" spans="1:21" x14ac:dyDescent="0.2">
      <c r="A367" t="s">
        <v>385</v>
      </c>
      <c r="B367" t="s">
        <v>1021</v>
      </c>
      <c r="C367" t="s">
        <v>1024</v>
      </c>
      <c r="D367" t="s">
        <v>1027</v>
      </c>
      <c r="E367" t="s">
        <v>1028</v>
      </c>
      <c r="F367" t="s">
        <v>1035</v>
      </c>
      <c r="G367">
        <v>81.680000000000007</v>
      </c>
      <c r="H367">
        <v>4</v>
      </c>
      <c r="I367">
        <v>16.335999999999999</v>
      </c>
      <c r="J367" s="17">
        <f t="shared" si="20"/>
        <v>343.05600000000004</v>
      </c>
      <c r="K367" s="10">
        <v>43617</v>
      </c>
      <c r="L367" t="s">
        <v>1383</v>
      </c>
      <c r="M367" t="s">
        <v>1596</v>
      </c>
      <c r="N367">
        <v>326.72000000000003</v>
      </c>
      <c r="O367">
        <v>4.7619047620000003</v>
      </c>
      <c r="P367" s="17">
        <v>16.335999999999999</v>
      </c>
      <c r="Q367">
        <v>9.1</v>
      </c>
      <c r="R367">
        <v>12</v>
      </c>
      <c r="S367" t="str">
        <f t="shared" si="21"/>
        <v>Afternoon</v>
      </c>
      <c r="T367">
        <f t="shared" si="22"/>
        <v>0</v>
      </c>
      <c r="U367" s="7">
        <f t="shared" si="23"/>
        <v>85.76400000000001</v>
      </c>
    </row>
    <row r="368" spans="1:21" x14ac:dyDescent="0.2">
      <c r="A368" t="s">
        <v>386</v>
      </c>
      <c r="B368" t="s">
        <v>1021</v>
      </c>
      <c r="C368" t="s">
        <v>1024</v>
      </c>
      <c r="D368" t="s">
        <v>1027</v>
      </c>
      <c r="E368" t="s">
        <v>1028</v>
      </c>
      <c r="F368" t="s">
        <v>1031</v>
      </c>
      <c r="G368">
        <v>51.32</v>
      </c>
      <c r="H368">
        <v>9</v>
      </c>
      <c r="I368">
        <v>23.094000000000001</v>
      </c>
      <c r="J368" s="17">
        <f t="shared" si="20"/>
        <v>484.97399999999999</v>
      </c>
      <c r="K368" s="10">
        <v>43538</v>
      </c>
      <c r="L368" t="s">
        <v>1384</v>
      </c>
      <c r="M368" t="s">
        <v>1596</v>
      </c>
      <c r="N368">
        <v>461.88</v>
      </c>
      <c r="O368">
        <v>4.7619047620000003</v>
      </c>
      <c r="P368" s="17">
        <v>23.094000000000001</v>
      </c>
      <c r="Q368">
        <v>5.6</v>
      </c>
      <c r="R368">
        <v>19</v>
      </c>
      <c r="S368" t="str">
        <f t="shared" si="21"/>
        <v>Evening</v>
      </c>
      <c r="T368">
        <f t="shared" si="22"/>
        <v>0</v>
      </c>
      <c r="U368" s="7">
        <f t="shared" si="23"/>
        <v>53.885999999999996</v>
      </c>
    </row>
    <row r="369" spans="1:21" x14ac:dyDescent="0.2">
      <c r="A369" t="s">
        <v>387</v>
      </c>
      <c r="B369" t="s">
        <v>1020</v>
      </c>
      <c r="C369" t="s">
        <v>1023</v>
      </c>
      <c r="D369" t="s">
        <v>1026</v>
      </c>
      <c r="E369" t="s">
        <v>1029</v>
      </c>
      <c r="F369" t="s">
        <v>1032</v>
      </c>
      <c r="G369">
        <v>65.94</v>
      </c>
      <c r="H369">
        <v>4</v>
      </c>
      <c r="I369">
        <v>13.188000000000001</v>
      </c>
      <c r="J369" s="17">
        <f t="shared" si="20"/>
        <v>276.94799999999998</v>
      </c>
      <c r="K369" s="10">
        <v>43548</v>
      </c>
      <c r="L369" t="s">
        <v>1090</v>
      </c>
      <c r="M369" t="s">
        <v>1596</v>
      </c>
      <c r="N369">
        <v>263.76</v>
      </c>
      <c r="O369">
        <v>4.7619047620000003</v>
      </c>
      <c r="P369" s="17">
        <v>13.188000000000001</v>
      </c>
      <c r="Q369">
        <v>6</v>
      </c>
      <c r="R369">
        <v>10</v>
      </c>
      <c r="S369" t="str">
        <f t="shared" si="21"/>
        <v>Morning</v>
      </c>
      <c r="T369">
        <f t="shared" si="22"/>
        <v>0</v>
      </c>
      <c r="U369" s="7">
        <f t="shared" si="23"/>
        <v>69.236999999999995</v>
      </c>
    </row>
    <row r="370" spans="1:21" x14ac:dyDescent="0.2">
      <c r="A370" t="s">
        <v>388</v>
      </c>
      <c r="B370" t="s">
        <v>1021</v>
      </c>
      <c r="C370" t="s">
        <v>1024</v>
      </c>
      <c r="D370" t="s">
        <v>1027</v>
      </c>
      <c r="E370" t="s">
        <v>1028</v>
      </c>
      <c r="F370" t="s">
        <v>1033</v>
      </c>
      <c r="G370">
        <v>14.36</v>
      </c>
      <c r="H370">
        <v>10</v>
      </c>
      <c r="I370">
        <v>7.18</v>
      </c>
      <c r="J370" s="17">
        <f t="shared" si="20"/>
        <v>150.78</v>
      </c>
      <c r="K370" s="10">
        <v>43492</v>
      </c>
      <c r="L370" t="s">
        <v>1385</v>
      </c>
      <c r="M370" t="s">
        <v>1596</v>
      </c>
      <c r="N370">
        <v>143.6</v>
      </c>
      <c r="O370">
        <v>4.7619047620000003</v>
      </c>
      <c r="P370" s="17">
        <v>7.18</v>
      </c>
      <c r="Q370">
        <v>5.4</v>
      </c>
      <c r="R370">
        <v>14</v>
      </c>
      <c r="S370" t="str">
        <f t="shared" si="21"/>
        <v>Afternoon</v>
      </c>
      <c r="T370">
        <f t="shared" si="22"/>
        <v>0</v>
      </c>
      <c r="U370" s="7">
        <f t="shared" si="23"/>
        <v>15.077999999999999</v>
      </c>
    </row>
    <row r="371" spans="1:21" x14ac:dyDescent="0.2">
      <c r="A371" t="s">
        <v>389</v>
      </c>
      <c r="B371" t="s">
        <v>1020</v>
      </c>
      <c r="C371" t="s">
        <v>1023</v>
      </c>
      <c r="D371" t="s">
        <v>1026</v>
      </c>
      <c r="E371" t="s">
        <v>1029</v>
      </c>
      <c r="F371" t="s">
        <v>1031</v>
      </c>
      <c r="G371">
        <v>21.5</v>
      </c>
      <c r="H371">
        <v>9</v>
      </c>
      <c r="I371">
        <v>9.6750000000000007</v>
      </c>
      <c r="J371" s="17">
        <f t="shared" si="20"/>
        <v>203.17500000000001</v>
      </c>
      <c r="K371" s="10">
        <v>43619</v>
      </c>
      <c r="L371" t="s">
        <v>1158</v>
      </c>
      <c r="M371" t="s">
        <v>1597</v>
      </c>
      <c r="N371">
        <v>193.5</v>
      </c>
      <c r="O371">
        <v>4.7619047620000003</v>
      </c>
      <c r="P371" s="17">
        <v>9.6750000000000007</v>
      </c>
      <c r="Q371">
        <v>7.8</v>
      </c>
      <c r="R371">
        <v>12</v>
      </c>
      <c r="S371" t="str">
        <f t="shared" si="21"/>
        <v>Afternoon</v>
      </c>
      <c r="T371">
        <f t="shared" si="22"/>
        <v>0</v>
      </c>
      <c r="U371" s="7">
        <f t="shared" si="23"/>
        <v>22.575000000000003</v>
      </c>
    </row>
    <row r="372" spans="1:21" x14ac:dyDescent="0.2">
      <c r="A372" t="s">
        <v>390</v>
      </c>
      <c r="B372" t="s">
        <v>1022</v>
      </c>
      <c r="C372" t="s">
        <v>1025</v>
      </c>
      <c r="D372" t="s">
        <v>1026</v>
      </c>
      <c r="E372" t="s">
        <v>1028</v>
      </c>
      <c r="F372" t="s">
        <v>1031</v>
      </c>
      <c r="G372">
        <v>26.26</v>
      </c>
      <c r="H372">
        <v>7</v>
      </c>
      <c r="I372">
        <v>9.1910000000000007</v>
      </c>
      <c r="J372" s="17">
        <f t="shared" si="20"/>
        <v>193.01100000000002</v>
      </c>
      <c r="K372" s="10">
        <v>43498</v>
      </c>
      <c r="L372" t="s">
        <v>1227</v>
      </c>
      <c r="M372" t="s">
        <v>1596</v>
      </c>
      <c r="N372">
        <v>183.82</v>
      </c>
      <c r="O372">
        <v>4.7619047620000003</v>
      </c>
      <c r="P372" s="17">
        <v>9.1910000000000007</v>
      </c>
      <c r="Q372">
        <v>9.9</v>
      </c>
      <c r="R372">
        <v>19</v>
      </c>
      <c r="S372" t="str">
        <f t="shared" si="21"/>
        <v>Evening</v>
      </c>
      <c r="T372">
        <f t="shared" si="22"/>
        <v>0</v>
      </c>
      <c r="U372" s="7">
        <f t="shared" si="23"/>
        <v>27.573000000000004</v>
      </c>
    </row>
    <row r="373" spans="1:21" x14ac:dyDescent="0.2">
      <c r="A373" t="s">
        <v>391</v>
      </c>
      <c r="B373" t="s">
        <v>1022</v>
      </c>
      <c r="C373" t="s">
        <v>1025</v>
      </c>
      <c r="D373" t="s">
        <v>1027</v>
      </c>
      <c r="E373" t="s">
        <v>1028</v>
      </c>
      <c r="F373" t="s">
        <v>1035</v>
      </c>
      <c r="G373">
        <v>60.96</v>
      </c>
      <c r="H373">
        <v>2</v>
      </c>
      <c r="I373">
        <v>6.0960000000000001</v>
      </c>
      <c r="J373" s="17">
        <f t="shared" si="20"/>
        <v>128.01599999999999</v>
      </c>
      <c r="K373" s="10">
        <v>43490</v>
      </c>
      <c r="L373" t="s">
        <v>1119</v>
      </c>
      <c r="M373" t="s">
        <v>1597</v>
      </c>
      <c r="N373">
        <v>121.92</v>
      </c>
      <c r="O373">
        <v>4.7619047620000003</v>
      </c>
      <c r="P373" s="17">
        <v>6.0960000000000001</v>
      </c>
      <c r="Q373">
        <v>4.9000000000000004</v>
      </c>
      <c r="R373">
        <v>19</v>
      </c>
      <c r="S373" t="str">
        <f t="shared" si="21"/>
        <v>Evening</v>
      </c>
      <c r="T373">
        <f t="shared" si="22"/>
        <v>0</v>
      </c>
      <c r="U373" s="7">
        <f t="shared" si="23"/>
        <v>64.007999999999996</v>
      </c>
    </row>
    <row r="374" spans="1:21" x14ac:dyDescent="0.2">
      <c r="A374" t="s">
        <v>392</v>
      </c>
      <c r="B374" t="s">
        <v>1021</v>
      </c>
      <c r="C374" t="s">
        <v>1024</v>
      </c>
      <c r="D374" t="s">
        <v>1027</v>
      </c>
      <c r="E374" t="s">
        <v>1028</v>
      </c>
      <c r="F374" t="s">
        <v>1032</v>
      </c>
      <c r="G374">
        <v>70.11</v>
      </c>
      <c r="H374">
        <v>6</v>
      </c>
      <c r="I374">
        <v>21.033000000000001</v>
      </c>
      <c r="J374" s="17">
        <f t="shared" si="20"/>
        <v>441.69299999999998</v>
      </c>
      <c r="K374" s="10">
        <v>43538</v>
      </c>
      <c r="L374" t="s">
        <v>1386</v>
      </c>
      <c r="M374" t="s">
        <v>1595</v>
      </c>
      <c r="N374">
        <v>420.66</v>
      </c>
      <c r="O374">
        <v>4.7619047620000003</v>
      </c>
      <c r="P374" s="17">
        <v>21.033000000000001</v>
      </c>
      <c r="Q374">
        <v>5.2</v>
      </c>
      <c r="R374">
        <v>17</v>
      </c>
      <c r="S374" t="str">
        <f t="shared" si="21"/>
        <v>Evening</v>
      </c>
      <c r="T374">
        <f t="shared" si="22"/>
        <v>0</v>
      </c>
      <c r="U374" s="7">
        <f t="shared" si="23"/>
        <v>73.615499999999997</v>
      </c>
    </row>
    <row r="375" spans="1:21" x14ac:dyDescent="0.2">
      <c r="A375" t="s">
        <v>393</v>
      </c>
      <c r="B375" t="s">
        <v>1021</v>
      </c>
      <c r="C375" t="s">
        <v>1024</v>
      </c>
      <c r="D375" t="s">
        <v>1027</v>
      </c>
      <c r="E375" t="s">
        <v>1029</v>
      </c>
      <c r="F375" t="s">
        <v>1035</v>
      </c>
      <c r="G375">
        <v>42.08</v>
      </c>
      <c r="H375">
        <v>6</v>
      </c>
      <c r="I375">
        <v>12.624000000000001</v>
      </c>
      <c r="J375" s="17">
        <f t="shared" si="20"/>
        <v>265.10399999999998</v>
      </c>
      <c r="K375" s="10">
        <v>43494</v>
      </c>
      <c r="L375" t="s">
        <v>1387</v>
      </c>
      <c r="M375" t="s">
        <v>1596</v>
      </c>
      <c r="N375">
        <v>252.48</v>
      </c>
      <c r="O375">
        <v>4.7619047620000003</v>
      </c>
      <c r="P375" s="17">
        <v>12.624000000000001</v>
      </c>
      <c r="Q375">
        <v>8.9</v>
      </c>
      <c r="R375">
        <v>12</v>
      </c>
      <c r="S375" t="str">
        <f t="shared" si="21"/>
        <v>Afternoon</v>
      </c>
      <c r="T375">
        <f t="shared" si="22"/>
        <v>0</v>
      </c>
      <c r="U375" s="7">
        <f t="shared" si="23"/>
        <v>44.183999999999997</v>
      </c>
    </row>
    <row r="376" spans="1:21" x14ac:dyDescent="0.2">
      <c r="A376" t="s">
        <v>394</v>
      </c>
      <c r="B376" t="s">
        <v>1020</v>
      </c>
      <c r="C376" t="s">
        <v>1023</v>
      </c>
      <c r="D376" t="s">
        <v>1027</v>
      </c>
      <c r="E376" t="s">
        <v>1028</v>
      </c>
      <c r="F376" t="s">
        <v>1032</v>
      </c>
      <c r="G376">
        <v>67.09</v>
      </c>
      <c r="H376">
        <v>5</v>
      </c>
      <c r="I376">
        <v>16.772500000000001</v>
      </c>
      <c r="J376" s="17">
        <f t="shared" si="20"/>
        <v>352.22250000000003</v>
      </c>
      <c r="K376" s="10">
        <v>43525</v>
      </c>
      <c r="L376" t="s">
        <v>1246</v>
      </c>
      <c r="M376" t="s">
        <v>1597</v>
      </c>
      <c r="N376">
        <v>335.45</v>
      </c>
      <c r="O376">
        <v>4.7619047620000003</v>
      </c>
      <c r="P376" s="17">
        <v>16.772500000000001</v>
      </c>
      <c r="Q376">
        <v>9.1</v>
      </c>
      <c r="R376">
        <v>16</v>
      </c>
      <c r="S376" t="str">
        <f t="shared" si="21"/>
        <v>Afternoon</v>
      </c>
      <c r="T376">
        <f t="shared" si="22"/>
        <v>0</v>
      </c>
      <c r="U376" s="7">
        <f t="shared" si="23"/>
        <v>70.444500000000005</v>
      </c>
    </row>
    <row r="377" spans="1:21" x14ac:dyDescent="0.2">
      <c r="A377" t="s">
        <v>395</v>
      </c>
      <c r="B377" t="s">
        <v>1020</v>
      </c>
      <c r="C377" t="s">
        <v>1023</v>
      </c>
      <c r="D377" t="s">
        <v>1026</v>
      </c>
      <c r="E377" t="s">
        <v>1028</v>
      </c>
      <c r="F377" t="s">
        <v>1035</v>
      </c>
      <c r="G377">
        <v>96.7</v>
      </c>
      <c r="H377">
        <v>5</v>
      </c>
      <c r="I377">
        <v>24.175000000000001</v>
      </c>
      <c r="J377" s="17">
        <f t="shared" si="20"/>
        <v>507.67500000000001</v>
      </c>
      <c r="K377" s="10">
        <v>43479</v>
      </c>
      <c r="L377" t="s">
        <v>1388</v>
      </c>
      <c r="M377" t="s">
        <v>1595</v>
      </c>
      <c r="N377">
        <v>483.5</v>
      </c>
      <c r="O377">
        <v>4.7619047620000003</v>
      </c>
      <c r="P377" s="17">
        <v>24.175000000000001</v>
      </c>
      <c r="Q377">
        <v>7</v>
      </c>
      <c r="R377">
        <v>12</v>
      </c>
      <c r="S377" t="str">
        <f t="shared" si="21"/>
        <v>Afternoon</v>
      </c>
      <c r="T377">
        <f t="shared" si="22"/>
        <v>0</v>
      </c>
      <c r="U377" s="7">
        <f t="shared" si="23"/>
        <v>101.535</v>
      </c>
    </row>
    <row r="378" spans="1:21" x14ac:dyDescent="0.2">
      <c r="A378" t="s">
        <v>396</v>
      </c>
      <c r="B378" t="s">
        <v>1022</v>
      </c>
      <c r="C378" t="s">
        <v>1025</v>
      </c>
      <c r="D378" t="s">
        <v>1026</v>
      </c>
      <c r="E378" t="s">
        <v>1028</v>
      </c>
      <c r="F378" t="s">
        <v>1032</v>
      </c>
      <c r="G378">
        <v>35.380000000000003</v>
      </c>
      <c r="H378">
        <v>9</v>
      </c>
      <c r="I378">
        <v>15.920999999999999</v>
      </c>
      <c r="J378" s="17">
        <f t="shared" si="20"/>
        <v>334.34100000000001</v>
      </c>
      <c r="K378" s="10">
        <v>43586</v>
      </c>
      <c r="L378" t="s">
        <v>1389</v>
      </c>
      <c r="M378" t="s">
        <v>1597</v>
      </c>
      <c r="N378">
        <v>318.42</v>
      </c>
      <c r="O378">
        <v>4.7619047620000003</v>
      </c>
      <c r="P378" s="17">
        <v>15.920999999999999</v>
      </c>
      <c r="Q378">
        <v>9.6</v>
      </c>
      <c r="R378">
        <v>19</v>
      </c>
      <c r="S378" t="str">
        <f t="shared" si="21"/>
        <v>Evening</v>
      </c>
      <c r="T378">
        <f t="shared" si="22"/>
        <v>0</v>
      </c>
      <c r="U378" s="7">
        <f t="shared" si="23"/>
        <v>37.149000000000001</v>
      </c>
    </row>
    <row r="379" spans="1:21" x14ac:dyDescent="0.2">
      <c r="A379" t="s">
        <v>397</v>
      </c>
      <c r="B379" t="s">
        <v>1021</v>
      </c>
      <c r="C379" t="s">
        <v>1024</v>
      </c>
      <c r="D379" t="s">
        <v>1027</v>
      </c>
      <c r="E379" t="s">
        <v>1029</v>
      </c>
      <c r="F379" t="s">
        <v>1033</v>
      </c>
      <c r="G379">
        <v>95.49</v>
      </c>
      <c r="H379">
        <v>7</v>
      </c>
      <c r="I379">
        <v>33.421500000000002</v>
      </c>
      <c r="J379" s="17">
        <f t="shared" si="20"/>
        <v>701.85149999999999</v>
      </c>
      <c r="K379" s="10">
        <v>43518</v>
      </c>
      <c r="L379" t="s">
        <v>1159</v>
      </c>
      <c r="M379" t="s">
        <v>1595</v>
      </c>
      <c r="N379">
        <v>668.43</v>
      </c>
      <c r="O379">
        <v>4.7619047620000003</v>
      </c>
      <c r="P379" s="17">
        <v>33.421500000000002</v>
      </c>
      <c r="Q379">
        <v>8.6999999999999993</v>
      </c>
      <c r="R379">
        <v>18</v>
      </c>
      <c r="S379" t="str">
        <f t="shared" si="21"/>
        <v>Evening</v>
      </c>
      <c r="T379">
        <f t="shared" si="22"/>
        <v>0</v>
      </c>
      <c r="U379" s="7">
        <f t="shared" si="23"/>
        <v>100.2645</v>
      </c>
    </row>
    <row r="380" spans="1:21" x14ac:dyDescent="0.2">
      <c r="A380" t="s">
        <v>398</v>
      </c>
      <c r="B380" t="s">
        <v>1021</v>
      </c>
      <c r="C380" t="s">
        <v>1024</v>
      </c>
      <c r="D380" t="s">
        <v>1026</v>
      </c>
      <c r="E380" t="s">
        <v>1029</v>
      </c>
      <c r="F380" t="s">
        <v>1035</v>
      </c>
      <c r="G380">
        <v>96.98</v>
      </c>
      <c r="H380">
        <v>4</v>
      </c>
      <c r="I380">
        <v>19.396000000000001</v>
      </c>
      <c r="J380" s="17">
        <f t="shared" si="20"/>
        <v>407.31600000000003</v>
      </c>
      <c r="K380" s="10">
        <v>43618</v>
      </c>
      <c r="L380" t="s">
        <v>1333</v>
      </c>
      <c r="M380" t="s">
        <v>1595</v>
      </c>
      <c r="N380">
        <v>387.92</v>
      </c>
      <c r="O380">
        <v>4.7619047620000003</v>
      </c>
      <c r="P380" s="17">
        <v>19.396000000000001</v>
      </c>
      <c r="Q380">
        <v>9.4</v>
      </c>
      <c r="R380">
        <v>17</v>
      </c>
      <c r="S380" t="str">
        <f t="shared" si="21"/>
        <v>Evening</v>
      </c>
      <c r="T380">
        <f t="shared" si="22"/>
        <v>0</v>
      </c>
      <c r="U380" s="7">
        <f t="shared" si="23"/>
        <v>101.82900000000001</v>
      </c>
    </row>
    <row r="381" spans="1:21" x14ac:dyDescent="0.2">
      <c r="A381" t="s">
        <v>399</v>
      </c>
      <c r="B381" t="s">
        <v>1022</v>
      </c>
      <c r="C381" t="s">
        <v>1025</v>
      </c>
      <c r="D381" t="s">
        <v>1027</v>
      </c>
      <c r="E381" t="s">
        <v>1028</v>
      </c>
      <c r="F381" t="s">
        <v>1031</v>
      </c>
      <c r="G381">
        <v>23.65</v>
      </c>
      <c r="H381">
        <v>4</v>
      </c>
      <c r="I381">
        <v>4.7300000000000004</v>
      </c>
      <c r="J381" s="17">
        <f t="shared" si="20"/>
        <v>99.33</v>
      </c>
      <c r="K381" s="10">
        <v>43495</v>
      </c>
      <c r="L381" t="s">
        <v>1236</v>
      </c>
      <c r="M381" t="s">
        <v>1597</v>
      </c>
      <c r="N381">
        <v>94.6</v>
      </c>
      <c r="O381">
        <v>4.7619047620000003</v>
      </c>
      <c r="P381" s="17">
        <v>4.7300000000000004</v>
      </c>
      <c r="Q381">
        <v>4</v>
      </c>
      <c r="R381">
        <v>13</v>
      </c>
      <c r="S381" t="str">
        <f t="shared" si="21"/>
        <v>Afternoon</v>
      </c>
      <c r="T381">
        <f t="shared" si="22"/>
        <v>0</v>
      </c>
      <c r="U381" s="7">
        <f t="shared" si="23"/>
        <v>24.8325</v>
      </c>
    </row>
    <row r="382" spans="1:21" x14ac:dyDescent="0.2">
      <c r="A382" t="s">
        <v>400</v>
      </c>
      <c r="B382" t="s">
        <v>1020</v>
      </c>
      <c r="C382" t="s">
        <v>1023</v>
      </c>
      <c r="D382" t="s">
        <v>1026</v>
      </c>
      <c r="E382" t="s">
        <v>1029</v>
      </c>
      <c r="F382" t="s">
        <v>1033</v>
      </c>
      <c r="G382">
        <v>82.33</v>
      </c>
      <c r="H382">
        <v>4</v>
      </c>
      <c r="I382">
        <v>16.466000000000001</v>
      </c>
      <c r="J382" s="17">
        <f t="shared" si="20"/>
        <v>345.786</v>
      </c>
      <c r="K382" s="10">
        <v>43770</v>
      </c>
      <c r="L382" t="s">
        <v>1093</v>
      </c>
      <c r="M382" t="s">
        <v>1597</v>
      </c>
      <c r="N382">
        <v>329.32</v>
      </c>
      <c r="O382">
        <v>4.7619047620000003</v>
      </c>
      <c r="P382" s="17">
        <v>16.466000000000001</v>
      </c>
      <c r="Q382">
        <v>7.5</v>
      </c>
      <c r="R382">
        <v>10</v>
      </c>
      <c r="S382" t="str">
        <f t="shared" si="21"/>
        <v>Morning</v>
      </c>
      <c r="T382">
        <f t="shared" si="22"/>
        <v>0</v>
      </c>
      <c r="U382" s="7">
        <f t="shared" si="23"/>
        <v>86.4465</v>
      </c>
    </row>
    <row r="383" spans="1:21" x14ac:dyDescent="0.2">
      <c r="A383" t="s">
        <v>401</v>
      </c>
      <c r="B383" t="s">
        <v>1021</v>
      </c>
      <c r="C383" t="s">
        <v>1024</v>
      </c>
      <c r="D383" t="s">
        <v>1027</v>
      </c>
      <c r="E383" t="s">
        <v>1028</v>
      </c>
      <c r="F383" t="s">
        <v>1031</v>
      </c>
      <c r="G383">
        <v>26.61</v>
      </c>
      <c r="H383">
        <v>2</v>
      </c>
      <c r="I383">
        <v>2.661</v>
      </c>
      <c r="J383" s="17">
        <f t="shared" si="20"/>
        <v>55.881</v>
      </c>
      <c r="K383" s="10">
        <v>43543</v>
      </c>
      <c r="L383" t="s">
        <v>1152</v>
      </c>
      <c r="M383" t="s">
        <v>1596</v>
      </c>
      <c r="N383">
        <v>53.22</v>
      </c>
      <c r="O383">
        <v>4.7619047620000003</v>
      </c>
      <c r="P383" s="17">
        <v>2.661</v>
      </c>
      <c r="Q383">
        <v>4.2</v>
      </c>
      <c r="R383">
        <v>14</v>
      </c>
      <c r="S383" t="str">
        <f t="shared" si="21"/>
        <v>Afternoon</v>
      </c>
      <c r="T383">
        <f t="shared" si="22"/>
        <v>0</v>
      </c>
      <c r="U383" s="7">
        <f t="shared" si="23"/>
        <v>27.9405</v>
      </c>
    </row>
    <row r="384" spans="1:21" x14ac:dyDescent="0.2">
      <c r="A384" t="s">
        <v>402</v>
      </c>
      <c r="B384" t="s">
        <v>1022</v>
      </c>
      <c r="C384" t="s">
        <v>1025</v>
      </c>
      <c r="D384" t="s">
        <v>1027</v>
      </c>
      <c r="E384" t="s">
        <v>1028</v>
      </c>
      <c r="F384" t="s">
        <v>1034</v>
      </c>
      <c r="G384">
        <v>99.69</v>
      </c>
      <c r="H384">
        <v>5</v>
      </c>
      <c r="I384">
        <v>24.922499999999999</v>
      </c>
      <c r="J384" s="17">
        <f t="shared" si="20"/>
        <v>523.37249999999995</v>
      </c>
      <c r="K384" s="10">
        <v>43479</v>
      </c>
      <c r="L384" t="s">
        <v>1176</v>
      </c>
      <c r="M384" t="s">
        <v>1596</v>
      </c>
      <c r="N384">
        <v>498.45</v>
      </c>
      <c r="O384">
        <v>4.7619047620000003</v>
      </c>
      <c r="P384" s="17">
        <v>24.922499999999999</v>
      </c>
      <c r="Q384">
        <v>9.9</v>
      </c>
      <c r="R384">
        <v>12</v>
      </c>
      <c r="S384" t="str">
        <f t="shared" si="21"/>
        <v>Afternoon</v>
      </c>
      <c r="T384">
        <f t="shared" si="22"/>
        <v>0</v>
      </c>
      <c r="U384" s="7">
        <f t="shared" si="23"/>
        <v>104.67449999999999</v>
      </c>
    </row>
    <row r="385" spans="1:21" x14ac:dyDescent="0.2">
      <c r="A385" t="s">
        <v>403</v>
      </c>
      <c r="B385" t="s">
        <v>1021</v>
      </c>
      <c r="C385" t="s">
        <v>1024</v>
      </c>
      <c r="D385" t="s">
        <v>1026</v>
      </c>
      <c r="E385" t="s">
        <v>1028</v>
      </c>
      <c r="F385" t="s">
        <v>1034</v>
      </c>
      <c r="G385">
        <v>74.89</v>
      </c>
      <c r="H385">
        <v>4</v>
      </c>
      <c r="I385">
        <v>14.978</v>
      </c>
      <c r="J385" s="17">
        <f t="shared" si="20"/>
        <v>314.53800000000001</v>
      </c>
      <c r="K385" s="10">
        <v>43468</v>
      </c>
      <c r="L385" t="s">
        <v>1390</v>
      </c>
      <c r="M385" t="s">
        <v>1595</v>
      </c>
      <c r="N385">
        <v>299.56</v>
      </c>
      <c r="O385">
        <v>4.7619047620000003</v>
      </c>
      <c r="P385" s="17">
        <v>14.978</v>
      </c>
      <c r="Q385">
        <v>4.2</v>
      </c>
      <c r="R385">
        <v>15</v>
      </c>
      <c r="S385" t="str">
        <f t="shared" si="21"/>
        <v>Afternoon</v>
      </c>
      <c r="T385">
        <f t="shared" si="22"/>
        <v>0</v>
      </c>
      <c r="U385" s="7">
        <f t="shared" si="23"/>
        <v>78.634500000000003</v>
      </c>
    </row>
    <row r="386" spans="1:21" x14ac:dyDescent="0.2">
      <c r="A386" t="s">
        <v>404</v>
      </c>
      <c r="B386" t="s">
        <v>1020</v>
      </c>
      <c r="C386" t="s">
        <v>1023</v>
      </c>
      <c r="D386" t="s">
        <v>1027</v>
      </c>
      <c r="E386" t="s">
        <v>1028</v>
      </c>
      <c r="F386" t="s">
        <v>1034</v>
      </c>
      <c r="G386">
        <v>40.94</v>
      </c>
      <c r="H386">
        <v>5</v>
      </c>
      <c r="I386">
        <v>10.234999999999999</v>
      </c>
      <c r="J386" s="17">
        <f t="shared" si="20"/>
        <v>214.935</v>
      </c>
      <c r="K386" s="10">
        <v>43617</v>
      </c>
      <c r="L386" t="s">
        <v>1228</v>
      </c>
      <c r="M386" t="s">
        <v>1595</v>
      </c>
      <c r="N386">
        <v>204.7</v>
      </c>
      <c r="O386">
        <v>4.7619047620000003</v>
      </c>
      <c r="P386" s="17">
        <v>10.234999999999999</v>
      </c>
      <c r="Q386">
        <v>9.9</v>
      </c>
      <c r="R386">
        <v>13</v>
      </c>
      <c r="S386" t="str">
        <f t="shared" si="21"/>
        <v>Afternoon</v>
      </c>
      <c r="T386">
        <f t="shared" si="22"/>
        <v>0</v>
      </c>
      <c r="U386" s="7">
        <f t="shared" si="23"/>
        <v>42.987000000000002</v>
      </c>
    </row>
    <row r="387" spans="1:21" x14ac:dyDescent="0.2">
      <c r="A387" t="s">
        <v>405</v>
      </c>
      <c r="B387" t="s">
        <v>1022</v>
      </c>
      <c r="C387" t="s">
        <v>1025</v>
      </c>
      <c r="D387" t="s">
        <v>1026</v>
      </c>
      <c r="E387" t="s">
        <v>1029</v>
      </c>
      <c r="F387" t="s">
        <v>1033</v>
      </c>
      <c r="G387">
        <v>75.819999999999993</v>
      </c>
      <c r="H387">
        <v>1</v>
      </c>
      <c r="I387">
        <v>3.7909999999999999</v>
      </c>
      <c r="J387" s="17">
        <f t="shared" ref="J387:J450" si="24">(G387*H387)+I387</f>
        <v>79.61099999999999</v>
      </c>
      <c r="K387" s="10">
        <v>43496</v>
      </c>
      <c r="L387" t="s">
        <v>1391</v>
      </c>
      <c r="M387" t="s">
        <v>1596</v>
      </c>
      <c r="N387">
        <v>75.819999999999993</v>
      </c>
      <c r="O387">
        <v>4.7619047620000003</v>
      </c>
      <c r="P387" s="17">
        <v>3.7909999999999999</v>
      </c>
      <c r="Q387">
        <v>5.8</v>
      </c>
      <c r="R387">
        <v>13</v>
      </c>
      <c r="S387" t="str">
        <f t="shared" ref="S387:S450" si="25">IF(HOUR(L387)&lt;12, "Morning", IF(HOUR(L387)&lt;17, "Afternoon", "Evening"))</f>
        <v>Afternoon</v>
      </c>
      <c r="T387">
        <f t="shared" ref="T387:T450" si="26">IF(J387&gt;718.91085, 1, 0)</f>
        <v>0</v>
      </c>
      <c r="U387" s="7">
        <f t="shared" ref="U387:U450" si="27">J387/H387</f>
        <v>79.61099999999999</v>
      </c>
    </row>
    <row r="388" spans="1:21" x14ac:dyDescent="0.2">
      <c r="A388" t="s">
        <v>406</v>
      </c>
      <c r="B388" t="s">
        <v>1021</v>
      </c>
      <c r="C388" t="s">
        <v>1024</v>
      </c>
      <c r="D388" t="s">
        <v>1027</v>
      </c>
      <c r="E388" t="s">
        <v>1029</v>
      </c>
      <c r="F388" t="s">
        <v>1034</v>
      </c>
      <c r="G388">
        <v>46.77</v>
      </c>
      <c r="H388">
        <v>6</v>
      </c>
      <c r="I388">
        <v>14.031000000000001</v>
      </c>
      <c r="J388" s="17">
        <f t="shared" si="24"/>
        <v>294.65100000000001</v>
      </c>
      <c r="K388" s="10">
        <v>43772</v>
      </c>
      <c r="L388" t="s">
        <v>1392</v>
      </c>
      <c r="M388" t="s">
        <v>1596</v>
      </c>
      <c r="N388">
        <v>280.62</v>
      </c>
      <c r="O388">
        <v>4.7619047620000003</v>
      </c>
      <c r="P388" s="17">
        <v>14.031000000000001</v>
      </c>
      <c r="Q388">
        <v>6</v>
      </c>
      <c r="R388">
        <v>13</v>
      </c>
      <c r="S388" t="str">
        <f t="shared" si="25"/>
        <v>Afternoon</v>
      </c>
      <c r="T388">
        <f t="shared" si="26"/>
        <v>0</v>
      </c>
      <c r="U388" s="7">
        <f t="shared" si="27"/>
        <v>49.108499999999999</v>
      </c>
    </row>
    <row r="389" spans="1:21" x14ac:dyDescent="0.2">
      <c r="A389" t="s">
        <v>407</v>
      </c>
      <c r="B389" t="s">
        <v>1020</v>
      </c>
      <c r="C389" t="s">
        <v>1023</v>
      </c>
      <c r="D389" t="s">
        <v>1027</v>
      </c>
      <c r="E389" t="s">
        <v>1028</v>
      </c>
      <c r="F389" t="s">
        <v>1030</v>
      </c>
      <c r="G389">
        <v>32.32</v>
      </c>
      <c r="H389">
        <v>10</v>
      </c>
      <c r="I389">
        <v>16.16</v>
      </c>
      <c r="J389" s="17">
        <f t="shared" si="24"/>
        <v>339.36</v>
      </c>
      <c r="K389" s="10">
        <v>43516</v>
      </c>
      <c r="L389" t="s">
        <v>1297</v>
      </c>
      <c r="M389" t="s">
        <v>1597</v>
      </c>
      <c r="N389">
        <v>323.2</v>
      </c>
      <c r="O389">
        <v>4.7619047620000003</v>
      </c>
      <c r="P389" s="17">
        <v>16.16</v>
      </c>
      <c r="Q389">
        <v>10</v>
      </c>
      <c r="R389">
        <v>16</v>
      </c>
      <c r="S389" t="str">
        <f t="shared" si="25"/>
        <v>Afternoon</v>
      </c>
      <c r="T389">
        <f t="shared" si="26"/>
        <v>0</v>
      </c>
      <c r="U389" s="7">
        <f t="shared" si="27"/>
        <v>33.936</v>
      </c>
    </row>
    <row r="390" spans="1:21" x14ac:dyDescent="0.2">
      <c r="A390" t="s">
        <v>408</v>
      </c>
      <c r="B390" t="s">
        <v>1021</v>
      </c>
      <c r="C390" t="s">
        <v>1024</v>
      </c>
      <c r="D390" t="s">
        <v>1026</v>
      </c>
      <c r="E390" t="s">
        <v>1028</v>
      </c>
      <c r="F390" t="s">
        <v>1035</v>
      </c>
      <c r="G390">
        <v>54.07</v>
      </c>
      <c r="H390">
        <v>9</v>
      </c>
      <c r="I390">
        <v>24.331499999999998</v>
      </c>
      <c r="J390" s="17">
        <f t="shared" si="24"/>
        <v>510.9615</v>
      </c>
      <c r="K390" s="10">
        <v>43492</v>
      </c>
      <c r="L390" t="s">
        <v>1393</v>
      </c>
      <c r="M390" t="s">
        <v>1595</v>
      </c>
      <c r="N390">
        <v>486.63</v>
      </c>
      <c r="O390">
        <v>4.7619047620000003</v>
      </c>
      <c r="P390" s="17">
        <v>24.331499999999998</v>
      </c>
      <c r="Q390">
        <v>9.5</v>
      </c>
      <c r="R390">
        <v>14</v>
      </c>
      <c r="S390" t="str">
        <f t="shared" si="25"/>
        <v>Afternoon</v>
      </c>
      <c r="T390">
        <f t="shared" si="26"/>
        <v>0</v>
      </c>
      <c r="U390" s="7">
        <f t="shared" si="27"/>
        <v>56.773499999999999</v>
      </c>
    </row>
    <row r="391" spans="1:21" x14ac:dyDescent="0.2">
      <c r="A391" t="s">
        <v>409</v>
      </c>
      <c r="B391" t="s">
        <v>1022</v>
      </c>
      <c r="C391" t="s">
        <v>1025</v>
      </c>
      <c r="D391" t="s">
        <v>1027</v>
      </c>
      <c r="E391" t="s">
        <v>1029</v>
      </c>
      <c r="F391" t="s">
        <v>1034</v>
      </c>
      <c r="G391">
        <v>18.22</v>
      </c>
      <c r="H391">
        <v>7</v>
      </c>
      <c r="I391">
        <v>6.3769999999999998</v>
      </c>
      <c r="J391" s="17">
        <f t="shared" si="24"/>
        <v>133.917</v>
      </c>
      <c r="K391" s="10">
        <v>43741</v>
      </c>
      <c r="L391" t="s">
        <v>1303</v>
      </c>
      <c r="M391" t="s">
        <v>1597</v>
      </c>
      <c r="N391">
        <v>127.54</v>
      </c>
      <c r="O391">
        <v>4.7619047620000003</v>
      </c>
      <c r="P391" s="17">
        <v>6.3769999999999998</v>
      </c>
      <c r="Q391">
        <v>6.6</v>
      </c>
      <c r="R391">
        <v>14</v>
      </c>
      <c r="S391" t="str">
        <f t="shared" si="25"/>
        <v>Afternoon</v>
      </c>
      <c r="T391">
        <f t="shared" si="26"/>
        <v>0</v>
      </c>
      <c r="U391" s="7">
        <f t="shared" si="27"/>
        <v>19.131</v>
      </c>
    </row>
    <row r="392" spans="1:21" x14ac:dyDescent="0.2">
      <c r="A392" t="s">
        <v>410</v>
      </c>
      <c r="B392" t="s">
        <v>1021</v>
      </c>
      <c r="C392" t="s">
        <v>1024</v>
      </c>
      <c r="D392" t="s">
        <v>1026</v>
      </c>
      <c r="E392" t="s">
        <v>1028</v>
      </c>
      <c r="F392" t="s">
        <v>1035</v>
      </c>
      <c r="G392">
        <v>80.48</v>
      </c>
      <c r="H392">
        <v>3</v>
      </c>
      <c r="I392">
        <v>12.071999999999999</v>
      </c>
      <c r="J392" s="17">
        <f t="shared" si="24"/>
        <v>253.512</v>
      </c>
      <c r="K392" s="10">
        <v>43511</v>
      </c>
      <c r="L392" t="s">
        <v>1394</v>
      </c>
      <c r="M392" t="s">
        <v>1596</v>
      </c>
      <c r="N392">
        <v>241.44</v>
      </c>
      <c r="O392">
        <v>4.7619047620000003</v>
      </c>
      <c r="P392" s="17">
        <v>12.071999999999999</v>
      </c>
      <c r="Q392">
        <v>8.1</v>
      </c>
      <c r="R392">
        <v>12</v>
      </c>
      <c r="S392" t="str">
        <f t="shared" si="25"/>
        <v>Afternoon</v>
      </c>
      <c r="T392">
        <f t="shared" si="26"/>
        <v>0</v>
      </c>
      <c r="U392" s="7">
        <f t="shared" si="27"/>
        <v>84.504000000000005</v>
      </c>
    </row>
    <row r="393" spans="1:21" x14ac:dyDescent="0.2">
      <c r="A393" t="s">
        <v>411</v>
      </c>
      <c r="B393" t="s">
        <v>1022</v>
      </c>
      <c r="C393" t="s">
        <v>1025</v>
      </c>
      <c r="D393" t="s">
        <v>1027</v>
      </c>
      <c r="E393" t="s">
        <v>1028</v>
      </c>
      <c r="F393" t="s">
        <v>1035</v>
      </c>
      <c r="G393">
        <v>37.950000000000003</v>
      </c>
      <c r="H393">
        <v>10</v>
      </c>
      <c r="I393">
        <v>18.975000000000001</v>
      </c>
      <c r="J393" s="17">
        <f t="shared" si="24"/>
        <v>398.47500000000002</v>
      </c>
      <c r="K393" s="10">
        <v>43491</v>
      </c>
      <c r="L393" t="s">
        <v>1267</v>
      </c>
      <c r="M393" t="s">
        <v>1596</v>
      </c>
      <c r="N393">
        <v>379.5</v>
      </c>
      <c r="O393">
        <v>4.7619047620000003</v>
      </c>
      <c r="P393" s="17">
        <v>18.975000000000001</v>
      </c>
      <c r="Q393">
        <v>9.6999999999999993</v>
      </c>
      <c r="R393">
        <v>14</v>
      </c>
      <c r="S393" t="str">
        <f t="shared" si="25"/>
        <v>Afternoon</v>
      </c>
      <c r="T393">
        <f t="shared" si="26"/>
        <v>0</v>
      </c>
      <c r="U393" s="7">
        <f t="shared" si="27"/>
        <v>39.847500000000004</v>
      </c>
    </row>
    <row r="394" spans="1:21" x14ac:dyDescent="0.2">
      <c r="A394" t="s">
        <v>412</v>
      </c>
      <c r="B394" t="s">
        <v>1020</v>
      </c>
      <c r="C394" t="s">
        <v>1023</v>
      </c>
      <c r="D394" t="s">
        <v>1026</v>
      </c>
      <c r="E394" t="s">
        <v>1029</v>
      </c>
      <c r="F394" t="s">
        <v>1031</v>
      </c>
      <c r="G394">
        <v>76.819999999999993</v>
      </c>
      <c r="H394">
        <v>1</v>
      </c>
      <c r="I394">
        <v>3.8410000000000002</v>
      </c>
      <c r="J394" s="17">
        <f t="shared" si="24"/>
        <v>80.660999999999987</v>
      </c>
      <c r="K394" s="10">
        <v>43509</v>
      </c>
      <c r="L394" t="s">
        <v>1274</v>
      </c>
      <c r="M394" t="s">
        <v>1595</v>
      </c>
      <c r="N394">
        <v>76.819999999999993</v>
      </c>
      <c r="O394">
        <v>4.7619047620000003</v>
      </c>
      <c r="P394" s="17">
        <v>3.8410000000000002</v>
      </c>
      <c r="Q394">
        <v>7.2</v>
      </c>
      <c r="R394">
        <v>18</v>
      </c>
      <c r="S394" t="str">
        <f t="shared" si="25"/>
        <v>Evening</v>
      </c>
      <c r="T394">
        <f t="shared" si="26"/>
        <v>0</v>
      </c>
      <c r="U394" s="7">
        <f t="shared" si="27"/>
        <v>80.660999999999987</v>
      </c>
    </row>
    <row r="395" spans="1:21" x14ac:dyDescent="0.2">
      <c r="A395" t="s">
        <v>413</v>
      </c>
      <c r="B395" t="s">
        <v>1020</v>
      </c>
      <c r="C395" t="s">
        <v>1023</v>
      </c>
      <c r="D395" t="s">
        <v>1026</v>
      </c>
      <c r="E395" t="s">
        <v>1028</v>
      </c>
      <c r="F395" t="s">
        <v>1033</v>
      </c>
      <c r="G395">
        <v>52.26</v>
      </c>
      <c r="H395">
        <v>10</v>
      </c>
      <c r="I395">
        <v>26.13</v>
      </c>
      <c r="J395" s="17">
        <f t="shared" si="24"/>
        <v>548.73</v>
      </c>
      <c r="K395" s="10">
        <v>43711</v>
      </c>
      <c r="L395" t="s">
        <v>1136</v>
      </c>
      <c r="M395" t="s">
        <v>1597</v>
      </c>
      <c r="N395">
        <v>522.6</v>
      </c>
      <c r="O395">
        <v>4.7619047620000003</v>
      </c>
      <c r="P395" s="17">
        <v>26.13</v>
      </c>
      <c r="Q395">
        <v>6.2</v>
      </c>
      <c r="R395">
        <v>12</v>
      </c>
      <c r="S395" t="str">
        <f t="shared" si="25"/>
        <v>Afternoon</v>
      </c>
      <c r="T395">
        <f t="shared" si="26"/>
        <v>0</v>
      </c>
      <c r="U395" s="7">
        <f t="shared" si="27"/>
        <v>54.873000000000005</v>
      </c>
    </row>
    <row r="396" spans="1:21" x14ac:dyDescent="0.2">
      <c r="A396" t="s">
        <v>414</v>
      </c>
      <c r="B396" t="s">
        <v>1020</v>
      </c>
      <c r="C396" t="s">
        <v>1023</v>
      </c>
      <c r="D396" t="s">
        <v>1027</v>
      </c>
      <c r="E396" t="s">
        <v>1028</v>
      </c>
      <c r="F396" t="s">
        <v>1030</v>
      </c>
      <c r="G396">
        <v>79.739999999999995</v>
      </c>
      <c r="H396">
        <v>1</v>
      </c>
      <c r="I396">
        <v>3.9870000000000001</v>
      </c>
      <c r="J396" s="17">
        <f t="shared" si="24"/>
        <v>83.72699999999999</v>
      </c>
      <c r="K396" s="10">
        <v>43619</v>
      </c>
      <c r="L396" t="s">
        <v>1219</v>
      </c>
      <c r="M396" t="s">
        <v>1595</v>
      </c>
      <c r="N396">
        <v>79.739999999999995</v>
      </c>
      <c r="O396">
        <v>4.7619047620000003</v>
      </c>
      <c r="P396" s="17">
        <v>3.9870000000000001</v>
      </c>
      <c r="Q396">
        <v>7.3</v>
      </c>
      <c r="R396">
        <v>10</v>
      </c>
      <c r="S396" t="str">
        <f t="shared" si="25"/>
        <v>Morning</v>
      </c>
      <c r="T396">
        <f t="shared" si="26"/>
        <v>0</v>
      </c>
      <c r="U396" s="7">
        <f t="shared" si="27"/>
        <v>83.72699999999999</v>
      </c>
    </row>
    <row r="397" spans="1:21" x14ac:dyDescent="0.2">
      <c r="A397" t="s">
        <v>415</v>
      </c>
      <c r="B397" t="s">
        <v>1020</v>
      </c>
      <c r="C397" t="s">
        <v>1023</v>
      </c>
      <c r="D397" t="s">
        <v>1027</v>
      </c>
      <c r="E397" t="s">
        <v>1028</v>
      </c>
      <c r="F397" t="s">
        <v>1030</v>
      </c>
      <c r="G397">
        <v>77.5</v>
      </c>
      <c r="H397">
        <v>5</v>
      </c>
      <c r="I397">
        <v>19.375</v>
      </c>
      <c r="J397" s="17">
        <f t="shared" si="24"/>
        <v>406.875</v>
      </c>
      <c r="K397" s="10">
        <v>43489</v>
      </c>
      <c r="L397" t="s">
        <v>1147</v>
      </c>
      <c r="M397" t="s">
        <v>1595</v>
      </c>
      <c r="N397">
        <v>387.5</v>
      </c>
      <c r="O397">
        <v>4.7619047620000003</v>
      </c>
      <c r="P397" s="17">
        <v>19.375</v>
      </c>
      <c r="Q397">
        <v>4.3</v>
      </c>
      <c r="R397">
        <v>20</v>
      </c>
      <c r="S397" t="str">
        <f t="shared" si="25"/>
        <v>Evening</v>
      </c>
      <c r="T397">
        <f t="shared" si="26"/>
        <v>0</v>
      </c>
      <c r="U397" s="7">
        <f t="shared" si="27"/>
        <v>81.375</v>
      </c>
    </row>
    <row r="398" spans="1:21" x14ac:dyDescent="0.2">
      <c r="A398" t="s">
        <v>416</v>
      </c>
      <c r="B398" t="s">
        <v>1020</v>
      </c>
      <c r="C398" t="s">
        <v>1023</v>
      </c>
      <c r="D398" t="s">
        <v>1027</v>
      </c>
      <c r="E398" t="s">
        <v>1028</v>
      </c>
      <c r="F398" t="s">
        <v>1034</v>
      </c>
      <c r="G398">
        <v>54.27</v>
      </c>
      <c r="H398">
        <v>5</v>
      </c>
      <c r="I398">
        <v>13.567500000000001</v>
      </c>
      <c r="J398" s="17">
        <f t="shared" si="24"/>
        <v>284.91750000000002</v>
      </c>
      <c r="K398" s="10">
        <v>43537</v>
      </c>
      <c r="L398" t="s">
        <v>1338</v>
      </c>
      <c r="M398" t="s">
        <v>1595</v>
      </c>
      <c r="N398">
        <v>271.35000000000002</v>
      </c>
      <c r="O398">
        <v>4.7619047620000003</v>
      </c>
      <c r="P398" s="17">
        <v>13.567500000000001</v>
      </c>
      <c r="Q398">
        <v>4.5999999999999996</v>
      </c>
      <c r="R398">
        <v>14</v>
      </c>
      <c r="S398" t="str">
        <f t="shared" si="25"/>
        <v>Afternoon</v>
      </c>
      <c r="T398">
        <f t="shared" si="26"/>
        <v>0</v>
      </c>
      <c r="U398" s="7">
        <f t="shared" si="27"/>
        <v>56.983500000000006</v>
      </c>
    </row>
    <row r="399" spans="1:21" x14ac:dyDescent="0.2">
      <c r="A399" t="s">
        <v>417</v>
      </c>
      <c r="B399" t="s">
        <v>1022</v>
      </c>
      <c r="C399" t="s">
        <v>1025</v>
      </c>
      <c r="D399" t="s">
        <v>1027</v>
      </c>
      <c r="E399" t="s">
        <v>1029</v>
      </c>
      <c r="F399" t="s">
        <v>1032</v>
      </c>
      <c r="G399">
        <v>13.59</v>
      </c>
      <c r="H399">
        <v>9</v>
      </c>
      <c r="I399">
        <v>6.1154999999999999</v>
      </c>
      <c r="J399" s="17">
        <f t="shared" si="24"/>
        <v>128.4255</v>
      </c>
      <c r="K399" s="10">
        <v>43539</v>
      </c>
      <c r="L399" t="s">
        <v>1395</v>
      </c>
      <c r="M399" t="s">
        <v>1596</v>
      </c>
      <c r="N399">
        <v>122.31</v>
      </c>
      <c r="O399">
        <v>4.7619047620000003</v>
      </c>
      <c r="P399" s="17">
        <v>6.1154999999999999</v>
      </c>
      <c r="Q399">
        <v>5.8</v>
      </c>
      <c r="R399">
        <v>10</v>
      </c>
      <c r="S399" t="str">
        <f t="shared" si="25"/>
        <v>Morning</v>
      </c>
      <c r="T399">
        <f t="shared" si="26"/>
        <v>0</v>
      </c>
      <c r="U399" s="7">
        <f t="shared" si="27"/>
        <v>14.269500000000001</v>
      </c>
    </row>
    <row r="400" spans="1:21" x14ac:dyDescent="0.2">
      <c r="A400" t="s">
        <v>418</v>
      </c>
      <c r="B400" t="s">
        <v>1022</v>
      </c>
      <c r="C400" t="s">
        <v>1025</v>
      </c>
      <c r="D400" t="s">
        <v>1026</v>
      </c>
      <c r="E400" t="s">
        <v>1028</v>
      </c>
      <c r="F400" t="s">
        <v>1030</v>
      </c>
      <c r="G400">
        <v>41.06</v>
      </c>
      <c r="H400">
        <v>6</v>
      </c>
      <c r="I400">
        <v>12.318</v>
      </c>
      <c r="J400" s="17">
        <f t="shared" si="24"/>
        <v>258.678</v>
      </c>
      <c r="K400" s="10">
        <v>43588</v>
      </c>
      <c r="L400" t="s">
        <v>1330</v>
      </c>
      <c r="M400" t="s">
        <v>1597</v>
      </c>
      <c r="N400">
        <v>246.36</v>
      </c>
      <c r="O400">
        <v>4.7619047620000003</v>
      </c>
      <c r="P400" s="17">
        <v>12.318</v>
      </c>
      <c r="Q400">
        <v>8.3000000000000007</v>
      </c>
      <c r="R400">
        <v>13</v>
      </c>
      <c r="S400" t="str">
        <f t="shared" si="25"/>
        <v>Afternoon</v>
      </c>
      <c r="T400">
        <f t="shared" si="26"/>
        <v>0</v>
      </c>
      <c r="U400" s="7">
        <f t="shared" si="27"/>
        <v>43.113</v>
      </c>
    </row>
    <row r="401" spans="1:21" x14ac:dyDescent="0.2">
      <c r="A401" t="s">
        <v>419</v>
      </c>
      <c r="B401" t="s">
        <v>1022</v>
      </c>
      <c r="C401" t="s">
        <v>1025</v>
      </c>
      <c r="D401" t="s">
        <v>1026</v>
      </c>
      <c r="E401" t="s">
        <v>1029</v>
      </c>
      <c r="F401" t="s">
        <v>1031</v>
      </c>
      <c r="G401">
        <v>19.239999999999998</v>
      </c>
      <c r="H401">
        <v>9</v>
      </c>
      <c r="I401">
        <v>8.6579999999999995</v>
      </c>
      <c r="J401" s="17">
        <f t="shared" si="24"/>
        <v>181.81799999999998</v>
      </c>
      <c r="K401" s="10">
        <v>43558</v>
      </c>
      <c r="L401" t="s">
        <v>1324</v>
      </c>
      <c r="M401" t="s">
        <v>1596</v>
      </c>
      <c r="N401">
        <v>173.16</v>
      </c>
      <c r="O401">
        <v>4.7619047620000003</v>
      </c>
      <c r="P401" s="17">
        <v>8.6579999999999995</v>
      </c>
      <c r="Q401">
        <v>8</v>
      </c>
      <c r="R401">
        <v>16</v>
      </c>
      <c r="S401" t="str">
        <f t="shared" si="25"/>
        <v>Afternoon</v>
      </c>
      <c r="T401">
        <f t="shared" si="26"/>
        <v>0</v>
      </c>
      <c r="U401" s="7">
        <f t="shared" si="27"/>
        <v>20.201999999999998</v>
      </c>
    </row>
    <row r="402" spans="1:21" x14ac:dyDescent="0.2">
      <c r="A402" t="s">
        <v>420</v>
      </c>
      <c r="B402" t="s">
        <v>1021</v>
      </c>
      <c r="C402" t="s">
        <v>1024</v>
      </c>
      <c r="D402" t="s">
        <v>1027</v>
      </c>
      <c r="E402" t="s">
        <v>1028</v>
      </c>
      <c r="F402" t="s">
        <v>1034</v>
      </c>
      <c r="G402">
        <v>39.43</v>
      </c>
      <c r="H402">
        <v>6</v>
      </c>
      <c r="I402">
        <v>11.829000000000001</v>
      </c>
      <c r="J402" s="17">
        <f t="shared" si="24"/>
        <v>248.40899999999999</v>
      </c>
      <c r="K402" s="10">
        <v>43549</v>
      </c>
      <c r="L402" t="s">
        <v>1396</v>
      </c>
      <c r="M402" t="s">
        <v>1597</v>
      </c>
      <c r="N402">
        <v>236.58</v>
      </c>
      <c r="O402">
        <v>4.7619047620000003</v>
      </c>
      <c r="P402" s="17">
        <v>11.829000000000001</v>
      </c>
      <c r="Q402">
        <v>9.4</v>
      </c>
      <c r="R402">
        <v>20</v>
      </c>
      <c r="S402" t="str">
        <f t="shared" si="25"/>
        <v>Evening</v>
      </c>
      <c r="T402">
        <f t="shared" si="26"/>
        <v>0</v>
      </c>
      <c r="U402" s="7">
        <f t="shared" si="27"/>
        <v>41.401499999999999</v>
      </c>
    </row>
    <row r="403" spans="1:21" x14ac:dyDescent="0.2">
      <c r="A403" t="s">
        <v>421</v>
      </c>
      <c r="B403" t="s">
        <v>1021</v>
      </c>
      <c r="C403" t="s">
        <v>1024</v>
      </c>
      <c r="D403" t="s">
        <v>1027</v>
      </c>
      <c r="E403" t="s">
        <v>1029</v>
      </c>
      <c r="F403" t="s">
        <v>1032</v>
      </c>
      <c r="G403">
        <v>46.22</v>
      </c>
      <c r="H403">
        <v>4</v>
      </c>
      <c r="I403">
        <v>9.2439999999999998</v>
      </c>
      <c r="J403" s="17">
        <f t="shared" si="24"/>
        <v>194.124</v>
      </c>
      <c r="K403" s="10">
        <v>43802</v>
      </c>
      <c r="L403" t="s">
        <v>1397</v>
      </c>
      <c r="M403" t="s">
        <v>1597</v>
      </c>
      <c r="N403">
        <v>184.88</v>
      </c>
      <c r="O403">
        <v>4.7619047620000003</v>
      </c>
      <c r="P403" s="17">
        <v>9.2439999999999998</v>
      </c>
      <c r="Q403">
        <v>6.2</v>
      </c>
      <c r="R403">
        <v>20</v>
      </c>
      <c r="S403" t="str">
        <f t="shared" si="25"/>
        <v>Evening</v>
      </c>
      <c r="T403">
        <f t="shared" si="26"/>
        <v>0</v>
      </c>
      <c r="U403" s="7">
        <f t="shared" si="27"/>
        <v>48.530999999999999</v>
      </c>
    </row>
    <row r="404" spans="1:21" x14ac:dyDescent="0.2">
      <c r="A404" t="s">
        <v>422</v>
      </c>
      <c r="B404" t="s">
        <v>1021</v>
      </c>
      <c r="C404" t="s">
        <v>1024</v>
      </c>
      <c r="D404" t="s">
        <v>1026</v>
      </c>
      <c r="E404" t="s">
        <v>1029</v>
      </c>
      <c r="F404" t="s">
        <v>1032</v>
      </c>
      <c r="G404">
        <v>13.98</v>
      </c>
      <c r="H404">
        <v>1</v>
      </c>
      <c r="I404">
        <v>0.69899999999999995</v>
      </c>
      <c r="J404" s="17">
        <f t="shared" si="24"/>
        <v>14.679</v>
      </c>
      <c r="K404" s="10">
        <v>43557</v>
      </c>
      <c r="L404" t="s">
        <v>1398</v>
      </c>
      <c r="M404" t="s">
        <v>1595</v>
      </c>
      <c r="N404">
        <v>13.98</v>
      </c>
      <c r="O404">
        <v>4.7619047620000003</v>
      </c>
      <c r="P404" s="17">
        <v>0.69899999999999995</v>
      </c>
      <c r="Q404">
        <v>9.8000000000000007</v>
      </c>
      <c r="R404">
        <v>13</v>
      </c>
      <c r="S404" t="str">
        <f t="shared" si="25"/>
        <v>Afternoon</v>
      </c>
      <c r="T404">
        <f t="shared" si="26"/>
        <v>0</v>
      </c>
      <c r="U404" s="7">
        <f t="shared" si="27"/>
        <v>14.679</v>
      </c>
    </row>
    <row r="405" spans="1:21" x14ac:dyDescent="0.2">
      <c r="A405" t="s">
        <v>423</v>
      </c>
      <c r="B405" t="s">
        <v>1022</v>
      </c>
      <c r="C405" t="s">
        <v>1025</v>
      </c>
      <c r="D405" t="s">
        <v>1027</v>
      </c>
      <c r="E405" t="s">
        <v>1028</v>
      </c>
      <c r="F405" t="s">
        <v>1035</v>
      </c>
      <c r="G405">
        <v>39.75</v>
      </c>
      <c r="H405">
        <v>5</v>
      </c>
      <c r="I405">
        <v>9.9375</v>
      </c>
      <c r="J405" s="17">
        <f t="shared" si="24"/>
        <v>208.6875</v>
      </c>
      <c r="K405" s="10">
        <v>43518</v>
      </c>
      <c r="L405" t="s">
        <v>1189</v>
      </c>
      <c r="M405" t="s">
        <v>1595</v>
      </c>
      <c r="N405">
        <v>198.75</v>
      </c>
      <c r="O405">
        <v>4.7619047620000003</v>
      </c>
      <c r="P405" s="17">
        <v>9.9375</v>
      </c>
      <c r="Q405">
        <v>9.6</v>
      </c>
      <c r="R405">
        <v>10</v>
      </c>
      <c r="S405" t="str">
        <f t="shared" si="25"/>
        <v>Morning</v>
      </c>
      <c r="T405">
        <f t="shared" si="26"/>
        <v>0</v>
      </c>
      <c r="U405" s="7">
        <f t="shared" si="27"/>
        <v>41.737499999999997</v>
      </c>
    </row>
    <row r="406" spans="1:21" x14ac:dyDescent="0.2">
      <c r="A406" t="s">
        <v>424</v>
      </c>
      <c r="B406" t="s">
        <v>1021</v>
      </c>
      <c r="C406" t="s">
        <v>1024</v>
      </c>
      <c r="D406" t="s">
        <v>1026</v>
      </c>
      <c r="E406" t="s">
        <v>1028</v>
      </c>
      <c r="F406" t="s">
        <v>1035</v>
      </c>
      <c r="G406">
        <v>97.79</v>
      </c>
      <c r="H406">
        <v>7</v>
      </c>
      <c r="I406">
        <v>34.226500000000001</v>
      </c>
      <c r="J406" s="17">
        <f t="shared" si="24"/>
        <v>718.75650000000007</v>
      </c>
      <c r="K406" s="10">
        <v>43512</v>
      </c>
      <c r="L406" t="s">
        <v>1399</v>
      </c>
      <c r="M406" t="s">
        <v>1595</v>
      </c>
      <c r="N406">
        <v>684.53</v>
      </c>
      <c r="O406">
        <v>4.7619047620000003</v>
      </c>
      <c r="P406" s="17">
        <v>34.226500000000001</v>
      </c>
      <c r="Q406">
        <v>4.9000000000000004</v>
      </c>
      <c r="R406">
        <v>17</v>
      </c>
      <c r="S406" t="str">
        <f t="shared" si="25"/>
        <v>Evening</v>
      </c>
      <c r="T406">
        <f t="shared" si="26"/>
        <v>0</v>
      </c>
      <c r="U406" s="7">
        <f t="shared" si="27"/>
        <v>102.6795</v>
      </c>
    </row>
    <row r="407" spans="1:21" x14ac:dyDescent="0.2">
      <c r="A407" t="s">
        <v>425</v>
      </c>
      <c r="B407" t="s">
        <v>1020</v>
      </c>
      <c r="C407" t="s">
        <v>1023</v>
      </c>
      <c r="D407" t="s">
        <v>1026</v>
      </c>
      <c r="E407" t="s">
        <v>1029</v>
      </c>
      <c r="F407" t="s">
        <v>1033</v>
      </c>
      <c r="G407">
        <v>67.260000000000005</v>
      </c>
      <c r="H407">
        <v>4</v>
      </c>
      <c r="I407">
        <v>13.452</v>
      </c>
      <c r="J407" s="17">
        <f t="shared" si="24"/>
        <v>282.49200000000002</v>
      </c>
      <c r="K407" s="10">
        <v>43484</v>
      </c>
      <c r="L407" t="s">
        <v>1400</v>
      </c>
      <c r="M407" t="s">
        <v>1597</v>
      </c>
      <c r="N407">
        <v>269.04000000000002</v>
      </c>
      <c r="O407">
        <v>4.7619047620000003</v>
      </c>
      <c r="P407" s="17">
        <v>13.452</v>
      </c>
      <c r="Q407">
        <v>8</v>
      </c>
      <c r="R407">
        <v>15</v>
      </c>
      <c r="S407" t="str">
        <f t="shared" si="25"/>
        <v>Afternoon</v>
      </c>
      <c r="T407">
        <f t="shared" si="26"/>
        <v>0</v>
      </c>
      <c r="U407" s="7">
        <f t="shared" si="27"/>
        <v>70.623000000000005</v>
      </c>
    </row>
    <row r="408" spans="1:21" x14ac:dyDescent="0.2">
      <c r="A408" t="s">
        <v>426</v>
      </c>
      <c r="B408" t="s">
        <v>1020</v>
      </c>
      <c r="C408" t="s">
        <v>1023</v>
      </c>
      <c r="D408" t="s">
        <v>1027</v>
      </c>
      <c r="E408" t="s">
        <v>1029</v>
      </c>
      <c r="F408" t="s">
        <v>1034</v>
      </c>
      <c r="G408">
        <v>13.79</v>
      </c>
      <c r="H408">
        <v>5</v>
      </c>
      <c r="I408">
        <v>3.4474999999999998</v>
      </c>
      <c r="J408" s="17">
        <f t="shared" si="24"/>
        <v>72.397499999999994</v>
      </c>
      <c r="K408" s="10">
        <v>43770</v>
      </c>
      <c r="L408" t="s">
        <v>1401</v>
      </c>
      <c r="M408" t="s">
        <v>1597</v>
      </c>
      <c r="N408">
        <v>68.95</v>
      </c>
      <c r="O408">
        <v>4.7619047620000003</v>
      </c>
      <c r="P408" s="17">
        <v>3.4474999999999998</v>
      </c>
      <c r="Q408">
        <v>7.8</v>
      </c>
      <c r="R408">
        <v>19</v>
      </c>
      <c r="S408" t="str">
        <f t="shared" si="25"/>
        <v>Evening</v>
      </c>
      <c r="T408">
        <f t="shared" si="26"/>
        <v>0</v>
      </c>
      <c r="U408" s="7">
        <f t="shared" si="27"/>
        <v>14.479499999999998</v>
      </c>
    </row>
    <row r="409" spans="1:21" x14ac:dyDescent="0.2">
      <c r="A409" t="s">
        <v>427</v>
      </c>
      <c r="B409" t="s">
        <v>1022</v>
      </c>
      <c r="C409" t="s">
        <v>1025</v>
      </c>
      <c r="D409" t="s">
        <v>1026</v>
      </c>
      <c r="E409" t="s">
        <v>1028</v>
      </c>
      <c r="F409" t="s">
        <v>1035</v>
      </c>
      <c r="G409">
        <v>68.709999999999994</v>
      </c>
      <c r="H409">
        <v>4</v>
      </c>
      <c r="I409">
        <v>13.742000000000001</v>
      </c>
      <c r="J409" s="17">
        <f t="shared" si="24"/>
        <v>288.58199999999999</v>
      </c>
      <c r="K409" s="10">
        <v>43556</v>
      </c>
      <c r="L409" t="s">
        <v>1143</v>
      </c>
      <c r="M409" t="s">
        <v>1596</v>
      </c>
      <c r="N409">
        <v>274.83999999999997</v>
      </c>
      <c r="O409">
        <v>4.7619047620000003</v>
      </c>
      <c r="P409" s="17">
        <v>13.742000000000001</v>
      </c>
      <c r="Q409">
        <v>4.0999999999999996</v>
      </c>
      <c r="R409">
        <v>19</v>
      </c>
      <c r="S409" t="str">
        <f t="shared" si="25"/>
        <v>Evening</v>
      </c>
      <c r="T409">
        <f t="shared" si="26"/>
        <v>0</v>
      </c>
      <c r="U409" s="7">
        <f t="shared" si="27"/>
        <v>72.145499999999998</v>
      </c>
    </row>
    <row r="410" spans="1:21" x14ac:dyDescent="0.2">
      <c r="A410" t="s">
        <v>428</v>
      </c>
      <c r="B410" t="s">
        <v>1020</v>
      </c>
      <c r="C410" t="s">
        <v>1023</v>
      </c>
      <c r="D410" t="s">
        <v>1027</v>
      </c>
      <c r="E410" t="s">
        <v>1028</v>
      </c>
      <c r="F410" t="s">
        <v>1032</v>
      </c>
      <c r="G410">
        <v>56.53</v>
      </c>
      <c r="H410">
        <v>4</v>
      </c>
      <c r="I410">
        <v>11.305999999999999</v>
      </c>
      <c r="J410" s="17">
        <f t="shared" si="24"/>
        <v>237.42600000000002</v>
      </c>
      <c r="K410" s="10">
        <v>43558</v>
      </c>
      <c r="L410" t="s">
        <v>1117</v>
      </c>
      <c r="M410" t="s">
        <v>1595</v>
      </c>
      <c r="N410">
        <v>226.12</v>
      </c>
      <c r="O410">
        <v>4.7619047620000003</v>
      </c>
      <c r="P410" s="17">
        <v>11.305999999999999</v>
      </c>
      <c r="Q410">
        <v>5.5</v>
      </c>
      <c r="R410">
        <v>19</v>
      </c>
      <c r="S410" t="str">
        <f t="shared" si="25"/>
        <v>Evening</v>
      </c>
      <c r="T410">
        <f t="shared" si="26"/>
        <v>0</v>
      </c>
      <c r="U410" s="7">
        <f t="shared" si="27"/>
        <v>59.356500000000004</v>
      </c>
    </row>
    <row r="411" spans="1:21" x14ac:dyDescent="0.2">
      <c r="A411" t="s">
        <v>429</v>
      </c>
      <c r="B411" t="s">
        <v>1021</v>
      </c>
      <c r="C411" t="s">
        <v>1024</v>
      </c>
      <c r="D411" t="s">
        <v>1027</v>
      </c>
      <c r="E411" t="s">
        <v>1028</v>
      </c>
      <c r="F411" t="s">
        <v>1035</v>
      </c>
      <c r="G411">
        <v>23.82</v>
      </c>
      <c r="H411">
        <v>5</v>
      </c>
      <c r="I411">
        <v>5.9550000000000001</v>
      </c>
      <c r="J411" s="17">
        <f t="shared" si="24"/>
        <v>125.05499999999999</v>
      </c>
      <c r="K411" s="10">
        <v>43493</v>
      </c>
      <c r="L411" t="s">
        <v>1314</v>
      </c>
      <c r="M411" t="s">
        <v>1595</v>
      </c>
      <c r="N411">
        <v>119.1</v>
      </c>
      <c r="O411">
        <v>4.7619047620000003</v>
      </c>
      <c r="P411" s="17">
        <v>5.9550000000000001</v>
      </c>
      <c r="Q411">
        <v>5.4</v>
      </c>
      <c r="R411">
        <v>19</v>
      </c>
      <c r="S411" t="str">
        <f t="shared" si="25"/>
        <v>Evening</v>
      </c>
      <c r="T411">
        <f t="shared" si="26"/>
        <v>0</v>
      </c>
      <c r="U411" s="7">
        <f t="shared" si="27"/>
        <v>25.010999999999999</v>
      </c>
    </row>
    <row r="412" spans="1:21" x14ac:dyDescent="0.2">
      <c r="A412" t="s">
        <v>430</v>
      </c>
      <c r="B412" t="s">
        <v>1022</v>
      </c>
      <c r="C412" t="s">
        <v>1025</v>
      </c>
      <c r="D412" t="s">
        <v>1027</v>
      </c>
      <c r="E412" t="s">
        <v>1028</v>
      </c>
      <c r="F412" t="s">
        <v>1030</v>
      </c>
      <c r="G412">
        <v>34.21</v>
      </c>
      <c r="H412">
        <v>10</v>
      </c>
      <c r="I412">
        <v>17.105</v>
      </c>
      <c r="J412" s="17">
        <f t="shared" si="24"/>
        <v>359.20500000000004</v>
      </c>
      <c r="K412" s="10">
        <v>43497</v>
      </c>
      <c r="L412" t="s">
        <v>1216</v>
      </c>
      <c r="M412" t="s">
        <v>1596</v>
      </c>
      <c r="N412">
        <v>342.1</v>
      </c>
      <c r="O412">
        <v>4.7619047620000003</v>
      </c>
      <c r="P412" s="17">
        <v>17.105</v>
      </c>
      <c r="Q412">
        <v>5.0999999999999996</v>
      </c>
      <c r="R412">
        <v>13</v>
      </c>
      <c r="S412" t="str">
        <f t="shared" si="25"/>
        <v>Afternoon</v>
      </c>
      <c r="T412">
        <f t="shared" si="26"/>
        <v>0</v>
      </c>
      <c r="U412" s="7">
        <f t="shared" si="27"/>
        <v>35.920500000000004</v>
      </c>
    </row>
    <row r="413" spans="1:21" x14ac:dyDescent="0.2">
      <c r="A413" t="s">
        <v>431</v>
      </c>
      <c r="B413" t="s">
        <v>1022</v>
      </c>
      <c r="C413" t="s">
        <v>1025</v>
      </c>
      <c r="D413" t="s">
        <v>1027</v>
      </c>
      <c r="E413" t="s">
        <v>1029</v>
      </c>
      <c r="F413" t="s">
        <v>1033</v>
      </c>
      <c r="G413">
        <v>21.87</v>
      </c>
      <c r="H413">
        <v>2</v>
      </c>
      <c r="I413">
        <v>2.1869999999999998</v>
      </c>
      <c r="J413" s="17">
        <f t="shared" si="24"/>
        <v>45.927</v>
      </c>
      <c r="K413" s="10">
        <v>43490</v>
      </c>
      <c r="L413" t="s">
        <v>1283</v>
      </c>
      <c r="M413" t="s">
        <v>1595</v>
      </c>
      <c r="N413">
        <v>43.74</v>
      </c>
      <c r="O413">
        <v>4.7619047620000003</v>
      </c>
      <c r="P413" s="17">
        <v>2.1869999999999998</v>
      </c>
      <c r="Q413">
        <v>6.9</v>
      </c>
      <c r="R413">
        <v>14</v>
      </c>
      <c r="S413" t="str">
        <f t="shared" si="25"/>
        <v>Afternoon</v>
      </c>
      <c r="T413">
        <f t="shared" si="26"/>
        <v>0</v>
      </c>
      <c r="U413" s="7">
        <f t="shared" si="27"/>
        <v>22.9635</v>
      </c>
    </row>
    <row r="414" spans="1:21" x14ac:dyDescent="0.2">
      <c r="A414" t="s">
        <v>432</v>
      </c>
      <c r="B414" t="s">
        <v>1020</v>
      </c>
      <c r="C414" t="s">
        <v>1023</v>
      </c>
      <c r="D414" t="s">
        <v>1026</v>
      </c>
      <c r="E414" t="s">
        <v>1029</v>
      </c>
      <c r="F414" t="s">
        <v>1030</v>
      </c>
      <c r="G414">
        <v>20.97</v>
      </c>
      <c r="H414">
        <v>5</v>
      </c>
      <c r="I414">
        <v>5.2424999999999997</v>
      </c>
      <c r="J414" s="17">
        <f t="shared" si="24"/>
        <v>110.0925</v>
      </c>
      <c r="K414" s="10">
        <v>43556</v>
      </c>
      <c r="L414" t="s">
        <v>1354</v>
      </c>
      <c r="M414" t="s">
        <v>1596</v>
      </c>
      <c r="N414">
        <v>104.85</v>
      </c>
      <c r="O414">
        <v>4.7619047620000003</v>
      </c>
      <c r="P414" s="17">
        <v>5.2424999999999997</v>
      </c>
      <c r="Q414">
        <v>7.8</v>
      </c>
      <c r="R414">
        <v>13</v>
      </c>
      <c r="S414" t="str">
        <f t="shared" si="25"/>
        <v>Afternoon</v>
      </c>
      <c r="T414">
        <f t="shared" si="26"/>
        <v>0</v>
      </c>
      <c r="U414" s="7">
        <f t="shared" si="27"/>
        <v>22.0185</v>
      </c>
    </row>
    <row r="415" spans="1:21" x14ac:dyDescent="0.2">
      <c r="A415" t="s">
        <v>433</v>
      </c>
      <c r="B415" t="s">
        <v>1020</v>
      </c>
      <c r="C415" t="s">
        <v>1023</v>
      </c>
      <c r="D415" t="s">
        <v>1027</v>
      </c>
      <c r="E415" t="s">
        <v>1029</v>
      </c>
      <c r="F415" t="s">
        <v>1033</v>
      </c>
      <c r="G415">
        <v>25.84</v>
      </c>
      <c r="H415">
        <v>3</v>
      </c>
      <c r="I415">
        <v>3.8759999999999999</v>
      </c>
      <c r="J415" s="17">
        <f t="shared" si="24"/>
        <v>81.396000000000001</v>
      </c>
      <c r="K415" s="10">
        <v>43741</v>
      </c>
      <c r="L415" t="s">
        <v>1402</v>
      </c>
      <c r="M415" t="s">
        <v>1595</v>
      </c>
      <c r="N415">
        <v>77.52</v>
      </c>
      <c r="O415">
        <v>4.7619047620000003</v>
      </c>
      <c r="P415" s="17">
        <v>3.8759999999999999</v>
      </c>
      <c r="Q415">
        <v>6.6</v>
      </c>
      <c r="R415">
        <v>18</v>
      </c>
      <c r="S415" t="str">
        <f t="shared" si="25"/>
        <v>Evening</v>
      </c>
      <c r="T415">
        <f t="shared" si="26"/>
        <v>0</v>
      </c>
      <c r="U415" s="7">
        <f t="shared" si="27"/>
        <v>27.132000000000001</v>
      </c>
    </row>
    <row r="416" spans="1:21" x14ac:dyDescent="0.2">
      <c r="A416" t="s">
        <v>434</v>
      </c>
      <c r="B416" t="s">
        <v>1020</v>
      </c>
      <c r="C416" t="s">
        <v>1023</v>
      </c>
      <c r="D416" t="s">
        <v>1027</v>
      </c>
      <c r="E416" t="s">
        <v>1029</v>
      </c>
      <c r="F416" t="s">
        <v>1032</v>
      </c>
      <c r="G416">
        <v>50.93</v>
      </c>
      <c r="H416">
        <v>8</v>
      </c>
      <c r="I416">
        <v>20.372</v>
      </c>
      <c r="J416" s="17">
        <f t="shared" si="24"/>
        <v>427.81200000000001</v>
      </c>
      <c r="K416" s="10">
        <v>43546</v>
      </c>
      <c r="L416" t="s">
        <v>1403</v>
      </c>
      <c r="M416" t="s">
        <v>1595</v>
      </c>
      <c r="N416">
        <v>407.44</v>
      </c>
      <c r="O416">
        <v>4.7619047620000003</v>
      </c>
      <c r="P416" s="17">
        <v>20.372</v>
      </c>
      <c r="Q416">
        <v>9.1999999999999993</v>
      </c>
      <c r="R416">
        <v>19</v>
      </c>
      <c r="S416" t="str">
        <f t="shared" si="25"/>
        <v>Evening</v>
      </c>
      <c r="T416">
        <f t="shared" si="26"/>
        <v>0</v>
      </c>
      <c r="U416" s="7">
        <f t="shared" si="27"/>
        <v>53.476500000000001</v>
      </c>
    </row>
    <row r="417" spans="1:21" x14ac:dyDescent="0.2">
      <c r="A417" t="s">
        <v>435</v>
      </c>
      <c r="B417" t="s">
        <v>1022</v>
      </c>
      <c r="C417" t="s">
        <v>1025</v>
      </c>
      <c r="D417" t="s">
        <v>1027</v>
      </c>
      <c r="E417" t="s">
        <v>1029</v>
      </c>
      <c r="F417" t="s">
        <v>1030</v>
      </c>
      <c r="G417">
        <v>96.11</v>
      </c>
      <c r="H417">
        <v>1</v>
      </c>
      <c r="I417">
        <v>4.8055000000000003</v>
      </c>
      <c r="J417" s="17">
        <f t="shared" si="24"/>
        <v>100.91549999999999</v>
      </c>
      <c r="K417" s="10">
        <v>43490</v>
      </c>
      <c r="L417" t="s">
        <v>1324</v>
      </c>
      <c r="M417" t="s">
        <v>1595</v>
      </c>
      <c r="N417">
        <v>96.11</v>
      </c>
      <c r="O417">
        <v>4.7619047620000003</v>
      </c>
      <c r="P417" s="17">
        <v>4.8055000000000003</v>
      </c>
      <c r="Q417">
        <v>7.8</v>
      </c>
      <c r="R417">
        <v>16</v>
      </c>
      <c r="S417" t="str">
        <f t="shared" si="25"/>
        <v>Afternoon</v>
      </c>
      <c r="T417">
        <f t="shared" si="26"/>
        <v>0</v>
      </c>
      <c r="U417" s="7">
        <f t="shared" si="27"/>
        <v>100.91549999999999</v>
      </c>
    </row>
    <row r="418" spans="1:21" x14ac:dyDescent="0.2">
      <c r="A418" t="s">
        <v>436</v>
      </c>
      <c r="B418" t="s">
        <v>1021</v>
      </c>
      <c r="C418" t="s">
        <v>1024</v>
      </c>
      <c r="D418" t="s">
        <v>1027</v>
      </c>
      <c r="E418" t="s">
        <v>1028</v>
      </c>
      <c r="F418" t="s">
        <v>1032</v>
      </c>
      <c r="G418">
        <v>45.38</v>
      </c>
      <c r="H418">
        <v>4</v>
      </c>
      <c r="I418">
        <v>9.0760000000000005</v>
      </c>
      <c r="J418" s="17">
        <f t="shared" si="24"/>
        <v>190.596</v>
      </c>
      <c r="K418" s="10">
        <v>43678</v>
      </c>
      <c r="L418" t="s">
        <v>1217</v>
      </c>
      <c r="M418" t="s">
        <v>1597</v>
      </c>
      <c r="N418">
        <v>181.52</v>
      </c>
      <c r="O418">
        <v>4.7619047620000003</v>
      </c>
      <c r="P418" s="17">
        <v>9.0760000000000005</v>
      </c>
      <c r="Q418">
        <v>8.6999999999999993</v>
      </c>
      <c r="R418">
        <v>13</v>
      </c>
      <c r="S418" t="str">
        <f t="shared" si="25"/>
        <v>Afternoon</v>
      </c>
      <c r="T418">
        <f t="shared" si="26"/>
        <v>0</v>
      </c>
      <c r="U418" s="7">
        <f t="shared" si="27"/>
        <v>47.649000000000001</v>
      </c>
    </row>
    <row r="419" spans="1:21" x14ac:dyDescent="0.2">
      <c r="A419" t="s">
        <v>437</v>
      </c>
      <c r="B419" t="s">
        <v>1021</v>
      </c>
      <c r="C419" t="s">
        <v>1024</v>
      </c>
      <c r="D419" t="s">
        <v>1026</v>
      </c>
      <c r="E419" t="s">
        <v>1028</v>
      </c>
      <c r="F419" t="s">
        <v>1030</v>
      </c>
      <c r="G419">
        <v>81.510000000000005</v>
      </c>
      <c r="H419">
        <v>1</v>
      </c>
      <c r="I419">
        <v>4.0754999999999999</v>
      </c>
      <c r="J419" s="17">
        <f t="shared" si="24"/>
        <v>85.58550000000001</v>
      </c>
      <c r="K419" s="10">
        <v>43487</v>
      </c>
      <c r="L419" t="s">
        <v>1404</v>
      </c>
      <c r="M419" t="s">
        <v>1595</v>
      </c>
      <c r="N419">
        <v>81.510000000000005</v>
      </c>
      <c r="O419">
        <v>4.7619047620000003</v>
      </c>
      <c r="P419" s="17">
        <v>4.0754999999999999</v>
      </c>
      <c r="Q419">
        <v>9.1999999999999993</v>
      </c>
      <c r="R419">
        <v>10</v>
      </c>
      <c r="S419" t="str">
        <f t="shared" si="25"/>
        <v>Morning</v>
      </c>
      <c r="T419">
        <f t="shared" si="26"/>
        <v>0</v>
      </c>
      <c r="U419" s="7">
        <f t="shared" si="27"/>
        <v>85.58550000000001</v>
      </c>
    </row>
    <row r="420" spans="1:21" x14ac:dyDescent="0.2">
      <c r="A420" t="s">
        <v>438</v>
      </c>
      <c r="B420" t="s">
        <v>1022</v>
      </c>
      <c r="C420" t="s">
        <v>1025</v>
      </c>
      <c r="D420" t="s">
        <v>1027</v>
      </c>
      <c r="E420" t="s">
        <v>1028</v>
      </c>
      <c r="F420" t="s">
        <v>1030</v>
      </c>
      <c r="G420">
        <v>57.22</v>
      </c>
      <c r="H420">
        <v>2</v>
      </c>
      <c r="I420">
        <v>5.7220000000000004</v>
      </c>
      <c r="J420" s="17">
        <f t="shared" si="24"/>
        <v>120.16199999999999</v>
      </c>
      <c r="K420" s="10">
        <v>43800</v>
      </c>
      <c r="L420" t="s">
        <v>1405</v>
      </c>
      <c r="M420" t="s">
        <v>1595</v>
      </c>
      <c r="N420">
        <v>114.44</v>
      </c>
      <c r="O420">
        <v>4.7619047620000003</v>
      </c>
      <c r="P420" s="17">
        <v>5.7220000000000004</v>
      </c>
      <c r="Q420">
        <v>8.3000000000000007</v>
      </c>
      <c r="R420">
        <v>17</v>
      </c>
      <c r="S420" t="str">
        <f t="shared" si="25"/>
        <v>Evening</v>
      </c>
      <c r="T420">
        <f t="shared" si="26"/>
        <v>0</v>
      </c>
      <c r="U420" s="7">
        <f t="shared" si="27"/>
        <v>60.080999999999996</v>
      </c>
    </row>
    <row r="421" spans="1:21" x14ac:dyDescent="0.2">
      <c r="A421" t="s">
        <v>439</v>
      </c>
      <c r="B421" t="s">
        <v>1020</v>
      </c>
      <c r="C421" t="s">
        <v>1023</v>
      </c>
      <c r="D421" t="s">
        <v>1026</v>
      </c>
      <c r="E421" t="s">
        <v>1028</v>
      </c>
      <c r="F421" t="s">
        <v>1031</v>
      </c>
      <c r="G421">
        <v>25.22</v>
      </c>
      <c r="H421">
        <v>7</v>
      </c>
      <c r="I421">
        <v>8.827</v>
      </c>
      <c r="J421" s="17">
        <f t="shared" si="24"/>
        <v>185.36699999999999</v>
      </c>
      <c r="K421" s="10">
        <v>43557</v>
      </c>
      <c r="L421" t="s">
        <v>1170</v>
      </c>
      <c r="M421" t="s">
        <v>1596</v>
      </c>
      <c r="N421">
        <v>176.54</v>
      </c>
      <c r="O421">
        <v>4.7619047620000003</v>
      </c>
      <c r="P421" s="17">
        <v>8.827</v>
      </c>
      <c r="Q421">
        <v>8.1999999999999993</v>
      </c>
      <c r="R421">
        <v>10</v>
      </c>
      <c r="S421" t="str">
        <f t="shared" si="25"/>
        <v>Morning</v>
      </c>
      <c r="T421">
        <f t="shared" si="26"/>
        <v>0</v>
      </c>
      <c r="U421" s="7">
        <f t="shared" si="27"/>
        <v>26.480999999999998</v>
      </c>
    </row>
    <row r="422" spans="1:21" x14ac:dyDescent="0.2">
      <c r="A422" t="s">
        <v>440</v>
      </c>
      <c r="B422" t="s">
        <v>1021</v>
      </c>
      <c r="C422" t="s">
        <v>1024</v>
      </c>
      <c r="D422" t="s">
        <v>1026</v>
      </c>
      <c r="E422" t="s">
        <v>1028</v>
      </c>
      <c r="F422" t="s">
        <v>1034</v>
      </c>
      <c r="G422">
        <v>38.6</v>
      </c>
      <c r="H422">
        <v>3</v>
      </c>
      <c r="I422">
        <v>5.79</v>
      </c>
      <c r="J422" s="17">
        <f t="shared" si="24"/>
        <v>121.59000000000002</v>
      </c>
      <c r="K422" s="10">
        <v>43552</v>
      </c>
      <c r="L422" t="s">
        <v>1406</v>
      </c>
      <c r="M422" t="s">
        <v>1595</v>
      </c>
      <c r="N422">
        <v>115.8</v>
      </c>
      <c r="O422">
        <v>4.7619047620000003</v>
      </c>
      <c r="P422" s="17">
        <v>5.79</v>
      </c>
      <c r="Q422">
        <v>7.5</v>
      </c>
      <c r="R422">
        <v>13</v>
      </c>
      <c r="S422" t="str">
        <f t="shared" si="25"/>
        <v>Afternoon</v>
      </c>
      <c r="T422">
        <f t="shared" si="26"/>
        <v>0</v>
      </c>
      <c r="U422" s="7">
        <f t="shared" si="27"/>
        <v>40.530000000000008</v>
      </c>
    </row>
    <row r="423" spans="1:21" x14ac:dyDescent="0.2">
      <c r="A423" t="s">
        <v>441</v>
      </c>
      <c r="B423" t="s">
        <v>1021</v>
      </c>
      <c r="C423" t="s">
        <v>1024</v>
      </c>
      <c r="D423" t="s">
        <v>1027</v>
      </c>
      <c r="E423" t="s">
        <v>1028</v>
      </c>
      <c r="F423" t="s">
        <v>1031</v>
      </c>
      <c r="G423">
        <v>84.05</v>
      </c>
      <c r="H423">
        <v>3</v>
      </c>
      <c r="I423">
        <v>12.6075</v>
      </c>
      <c r="J423" s="17">
        <f t="shared" si="24"/>
        <v>264.75749999999999</v>
      </c>
      <c r="K423" s="10">
        <v>43488</v>
      </c>
      <c r="L423" t="s">
        <v>1325</v>
      </c>
      <c r="M423" t="s">
        <v>1596</v>
      </c>
      <c r="N423">
        <v>252.15</v>
      </c>
      <c r="O423">
        <v>4.7619047620000003</v>
      </c>
      <c r="P423" s="17">
        <v>12.6075</v>
      </c>
      <c r="Q423">
        <v>9.8000000000000007</v>
      </c>
      <c r="R423">
        <v>13</v>
      </c>
      <c r="S423" t="str">
        <f t="shared" si="25"/>
        <v>Afternoon</v>
      </c>
      <c r="T423">
        <f t="shared" si="26"/>
        <v>0</v>
      </c>
      <c r="U423" s="7">
        <f t="shared" si="27"/>
        <v>88.252499999999998</v>
      </c>
    </row>
    <row r="424" spans="1:21" x14ac:dyDescent="0.2">
      <c r="A424" t="s">
        <v>442</v>
      </c>
      <c r="B424" t="s">
        <v>1021</v>
      </c>
      <c r="C424" t="s">
        <v>1024</v>
      </c>
      <c r="D424" t="s">
        <v>1026</v>
      </c>
      <c r="E424" t="s">
        <v>1028</v>
      </c>
      <c r="F424" t="s">
        <v>1035</v>
      </c>
      <c r="G424">
        <v>97.21</v>
      </c>
      <c r="H424">
        <v>10</v>
      </c>
      <c r="I424">
        <v>48.604999999999997</v>
      </c>
      <c r="J424" s="17">
        <f t="shared" si="24"/>
        <v>1020.7049999999999</v>
      </c>
      <c r="K424" s="10">
        <v>43679</v>
      </c>
      <c r="L424" t="s">
        <v>1216</v>
      </c>
      <c r="M424" t="s">
        <v>1597</v>
      </c>
      <c r="N424">
        <v>972.1</v>
      </c>
      <c r="O424">
        <v>4.7619047620000003</v>
      </c>
      <c r="P424" s="17">
        <v>48.604999999999997</v>
      </c>
      <c r="Q424">
        <v>8.6999999999999993</v>
      </c>
      <c r="R424">
        <v>13</v>
      </c>
      <c r="S424" t="str">
        <f t="shared" si="25"/>
        <v>Afternoon</v>
      </c>
      <c r="T424">
        <f t="shared" si="26"/>
        <v>1</v>
      </c>
      <c r="U424" s="7">
        <f t="shared" si="27"/>
        <v>102.0705</v>
      </c>
    </row>
    <row r="425" spans="1:21" x14ac:dyDescent="0.2">
      <c r="A425" t="s">
        <v>443</v>
      </c>
      <c r="B425" t="s">
        <v>1022</v>
      </c>
      <c r="C425" t="s">
        <v>1025</v>
      </c>
      <c r="D425" t="s">
        <v>1026</v>
      </c>
      <c r="E425" t="s">
        <v>1029</v>
      </c>
      <c r="F425" t="s">
        <v>1035</v>
      </c>
      <c r="G425">
        <v>25.42</v>
      </c>
      <c r="H425">
        <v>8</v>
      </c>
      <c r="I425">
        <v>10.167999999999999</v>
      </c>
      <c r="J425" s="17">
        <f t="shared" si="24"/>
        <v>213.52800000000002</v>
      </c>
      <c r="K425" s="10">
        <v>43543</v>
      </c>
      <c r="L425" t="s">
        <v>1233</v>
      </c>
      <c r="M425" t="s">
        <v>1597</v>
      </c>
      <c r="N425">
        <v>203.36</v>
      </c>
      <c r="O425">
        <v>4.7619047620000003</v>
      </c>
      <c r="P425" s="17">
        <v>10.167999999999999</v>
      </c>
      <c r="Q425">
        <v>6.7</v>
      </c>
      <c r="R425">
        <v>19</v>
      </c>
      <c r="S425" t="str">
        <f t="shared" si="25"/>
        <v>Evening</v>
      </c>
      <c r="T425">
        <f t="shared" si="26"/>
        <v>0</v>
      </c>
      <c r="U425" s="7">
        <f t="shared" si="27"/>
        <v>26.691000000000003</v>
      </c>
    </row>
    <row r="426" spans="1:21" x14ac:dyDescent="0.2">
      <c r="A426" t="s">
        <v>444</v>
      </c>
      <c r="B426" t="s">
        <v>1021</v>
      </c>
      <c r="C426" t="s">
        <v>1024</v>
      </c>
      <c r="D426" t="s">
        <v>1027</v>
      </c>
      <c r="E426" t="s">
        <v>1029</v>
      </c>
      <c r="F426" t="s">
        <v>1035</v>
      </c>
      <c r="G426">
        <v>16.28</v>
      </c>
      <c r="H426">
        <v>1</v>
      </c>
      <c r="I426">
        <v>0.81399999999999995</v>
      </c>
      <c r="J426" s="17">
        <f t="shared" si="24"/>
        <v>17.094000000000001</v>
      </c>
      <c r="K426" s="10">
        <v>43711</v>
      </c>
      <c r="L426" t="s">
        <v>1118</v>
      </c>
      <c r="M426" t="s">
        <v>1596</v>
      </c>
      <c r="N426">
        <v>16.28</v>
      </c>
      <c r="O426">
        <v>4.7619047620000003</v>
      </c>
      <c r="P426" s="17">
        <v>0.81399999999999995</v>
      </c>
      <c r="Q426">
        <v>5</v>
      </c>
      <c r="R426">
        <v>15</v>
      </c>
      <c r="S426" t="str">
        <f t="shared" si="25"/>
        <v>Afternoon</v>
      </c>
      <c r="T426">
        <f t="shared" si="26"/>
        <v>0</v>
      </c>
      <c r="U426" s="7">
        <f t="shared" si="27"/>
        <v>17.094000000000001</v>
      </c>
    </row>
    <row r="427" spans="1:21" x14ac:dyDescent="0.2">
      <c r="A427" t="s">
        <v>445</v>
      </c>
      <c r="B427" t="s">
        <v>1022</v>
      </c>
      <c r="C427" t="s">
        <v>1025</v>
      </c>
      <c r="D427" t="s">
        <v>1026</v>
      </c>
      <c r="E427" t="s">
        <v>1029</v>
      </c>
      <c r="F427" t="s">
        <v>1035</v>
      </c>
      <c r="G427">
        <v>40.61</v>
      </c>
      <c r="H427">
        <v>9</v>
      </c>
      <c r="I427">
        <v>18.2745</v>
      </c>
      <c r="J427" s="17">
        <f t="shared" si="24"/>
        <v>383.7645</v>
      </c>
      <c r="K427" s="10">
        <v>43497</v>
      </c>
      <c r="L427" t="s">
        <v>1150</v>
      </c>
      <c r="M427" t="s">
        <v>1596</v>
      </c>
      <c r="N427">
        <v>365.49</v>
      </c>
      <c r="O427">
        <v>4.7619047620000003</v>
      </c>
      <c r="P427" s="17">
        <v>18.2745</v>
      </c>
      <c r="Q427">
        <v>7</v>
      </c>
      <c r="R427">
        <v>13</v>
      </c>
      <c r="S427" t="str">
        <f t="shared" si="25"/>
        <v>Afternoon</v>
      </c>
      <c r="T427">
        <f t="shared" si="26"/>
        <v>0</v>
      </c>
      <c r="U427" s="7">
        <f t="shared" si="27"/>
        <v>42.640500000000003</v>
      </c>
    </row>
    <row r="428" spans="1:21" x14ac:dyDescent="0.2">
      <c r="A428" t="s">
        <v>446</v>
      </c>
      <c r="B428" t="s">
        <v>1020</v>
      </c>
      <c r="C428" t="s">
        <v>1023</v>
      </c>
      <c r="D428" t="s">
        <v>1026</v>
      </c>
      <c r="E428" t="s">
        <v>1029</v>
      </c>
      <c r="F428" t="s">
        <v>1030</v>
      </c>
      <c r="G428">
        <v>53.17</v>
      </c>
      <c r="H428">
        <v>7</v>
      </c>
      <c r="I428">
        <v>18.609500000000001</v>
      </c>
      <c r="J428" s="17">
        <f t="shared" si="24"/>
        <v>390.79950000000002</v>
      </c>
      <c r="K428" s="10">
        <v>43486</v>
      </c>
      <c r="L428" t="s">
        <v>1329</v>
      </c>
      <c r="M428" t="s">
        <v>1596</v>
      </c>
      <c r="N428">
        <v>372.19</v>
      </c>
      <c r="O428">
        <v>4.7619047620000003</v>
      </c>
      <c r="P428" s="17">
        <v>18.609500000000001</v>
      </c>
      <c r="Q428">
        <v>8.9</v>
      </c>
      <c r="R428">
        <v>18</v>
      </c>
      <c r="S428" t="str">
        <f t="shared" si="25"/>
        <v>Evening</v>
      </c>
      <c r="T428">
        <f t="shared" si="26"/>
        <v>0</v>
      </c>
      <c r="U428" s="7">
        <f t="shared" si="27"/>
        <v>55.828500000000005</v>
      </c>
    </row>
    <row r="429" spans="1:21" x14ac:dyDescent="0.2">
      <c r="A429" t="s">
        <v>447</v>
      </c>
      <c r="B429" t="s">
        <v>1022</v>
      </c>
      <c r="C429" t="s">
        <v>1025</v>
      </c>
      <c r="D429" t="s">
        <v>1026</v>
      </c>
      <c r="E429" t="s">
        <v>1028</v>
      </c>
      <c r="F429" t="s">
        <v>1034</v>
      </c>
      <c r="G429">
        <v>20.87</v>
      </c>
      <c r="H429">
        <v>3</v>
      </c>
      <c r="I429">
        <v>3.1305000000000001</v>
      </c>
      <c r="J429" s="17">
        <f t="shared" si="24"/>
        <v>65.740499999999997</v>
      </c>
      <c r="K429" s="10">
        <v>43544</v>
      </c>
      <c r="L429" t="s">
        <v>1407</v>
      </c>
      <c r="M429" t="s">
        <v>1597</v>
      </c>
      <c r="N429">
        <v>62.61</v>
      </c>
      <c r="O429">
        <v>4.7619047620000003</v>
      </c>
      <c r="P429" s="17">
        <v>3.1305000000000001</v>
      </c>
      <c r="Q429">
        <v>8</v>
      </c>
      <c r="R429">
        <v>13</v>
      </c>
      <c r="S429" t="str">
        <f t="shared" si="25"/>
        <v>Afternoon</v>
      </c>
      <c r="T429">
        <f t="shared" si="26"/>
        <v>0</v>
      </c>
      <c r="U429" s="7">
        <f t="shared" si="27"/>
        <v>21.913499999999999</v>
      </c>
    </row>
    <row r="430" spans="1:21" x14ac:dyDescent="0.2">
      <c r="A430" t="s">
        <v>448</v>
      </c>
      <c r="B430" t="s">
        <v>1022</v>
      </c>
      <c r="C430" t="s">
        <v>1025</v>
      </c>
      <c r="D430" t="s">
        <v>1027</v>
      </c>
      <c r="E430" t="s">
        <v>1029</v>
      </c>
      <c r="F430" t="s">
        <v>1033</v>
      </c>
      <c r="G430">
        <v>67.27</v>
      </c>
      <c r="H430">
        <v>5</v>
      </c>
      <c r="I430">
        <v>16.817499999999999</v>
      </c>
      <c r="J430" s="17">
        <f t="shared" si="24"/>
        <v>353.16749999999996</v>
      </c>
      <c r="K430" s="10">
        <v>43523</v>
      </c>
      <c r="L430" t="s">
        <v>1361</v>
      </c>
      <c r="M430" t="s">
        <v>1596</v>
      </c>
      <c r="N430">
        <v>336.35</v>
      </c>
      <c r="O430">
        <v>4.7619047620000003</v>
      </c>
      <c r="P430" s="17">
        <v>16.817499999999999</v>
      </c>
      <c r="Q430">
        <v>6.9</v>
      </c>
      <c r="R430">
        <v>17</v>
      </c>
      <c r="S430" t="str">
        <f t="shared" si="25"/>
        <v>Evening</v>
      </c>
      <c r="T430">
        <f t="shared" si="26"/>
        <v>0</v>
      </c>
      <c r="U430" s="7">
        <f t="shared" si="27"/>
        <v>70.633499999999998</v>
      </c>
    </row>
    <row r="431" spans="1:21" x14ac:dyDescent="0.2">
      <c r="A431" t="s">
        <v>449</v>
      </c>
      <c r="B431" t="s">
        <v>1020</v>
      </c>
      <c r="C431" t="s">
        <v>1023</v>
      </c>
      <c r="D431" t="s">
        <v>1026</v>
      </c>
      <c r="E431" t="s">
        <v>1028</v>
      </c>
      <c r="F431" t="s">
        <v>1032</v>
      </c>
      <c r="G431">
        <v>90.65</v>
      </c>
      <c r="H431">
        <v>10</v>
      </c>
      <c r="I431">
        <v>45.325000000000003</v>
      </c>
      <c r="J431" s="17">
        <f t="shared" si="24"/>
        <v>951.82500000000005</v>
      </c>
      <c r="K431" s="10">
        <v>43680</v>
      </c>
      <c r="L431" t="s">
        <v>1253</v>
      </c>
      <c r="M431" t="s">
        <v>1595</v>
      </c>
      <c r="N431">
        <v>906.5</v>
      </c>
      <c r="O431">
        <v>4.7619047620000003</v>
      </c>
      <c r="P431" s="17">
        <v>45.325000000000003</v>
      </c>
      <c r="Q431">
        <v>7.3</v>
      </c>
      <c r="R431">
        <v>10</v>
      </c>
      <c r="S431" t="str">
        <f t="shared" si="25"/>
        <v>Morning</v>
      </c>
      <c r="T431">
        <f t="shared" si="26"/>
        <v>1</v>
      </c>
      <c r="U431" s="7">
        <f t="shared" si="27"/>
        <v>95.182500000000005</v>
      </c>
    </row>
    <row r="432" spans="1:21" x14ac:dyDescent="0.2">
      <c r="A432" t="s">
        <v>450</v>
      </c>
      <c r="B432" t="s">
        <v>1022</v>
      </c>
      <c r="C432" t="s">
        <v>1025</v>
      </c>
      <c r="D432" t="s">
        <v>1027</v>
      </c>
      <c r="E432" t="s">
        <v>1029</v>
      </c>
      <c r="F432" t="s">
        <v>1035</v>
      </c>
      <c r="G432">
        <v>69.08</v>
      </c>
      <c r="H432">
        <v>2</v>
      </c>
      <c r="I432">
        <v>6.9080000000000004</v>
      </c>
      <c r="J432" s="17">
        <f t="shared" si="24"/>
        <v>145.06799999999998</v>
      </c>
      <c r="K432" s="10">
        <v>43496</v>
      </c>
      <c r="L432" t="s">
        <v>1117</v>
      </c>
      <c r="M432" t="s">
        <v>1597</v>
      </c>
      <c r="N432">
        <v>138.16</v>
      </c>
      <c r="O432">
        <v>4.7619047620000003</v>
      </c>
      <c r="P432" s="17">
        <v>6.9080000000000004</v>
      </c>
      <c r="Q432">
        <v>6.9</v>
      </c>
      <c r="R432">
        <v>19</v>
      </c>
      <c r="S432" t="str">
        <f t="shared" si="25"/>
        <v>Evening</v>
      </c>
      <c r="T432">
        <f t="shared" si="26"/>
        <v>0</v>
      </c>
      <c r="U432" s="7">
        <f t="shared" si="27"/>
        <v>72.533999999999992</v>
      </c>
    </row>
    <row r="433" spans="1:21" x14ac:dyDescent="0.2">
      <c r="A433" t="s">
        <v>451</v>
      </c>
      <c r="B433" t="s">
        <v>1021</v>
      </c>
      <c r="C433" t="s">
        <v>1024</v>
      </c>
      <c r="D433" t="s">
        <v>1027</v>
      </c>
      <c r="E433" t="s">
        <v>1029</v>
      </c>
      <c r="F433" t="s">
        <v>1034</v>
      </c>
      <c r="G433">
        <v>43.27</v>
      </c>
      <c r="H433">
        <v>2</v>
      </c>
      <c r="I433">
        <v>4.327</v>
      </c>
      <c r="J433" s="17">
        <f t="shared" si="24"/>
        <v>90.867000000000004</v>
      </c>
      <c r="K433" s="10">
        <v>43680</v>
      </c>
      <c r="L433" t="s">
        <v>1408</v>
      </c>
      <c r="M433" t="s">
        <v>1595</v>
      </c>
      <c r="N433">
        <v>86.54</v>
      </c>
      <c r="O433">
        <v>4.7619047620000003</v>
      </c>
      <c r="P433" s="17">
        <v>4.327</v>
      </c>
      <c r="Q433">
        <v>5.7</v>
      </c>
      <c r="R433">
        <v>16</v>
      </c>
      <c r="S433" t="str">
        <f t="shared" si="25"/>
        <v>Afternoon</v>
      </c>
      <c r="T433">
        <f t="shared" si="26"/>
        <v>0</v>
      </c>
      <c r="U433" s="7">
        <f t="shared" si="27"/>
        <v>45.433500000000002</v>
      </c>
    </row>
    <row r="434" spans="1:21" x14ac:dyDescent="0.2">
      <c r="A434" t="s">
        <v>452</v>
      </c>
      <c r="B434" t="s">
        <v>1020</v>
      </c>
      <c r="C434" t="s">
        <v>1023</v>
      </c>
      <c r="D434" t="s">
        <v>1027</v>
      </c>
      <c r="E434" t="s">
        <v>1028</v>
      </c>
      <c r="F434" t="s">
        <v>1031</v>
      </c>
      <c r="G434">
        <v>23.46</v>
      </c>
      <c r="H434">
        <v>6</v>
      </c>
      <c r="I434">
        <v>7.0380000000000003</v>
      </c>
      <c r="J434" s="17">
        <f t="shared" si="24"/>
        <v>147.798</v>
      </c>
      <c r="K434" s="10">
        <v>43478</v>
      </c>
      <c r="L434" t="s">
        <v>1284</v>
      </c>
      <c r="M434" t="s">
        <v>1595</v>
      </c>
      <c r="N434">
        <v>140.76</v>
      </c>
      <c r="O434">
        <v>4.7619047620000003</v>
      </c>
      <c r="P434" s="17">
        <v>7.0380000000000003</v>
      </c>
      <c r="Q434">
        <v>6.4</v>
      </c>
      <c r="R434">
        <v>19</v>
      </c>
      <c r="S434" t="str">
        <f t="shared" si="25"/>
        <v>Evening</v>
      </c>
      <c r="T434">
        <f t="shared" si="26"/>
        <v>0</v>
      </c>
      <c r="U434" s="7">
        <f t="shared" si="27"/>
        <v>24.632999999999999</v>
      </c>
    </row>
    <row r="435" spans="1:21" x14ac:dyDescent="0.2">
      <c r="A435" t="s">
        <v>453</v>
      </c>
      <c r="B435" t="s">
        <v>1022</v>
      </c>
      <c r="C435" t="s">
        <v>1025</v>
      </c>
      <c r="D435" t="s">
        <v>1027</v>
      </c>
      <c r="E435" t="s">
        <v>1029</v>
      </c>
      <c r="F435" t="s">
        <v>1035</v>
      </c>
      <c r="G435">
        <v>95.54</v>
      </c>
      <c r="H435">
        <v>7</v>
      </c>
      <c r="I435">
        <v>33.439</v>
      </c>
      <c r="J435" s="17">
        <f t="shared" si="24"/>
        <v>702.21900000000005</v>
      </c>
      <c r="K435" s="10">
        <v>43711</v>
      </c>
      <c r="L435" t="s">
        <v>1095</v>
      </c>
      <c r="M435" t="s">
        <v>1597</v>
      </c>
      <c r="N435">
        <v>668.78</v>
      </c>
      <c r="O435">
        <v>4.7619047620000003</v>
      </c>
      <c r="P435" s="17">
        <v>33.439</v>
      </c>
      <c r="Q435">
        <v>9.6</v>
      </c>
      <c r="R435">
        <v>14</v>
      </c>
      <c r="S435" t="str">
        <f t="shared" si="25"/>
        <v>Afternoon</v>
      </c>
      <c r="T435">
        <f t="shared" si="26"/>
        <v>0</v>
      </c>
      <c r="U435" s="7">
        <f t="shared" si="27"/>
        <v>100.31700000000001</v>
      </c>
    </row>
    <row r="436" spans="1:21" x14ac:dyDescent="0.2">
      <c r="A436" t="s">
        <v>454</v>
      </c>
      <c r="B436" t="s">
        <v>1022</v>
      </c>
      <c r="C436" t="s">
        <v>1025</v>
      </c>
      <c r="D436" t="s">
        <v>1027</v>
      </c>
      <c r="E436" t="s">
        <v>1028</v>
      </c>
      <c r="F436" t="s">
        <v>1035</v>
      </c>
      <c r="G436">
        <v>47.44</v>
      </c>
      <c r="H436">
        <v>1</v>
      </c>
      <c r="I436">
        <v>2.3719999999999999</v>
      </c>
      <c r="J436" s="17">
        <f t="shared" si="24"/>
        <v>49.811999999999998</v>
      </c>
      <c r="K436" s="10">
        <v>43518</v>
      </c>
      <c r="L436" t="s">
        <v>1185</v>
      </c>
      <c r="M436" t="s">
        <v>1597</v>
      </c>
      <c r="N436">
        <v>47.44</v>
      </c>
      <c r="O436">
        <v>4.7619047620000003</v>
      </c>
      <c r="P436" s="17">
        <v>2.3719999999999999</v>
      </c>
      <c r="Q436">
        <v>6.8</v>
      </c>
      <c r="R436">
        <v>18</v>
      </c>
      <c r="S436" t="str">
        <f t="shared" si="25"/>
        <v>Evening</v>
      </c>
      <c r="T436">
        <f t="shared" si="26"/>
        <v>0</v>
      </c>
      <c r="U436" s="7">
        <f t="shared" si="27"/>
        <v>49.811999999999998</v>
      </c>
    </row>
    <row r="437" spans="1:21" x14ac:dyDescent="0.2">
      <c r="A437" t="s">
        <v>455</v>
      </c>
      <c r="B437" t="s">
        <v>1021</v>
      </c>
      <c r="C437" t="s">
        <v>1024</v>
      </c>
      <c r="D437" t="s">
        <v>1027</v>
      </c>
      <c r="E437" t="s">
        <v>1029</v>
      </c>
      <c r="F437" t="s">
        <v>1033</v>
      </c>
      <c r="G437">
        <v>99.24</v>
      </c>
      <c r="H437">
        <v>9</v>
      </c>
      <c r="I437">
        <v>44.658000000000001</v>
      </c>
      <c r="J437" s="17">
        <f t="shared" si="24"/>
        <v>937.81799999999998</v>
      </c>
      <c r="K437" s="10">
        <v>43543</v>
      </c>
      <c r="L437" t="s">
        <v>1357</v>
      </c>
      <c r="M437" t="s">
        <v>1595</v>
      </c>
      <c r="N437">
        <v>893.16</v>
      </c>
      <c r="O437">
        <v>4.7619047620000003</v>
      </c>
      <c r="P437" s="17">
        <v>44.658000000000001</v>
      </c>
      <c r="Q437">
        <v>9</v>
      </c>
      <c r="R437">
        <v>19</v>
      </c>
      <c r="S437" t="str">
        <f t="shared" si="25"/>
        <v>Evening</v>
      </c>
      <c r="T437">
        <f t="shared" si="26"/>
        <v>1</v>
      </c>
      <c r="U437" s="7">
        <f t="shared" si="27"/>
        <v>104.202</v>
      </c>
    </row>
    <row r="438" spans="1:21" x14ac:dyDescent="0.2">
      <c r="A438" t="s">
        <v>456</v>
      </c>
      <c r="B438" t="s">
        <v>1021</v>
      </c>
      <c r="C438" t="s">
        <v>1024</v>
      </c>
      <c r="D438" t="s">
        <v>1026</v>
      </c>
      <c r="E438" t="s">
        <v>1029</v>
      </c>
      <c r="F438" t="s">
        <v>1033</v>
      </c>
      <c r="G438">
        <v>82.93</v>
      </c>
      <c r="H438">
        <v>4</v>
      </c>
      <c r="I438">
        <v>16.585999999999999</v>
      </c>
      <c r="J438" s="17">
        <f t="shared" si="24"/>
        <v>348.30600000000004</v>
      </c>
      <c r="K438" s="10">
        <v>43485</v>
      </c>
      <c r="L438" t="s">
        <v>1409</v>
      </c>
      <c r="M438" t="s">
        <v>1595</v>
      </c>
      <c r="N438">
        <v>331.72</v>
      </c>
      <c r="O438">
        <v>4.7619047620000003</v>
      </c>
      <c r="P438" s="17">
        <v>16.585999999999999</v>
      </c>
      <c r="Q438">
        <v>9.6</v>
      </c>
      <c r="R438">
        <v>16</v>
      </c>
      <c r="S438" t="str">
        <f t="shared" si="25"/>
        <v>Afternoon</v>
      </c>
      <c r="T438">
        <f t="shared" si="26"/>
        <v>0</v>
      </c>
      <c r="U438" s="7">
        <f t="shared" si="27"/>
        <v>87.07650000000001</v>
      </c>
    </row>
    <row r="439" spans="1:21" x14ac:dyDescent="0.2">
      <c r="A439" t="s">
        <v>457</v>
      </c>
      <c r="B439" t="s">
        <v>1020</v>
      </c>
      <c r="C439" t="s">
        <v>1023</v>
      </c>
      <c r="D439" t="s">
        <v>1027</v>
      </c>
      <c r="E439" t="s">
        <v>1029</v>
      </c>
      <c r="F439" t="s">
        <v>1032</v>
      </c>
      <c r="G439">
        <v>33.99</v>
      </c>
      <c r="H439">
        <v>6</v>
      </c>
      <c r="I439">
        <v>10.196999999999999</v>
      </c>
      <c r="J439" s="17">
        <f t="shared" si="24"/>
        <v>214.137</v>
      </c>
      <c r="K439" s="10">
        <v>43680</v>
      </c>
      <c r="L439" t="s">
        <v>1410</v>
      </c>
      <c r="M439" t="s">
        <v>1597</v>
      </c>
      <c r="N439">
        <v>203.94</v>
      </c>
      <c r="O439">
        <v>4.7619047620000003</v>
      </c>
      <c r="P439" s="17">
        <v>10.196999999999999</v>
      </c>
      <c r="Q439">
        <v>7.7</v>
      </c>
      <c r="R439">
        <v>15</v>
      </c>
      <c r="S439" t="str">
        <f t="shared" si="25"/>
        <v>Afternoon</v>
      </c>
      <c r="T439">
        <f t="shared" si="26"/>
        <v>0</v>
      </c>
      <c r="U439" s="7">
        <f t="shared" si="27"/>
        <v>35.689500000000002</v>
      </c>
    </row>
    <row r="440" spans="1:21" x14ac:dyDescent="0.2">
      <c r="A440" t="s">
        <v>458</v>
      </c>
      <c r="B440" t="s">
        <v>1021</v>
      </c>
      <c r="C440" t="s">
        <v>1024</v>
      </c>
      <c r="D440" t="s">
        <v>1026</v>
      </c>
      <c r="E440" t="s">
        <v>1029</v>
      </c>
      <c r="F440" t="s">
        <v>1034</v>
      </c>
      <c r="G440">
        <v>17.04</v>
      </c>
      <c r="H440">
        <v>4</v>
      </c>
      <c r="I440">
        <v>3.4079999999999999</v>
      </c>
      <c r="J440" s="17">
        <f t="shared" si="24"/>
        <v>71.567999999999998</v>
      </c>
      <c r="K440" s="10">
        <v>43680</v>
      </c>
      <c r="L440" t="s">
        <v>1411</v>
      </c>
      <c r="M440" t="s">
        <v>1595</v>
      </c>
      <c r="N440">
        <v>68.16</v>
      </c>
      <c r="O440">
        <v>4.7619047620000003</v>
      </c>
      <c r="P440" s="17">
        <v>3.4079999999999999</v>
      </c>
      <c r="Q440">
        <v>7</v>
      </c>
      <c r="R440">
        <v>20</v>
      </c>
      <c r="S440" t="str">
        <f t="shared" si="25"/>
        <v>Evening</v>
      </c>
      <c r="T440">
        <f t="shared" si="26"/>
        <v>0</v>
      </c>
      <c r="U440" s="7">
        <f t="shared" si="27"/>
        <v>17.891999999999999</v>
      </c>
    </row>
    <row r="441" spans="1:21" x14ac:dyDescent="0.2">
      <c r="A441" t="s">
        <v>459</v>
      </c>
      <c r="B441" t="s">
        <v>1021</v>
      </c>
      <c r="C441" t="s">
        <v>1024</v>
      </c>
      <c r="D441" t="s">
        <v>1027</v>
      </c>
      <c r="E441" t="s">
        <v>1028</v>
      </c>
      <c r="F441" t="s">
        <v>1031</v>
      </c>
      <c r="G441">
        <v>40.86</v>
      </c>
      <c r="H441">
        <v>8</v>
      </c>
      <c r="I441">
        <v>16.344000000000001</v>
      </c>
      <c r="J441" s="17">
        <f t="shared" si="24"/>
        <v>343.22399999999999</v>
      </c>
      <c r="K441" s="10">
        <v>43648</v>
      </c>
      <c r="L441" t="s">
        <v>1331</v>
      </c>
      <c r="M441" t="s">
        <v>1597</v>
      </c>
      <c r="N441">
        <v>326.88</v>
      </c>
      <c r="O441">
        <v>4.7619047620000003</v>
      </c>
      <c r="P441" s="17">
        <v>16.344000000000001</v>
      </c>
      <c r="Q441">
        <v>6.5</v>
      </c>
      <c r="R441">
        <v>14</v>
      </c>
      <c r="S441" t="str">
        <f t="shared" si="25"/>
        <v>Afternoon</v>
      </c>
      <c r="T441">
        <f t="shared" si="26"/>
        <v>0</v>
      </c>
      <c r="U441" s="7">
        <f t="shared" si="27"/>
        <v>42.902999999999999</v>
      </c>
    </row>
    <row r="442" spans="1:21" x14ac:dyDescent="0.2">
      <c r="A442" t="s">
        <v>460</v>
      </c>
      <c r="B442" t="s">
        <v>1021</v>
      </c>
      <c r="C442" t="s">
        <v>1024</v>
      </c>
      <c r="D442" t="s">
        <v>1026</v>
      </c>
      <c r="E442" t="s">
        <v>1029</v>
      </c>
      <c r="F442" t="s">
        <v>1034</v>
      </c>
      <c r="G442">
        <v>17.440000000000001</v>
      </c>
      <c r="H442">
        <v>5</v>
      </c>
      <c r="I442">
        <v>4.3600000000000003</v>
      </c>
      <c r="J442" s="17">
        <f t="shared" si="24"/>
        <v>91.56</v>
      </c>
      <c r="K442" s="10">
        <v>43480</v>
      </c>
      <c r="L442" t="s">
        <v>1215</v>
      </c>
      <c r="M442" t="s">
        <v>1596</v>
      </c>
      <c r="N442">
        <v>87.2</v>
      </c>
      <c r="O442">
        <v>4.7619047620000003</v>
      </c>
      <c r="P442" s="17">
        <v>4.3600000000000003</v>
      </c>
      <c r="Q442">
        <v>8.1</v>
      </c>
      <c r="R442">
        <v>19</v>
      </c>
      <c r="S442" t="str">
        <f t="shared" si="25"/>
        <v>Evening</v>
      </c>
      <c r="T442">
        <f t="shared" si="26"/>
        <v>0</v>
      </c>
      <c r="U442" s="7">
        <f t="shared" si="27"/>
        <v>18.312000000000001</v>
      </c>
    </row>
    <row r="443" spans="1:21" x14ac:dyDescent="0.2">
      <c r="A443" t="s">
        <v>461</v>
      </c>
      <c r="B443" t="s">
        <v>1022</v>
      </c>
      <c r="C443" t="s">
        <v>1025</v>
      </c>
      <c r="D443" t="s">
        <v>1026</v>
      </c>
      <c r="E443" t="s">
        <v>1028</v>
      </c>
      <c r="F443" t="s">
        <v>1033</v>
      </c>
      <c r="G443">
        <v>88.43</v>
      </c>
      <c r="H443">
        <v>8</v>
      </c>
      <c r="I443">
        <v>35.372</v>
      </c>
      <c r="J443" s="17">
        <f t="shared" si="24"/>
        <v>742.81200000000001</v>
      </c>
      <c r="K443" s="10">
        <v>43546</v>
      </c>
      <c r="L443" t="s">
        <v>1412</v>
      </c>
      <c r="M443" t="s">
        <v>1597</v>
      </c>
      <c r="N443">
        <v>707.44</v>
      </c>
      <c r="O443">
        <v>4.7619047620000003</v>
      </c>
      <c r="P443" s="17">
        <v>35.372</v>
      </c>
      <c r="Q443">
        <v>4.3</v>
      </c>
      <c r="R443">
        <v>19</v>
      </c>
      <c r="S443" t="str">
        <f t="shared" si="25"/>
        <v>Evening</v>
      </c>
      <c r="T443">
        <f t="shared" si="26"/>
        <v>1</v>
      </c>
      <c r="U443" s="7">
        <f t="shared" si="27"/>
        <v>92.851500000000001</v>
      </c>
    </row>
    <row r="444" spans="1:21" x14ac:dyDescent="0.2">
      <c r="A444" t="s">
        <v>462</v>
      </c>
      <c r="B444" t="s">
        <v>1020</v>
      </c>
      <c r="C444" t="s">
        <v>1023</v>
      </c>
      <c r="D444" t="s">
        <v>1026</v>
      </c>
      <c r="E444" t="s">
        <v>1028</v>
      </c>
      <c r="F444" t="s">
        <v>1032</v>
      </c>
      <c r="G444">
        <v>89.21</v>
      </c>
      <c r="H444">
        <v>9</v>
      </c>
      <c r="I444">
        <v>40.144500000000001</v>
      </c>
      <c r="J444" s="17">
        <f t="shared" si="24"/>
        <v>843.03449999999998</v>
      </c>
      <c r="K444" s="10">
        <v>43480</v>
      </c>
      <c r="L444" t="s">
        <v>1413</v>
      </c>
      <c r="M444" t="s">
        <v>1597</v>
      </c>
      <c r="N444">
        <v>802.89</v>
      </c>
      <c r="O444">
        <v>4.7619047620000003</v>
      </c>
      <c r="P444" s="17">
        <v>40.144500000000001</v>
      </c>
      <c r="Q444">
        <v>6.5</v>
      </c>
      <c r="R444">
        <v>15</v>
      </c>
      <c r="S444" t="str">
        <f t="shared" si="25"/>
        <v>Afternoon</v>
      </c>
      <c r="T444">
        <f t="shared" si="26"/>
        <v>1</v>
      </c>
      <c r="U444" s="7">
        <f t="shared" si="27"/>
        <v>93.670500000000004</v>
      </c>
    </row>
    <row r="445" spans="1:21" x14ac:dyDescent="0.2">
      <c r="A445" t="s">
        <v>463</v>
      </c>
      <c r="B445" t="s">
        <v>1021</v>
      </c>
      <c r="C445" t="s">
        <v>1024</v>
      </c>
      <c r="D445" t="s">
        <v>1027</v>
      </c>
      <c r="E445" t="s">
        <v>1029</v>
      </c>
      <c r="F445" t="s">
        <v>1035</v>
      </c>
      <c r="G445">
        <v>12.78</v>
      </c>
      <c r="H445">
        <v>1</v>
      </c>
      <c r="I445">
        <v>0.63900000000000001</v>
      </c>
      <c r="J445" s="17">
        <f t="shared" si="24"/>
        <v>13.418999999999999</v>
      </c>
      <c r="K445" s="10">
        <v>43678</v>
      </c>
      <c r="L445" t="s">
        <v>1414</v>
      </c>
      <c r="M445" t="s">
        <v>1595</v>
      </c>
      <c r="N445">
        <v>12.78</v>
      </c>
      <c r="O445">
        <v>4.7619047620000003</v>
      </c>
      <c r="P445" s="17">
        <v>0.63900000000000001</v>
      </c>
      <c r="Q445">
        <v>9.5</v>
      </c>
      <c r="R445">
        <v>14</v>
      </c>
      <c r="S445" t="str">
        <f t="shared" si="25"/>
        <v>Afternoon</v>
      </c>
      <c r="T445">
        <f t="shared" si="26"/>
        <v>0</v>
      </c>
      <c r="U445" s="7">
        <f t="shared" si="27"/>
        <v>13.418999999999999</v>
      </c>
    </row>
    <row r="446" spans="1:21" x14ac:dyDescent="0.2">
      <c r="A446" t="s">
        <v>464</v>
      </c>
      <c r="B446" t="s">
        <v>1020</v>
      </c>
      <c r="C446" t="s">
        <v>1023</v>
      </c>
      <c r="D446" t="s">
        <v>1027</v>
      </c>
      <c r="E446" t="s">
        <v>1028</v>
      </c>
      <c r="F446" t="s">
        <v>1033</v>
      </c>
      <c r="G446">
        <v>19.100000000000001</v>
      </c>
      <c r="H446">
        <v>7</v>
      </c>
      <c r="I446">
        <v>6.6849999999999996</v>
      </c>
      <c r="J446" s="17">
        <f t="shared" si="24"/>
        <v>140.38500000000002</v>
      </c>
      <c r="K446" s="10">
        <v>43480</v>
      </c>
      <c r="L446" t="s">
        <v>1189</v>
      </c>
      <c r="M446" t="s">
        <v>1596</v>
      </c>
      <c r="N446">
        <v>133.69999999999999</v>
      </c>
      <c r="O446">
        <v>4.7619047620000003</v>
      </c>
      <c r="P446" s="17">
        <v>6.6849999999999996</v>
      </c>
      <c r="Q446">
        <v>9.6999999999999993</v>
      </c>
      <c r="R446">
        <v>10</v>
      </c>
      <c r="S446" t="str">
        <f t="shared" si="25"/>
        <v>Morning</v>
      </c>
      <c r="T446">
        <f t="shared" si="26"/>
        <v>0</v>
      </c>
      <c r="U446" s="7">
        <f t="shared" si="27"/>
        <v>20.055000000000003</v>
      </c>
    </row>
    <row r="447" spans="1:21" x14ac:dyDescent="0.2">
      <c r="A447" t="s">
        <v>465</v>
      </c>
      <c r="B447" t="s">
        <v>1022</v>
      </c>
      <c r="C447" t="s">
        <v>1025</v>
      </c>
      <c r="D447" t="s">
        <v>1026</v>
      </c>
      <c r="E447" t="s">
        <v>1028</v>
      </c>
      <c r="F447" t="s">
        <v>1030</v>
      </c>
      <c r="G447">
        <v>19.149999999999999</v>
      </c>
      <c r="H447">
        <v>1</v>
      </c>
      <c r="I447">
        <v>0.95750000000000002</v>
      </c>
      <c r="J447" s="17">
        <f t="shared" si="24"/>
        <v>20.107499999999998</v>
      </c>
      <c r="K447" s="10">
        <v>43493</v>
      </c>
      <c r="L447" t="s">
        <v>1415</v>
      </c>
      <c r="M447" t="s">
        <v>1597</v>
      </c>
      <c r="N447">
        <v>19.149999999999999</v>
      </c>
      <c r="O447">
        <v>4.7619047620000003</v>
      </c>
      <c r="P447" s="17">
        <v>0.95750000000000002</v>
      </c>
      <c r="Q447">
        <v>9.5</v>
      </c>
      <c r="R447">
        <v>17</v>
      </c>
      <c r="S447" t="str">
        <f t="shared" si="25"/>
        <v>Evening</v>
      </c>
      <c r="T447">
        <f t="shared" si="26"/>
        <v>0</v>
      </c>
      <c r="U447" s="7">
        <f t="shared" si="27"/>
        <v>20.107499999999998</v>
      </c>
    </row>
    <row r="448" spans="1:21" x14ac:dyDescent="0.2">
      <c r="A448" t="s">
        <v>466</v>
      </c>
      <c r="B448" t="s">
        <v>1021</v>
      </c>
      <c r="C448" t="s">
        <v>1024</v>
      </c>
      <c r="D448" t="s">
        <v>1026</v>
      </c>
      <c r="E448" t="s">
        <v>1029</v>
      </c>
      <c r="F448" t="s">
        <v>1034</v>
      </c>
      <c r="G448">
        <v>27.66</v>
      </c>
      <c r="H448">
        <v>10</v>
      </c>
      <c r="I448">
        <v>13.83</v>
      </c>
      <c r="J448" s="17">
        <f t="shared" si="24"/>
        <v>290.43</v>
      </c>
      <c r="K448" s="10">
        <v>43510</v>
      </c>
      <c r="L448" t="s">
        <v>1144</v>
      </c>
      <c r="M448" t="s">
        <v>1597</v>
      </c>
      <c r="N448">
        <v>276.60000000000002</v>
      </c>
      <c r="O448">
        <v>4.7619047620000003</v>
      </c>
      <c r="P448" s="17">
        <v>13.83</v>
      </c>
      <c r="Q448">
        <v>8.9</v>
      </c>
      <c r="R448">
        <v>11</v>
      </c>
      <c r="S448" t="str">
        <f t="shared" si="25"/>
        <v>Morning</v>
      </c>
      <c r="T448">
        <f t="shared" si="26"/>
        <v>0</v>
      </c>
      <c r="U448" s="7">
        <f t="shared" si="27"/>
        <v>29.042999999999999</v>
      </c>
    </row>
    <row r="449" spans="1:21" x14ac:dyDescent="0.2">
      <c r="A449" t="s">
        <v>467</v>
      </c>
      <c r="B449" t="s">
        <v>1021</v>
      </c>
      <c r="C449" t="s">
        <v>1024</v>
      </c>
      <c r="D449" t="s">
        <v>1027</v>
      </c>
      <c r="E449" t="s">
        <v>1029</v>
      </c>
      <c r="F449" t="s">
        <v>1035</v>
      </c>
      <c r="G449">
        <v>45.74</v>
      </c>
      <c r="H449">
        <v>3</v>
      </c>
      <c r="I449">
        <v>6.8609999999999998</v>
      </c>
      <c r="J449" s="17">
        <f t="shared" si="24"/>
        <v>144.08099999999999</v>
      </c>
      <c r="K449" s="10">
        <v>43741</v>
      </c>
      <c r="L449" t="s">
        <v>1269</v>
      </c>
      <c r="M449" t="s">
        <v>1597</v>
      </c>
      <c r="N449">
        <v>137.22</v>
      </c>
      <c r="O449">
        <v>4.7619047620000003</v>
      </c>
      <c r="P449" s="17">
        <v>6.8609999999999998</v>
      </c>
      <c r="Q449">
        <v>6.5</v>
      </c>
      <c r="R449">
        <v>17</v>
      </c>
      <c r="S449" t="str">
        <f t="shared" si="25"/>
        <v>Evening</v>
      </c>
      <c r="T449">
        <f t="shared" si="26"/>
        <v>0</v>
      </c>
      <c r="U449" s="7">
        <f t="shared" si="27"/>
        <v>48.026999999999994</v>
      </c>
    </row>
    <row r="450" spans="1:21" x14ac:dyDescent="0.2">
      <c r="A450" t="s">
        <v>468</v>
      </c>
      <c r="B450" t="s">
        <v>1022</v>
      </c>
      <c r="C450" t="s">
        <v>1025</v>
      </c>
      <c r="D450" t="s">
        <v>1026</v>
      </c>
      <c r="E450" t="s">
        <v>1028</v>
      </c>
      <c r="F450" t="s">
        <v>1030</v>
      </c>
      <c r="G450">
        <v>27.07</v>
      </c>
      <c r="H450">
        <v>1</v>
      </c>
      <c r="I450">
        <v>1.3534999999999999</v>
      </c>
      <c r="J450" s="17">
        <f t="shared" si="24"/>
        <v>28.423500000000001</v>
      </c>
      <c r="K450" s="10">
        <v>43800</v>
      </c>
      <c r="L450" t="s">
        <v>1194</v>
      </c>
      <c r="M450" t="s">
        <v>1597</v>
      </c>
      <c r="N450">
        <v>27.07</v>
      </c>
      <c r="O450">
        <v>4.7619047620000003</v>
      </c>
      <c r="P450" s="17">
        <v>1.3534999999999999</v>
      </c>
      <c r="Q450">
        <v>5.3</v>
      </c>
      <c r="R450">
        <v>20</v>
      </c>
      <c r="S450" t="str">
        <f t="shared" si="25"/>
        <v>Evening</v>
      </c>
      <c r="T450">
        <f t="shared" si="26"/>
        <v>0</v>
      </c>
      <c r="U450" s="7">
        <f t="shared" si="27"/>
        <v>28.423500000000001</v>
      </c>
    </row>
    <row r="451" spans="1:21" x14ac:dyDescent="0.2">
      <c r="A451" t="s">
        <v>469</v>
      </c>
      <c r="B451" t="s">
        <v>1022</v>
      </c>
      <c r="C451" t="s">
        <v>1025</v>
      </c>
      <c r="D451" t="s">
        <v>1026</v>
      </c>
      <c r="E451" t="s">
        <v>1028</v>
      </c>
      <c r="F451" t="s">
        <v>1033</v>
      </c>
      <c r="G451">
        <v>39.119999999999997</v>
      </c>
      <c r="H451">
        <v>1</v>
      </c>
      <c r="I451">
        <v>1.956</v>
      </c>
      <c r="J451" s="17">
        <f t="shared" ref="J451:J514" si="28">(G451*H451)+I451</f>
        <v>41.076000000000001</v>
      </c>
      <c r="K451" s="10">
        <v>43550</v>
      </c>
      <c r="L451" t="s">
        <v>1416</v>
      </c>
      <c r="M451" t="s">
        <v>1597</v>
      </c>
      <c r="N451">
        <v>39.119999999999997</v>
      </c>
      <c r="O451">
        <v>4.7619047620000003</v>
      </c>
      <c r="P451" s="17">
        <v>1.956</v>
      </c>
      <c r="Q451">
        <v>9.6</v>
      </c>
      <c r="R451">
        <v>11</v>
      </c>
      <c r="S451" t="str">
        <f t="shared" ref="S451:S514" si="29">IF(HOUR(L451)&lt;12, "Morning", IF(HOUR(L451)&lt;17, "Afternoon", "Evening"))</f>
        <v>Morning</v>
      </c>
      <c r="T451">
        <f t="shared" ref="T451:T514" si="30">IF(J451&gt;718.91085, 1, 0)</f>
        <v>0</v>
      </c>
      <c r="U451" s="7">
        <f t="shared" ref="U451:U514" si="31">J451/H451</f>
        <v>41.076000000000001</v>
      </c>
    </row>
    <row r="452" spans="1:21" x14ac:dyDescent="0.2">
      <c r="A452" t="s">
        <v>470</v>
      </c>
      <c r="B452" t="s">
        <v>1022</v>
      </c>
      <c r="C452" t="s">
        <v>1025</v>
      </c>
      <c r="D452" t="s">
        <v>1027</v>
      </c>
      <c r="E452" t="s">
        <v>1028</v>
      </c>
      <c r="F452" t="s">
        <v>1031</v>
      </c>
      <c r="G452">
        <v>74.709999999999994</v>
      </c>
      <c r="H452">
        <v>6</v>
      </c>
      <c r="I452">
        <v>22.413</v>
      </c>
      <c r="J452" s="17">
        <f t="shared" si="28"/>
        <v>470.673</v>
      </c>
      <c r="K452" s="10">
        <v>43466</v>
      </c>
      <c r="L452" t="s">
        <v>1401</v>
      </c>
      <c r="M452" t="s">
        <v>1596</v>
      </c>
      <c r="N452">
        <v>448.26</v>
      </c>
      <c r="O452">
        <v>4.7619047620000003</v>
      </c>
      <c r="P452" s="17">
        <v>22.413</v>
      </c>
      <c r="Q452">
        <v>6.7</v>
      </c>
      <c r="R452">
        <v>19</v>
      </c>
      <c r="S452" t="str">
        <f t="shared" si="29"/>
        <v>Evening</v>
      </c>
      <c r="T452">
        <f t="shared" si="30"/>
        <v>0</v>
      </c>
      <c r="U452" s="7">
        <f t="shared" si="31"/>
        <v>78.445499999999996</v>
      </c>
    </row>
    <row r="453" spans="1:21" x14ac:dyDescent="0.2">
      <c r="A453" t="s">
        <v>471</v>
      </c>
      <c r="B453" t="s">
        <v>1022</v>
      </c>
      <c r="C453" t="s">
        <v>1025</v>
      </c>
      <c r="D453" t="s">
        <v>1027</v>
      </c>
      <c r="E453" t="s">
        <v>1029</v>
      </c>
      <c r="F453" t="s">
        <v>1031</v>
      </c>
      <c r="G453">
        <v>22.01</v>
      </c>
      <c r="H453">
        <v>6</v>
      </c>
      <c r="I453">
        <v>6.6029999999999998</v>
      </c>
      <c r="J453" s="17">
        <f t="shared" si="28"/>
        <v>138.66300000000001</v>
      </c>
      <c r="K453" s="10">
        <v>43497</v>
      </c>
      <c r="L453" t="s">
        <v>1157</v>
      </c>
      <c r="M453" t="s">
        <v>1596</v>
      </c>
      <c r="N453">
        <v>132.06</v>
      </c>
      <c r="O453">
        <v>4.7619047620000003</v>
      </c>
      <c r="P453" s="17">
        <v>6.6029999999999998</v>
      </c>
      <c r="Q453">
        <v>7.6</v>
      </c>
      <c r="R453">
        <v>18</v>
      </c>
      <c r="S453" t="str">
        <f t="shared" si="29"/>
        <v>Evening</v>
      </c>
      <c r="T453">
        <f t="shared" si="30"/>
        <v>0</v>
      </c>
      <c r="U453" s="7">
        <f t="shared" si="31"/>
        <v>23.110500000000002</v>
      </c>
    </row>
    <row r="454" spans="1:21" x14ac:dyDescent="0.2">
      <c r="A454" t="s">
        <v>472</v>
      </c>
      <c r="B454" t="s">
        <v>1020</v>
      </c>
      <c r="C454" t="s">
        <v>1023</v>
      </c>
      <c r="D454" t="s">
        <v>1027</v>
      </c>
      <c r="E454" t="s">
        <v>1028</v>
      </c>
      <c r="F454" t="s">
        <v>1034</v>
      </c>
      <c r="G454">
        <v>63.61</v>
      </c>
      <c r="H454">
        <v>5</v>
      </c>
      <c r="I454">
        <v>15.9025</v>
      </c>
      <c r="J454" s="17">
        <f t="shared" si="28"/>
        <v>333.95249999999999</v>
      </c>
      <c r="K454" s="10">
        <v>43540</v>
      </c>
      <c r="L454" t="s">
        <v>1120</v>
      </c>
      <c r="M454" t="s">
        <v>1595</v>
      </c>
      <c r="N454">
        <v>318.05</v>
      </c>
      <c r="O454">
        <v>4.7619047620000003</v>
      </c>
      <c r="P454" s="17">
        <v>15.9025</v>
      </c>
      <c r="Q454">
        <v>4.8</v>
      </c>
      <c r="R454">
        <v>12</v>
      </c>
      <c r="S454" t="str">
        <f t="shared" si="29"/>
        <v>Afternoon</v>
      </c>
      <c r="T454">
        <f t="shared" si="30"/>
        <v>0</v>
      </c>
      <c r="U454" s="7">
        <f t="shared" si="31"/>
        <v>66.790499999999994</v>
      </c>
    </row>
    <row r="455" spans="1:21" x14ac:dyDescent="0.2">
      <c r="A455" t="s">
        <v>473</v>
      </c>
      <c r="B455" t="s">
        <v>1020</v>
      </c>
      <c r="C455" t="s">
        <v>1023</v>
      </c>
      <c r="D455" t="s">
        <v>1027</v>
      </c>
      <c r="E455" t="s">
        <v>1029</v>
      </c>
      <c r="F455" t="s">
        <v>1030</v>
      </c>
      <c r="G455">
        <v>25</v>
      </c>
      <c r="H455">
        <v>1</v>
      </c>
      <c r="I455">
        <v>1.25</v>
      </c>
      <c r="J455" s="17">
        <f t="shared" si="28"/>
        <v>26.25</v>
      </c>
      <c r="K455" s="10">
        <v>43527</v>
      </c>
      <c r="L455" t="s">
        <v>1417</v>
      </c>
      <c r="M455" t="s">
        <v>1595</v>
      </c>
      <c r="N455">
        <v>25</v>
      </c>
      <c r="O455">
        <v>4.7619047620000003</v>
      </c>
      <c r="P455" s="17">
        <v>1.25</v>
      </c>
      <c r="Q455">
        <v>5.5</v>
      </c>
      <c r="R455">
        <v>15</v>
      </c>
      <c r="S455" t="str">
        <f t="shared" si="29"/>
        <v>Afternoon</v>
      </c>
      <c r="T455">
        <f t="shared" si="30"/>
        <v>0</v>
      </c>
      <c r="U455" s="7">
        <f t="shared" si="31"/>
        <v>26.25</v>
      </c>
    </row>
    <row r="456" spans="1:21" x14ac:dyDescent="0.2">
      <c r="A456" t="s">
        <v>474</v>
      </c>
      <c r="B456" t="s">
        <v>1020</v>
      </c>
      <c r="C456" t="s">
        <v>1023</v>
      </c>
      <c r="D456" t="s">
        <v>1026</v>
      </c>
      <c r="E456" t="s">
        <v>1029</v>
      </c>
      <c r="F456" t="s">
        <v>1031</v>
      </c>
      <c r="G456">
        <v>20.77</v>
      </c>
      <c r="H456">
        <v>4</v>
      </c>
      <c r="I456">
        <v>4.1539999999999999</v>
      </c>
      <c r="J456" s="17">
        <f t="shared" si="28"/>
        <v>87.233999999999995</v>
      </c>
      <c r="K456" s="10">
        <v>43496</v>
      </c>
      <c r="L456" t="s">
        <v>1418</v>
      </c>
      <c r="M456" t="s">
        <v>1596</v>
      </c>
      <c r="N456">
        <v>83.08</v>
      </c>
      <c r="O456">
        <v>4.7619047620000003</v>
      </c>
      <c r="P456" s="17">
        <v>4.1539999999999999</v>
      </c>
      <c r="Q456">
        <v>4.7</v>
      </c>
      <c r="R456">
        <v>13</v>
      </c>
      <c r="S456" t="str">
        <f t="shared" si="29"/>
        <v>Afternoon</v>
      </c>
      <c r="T456">
        <f t="shared" si="30"/>
        <v>0</v>
      </c>
      <c r="U456" s="7">
        <f t="shared" si="31"/>
        <v>21.808499999999999</v>
      </c>
    </row>
    <row r="457" spans="1:21" x14ac:dyDescent="0.2">
      <c r="A457" t="s">
        <v>475</v>
      </c>
      <c r="B457" t="s">
        <v>1022</v>
      </c>
      <c r="C457" t="s">
        <v>1025</v>
      </c>
      <c r="D457" t="s">
        <v>1026</v>
      </c>
      <c r="E457" t="s">
        <v>1028</v>
      </c>
      <c r="F457" t="s">
        <v>1035</v>
      </c>
      <c r="G457">
        <v>29.56</v>
      </c>
      <c r="H457">
        <v>5</v>
      </c>
      <c r="I457">
        <v>7.39</v>
      </c>
      <c r="J457" s="17">
        <f t="shared" si="28"/>
        <v>155.18999999999997</v>
      </c>
      <c r="K457" s="10">
        <v>43509</v>
      </c>
      <c r="L457" t="s">
        <v>1419</v>
      </c>
      <c r="M457" t="s">
        <v>1596</v>
      </c>
      <c r="N457">
        <v>147.80000000000001</v>
      </c>
      <c r="O457">
        <v>4.7619047620000003</v>
      </c>
      <c r="P457" s="17">
        <v>7.39</v>
      </c>
      <c r="Q457">
        <v>6.9</v>
      </c>
      <c r="R457">
        <v>16</v>
      </c>
      <c r="S457" t="str">
        <f t="shared" si="29"/>
        <v>Afternoon</v>
      </c>
      <c r="T457">
        <f t="shared" si="30"/>
        <v>0</v>
      </c>
      <c r="U457" s="7">
        <f t="shared" si="31"/>
        <v>31.037999999999993</v>
      </c>
    </row>
    <row r="458" spans="1:21" x14ac:dyDescent="0.2">
      <c r="A458" t="s">
        <v>476</v>
      </c>
      <c r="B458" t="s">
        <v>1022</v>
      </c>
      <c r="C458" t="s">
        <v>1025</v>
      </c>
      <c r="D458" t="s">
        <v>1026</v>
      </c>
      <c r="E458" t="s">
        <v>1028</v>
      </c>
      <c r="F458" t="s">
        <v>1034</v>
      </c>
      <c r="G458">
        <v>77.400000000000006</v>
      </c>
      <c r="H458">
        <v>9</v>
      </c>
      <c r="I458">
        <v>34.83</v>
      </c>
      <c r="J458" s="17">
        <f t="shared" si="28"/>
        <v>731.43000000000006</v>
      </c>
      <c r="K458" s="10">
        <v>43511</v>
      </c>
      <c r="L458" t="s">
        <v>1420</v>
      </c>
      <c r="M458" t="s">
        <v>1597</v>
      </c>
      <c r="N458">
        <v>696.6</v>
      </c>
      <c r="O458">
        <v>4.7619047620000003</v>
      </c>
      <c r="P458" s="17">
        <v>34.83</v>
      </c>
      <c r="Q458">
        <v>4.5</v>
      </c>
      <c r="R458">
        <v>14</v>
      </c>
      <c r="S458" t="str">
        <f t="shared" si="29"/>
        <v>Afternoon</v>
      </c>
      <c r="T458">
        <f t="shared" si="30"/>
        <v>1</v>
      </c>
      <c r="U458" s="7">
        <f t="shared" si="31"/>
        <v>81.27000000000001</v>
      </c>
    </row>
    <row r="459" spans="1:21" x14ac:dyDescent="0.2">
      <c r="A459" t="s">
        <v>477</v>
      </c>
      <c r="B459" t="s">
        <v>1022</v>
      </c>
      <c r="C459" t="s">
        <v>1025</v>
      </c>
      <c r="D459" t="s">
        <v>1027</v>
      </c>
      <c r="E459" t="s">
        <v>1029</v>
      </c>
      <c r="F459" t="s">
        <v>1031</v>
      </c>
      <c r="G459">
        <v>79.39</v>
      </c>
      <c r="H459">
        <v>10</v>
      </c>
      <c r="I459">
        <v>39.695</v>
      </c>
      <c r="J459" s="17">
        <f t="shared" si="28"/>
        <v>833.59500000000003</v>
      </c>
      <c r="K459" s="10">
        <v>43648</v>
      </c>
      <c r="L459" t="s">
        <v>1270</v>
      </c>
      <c r="M459" t="s">
        <v>1596</v>
      </c>
      <c r="N459">
        <v>793.9</v>
      </c>
      <c r="O459">
        <v>4.7619047620000003</v>
      </c>
      <c r="P459" s="17">
        <v>39.695</v>
      </c>
      <c r="Q459">
        <v>6.2</v>
      </c>
      <c r="R459">
        <v>20</v>
      </c>
      <c r="S459" t="str">
        <f t="shared" si="29"/>
        <v>Evening</v>
      </c>
      <c r="T459">
        <f t="shared" si="30"/>
        <v>1</v>
      </c>
      <c r="U459" s="7">
        <f t="shared" si="31"/>
        <v>83.359499999999997</v>
      </c>
    </row>
    <row r="460" spans="1:21" x14ac:dyDescent="0.2">
      <c r="A460" t="s">
        <v>478</v>
      </c>
      <c r="B460" t="s">
        <v>1021</v>
      </c>
      <c r="C460" t="s">
        <v>1024</v>
      </c>
      <c r="D460" t="s">
        <v>1026</v>
      </c>
      <c r="E460" t="s">
        <v>1028</v>
      </c>
      <c r="F460" t="s">
        <v>1031</v>
      </c>
      <c r="G460">
        <v>46.57</v>
      </c>
      <c r="H460">
        <v>10</v>
      </c>
      <c r="I460">
        <v>23.285</v>
      </c>
      <c r="J460" s="17">
        <f t="shared" si="28"/>
        <v>488.98500000000001</v>
      </c>
      <c r="K460" s="10">
        <v>43492</v>
      </c>
      <c r="L460" t="s">
        <v>1228</v>
      </c>
      <c r="M460" t="s">
        <v>1596</v>
      </c>
      <c r="N460">
        <v>465.7</v>
      </c>
      <c r="O460">
        <v>4.7619047620000003</v>
      </c>
      <c r="P460" s="17">
        <v>23.285</v>
      </c>
      <c r="Q460">
        <v>7.6</v>
      </c>
      <c r="R460">
        <v>13</v>
      </c>
      <c r="S460" t="str">
        <f t="shared" si="29"/>
        <v>Afternoon</v>
      </c>
      <c r="T460">
        <f t="shared" si="30"/>
        <v>0</v>
      </c>
      <c r="U460" s="7">
        <f t="shared" si="31"/>
        <v>48.898499999999999</v>
      </c>
    </row>
    <row r="461" spans="1:21" x14ac:dyDescent="0.2">
      <c r="A461" t="s">
        <v>479</v>
      </c>
      <c r="B461" t="s">
        <v>1021</v>
      </c>
      <c r="C461" t="s">
        <v>1024</v>
      </c>
      <c r="D461" t="s">
        <v>1027</v>
      </c>
      <c r="E461" t="s">
        <v>1029</v>
      </c>
      <c r="F461" t="s">
        <v>1034</v>
      </c>
      <c r="G461">
        <v>35.89</v>
      </c>
      <c r="H461">
        <v>1</v>
      </c>
      <c r="I461">
        <v>1.7945</v>
      </c>
      <c r="J461" s="17">
        <f t="shared" si="28"/>
        <v>37.6845</v>
      </c>
      <c r="K461" s="10">
        <v>43519</v>
      </c>
      <c r="L461" t="s">
        <v>1322</v>
      </c>
      <c r="M461" t="s">
        <v>1597</v>
      </c>
      <c r="N461">
        <v>35.89</v>
      </c>
      <c r="O461">
        <v>4.7619047620000003</v>
      </c>
      <c r="P461" s="17">
        <v>1.7945</v>
      </c>
      <c r="Q461">
        <v>7.9</v>
      </c>
      <c r="R461">
        <v>16</v>
      </c>
      <c r="S461" t="str">
        <f t="shared" si="29"/>
        <v>Afternoon</v>
      </c>
      <c r="T461">
        <f t="shared" si="30"/>
        <v>0</v>
      </c>
      <c r="U461" s="7">
        <f t="shared" si="31"/>
        <v>37.6845</v>
      </c>
    </row>
    <row r="462" spans="1:21" x14ac:dyDescent="0.2">
      <c r="A462" t="s">
        <v>480</v>
      </c>
      <c r="B462" t="s">
        <v>1021</v>
      </c>
      <c r="C462" t="s">
        <v>1024</v>
      </c>
      <c r="D462" t="s">
        <v>1027</v>
      </c>
      <c r="E462" t="s">
        <v>1029</v>
      </c>
      <c r="F462" t="s">
        <v>1034</v>
      </c>
      <c r="G462">
        <v>40.520000000000003</v>
      </c>
      <c r="H462">
        <v>5</v>
      </c>
      <c r="I462">
        <v>10.130000000000001</v>
      </c>
      <c r="J462" s="17">
        <f t="shared" si="28"/>
        <v>212.73000000000002</v>
      </c>
      <c r="K462" s="10">
        <v>43526</v>
      </c>
      <c r="L462" t="s">
        <v>1421</v>
      </c>
      <c r="M462" t="s">
        <v>1596</v>
      </c>
      <c r="N462">
        <v>202.6</v>
      </c>
      <c r="O462">
        <v>4.7619047620000003</v>
      </c>
      <c r="P462" s="17">
        <v>10.130000000000001</v>
      </c>
      <c r="Q462">
        <v>4.5</v>
      </c>
      <c r="R462">
        <v>15</v>
      </c>
      <c r="S462" t="str">
        <f t="shared" si="29"/>
        <v>Afternoon</v>
      </c>
      <c r="T462">
        <f t="shared" si="30"/>
        <v>0</v>
      </c>
      <c r="U462" s="7">
        <f t="shared" si="31"/>
        <v>42.546000000000006</v>
      </c>
    </row>
    <row r="463" spans="1:21" x14ac:dyDescent="0.2">
      <c r="A463" t="s">
        <v>481</v>
      </c>
      <c r="B463" t="s">
        <v>1022</v>
      </c>
      <c r="C463" t="s">
        <v>1025</v>
      </c>
      <c r="D463" t="s">
        <v>1026</v>
      </c>
      <c r="E463" t="s">
        <v>1028</v>
      </c>
      <c r="F463" t="s">
        <v>1034</v>
      </c>
      <c r="G463">
        <v>73.05</v>
      </c>
      <c r="H463">
        <v>10</v>
      </c>
      <c r="I463">
        <v>36.524999999999999</v>
      </c>
      <c r="J463" s="17">
        <f t="shared" si="28"/>
        <v>767.02499999999998</v>
      </c>
      <c r="K463" s="10">
        <v>43527</v>
      </c>
      <c r="L463" t="s">
        <v>1387</v>
      </c>
      <c r="M463" t="s">
        <v>1597</v>
      </c>
      <c r="N463">
        <v>730.5</v>
      </c>
      <c r="O463">
        <v>4.7619047620000003</v>
      </c>
      <c r="P463" s="17">
        <v>36.524999999999999</v>
      </c>
      <c r="Q463">
        <v>8.6999999999999993</v>
      </c>
      <c r="R463">
        <v>12</v>
      </c>
      <c r="S463" t="str">
        <f t="shared" si="29"/>
        <v>Afternoon</v>
      </c>
      <c r="T463">
        <f t="shared" si="30"/>
        <v>1</v>
      </c>
      <c r="U463" s="7">
        <f t="shared" si="31"/>
        <v>76.702500000000001</v>
      </c>
    </row>
    <row r="464" spans="1:21" x14ac:dyDescent="0.2">
      <c r="A464" t="s">
        <v>482</v>
      </c>
      <c r="B464" t="s">
        <v>1021</v>
      </c>
      <c r="C464" t="s">
        <v>1024</v>
      </c>
      <c r="D464" t="s">
        <v>1027</v>
      </c>
      <c r="E464" t="s">
        <v>1028</v>
      </c>
      <c r="F464" t="s">
        <v>1033</v>
      </c>
      <c r="G464">
        <v>73.95</v>
      </c>
      <c r="H464">
        <v>4</v>
      </c>
      <c r="I464">
        <v>14.79</v>
      </c>
      <c r="J464" s="17">
        <f t="shared" si="28"/>
        <v>310.59000000000003</v>
      </c>
      <c r="K464" s="10">
        <v>43526</v>
      </c>
      <c r="L464" t="s">
        <v>1266</v>
      </c>
      <c r="M464" t="s">
        <v>1596</v>
      </c>
      <c r="N464">
        <v>295.8</v>
      </c>
      <c r="O464">
        <v>4.7619047620000003</v>
      </c>
      <c r="P464" s="17">
        <v>14.79</v>
      </c>
      <c r="Q464">
        <v>6.1</v>
      </c>
      <c r="R464">
        <v>10</v>
      </c>
      <c r="S464" t="str">
        <f t="shared" si="29"/>
        <v>Morning</v>
      </c>
      <c r="T464">
        <f t="shared" si="30"/>
        <v>0</v>
      </c>
      <c r="U464" s="7">
        <f t="shared" si="31"/>
        <v>77.647500000000008</v>
      </c>
    </row>
    <row r="465" spans="1:21" x14ac:dyDescent="0.2">
      <c r="A465" t="s">
        <v>483</v>
      </c>
      <c r="B465" t="s">
        <v>1021</v>
      </c>
      <c r="C465" t="s">
        <v>1024</v>
      </c>
      <c r="D465" t="s">
        <v>1026</v>
      </c>
      <c r="E465" t="s">
        <v>1028</v>
      </c>
      <c r="F465" t="s">
        <v>1034</v>
      </c>
      <c r="G465">
        <v>22.62</v>
      </c>
      <c r="H465">
        <v>1</v>
      </c>
      <c r="I465">
        <v>1.131</v>
      </c>
      <c r="J465" s="17">
        <f t="shared" si="28"/>
        <v>23.751000000000001</v>
      </c>
      <c r="K465" s="10">
        <v>43541</v>
      </c>
      <c r="L465" t="s">
        <v>1351</v>
      </c>
      <c r="M465" t="s">
        <v>1596</v>
      </c>
      <c r="N465">
        <v>22.62</v>
      </c>
      <c r="O465">
        <v>4.7619047620000003</v>
      </c>
      <c r="P465" s="17">
        <v>1.131</v>
      </c>
      <c r="Q465">
        <v>6.4</v>
      </c>
      <c r="R465">
        <v>18</v>
      </c>
      <c r="S465" t="str">
        <f t="shared" si="29"/>
        <v>Evening</v>
      </c>
      <c r="T465">
        <f t="shared" si="30"/>
        <v>0</v>
      </c>
      <c r="U465" s="7">
        <f t="shared" si="31"/>
        <v>23.751000000000001</v>
      </c>
    </row>
    <row r="466" spans="1:21" x14ac:dyDescent="0.2">
      <c r="A466" t="s">
        <v>484</v>
      </c>
      <c r="B466" t="s">
        <v>1020</v>
      </c>
      <c r="C466" t="s">
        <v>1023</v>
      </c>
      <c r="D466" t="s">
        <v>1026</v>
      </c>
      <c r="E466" t="s">
        <v>1029</v>
      </c>
      <c r="F466" t="s">
        <v>1034</v>
      </c>
      <c r="G466">
        <v>51.34</v>
      </c>
      <c r="H466">
        <v>5</v>
      </c>
      <c r="I466">
        <v>12.835000000000001</v>
      </c>
      <c r="J466" s="17">
        <f t="shared" si="28"/>
        <v>269.53500000000003</v>
      </c>
      <c r="K466" s="10">
        <v>43552</v>
      </c>
      <c r="L466" t="s">
        <v>1115</v>
      </c>
      <c r="M466" t="s">
        <v>1597</v>
      </c>
      <c r="N466">
        <v>256.7</v>
      </c>
      <c r="O466">
        <v>4.7619047620000003</v>
      </c>
      <c r="P466" s="17">
        <v>12.835000000000001</v>
      </c>
      <c r="Q466">
        <v>9.1</v>
      </c>
      <c r="R466">
        <v>15</v>
      </c>
      <c r="S466" t="str">
        <f t="shared" si="29"/>
        <v>Afternoon</v>
      </c>
      <c r="T466">
        <f t="shared" si="30"/>
        <v>0</v>
      </c>
      <c r="U466" s="7">
        <f t="shared" si="31"/>
        <v>53.907000000000004</v>
      </c>
    </row>
    <row r="467" spans="1:21" x14ac:dyDescent="0.2">
      <c r="A467" t="s">
        <v>485</v>
      </c>
      <c r="B467" t="s">
        <v>1021</v>
      </c>
      <c r="C467" t="s">
        <v>1024</v>
      </c>
      <c r="D467" t="s">
        <v>1026</v>
      </c>
      <c r="E467" t="s">
        <v>1028</v>
      </c>
      <c r="F467" t="s">
        <v>1033</v>
      </c>
      <c r="G467">
        <v>54.55</v>
      </c>
      <c r="H467">
        <v>10</v>
      </c>
      <c r="I467">
        <v>27.274999999999999</v>
      </c>
      <c r="J467" s="17">
        <f t="shared" si="28"/>
        <v>572.77499999999998</v>
      </c>
      <c r="K467" s="10">
        <v>43499</v>
      </c>
      <c r="L467" t="s">
        <v>1307</v>
      </c>
      <c r="M467" t="s">
        <v>1597</v>
      </c>
      <c r="N467">
        <v>545.5</v>
      </c>
      <c r="O467">
        <v>4.7619047620000003</v>
      </c>
      <c r="P467" s="17">
        <v>27.274999999999999</v>
      </c>
      <c r="Q467">
        <v>7.1</v>
      </c>
      <c r="R467">
        <v>11</v>
      </c>
      <c r="S467" t="str">
        <f t="shared" si="29"/>
        <v>Morning</v>
      </c>
      <c r="T467">
        <f t="shared" si="30"/>
        <v>0</v>
      </c>
      <c r="U467" s="7">
        <f t="shared" si="31"/>
        <v>57.277499999999996</v>
      </c>
    </row>
    <row r="468" spans="1:21" x14ac:dyDescent="0.2">
      <c r="A468" t="s">
        <v>486</v>
      </c>
      <c r="B468" t="s">
        <v>1021</v>
      </c>
      <c r="C468" t="s">
        <v>1024</v>
      </c>
      <c r="D468" t="s">
        <v>1026</v>
      </c>
      <c r="E468" t="s">
        <v>1028</v>
      </c>
      <c r="F468" t="s">
        <v>1030</v>
      </c>
      <c r="G468">
        <v>37.15</v>
      </c>
      <c r="H468">
        <v>7</v>
      </c>
      <c r="I468">
        <v>13.0025</v>
      </c>
      <c r="J468" s="17">
        <f t="shared" si="28"/>
        <v>273.05250000000001</v>
      </c>
      <c r="K468" s="10">
        <v>43679</v>
      </c>
      <c r="L468" t="s">
        <v>1347</v>
      </c>
      <c r="M468" t="s">
        <v>1597</v>
      </c>
      <c r="N468">
        <v>260.05</v>
      </c>
      <c r="O468">
        <v>4.7619047620000003</v>
      </c>
      <c r="P468" s="17">
        <v>13.0025</v>
      </c>
      <c r="Q468">
        <v>7.7</v>
      </c>
      <c r="R468">
        <v>13</v>
      </c>
      <c r="S468" t="str">
        <f t="shared" si="29"/>
        <v>Afternoon</v>
      </c>
      <c r="T468">
        <f t="shared" si="30"/>
        <v>0</v>
      </c>
      <c r="U468" s="7">
        <f t="shared" si="31"/>
        <v>39.0075</v>
      </c>
    </row>
    <row r="469" spans="1:21" x14ac:dyDescent="0.2">
      <c r="A469" t="s">
        <v>487</v>
      </c>
      <c r="B469" t="s">
        <v>1022</v>
      </c>
      <c r="C469" t="s">
        <v>1025</v>
      </c>
      <c r="D469" t="s">
        <v>1027</v>
      </c>
      <c r="E469" t="s">
        <v>1029</v>
      </c>
      <c r="F469" t="s">
        <v>1033</v>
      </c>
      <c r="G469">
        <v>37.020000000000003</v>
      </c>
      <c r="H469">
        <v>6</v>
      </c>
      <c r="I469">
        <v>11.106</v>
      </c>
      <c r="J469" s="17">
        <f t="shared" si="28"/>
        <v>233.226</v>
      </c>
      <c r="K469" s="10">
        <v>43546</v>
      </c>
      <c r="L469" t="s">
        <v>1422</v>
      </c>
      <c r="M469" t="s">
        <v>1596</v>
      </c>
      <c r="N469">
        <v>222.12</v>
      </c>
      <c r="O469">
        <v>4.7619047620000003</v>
      </c>
      <c r="P469" s="17">
        <v>11.106</v>
      </c>
      <c r="Q469">
        <v>4.5</v>
      </c>
      <c r="R469">
        <v>18</v>
      </c>
      <c r="S469" t="str">
        <f t="shared" si="29"/>
        <v>Evening</v>
      </c>
      <c r="T469">
        <f t="shared" si="30"/>
        <v>0</v>
      </c>
      <c r="U469" s="7">
        <f t="shared" si="31"/>
        <v>38.871000000000002</v>
      </c>
    </row>
    <row r="470" spans="1:21" x14ac:dyDescent="0.2">
      <c r="A470" t="s">
        <v>488</v>
      </c>
      <c r="B470" t="s">
        <v>1021</v>
      </c>
      <c r="C470" t="s">
        <v>1024</v>
      </c>
      <c r="D470" t="s">
        <v>1027</v>
      </c>
      <c r="E470" t="s">
        <v>1029</v>
      </c>
      <c r="F470" t="s">
        <v>1034</v>
      </c>
      <c r="G470">
        <v>21.58</v>
      </c>
      <c r="H470">
        <v>1</v>
      </c>
      <c r="I470">
        <v>1.079</v>
      </c>
      <c r="J470" s="17">
        <f t="shared" si="28"/>
        <v>22.658999999999999</v>
      </c>
      <c r="K470" s="10">
        <v>43710</v>
      </c>
      <c r="L470" t="s">
        <v>1266</v>
      </c>
      <c r="M470" t="s">
        <v>1595</v>
      </c>
      <c r="N470">
        <v>21.58</v>
      </c>
      <c r="O470">
        <v>4.7619047620000003</v>
      </c>
      <c r="P470" s="17">
        <v>1.079</v>
      </c>
      <c r="Q470">
        <v>7.2</v>
      </c>
      <c r="R470">
        <v>10</v>
      </c>
      <c r="S470" t="str">
        <f t="shared" si="29"/>
        <v>Morning</v>
      </c>
      <c r="T470">
        <f t="shared" si="30"/>
        <v>0</v>
      </c>
      <c r="U470" s="7">
        <f t="shared" si="31"/>
        <v>22.658999999999999</v>
      </c>
    </row>
    <row r="471" spans="1:21" x14ac:dyDescent="0.2">
      <c r="A471" t="s">
        <v>489</v>
      </c>
      <c r="B471" t="s">
        <v>1021</v>
      </c>
      <c r="C471" t="s">
        <v>1024</v>
      </c>
      <c r="D471" t="s">
        <v>1026</v>
      </c>
      <c r="E471" t="s">
        <v>1028</v>
      </c>
      <c r="F471" t="s">
        <v>1031</v>
      </c>
      <c r="G471">
        <v>98.84</v>
      </c>
      <c r="H471">
        <v>1</v>
      </c>
      <c r="I471">
        <v>4.9420000000000002</v>
      </c>
      <c r="J471" s="17">
        <f t="shared" si="28"/>
        <v>103.78200000000001</v>
      </c>
      <c r="K471" s="10">
        <v>43511</v>
      </c>
      <c r="L471" t="s">
        <v>1363</v>
      </c>
      <c r="M471" t="s">
        <v>1596</v>
      </c>
      <c r="N471">
        <v>98.84</v>
      </c>
      <c r="O471">
        <v>4.7619047620000003</v>
      </c>
      <c r="P471" s="17">
        <v>4.9420000000000002</v>
      </c>
      <c r="Q471">
        <v>8.4</v>
      </c>
      <c r="R471">
        <v>11</v>
      </c>
      <c r="S471" t="str">
        <f t="shared" si="29"/>
        <v>Morning</v>
      </c>
      <c r="T471">
        <f t="shared" si="30"/>
        <v>0</v>
      </c>
      <c r="U471" s="7">
        <f t="shared" si="31"/>
        <v>103.78200000000001</v>
      </c>
    </row>
    <row r="472" spans="1:21" x14ac:dyDescent="0.2">
      <c r="A472" t="s">
        <v>490</v>
      </c>
      <c r="B472" t="s">
        <v>1021</v>
      </c>
      <c r="C472" t="s">
        <v>1024</v>
      </c>
      <c r="D472" t="s">
        <v>1026</v>
      </c>
      <c r="E472" t="s">
        <v>1028</v>
      </c>
      <c r="F472" t="s">
        <v>1032</v>
      </c>
      <c r="G472">
        <v>83.77</v>
      </c>
      <c r="H472">
        <v>6</v>
      </c>
      <c r="I472">
        <v>25.131</v>
      </c>
      <c r="J472" s="17">
        <f t="shared" si="28"/>
        <v>527.75099999999998</v>
      </c>
      <c r="K472" s="10">
        <v>43488</v>
      </c>
      <c r="L472" t="s">
        <v>1423</v>
      </c>
      <c r="M472" t="s">
        <v>1595</v>
      </c>
      <c r="N472">
        <v>502.62</v>
      </c>
      <c r="O472">
        <v>4.7619047620000003</v>
      </c>
      <c r="P472" s="17">
        <v>25.131</v>
      </c>
      <c r="Q472">
        <v>5.4</v>
      </c>
      <c r="R472">
        <v>12</v>
      </c>
      <c r="S472" t="str">
        <f t="shared" si="29"/>
        <v>Afternoon</v>
      </c>
      <c r="T472">
        <f t="shared" si="30"/>
        <v>0</v>
      </c>
      <c r="U472" s="7">
        <f t="shared" si="31"/>
        <v>87.958500000000001</v>
      </c>
    </row>
    <row r="473" spans="1:21" x14ac:dyDescent="0.2">
      <c r="A473" t="s">
        <v>491</v>
      </c>
      <c r="B473" t="s">
        <v>1020</v>
      </c>
      <c r="C473" t="s">
        <v>1023</v>
      </c>
      <c r="D473" t="s">
        <v>1026</v>
      </c>
      <c r="E473" t="s">
        <v>1028</v>
      </c>
      <c r="F473" t="s">
        <v>1033</v>
      </c>
      <c r="G473">
        <v>40.049999999999997</v>
      </c>
      <c r="H473">
        <v>4</v>
      </c>
      <c r="I473">
        <v>8.01</v>
      </c>
      <c r="J473" s="17">
        <f t="shared" si="28"/>
        <v>168.20999999999998</v>
      </c>
      <c r="K473" s="10">
        <v>43490</v>
      </c>
      <c r="L473" t="s">
        <v>1424</v>
      </c>
      <c r="M473" t="s">
        <v>1596</v>
      </c>
      <c r="N473">
        <v>160.19999999999999</v>
      </c>
      <c r="O473">
        <v>4.7619047620000003</v>
      </c>
      <c r="P473" s="17">
        <v>8.01</v>
      </c>
      <c r="Q473">
        <v>9.6999999999999993</v>
      </c>
      <c r="R473">
        <v>11</v>
      </c>
      <c r="S473" t="str">
        <f t="shared" si="29"/>
        <v>Morning</v>
      </c>
      <c r="T473">
        <f t="shared" si="30"/>
        <v>0</v>
      </c>
      <c r="U473" s="7">
        <f t="shared" si="31"/>
        <v>42.052499999999995</v>
      </c>
    </row>
    <row r="474" spans="1:21" x14ac:dyDescent="0.2">
      <c r="A474" t="s">
        <v>492</v>
      </c>
      <c r="B474" t="s">
        <v>1020</v>
      </c>
      <c r="C474" t="s">
        <v>1023</v>
      </c>
      <c r="D474" t="s">
        <v>1026</v>
      </c>
      <c r="E474" t="s">
        <v>1029</v>
      </c>
      <c r="F474" t="s">
        <v>1035</v>
      </c>
      <c r="G474">
        <v>43.13</v>
      </c>
      <c r="H474">
        <v>10</v>
      </c>
      <c r="I474">
        <v>21.565000000000001</v>
      </c>
      <c r="J474" s="17">
        <f t="shared" si="28"/>
        <v>452.86500000000001</v>
      </c>
      <c r="K474" s="10">
        <v>43498</v>
      </c>
      <c r="L474" t="s">
        <v>1290</v>
      </c>
      <c r="M474" t="s">
        <v>1597</v>
      </c>
      <c r="N474">
        <v>431.3</v>
      </c>
      <c r="O474">
        <v>4.7619047620000003</v>
      </c>
      <c r="P474" s="17">
        <v>21.565000000000001</v>
      </c>
      <c r="Q474">
        <v>5.5</v>
      </c>
      <c r="R474">
        <v>18</v>
      </c>
      <c r="S474" t="str">
        <f t="shared" si="29"/>
        <v>Evening</v>
      </c>
      <c r="T474">
        <f t="shared" si="30"/>
        <v>0</v>
      </c>
      <c r="U474" s="7">
        <f t="shared" si="31"/>
        <v>45.286500000000004</v>
      </c>
    </row>
    <row r="475" spans="1:21" x14ac:dyDescent="0.2">
      <c r="A475" t="s">
        <v>493</v>
      </c>
      <c r="B475" t="s">
        <v>1022</v>
      </c>
      <c r="C475" t="s">
        <v>1025</v>
      </c>
      <c r="D475" t="s">
        <v>1026</v>
      </c>
      <c r="E475" t="s">
        <v>1029</v>
      </c>
      <c r="F475" t="s">
        <v>1030</v>
      </c>
      <c r="G475">
        <v>72.569999999999993</v>
      </c>
      <c r="H475">
        <v>8</v>
      </c>
      <c r="I475">
        <v>29.027999999999999</v>
      </c>
      <c r="J475" s="17">
        <f t="shared" si="28"/>
        <v>609.58799999999997</v>
      </c>
      <c r="K475" s="10">
        <v>43554</v>
      </c>
      <c r="L475" t="s">
        <v>1415</v>
      </c>
      <c r="M475" t="s">
        <v>1596</v>
      </c>
      <c r="N475">
        <v>580.55999999999995</v>
      </c>
      <c r="O475">
        <v>4.7619047620000003</v>
      </c>
      <c r="P475" s="17">
        <v>29.027999999999999</v>
      </c>
      <c r="Q475">
        <v>4.5999999999999996</v>
      </c>
      <c r="R475">
        <v>17</v>
      </c>
      <c r="S475" t="str">
        <f t="shared" si="29"/>
        <v>Evening</v>
      </c>
      <c r="T475">
        <f t="shared" si="30"/>
        <v>0</v>
      </c>
      <c r="U475" s="7">
        <f t="shared" si="31"/>
        <v>76.198499999999996</v>
      </c>
    </row>
    <row r="476" spans="1:21" x14ac:dyDescent="0.2">
      <c r="A476" t="s">
        <v>494</v>
      </c>
      <c r="B476" t="s">
        <v>1020</v>
      </c>
      <c r="C476" t="s">
        <v>1023</v>
      </c>
      <c r="D476" t="s">
        <v>1026</v>
      </c>
      <c r="E476" t="s">
        <v>1028</v>
      </c>
      <c r="F476" t="s">
        <v>1031</v>
      </c>
      <c r="G476">
        <v>64.44</v>
      </c>
      <c r="H476">
        <v>5</v>
      </c>
      <c r="I476">
        <v>16.11</v>
      </c>
      <c r="J476" s="17">
        <f t="shared" si="28"/>
        <v>338.31</v>
      </c>
      <c r="K476" s="10">
        <v>43554</v>
      </c>
      <c r="L476" t="s">
        <v>1161</v>
      </c>
      <c r="M476" t="s">
        <v>1596</v>
      </c>
      <c r="N476">
        <v>322.2</v>
      </c>
      <c r="O476">
        <v>4.7619047620000003</v>
      </c>
      <c r="P476" s="17">
        <v>16.11</v>
      </c>
      <c r="Q476">
        <v>6.6</v>
      </c>
      <c r="R476">
        <v>17</v>
      </c>
      <c r="S476" t="str">
        <f t="shared" si="29"/>
        <v>Evening</v>
      </c>
      <c r="T476">
        <f t="shared" si="30"/>
        <v>0</v>
      </c>
      <c r="U476" s="7">
        <f t="shared" si="31"/>
        <v>67.662000000000006</v>
      </c>
    </row>
    <row r="477" spans="1:21" x14ac:dyDescent="0.2">
      <c r="A477" t="s">
        <v>495</v>
      </c>
      <c r="B477" t="s">
        <v>1020</v>
      </c>
      <c r="C477" t="s">
        <v>1023</v>
      </c>
      <c r="D477" t="s">
        <v>1027</v>
      </c>
      <c r="E477" t="s">
        <v>1029</v>
      </c>
      <c r="F477" t="s">
        <v>1030</v>
      </c>
      <c r="G477">
        <v>65.180000000000007</v>
      </c>
      <c r="H477">
        <v>3</v>
      </c>
      <c r="I477">
        <v>9.7769999999999992</v>
      </c>
      <c r="J477" s="17">
        <f t="shared" si="28"/>
        <v>205.31700000000001</v>
      </c>
      <c r="K477" s="10">
        <v>43521</v>
      </c>
      <c r="L477" t="s">
        <v>1171</v>
      </c>
      <c r="M477" t="s">
        <v>1597</v>
      </c>
      <c r="N477">
        <v>195.54</v>
      </c>
      <c r="O477">
        <v>4.7619047620000003</v>
      </c>
      <c r="P477" s="17">
        <v>9.7769999999999992</v>
      </c>
      <c r="Q477">
        <v>6.3</v>
      </c>
      <c r="R477">
        <v>20</v>
      </c>
      <c r="S477" t="str">
        <f t="shared" si="29"/>
        <v>Evening</v>
      </c>
      <c r="T477">
        <f t="shared" si="30"/>
        <v>0</v>
      </c>
      <c r="U477" s="7">
        <f t="shared" si="31"/>
        <v>68.439000000000007</v>
      </c>
    </row>
    <row r="478" spans="1:21" x14ac:dyDescent="0.2">
      <c r="A478" t="s">
        <v>496</v>
      </c>
      <c r="B478" t="s">
        <v>1020</v>
      </c>
      <c r="C478" t="s">
        <v>1023</v>
      </c>
      <c r="D478" t="s">
        <v>1027</v>
      </c>
      <c r="E478" t="s">
        <v>1028</v>
      </c>
      <c r="F478" t="s">
        <v>1033</v>
      </c>
      <c r="G478">
        <v>33.26</v>
      </c>
      <c r="H478">
        <v>5</v>
      </c>
      <c r="I478">
        <v>8.3149999999999995</v>
      </c>
      <c r="J478" s="17">
        <f t="shared" si="28"/>
        <v>174.61499999999998</v>
      </c>
      <c r="K478" s="10">
        <v>43542</v>
      </c>
      <c r="L478" t="s">
        <v>1368</v>
      </c>
      <c r="M478" t="s">
        <v>1597</v>
      </c>
      <c r="N478">
        <v>166.3</v>
      </c>
      <c r="O478">
        <v>4.7619047620000003</v>
      </c>
      <c r="P478" s="17">
        <v>8.3149999999999995</v>
      </c>
      <c r="Q478">
        <v>4.2</v>
      </c>
      <c r="R478">
        <v>16</v>
      </c>
      <c r="S478" t="str">
        <f t="shared" si="29"/>
        <v>Afternoon</v>
      </c>
      <c r="T478">
        <f t="shared" si="30"/>
        <v>0</v>
      </c>
      <c r="U478" s="7">
        <f t="shared" si="31"/>
        <v>34.922999999999995</v>
      </c>
    </row>
    <row r="479" spans="1:21" x14ac:dyDescent="0.2">
      <c r="A479" t="s">
        <v>497</v>
      </c>
      <c r="B479" t="s">
        <v>1021</v>
      </c>
      <c r="C479" t="s">
        <v>1024</v>
      </c>
      <c r="D479" t="s">
        <v>1027</v>
      </c>
      <c r="E479" t="s">
        <v>1029</v>
      </c>
      <c r="F479" t="s">
        <v>1031</v>
      </c>
      <c r="G479">
        <v>84.07</v>
      </c>
      <c r="H479">
        <v>4</v>
      </c>
      <c r="I479">
        <v>16.814</v>
      </c>
      <c r="J479" s="17">
        <f t="shared" si="28"/>
        <v>353.09399999999999</v>
      </c>
      <c r="K479" s="10">
        <v>43649</v>
      </c>
      <c r="L479" t="s">
        <v>1425</v>
      </c>
      <c r="M479" t="s">
        <v>1595</v>
      </c>
      <c r="N479">
        <v>336.28</v>
      </c>
      <c r="O479">
        <v>4.7619047620000003</v>
      </c>
      <c r="P479" s="17">
        <v>16.814</v>
      </c>
      <c r="Q479">
        <v>4.4000000000000004</v>
      </c>
      <c r="R479">
        <v>16</v>
      </c>
      <c r="S479" t="str">
        <f t="shared" si="29"/>
        <v>Afternoon</v>
      </c>
      <c r="T479">
        <f t="shared" si="30"/>
        <v>0</v>
      </c>
      <c r="U479" s="7">
        <f t="shared" si="31"/>
        <v>88.273499999999999</v>
      </c>
    </row>
    <row r="480" spans="1:21" x14ac:dyDescent="0.2">
      <c r="A480" t="s">
        <v>498</v>
      </c>
      <c r="B480" t="s">
        <v>1022</v>
      </c>
      <c r="C480" t="s">
        <v>1025</v>
      </c>
      <c r="D480" t="s">
        <v>1027</v>
      </c>
      <c r="E480" t="s">
        <v>1029</v>
      </c>
      <c r="F480" t="s">
        <v>1033</v>
      </c>
      <c r="G480">
        <v>34.369999999999997</v>
      </c>
      <c r="H480">
        <v>10</v>
      </c>
      <c r="I480">
        <v>17.184999999999999</v>
      </c>
      <c r="J480" s="17">
        <f t="shared" si="28"/>
        <v>360.88499999999999</v>
      </c>
      <c r="K480" s="10">
        <v>43540</v>
      </c>
      <c r="L480" t="s">
        <v>1130</v>
      </c>
      <c r="M480" t="s">
        <v>1595</v>
      </c>
      <c r="N480">
        <v>343.7</v>
      </c>
      <c r="O480">
        <v>4.7619047620000003</v>
      </c>
      <c r="P480" s="17">
        <v>17.184999999999999</v>
      </c>
      <c r="Q480">
        <v>6.7</v>
      </c>
      <c r="R480">
        <v>10</v>
      </c>
      <c r="S480" t="str">
        <f t="shared" si="29"/>
        <v>Morning</v>
      </c>
      <c r="T480">
        <f t="shared" si="30"/>
        <v>0</v>
      </c>
      <c r="U480" s="7">
        <f t="shared" si="31"/>
        <v>36.088499999999996</v>
      </c>
    </row>
    <row r="481" spans="1:21" x14ac:dyDescent="0.2">
      <c r="A481" t="s">
        <v>499</v>
      </c>
      <c r="B481" t="s">
        <v>1020</v>
      </c>
      <c r="C481" t="s">
        <v>1023</v>
      </c>
      <c r="D481" t="s">
        <v>1027</v>
      </c>
      <c r="E481" t="s">
        <v>1029</v>
      </c>
      <c r="F481" t="s">
        <v>1031</v>
      </c>
      <c r="G481">
        <v>38.6</v>
      </c>
      <c r="H481">
        <v>1</v>
      </c>
      <c r="I481">
        <v>1.93</v>
      </c>
      <c r="J481" s="17">
        <f t="shared" si="28"/>
        <v>40.53</v>
      </c>
      <c r="K481" s="10">
        <v>43494</v>
      </c>
      <c r="L481" t="s">
        <v>1144</v>
      </c>
      <c r="M481" t="s">
        <v>1595</v>
      </c>
      <c r="N481">
        <v>38.6</v>
      </c>
      <c r="O481">
        <v>4.7619047620000003</v>
      </c>
      <c r="P481" s="17">
        <v>1.93</v>
      </c>
      <c r="Q481">
        <v>6.7</v>
      </c>
      <c r="R481">
        <v>11</v>
      </c>
      <c r="S481" t="str">
        <f t="shared" si="29"/>
        <v>Morning</v>
      </c>
      <c r="T481">
        <f t="shared" si="30"/>
        <v>0</v>
      </c>
      <c r="U481" s="7">
        <f t="shared" si="31"/>
        <v>40.53</v>
      </c>
    </row>
    <row r="482" spans="1:21" x14ac:dyDescent="0.2">
      <c r="A482" t="s">
        <v>500</v>
      </c>
      <c r="B482" t="s">
        <v>1021</v>
      </c>
      <c r="C482" t="s">
        <v>1024</v>
      </c>
      <c r="D482" t="s">
        <v>1027</v>
      </c>
      <c r="E482" t="s">
        <v>1029</v>
      </c>
      <c r="F482" t="s">
        <v>1034</v>
      </c>
      <c r="G482">
        <v>65.97</v>
      </c>
      <c r="H482">
        <v>8</v>
      </c>
      <c r="I482">
        <v>26.388000000000002</v>
      </c>
      <c r="J482" s="17">
        <f t="shared" si="28"/>
        <v>554.14800000000002</v>
      </c>
      <c r="K482" s="10">
        <v>43498</v>
      </c>
      <c r="L482" t="s">
        <v>1334</v>
      </c>
      <c r="M482" t="s">
        <v>1596</v>
      </c>
      <c r="N482">
        <v>527.76</v>
      </c>
      <c r="O482">
        <v>4.7619047620000003</v>
      </c>
      <c r="P482" s="17">
        <v>26.388000000000002</v>
      </c>
      <c r="Q482">
        <v>8.4</v>
      </c>
      <c r="R482">
        <v>20</v>
      </c>
      <c r="S482" t="str">
        <f t="shared" si="29"/>
        <v>Evening</v>
      </c>
      <c r="T482">
        <f t="shared" si="30"/>
        <v>0</v>
      </c>
      <c r="U482" s="7">
        <f t="shared" si="31"/>
        <v>69.268500000000003</v>
      </c>
    </row>
    <row r="483" spans="1:21" x14ac:dyDescent="0.2">
      <c r="A483" t="s">
        <v>501</v>
      </c>
      <c r="B483" t="s">
        <v>1021</v>
      </c>
      <c r="C483" t="s">
        <v>1024</v>
      </c>
      <c r="D483" t="s">
        <v>1027</v>
      </c>
      <c r="E483" t="s">
        <v>1028</v>
      </c>
      <c r="F483" t="s">
        <v>1031</v>
      </c>
      <c r="G483">
        <v>32.799999999999997</v>
      </c>
      <c r="H483">
        <v>10</v>
      </c>
      <c r="I483">
        <v>16.399999999999999</v>
      </c>
      <c r="J483" s="17">
        <f t="shared" si="28"/>
        <v>344.4</v>
      </c>
      <c r="K483" s="10">
        <v>43511</v>
      </c>
      <c r="L483" t="s">
        <v>1383</v>
      </c>
      <c r="M483" t="s">
        <v>1596</v>
      </c>
      <c r="N483">
        <v>328</v>
      </c>
      <c r="O483">
        <v>4.7619047620000003</v>
      </c>
      <c r="P483" s="17">
        <v>16.399999999999999</v>
      </c>
      <c r="Q483">
        <v>6.2</v>
      </c>
      <c r="R483">
        <v>12</v>
      </c>
      <c r="S483" t="str">
        <f t="shared" si="29"/>
        <v>Afternoon</v>
      </c>
      <c r="T483">
        <f t="shared" si="30"/>
        <v>0</v>
      </c>
      <c r="U483" s="7">
        <f t="shared" si="31"/>
        <v>34.44</v>
      </c>
    </row>
    <row r="484" spans="1:21" x14ac:dyDescent="0.2">
      <c r="A484" t="s">
        <v>502</v>
      </c>
      <c r="B484" t="s">
        <v>1020</v>
      </c>
      <c r="C484" t="s">
        <v>1023</v>
      </c>
      <c r="D484" t="s">
        <v>1027</v>
      </c>
      <c r="E484" t="s">
        <v>1029</v>
      </c>
      <c r="F484" t="s">
        <v>1033</v>
      </c>
      <c r="G484">
        <v>37.14</v>
      </c>
      <c r="H484">
        <v>5</v>
      </c>
      <c r="I484">
        <v>9.2850000000000001</v>
      </c>
      <c r="J484" s="17">
        <f t="shared" si="28"/>
        <v>194.98499999999999</v>
      </c>
      <c r="K484" s="10">
        <v>43678</v>
      </c>
      <c r="L484" t="s">
        <v>1226</v>
      </c>
      <c r="M484" t="s">
        <v>1595</v>
      </c>
      <c r="N484">
        <v>185.7</v>
      </c>
      <c r="O484">
        <v>4.7619047620000003</v>
      </c>
      <c r="P484" s="17">
        <v>9.2850000000000001</v>
      </c>
      <c r="Q484">
        <v>5</v>
      </c>
      <c r="R484">
        <v>13</v>
      </c>
      <c r="S484" t="str">
        <f t="shared" si="29"/>
        <v>Afternoon</v>
      </c>
      <c r="T484">
        <f t="shared" si="30"/>
        <v>0</v>
      </c>
      <c r="U484" s="7">
        <f t="shared" si="31"/>
        <v>38.997</v>
      </c>
    </row>
    <row r="485" spans="1:21" x14ac:dyDescent="0.2">
      <c r="A485" t="s">
        <v>503</v>
      </c>
      <c r="B485" t="s">
        <v>1022</v>
      </c>
      <c r="C485" t="s">
        <v>1025</v>
      </c>
      <c r="D485" t="s">
        <v>1026</v>
      </c>
      <c r="E485" t="s">
        <v>1029</v>
      </c>
      <c r="F485" t="s">
        <v>1032</v>
      </c>
      <c r="G485">
        <v>60.38</v>
      </c>
      <c r="H485">
        <v>10</v>
      </c>
      <c r="I485">
        <v>30.19</v>
      </c>
      <c r="J485" s="17">
        <f t="shared" si="28"/>
        <v>633.99000000000012</v>
      </c>
      <c r="K485" s="10">
        <v>43801</v>
      </c>
      <c r="L485" t="s">
        <v>1104</v>
      </c>
      <c r="M485" t="s">
        <v>1596</v>
      </c>
      <c r="N485">
        <v>603.79999999999995</v>
      </c>
      <c r="O485">
        <v>4.7619047620000003</v>
      </c>
      <c r="P485" s="17">
        <v>30.19</v>
      </c>
      <c r="Q485">
        <v>6</v>
      </c>
      <c r="R485">
        <v>16</v>
      </c>
      <c r="S485" t="str">
        <f t="shared" si="29"/>
        <v>Afternoon</v>
      </c>
      <c r="T485">
        <f t="shared" si="30"/>
        <v>0</v>
      </c>
      <c r="U485" s="7">
        <f t="shared" si="31"/>
        <v>63.399000000000015</v>
      </c>
    </row>
    <row r="486" spans="1:21" x14ac:dyDescent="0.2">
      <c r="A486" t="s">
        <v>504</v>
      </c>
      <c r="B486" t="s">
        <v>1021</v>
      </c>
      <c r="C486" t="s">
        <v>1024</v>
      </c>
      <c r="D486" t="s">
        <v>1026</v>
      </c>
      <c r="E486" t="s">
        <v>1028</v>
      </c>
      <c r="F486" t="s">
        <v>1033</v>
      </c>
      <c r="G486">
        <v>36.979999999999997</v>
      </c>
      <c r="H486">
        <v>10</v>
      </c>
      <c r="I486">
        <v>18.489999999999998</v>
      </c>
      <c r="J486" s="17">
        <f t="shared" si="28"/>
        <v>388.28999999999996</v>
      </c>
      <c r="K486" s="10">
        <v>43466</v>
      </c>
      <c r="L486" t="s">
        <v>1117</v>
      </c>
      <c r="M486" t="s">
        <v>1597</v>
      </c>
      <c r="N486">
        <v>369.8</v>
      </c>
      <c r="O486">
        <v>4.7619047620000003</v>
      </c>
      <c r="P486" s="17">
        <v>18.489999999999998</v>
      </c>
      <c r="Q486">
        <v>7</v>
      </c>
      <c r="R486">
        <v>19</v>
      </c>
      <c r="S486" t="str">
        <f t="shared" si="29"/>
        <v>Evening</v>
      </c>
      <c r="T486">
        <f t="shared" si="30"/>
        <v>0</v>
      </c>
      <c r="U486" s="7">
        <f t="shared" si="31"/>
        <v>38.828999999999994</v>
      </c>
    </row>
    <row r="487" spans="1:21" x14ac:dyDescent="0.2">
      <c r="A487" t="s">
        <v>505</v>
      </c>
      <c r="B487" t="s">
        <v>1022</v>
      </c>
      <c r="C487" t="s">
        <v>1025</v>
      </c>
      <c r="D487" t="s">
        <v>1026</v>
      </c>
      <c r="E487" t="s">
        <v>1028</v>
      </c>
      <c r="F487" t="s">
        <v>1033</v>
      </c>
      <c r="G487">
        <v>49.49</v>
      </c>
      <c r="H487">
        <v>4</v>
      </c>
      <c r="I487">
        <v>9.8979999999999997</v>
      </c>
      <c r="J487" s="17">
        <f t="shared" si="28"/>
        <v>207.858</v>
      </c>
      <c r="K487" s="10">
        <v>43545</v>
      </c>
      <c r="L487" t="s">
        <v>1426</v>
      </c>
      <c r="M487" t="s">
        <v>1595</v>
      </c>
      <c r="N487">
        <v>197.96</v>
      </c>
      <c r="O487">
        <v>4.7619047620000003</v>
      </c>
      <c r="P487" s="17">
        <v>9.8979999999999997</v>
      </c>
      <c r="Q487">
        <v>6.6</v>
      </c>
      <c r="R487">
        <v>15</v>
      </c>
      <c r="S487" t="str">
        <f t="shared" si="29"/>
        <v>Afternoon</v>
      </c>
      <c r="T487">
        <f t="shared" si="30"/>
        <v>0</v>
      </c>
      <c r="U487" s="7">
        <f t="shared" si="31"/>
        <v>51.964500000000001</v>
      </c>
    </row>
    <row r="488" spans="1:21" x14ac:dyDescent="0.2">
      <c r="A488" t="s">
        <v>506</v>
      </c>
      <c r="B488" t="s">
        <v>1022</v>
      </c>
      <c r="C488" t="s">
        <v>1025</v>
      </c>
      <c r="D488" t="s">
        <v>1027</v>
      </c>
      <c r="E488" t="s">
        <v>1028</v>
      </c>
      <c r="F488" t="s">
        <v>1035</v>
      </c>
      <c r="G488">
        <v>41.09</v>
      </c>
      <c r="H488">
        <v>10</v>
      </c>
      <c r="I488">
        <v>20.545000000000002</v>
      </c>
      <c r="J488" s="17">
        <f t="shared" si="28"/>
        <v>431.44500000000005</v>
      </c>
      <c r="K488" s="10">
        <v>43524</v>
      </c>
      <c r="L488" t="s">
        <v>1140</v>
      </c>
      <c r="M488" t="s">
        <v>1596</v>
      </c>
      <c r="N488">
        <v>410.9</v>
      </c>
      <c r="O488">
        <v>4.7619047620000003</v>
      </c>
      <c r="P488" s="17">
        <v>20.545000000000002</v>
      </c>
      <c r="Q488">
        <v>7.3</v>
      </c>
      <c r="R488">
        <v>14</v>
      </c>
      <c r="S488" t="str">
        <f t="shared" si="29"/>
        <v>Afternoon</v>
      </c>
      <c r="T488">
        <f t="shared" si="30"/>
        <v>0</v>
      </c>
      <c r="U488" s="7">
        <f t="shared" si="31"/>
        <v>43.144500000000008</v>
      </c>
    </row>
    <row r="489" spans="1:21" x14ac:dyDescent="0.2">
      <c r="A489" t="s">
        <v>507</v>
      </c>
      <c r="B489" t="s">
        <v>1020</v>
      </c>
      <c r="C489" t="s">
        <v>1023</v>
      </c>
      <c r="D489" t="s">
        <v>1027</v>
      </c>
      <c r="E489" t="s">
        <v>1029</v>
      </c>
      <c r="F489" t="s">
        <v>1035</v>
      </c>
      <c r="G489">
        <v>37.15</v>
      </c>
      <c r="H489">
        <v>4</v>
      </c>
      <c r="I489">
        <v>7.43</v>
      </c>
      <c r="J489" s="17">
        <f t="shared" si="28"/>
        <v>156.03</v>
      </c>
      <c r="K489" s="10">
        <v>43547</v>
      </c>
      <c r="L489" t="s">
        <v>1277</v>
      </c>
      <c r="M489" t="s">
        <v>1595</v>
      </c>
      <c r="N489">
        <v>148.6</v>
      </c>
      <c r="O489">
        <v>4.7619047620000003</v>
      </c>
      <c r="P489" s="17">
        <v>7.43</v>
      </c>
      <c r="Q489">
        <v>8.3000000000000007</v>
      </c>
      <c r="R489">
        <v>18</v>
      </c>
      <c r="S489" t="str">
        <f t="shared" si="29"/>
        <v>Evening</v>
      </c>
      <c r="T489">
        <f t="shared" si="30"/>
        <v>0</v>
      </c>
      <c r="U489" s="7">
        <f t="shared" si="31"/>
        <v>39.0075</v>
      </c>
    </row>
    <row r="490" spans="1:21" x14ac:dyDescent="0.2">
      <c r="A490" t="s">
        <v>508</v>
      </c>
      <c r="B490" t="s">
        <v>1021</v>
      </c>
      <c r="C490" t="s">
        <v>1024</v>
      </c>
      <c r="D490" t="s">
        <v>1027</v>
      </c>
      <c r="E490" t="s">
        <v>1029</v>
      </c>
      <c r="F490" t="s">
        <v>1032</v>
      </c>
      <c r="G490">
        <v>22.96</v>
      </c>
      <c r="H490">
        <v>1</v>
      </c>
      <c r="I490">
        <v>1.1479999999999999</v>
      </c>
      <c r="J490" s="17">
        <f t="shared" si="28"/>
        <v>24.108000000000001</v>
      </c>
      <c r="K490" s="10">
        <v>43495</v>
      </c>
      <c r="L490" t="s">
        <v>1427</v>
      </c>
      <c r="M490" t="s">
        <v>1596</v>
      </c>
      <c r="N490">
        <v>22.96</v>
      </c>
      <c r="O490">
        <v>4.7619047620000003</v>
      </c>
      <c r="P490" s="17">
        <v>1.1479999999999999</v>
      </c>
      <c r="Q490">
        <v>4.3</v>
      </c>
      <c r="R490">
        <v>20</v>
      </c>
      <c r="S490" t="str">
        <f t="shared" si="29"/>
        <v>Evening</v>
      </c>
      <c r="T490">
        <f t="shared" si="30"/>
        <v>0</v>
      </c>
      <c r="U490" s="7">
        <f t="shared" si="31"/>
        <v>24.108000000000001</v>
      </c>
    </row>
    <row r="491" spans="1:21" x14ac:dyDescent="0.2">
      <c r="A491" t="s">
        <v>509</v>
      </c>
      <c r="B491" t="s">
        <v>1022</v>
      </c>
      <c r="C491" t="s">
        <v>1025</v>
      </c>
      <c r="D491" t="s">
        <v>1026</v>
      </c>
      <c r="E491" t="s">
        <v>1028</v>
      </c>
      <c r="F491" t="s">
        <v>1032</v>
      </c>
      <c r="G491">
        <v>77.680000000000007</v>
      </c>
      <c r="H491">
        <v>9</v>
      </c>
      <c r="I491">
        <v>34.956000000000003</v>
      </c>
      <c r="J491" s="17">
        <f t="shared" si="28"/>
        <v>734.07600000000014</v>
      </c>
      <c r="K491" s="10">
        <v>43557</v>
      </c>
      <c r="L491" t="s">
        <v>1354</v>
      </c>
      <c r="M491" t="s">
        <v>1595</v>
      </c>
      <c r="N491">
        <v>699.12</v>
      </c>
      <c r="O491">
        <v>4.7619047620000003</v>
      </c>
      <c r="P491" s="17">
        <v>34.956000000000003</v>
      </c>
      <c r="Q491">
        <v>9.8000000000000007</v>
      </c>
      <c r="R491">
        <v>13</v>
      </c>
      <c r="S491" t="str">
        <f t="shared" si="29"/>
        <v>Afternoon</v>
      </c>
      <c r="T491">
        <f t="shared" si="30"/>
        <v>1</v>
      </c>
      <c r="U491" s="7">
        <f t="shared" si="31"/>
        <v>81.564000000000021</v>
      </c>
    </row>
    <row r="492" spans="1:21" x14ac:dyDescent="0.2">
      <c r="A492" t="s">
        <v>510</v>
      </c>
      <c r="B492" t="s">
        <v>1022</v>
      </c>
      <c r="C492" t="s">
        <v>1025</v>
      </c>
      <c r="D492" t="s">
        <v>1027</v>
      </c>
      <c r="E492" t="s">
        <v>1028</v>
      </c>
      <c r="F492" t="s">
        <v>1035</v>
      </c>
      <c r="G492">
        <v>34.700000000000003</v>
      </c>
      <c r="H492">
        <v>2</v>
      </c>
      <c r="I492">
        <v>3.47</v>
      </c>
      <c r="J492" s="17">
        <f t="shared" si="28"/>
        <v>72.87</v>
      </c>
      <c r="K492" s="10">
        <v>43537</v>
      </c>
      <c r="L492" t="s">
        <v>1117</v>
      </c>
      <c r="M492" t="s">
        <v>1595</v>
      </c>
      <c r="N492">
        <v>69.400000000000006</v>
      </c>
      <c r="O492">
        <v>4.7619047620000003</v>
      </c>
      <c r="P492" s="17">
        <v>3.47</v>
      </c>
      <c r="Q492">
        <v>8.1999999999999993</v>
      </c>
      <c r="R492">
        <v>19</v>
      </c>
      <c r="S492" t="str">
        <f t="shared" si="29"/>
        <v>Evening</v>
      </c>
      <c r="T492">
        <f t="shared" si="30"/>
        <v>0</v>
      </c>
      <c r="U492" s="7">
        <f t="shared" si="31"/>
        <v>36.435000000000002</v>
      </c>
    </row>
    <row r="493" spans="1:21" x14ac:dyDescent="0.2">
      <c r="A493" t="s">
        <v>511</v>
      </c>
      <c r="B493" t="s">
        <v>1020</v>
      </c>
      <c r="C493" t="s">
        <v>1023</v>
      </c>
      <c r="D493" t="s">
        <v>1026</v>
      </c>
      <c r="E493" t="s">
        <v>1028</v>
      </c>
      <c r="F493" t="s">
        <v>1035</v>
      </c>
      <c r="G493">
        <v>19.66</v>
      </c>
      <c r="H493">
        <v>10</v>
      </c>
      <c r="I493">
        <v>9.83</v>
      </c>
      <c r="J493" s="17">
        <f t="shared" si="28"/>
        <v>206.43</v>
      </c>
      <c r="K493" s="10">
        <v>43539</v>
      </c>
      <c r="L493" t="s">
        <v>1428</v>
      </c>
      <c r="M493" t="s">
        <v>1597</v>
      </c>
      <c r="N493">
        <v>196.6</v>
      </c>
      <c r="O493">
        <v>4.7619047620000003</v>
      </c>
      <c r="P493" s="17">
        <v>9.83</v>
      </c>
      <c r="Q493">
        <v>7.2</v>
      </c>
      <c r="R493">
        <v>18</v>
      </c>
      <c r="S493" t="str">
        <f t="shared" si="29"/>
        <v>Evening</v>
      </c>
      <c r="T493">
        <f t="shared" si="30"/>
        <v>0</v>
      </c>
      <c r="U493" s="7">
        <f t="shared" si="31"/>
        <v>20.643000000000001</v>
      </c>
    </row>
    <row r="494" spans="1:21" x14ac:dyDescent="0.2">
      <c r="A494" t="s">
        <v>512</v>
      </c>
      <c r="B494" t="s">
        <v>1022</v>
      </c>
      <c r="C494" t="s">
        <v>1025</v>
      </c>
      <c r="D494" t="s">
        <v>1026</v>
      </c>
      <c r="E494" t="s">
        <v>1028</v>
      </c>
      <c r="F494" t="s">
        <v>1030</v>
      </c>
      <c r="G494">
        <v>25.32</v>
      </c>
      <c r="H494">
        <v>8</v>
      </c>
      <c r="I494">
        <v>10.128</v>
      </c>
      <c r="J494" s="17">
        <f t="shared" si="28"/>
        <v>212.68799999999999</v>
      </c>
      <c r="K494" s="10">
        <v>43588</v>
      </c>
      <c r="L494" t="s">
        <v>1270</v>
      </c>
      <c r="M494" t="s">
        <v>1595</v>
      </c>
      <c r="N494">
        <v>202.56</v>
      </c>
      <c r="O494">
        <v>4.7619047620000003</v>
      </c>
      <c r="P494" s="17">
        <v>10.128</v>
      </c>
      <c r="Q494">
        <v>8.6999999999999993</v>
      </c>
      <c r="R494">
        <v>20</v>
      </c>
      <c r="S494" t="str">
        <f t="shared" si="29"/>
        <v>Evening</v>
      </c>
      <c r="T494">
        <f t="shared" si="30"/>
        <v>0</v>
      </c>
      <c r="U494" s="7">
        <f t="shared" si="31"/>
        <v>26.585999999999999</v>
      </c>
    </row>
    <row r="495" spans="1:21" x14ac:dyDescent="0.2">
      <c r="A495" t="s">
        <v>513</v>
      </c>
      <c r="B495" t="s">
        <v>1021</v>
      </c>
      <c r="C495" t="s">
        <v>1024</v>
      </c>
      <c r="D495" t="s">
        <v>1026</v>
      </c>
      <c r="E495" t="s">
        <v>1028</v>
      </c>
      <c r="F495" t="s">
        <v>1032</v>
      </c>
      <c r="G495">
        <v>12.12</v>
      </c>
      <c r="H495">
        <v>10</v>
      </c>
      <c r="I495">
        <v>6.06</v>
      </c>
      <c r="J495" s="17">
        <f t="shared" si="28"/>
        <v>127.25999999999999</v>
      </c>
      <c r="K495" s="10">
        <v>43588</v>
      </c>
      <c r="L495" t="s">
        <v>1278</v>
      </c>
      <c r="M495" t="s">
        <v>1597</v>
      </c>
      <c r="N495">
        <v>121.2</v>
      </c>
      <c r="O495">
        <v>4.7619047620000003</v>
      </c>
      <c r="P495" s="17">
        <v>6.06</v>
      </c>
      <c r="Q495">
        <v>8.4</v>
      </c>
      <c r="R495">
        <v>13</v>
      </c>
      <c r="S495" t="str">
        <f t="shared" si="29"/>
        <v>Afternoon</v>
      </c>
      <c r="T495">
        <f t="shared" si="30"/>
        <v>0</v>
      </c>
      <c r="U495" s="7">
        <f t="shared" si="31"/>
        <v>12.725999999999999</v>
      </c>
    </row>
    <row r="496" spans="1:21" x14ac:dyDescent="0.2">
      <c r="A496" t="s">
        <v>514</v>
      </c>
      <c r="B496" t="s">
        <v>1022</v>
      </c>
      <c r="C496" t="s">
        <v>1025</v>
      </c>
      <c r="D496" t="s">
        <v>1027</v>
      </c>
      <c r="E496" t="s">
        <v>1029</v>
      </c>
      <c r="F496" t="s">
        <v>1035</v>
      </c>
      <c r="G496">
        <v>99.89</v>
      </c>
      <c r="H496">
        <v>2</v>
      </c>
      <c r="I496">
        <v>9.9890000000000008</v>
      </c>
      <c r="J496" s="17">
        <f t="shared" si="28"/>
        <v>209.76900000000001</v>
      </c>
      <c r="K496" s="10">
        <v>43522</v>
      </c>
      <c r="L496" t="s">
        <v>1429</v>
      </c>
      <c r="M496" t="s">
        <v>1595</v>
      </c>
      <c r="N496">
        <v>199.78</v>
      </c>
      <c r="O496">
        <v>4.7619047620000003</v>
      </c>
      <c r="P496" s="17">
        <v>9.9890000000000008</v>
      </c>
      <c r="Q496">
        <v>7.1</v>
      </c>
      <c r="R496">
        <v>11</v>
      </c>
      <c r="S496" t="str">
        <f t="shared" si="29"/>
        <v>Morning</v>
      </c>
      <c r="T496">
        <f t="shared" si="30"/>
        <v>0</v>
      </c>
      <c r="U496" s="7">
        <f t="shared" si="31"/>
        <v>104.8845</v>
      </c>
    </row>
    <row r="497" spans="1:21" x14ac:dyDescent="0.2">
      <c r="A497" t="s">
        <v>515</v>
      </c>
      <c r="B497" t="s">
        <v>1022</v>
      </c>
      <c r="C497" t="s">
        <v>1025</v>
      </c>
      <c r="D497" t="s">
        <v>1027</v>
      </c>
      <c r="E497" t="s">
        <v>1029</v>
      </c>
      <c r="F497" t="s">
        <v>1033</v>
      </c>
      <c r="G497">
        <v>75.92</v>
      </c>
      <c r="H497">
        <v>8</v>
      </c>
      <c r="I497">
        <v>30.367999999999999</v>
      </c>
      <c r="J497" s="17">
        <f t="shared" si="28"/>
        <v>637.72800000000007</v>
      </c>
      <c r="K497" s="10">
        <v>43544</v>
      </c>
      <c r="L497" t="s">
        <v>1430</v>
      </c>
      <c r="M497" t="s">
        <v>1596</v>
      </c>
      <c r="N497">
        <v>607.36</v>
      </c>
      <c r="O497">
        <v>4.7619047620000003</v>
      </c>
      <c r="P497" s="17">
        <v>30.367999999999999</v>
      </c>
      <c r="Q497">
        <v>5.5</v>
      </c>
      <c r="R497">
        <v>14</v>
      </c>
      <c r="S497" t="str">
        <f t="shared" si="29"/>
        <v>Afternoon</v>
      </c>
      <c r="T497">
        <f t="shared" si="30"/>
        <v>0</v>
      </c>
      <c r="U497" s="7">
        <f t="shared" si="31"/>
        <v>79.716000000000008</v>
      </c>
    </row>
    <row r="498" spans="1:21" x14ac:dyDescent="0.2">
      <c r="A498" t="s">
        <v>516</v>
      </c>
      <c r="B498" t="s">
        <v>1021</v>
      </c>
      <c r="C498" t="s">
        <v>1024</v>
      </c>
      <c r="D498" t="s">
        <v>1027</v>
      </c>
      <c r="E498" t="s">
        <v>1028</v>
      </c>
      <c r="F498" t="s">
        <v>1031</v>
      </c>
      <c r="G498">
        <v>63.22</v>
      </c>
      <c r="H498">
        <v>2</v>
      </c>
      <c r="I498">
        <v>6.3220000000000001</v>
      </c>
      <c r="J498" s="17">
        <f t="shared" si="28"/>
        <v>132.762</v>
      </c>
      <c r="K498" s="10">
        <v>43466</v>
      </c>
      <c r="L498" t="s">
        <v>1321</v>
      </c>
      <c r="M498" t="s">
        <v>1596</v>
      </c>
      <c r="N498">
        <v>126.44</v>
      </c>
      <c r="O498">
        <v>4.7619047620000003</v>
      </c>
      <c r="P498" s="17">
        <v>6.3220000000000001</v>
      </c>
      <c r="Q498">
        <v>8.5</v>
      </c>
      <c r="R498">
        <v>15</v>
      </c>
      <c r="S498" t="str">
        <f t="shared" si="29"/>
        <v>Afternoon</v>
      </c>
      <c r="T498">
        <f t="shared" si="30"/>
        <v>0</v>
      </c>
      <c r="U498" s="7">
        <f t="shared" si="31"/>
        <v>66.381</v>
      </c>
    </row>
    <row r="499" spans="1:21" x14ac:dyDescent="0.2">
      <c r="A499" t="s">
        <v>517</v>
      </c>
      <c r="B499" t="s">
        <v>1021</v>
      </c>
      <c r="C499" t="s">
        <v>1024</v>
      </c>
      <c r="D499" t="s">
        <v>1027</v>
      </c>
      <c r="E499" t="s">
        <v>1028</v>
      </c>
      <c r="F499" t="s">
        <v>1034</v>
      </c>
      <c r="G499">
        <v>90.24</v>
      </c>
      <c r="H499">
        <v>6</v>
      </c>
      <c r="I499">
        <v>27.071999999999999</v>
      </c>
      <c r="J499" s="17">
        <f t="shared" si="28"/>
        <v>568.51199999999994</v>
      </c>
      <c r="K499" s="10">
        <v>43492</v>
      </c>
      <c r="L499" t="s">
        <v>1431</v>
      </c>
      <c r="M499" t="s">
        <v>1596</v>
      </c>
      <c r="N499">
        <v>541.44000000000005</v>
      </c>
      <c r="O499">
        <v>4.7619047620000003</v>
      </c>
      <c r="P499" s="17">
        <v>27.071999999999999</v>
      </c>
      <c r="Q499">
        <v>6.2</v>
      </c>
      <c r="R499">
        <v>11</v>
      </c>
      <c r="S499" t="str">
        <f t="shared" si="29"/>
        <v>Morning</v>
      </c>
      <c r="T499">
        <f t="shared" si="30"/>
        <v>0</v>
      </c>
      <c r="U499" s="7">
        <f t="shared" si="31"/>
        <v>94.751999999999995</v>
      </c>
    </row>
    <row r="500" spans="1:21" x14ac:dyDescent="0.2">
      <c r="A500" t="s">
        <v>518</v>
      </c>
      <c r="B500" t="s">
        <v>1022</v>
      </c>
      <c r="C500" t="s">
        <v>1025</v>
      </c>
      <c r="D500" t="s">
        <v>1026</v>
      </c>
      <c r="E500" t="s">
        <v>1028</v>
      </c>
      <c r="F500" t="s">
        <v>1033</v>
      </c>
      <c r="G500">
        <v>98.13</v>
      </c>
      <c r="H500">
        <v>1</v>
      </c>
      <c r="I500">
        <v>4.9065000000000003</v>
      </c>
      <c r="J500" s="17">
        <f t="shared" si="28"/>
        <v>103.03649999999999</v>
      </c>
      <c r="K500" s="10">
        <v>43486</v>
      </c>
      <c r="L500" t="s">
        <v>1113</v>
      </c>
      <c r="M500" t="s">
        <v>1596</v>
      </c>
      <c r="N500">
        <v>98.13</v>
      </c>
      <c r="O500">
        <v>4.7619047620000003</v>
      </c>
      <c r="P500" s="17">
        <v>4.9065000000000003</v>
      </c>
      <c r="Q500">
        <v>8.9</v>
      </c>
      <c r="R500">
        <v>17</v>
      </c>
      <c r="S500" t="str">
        <f t="shared" si="29"/>
        <v>Evening</v>
      </c>
      <c r="T500">
        <f t="shared" si="30"/>
        <v>0</v>
      </c>
      <c r="U500" s="7">
        <f t="shared" si="31"/>
        <v>103.03649999999999</v>
      </c>
    </row>
    <row r="501" spans="1:21" x14ac:dyDescent="0.2">
      <c r="A501" t="s">
        <v>519</v>
      </c>
      <c r="B501" t="s">
        <v>1020</v>
      </c>
      <c r="C501" t="s">
        <v>1023</v>
      </c>
      <c r="D501" t="s">
        <v>1026</v>
      </c>
      <c r="E501" t="s">
        <v>1028</v>
      </c>
      <c r="F501" t="s">
        <v>1033</v>
      </c>
      <c r="G501">
        <v>51.52</v>
      </c>
      <c r="H501">
        <v>8</v>
      </c>
      <c r="I501">
        <v>20.608000000000001</v>
      </c>
      <c r="J501" s="17">
        <f t="shared" si="28"/>
        <v>432.76800000000003</v>
      </c>
      <c r="K501" s="10">
        <v>43498</v>
      </c>
      <c r="L501" t="s">
        <v>1135</v>
      </c>
      <c r="M501" t="s">
        <v>1596</v>
      </c>
      <c r="N501">
        <v>412.16</v>
      </c>
      <c r="O501">
        <v>4.7619047620000003</v>
      </c>
      <c r="P501" s="17">
        <v>20.608000000000001</v>
      </c>
      <c r="Q501">
        <v>9.6</v>
      </c>
      <c r="R501">
        <v>15</v>
      </c>
      <c r="S501" t="str">
        <f t="shared" si="29"/>
        <v>Afternoon</v>
      </c>
      <c r="T501">
        <f t="shared" si="30"/>
        <v>0</v>
      </c>
      <c r="U501" s="7">
        <f t="shared" si="31"/>
        <v>54.096000000000004</v>
      </c>
    </row>
    <row r="502" spans="1:21" x14ac:dyDescent="0.2">
      <c r="A502" t="s">
        <v>520</v>
      </c>
      <c r="B502" t="s">
        <v>1022</v>
      </c>
      <c r="C502" t="s">
        <v>1025</v>
      </c>
      <c r="D502" t="s">
        <v>1026</v>
      </c>
      <c r="E502" t="s">
        <v>1029</v>
      </c>
      <c r="F502" t="s">
        <v>1033</v>
      </c>
      <c r="G502">
        <v>73.97</v>
      </c>
      <c r="H502">
        <v>1</v>
      </c>
      <c r="I502">
        <v>3.6985000000000001</v>
      </c>
      <c r="J502" s="17">
        <f t="shared" si="28"/>
        <v>77.668499999999995</v>
      </c>
      <c r="K502" s="10">
        <v>43526</v>
      </c>
      <c r="L502" t="s">
        <v>1272</v>
      </c>
      <c r="M502" t="s">
        <v>1597</v>
      </c>
      <c r="N502">
        <v>73.97</v>
      </c>
      <c r="O502">
        <v>4.7619047620000003</v>
      </c>
      <c r="P502" s="17">
        <v>3.6985000000000001</v>
      </c>
      <c r="Q502">
        <v>5.4</v>
      </c>
      <c r="R502">
        <v>15</v>
      </c>
      <c r="S502" t="str">
        <f t="shared" si="29"/>
        <v>Afternoon</v>
      </c>
      <c r="T502">
        <f t="shared" si="30"/>
        <v>0</v>
      </c>
      <c r="U502" s="7">
        <f t="shared" si="31"/>
        <v>77.668499999999995</v>
      </c>
    </row>
    <row r="503" spans="1:21" x14ac:dyDescent="0.2">
      <c r="A503" t="s">
        <v>521</v>
      </c>
      <c r="B503" t="s">
        <v>1021</v>
      </c>
      <c r="C503" t="s">
        <v>1024</v>
      </c>
      <c r="D503" t="s">
        <v>1026</v>
      </c>
      <c r="E503" t="s">
        <v>1028</v>
      </c>
      <c r="F503" t="s">
        <v>1035</v>
      </c>
      <c r="G503">
        <v>31.9</v>
      </c>
      <c r="H503">
        <v>1</v>
      </c>
      <c r="I503">
        <v>1.595</v>
      </c>
      <c r="J503" s="17">
        <f t="shared" si="28"/>
        <v>33.494999999999997</v>
      </c>
      <c r="K503" s="10">
        <v>43586</v>
      </c>
      <c r="L503" t="s">
        <v>1432</v>
      </c>
      <c r="M503" t="s">
        <v>1595</v>
      </c>
      <c r="N503">
        <v>31.9</v>
      </c>
      <c r="O503">
        <v>4.7619047620000003</v>
      </c>
      <c r="P503" s="17">
        <v>1.595</v>
      </c>
      <c r="Q503">
        <v>9.1</v>
      </c>
      <c r="R503">
        <v>12</v>
      </c>
      <c r="S503" t="str">
        <f t="shared" si="29"/>
        <v>Afternoon</v>
      </c>
      <c r="T503">
        <f t="shared" si="30"/>
        <v>0</v>
      </c>
      <c r="U503" s="7">
        <f t="shared" si="31"/>
        <v>33.494999999999997</v>
      </c>
    </row>
    <row r="504" spans="1:21" x14ac:dyDescent="0.2">
      <c r="A504" t="s">
        <v>522</v>
      </c>
      <c r="B504" t="s">
        <v>1021</v>
      </c>
      <c r="C504" t="s">
        <v>1024</v>
      </c>
      <c r="D504" t="s">
        <v>1027</v>
      </c>
      <c r="E504" t="s">
        <v>1029</v>
      </c>
      <c r="F504" t="s">
        <v>1032</v>
      </c>
      <c r="G504">
        <v>69.400000000000006</v>
      </c>
      <c r="H504">
        <v>2</v>
      </c>
      <c r="I504">
        <v>6.94</v>
      </c>
      <c r="J504" s="17">
        <f t="shared" si="28"/>
        <v>145.74</v>
      </c>
      <c r="K504" s="10">
        <v>43492</v>
      </c>
      <c r="L504" t="s">
        <v>1117</v>
      </c>
      <c r="M504" t="s">
        <v>1595</v>
      </c>
      <c r="N504">
        <v>138.80000000000001</v>
      </c>
      <c r="O504">
        <v>4.7619047620000003</v>
      </c>
      <c r="P504" s="17">
        <v>6.94</v>
      </c>
      <c r="Q504">
        <v>9</v>
      </c>
      <c r="R504">
        <v>19</v>
      </c>
      <c r="S504" t="str">
        <f t="shared" si="29"/>
        <v>Evening</v>
      </c>
      <c r="T504">
        <f t="shared" si="30"/>
        <v>0</v>
      </c>
      <c r="U504" s="7">
        <f t="shared" si="31"/>
        <v>72.87</v>
      </c>
    </row>
    <row r="505" spans="1:21" x14ac:dyDescent="0.2">
      <c r="A505" t="s">
        <v>523</v>
      </c>
      <c r="B505" t="s">
        <v>1022</v>
      </c>
      <c r="C505" t="s">
        <v>1025</v>
      </c>
      <c r="D505" t="s">
        <v>1027</v>
      </c>
      <c r="E505" t="s">
        <v>1028</v>
      </c>
      <c r="F505" t="s">
        <v>1033</v>
      </c>
      <c r="G505">
        <v>93.31</v>
      </c>
      <c r="H505">
        <v>2</v>
      </c>
      <c r="I505">
        <v>9.3309999999999995</v>
      </c>
      <c r="J505" s="17">
        <f t="shared" si="28"/>
        <v>195.95099999999999</v>
      </c>
      <c r="K505" s="10">
        <v>43549</v>
      </c>
      <c r="L505" t="s">
        <v>1433</v>
      </c>
      <c r="M505" t="s">
        <v>1596</v>
      </c>
      <c r="N505">
        <v>186.62</v>
      </c>
      <c r="O505">
        <v>4.7619047620000003</v>
      </c>
      <c r="P505" s="17">
        <v>9.3309999999999995</v>
      </c>
      <c r="Q505">
        <v>6.3</v>
      </c>
      <c r="R505">
        <v>17</v>
      </c>
      <c r="S505" t="str">
        <f t="shared" si="29"/>
        <v>Evening</v>
      </c>
      <c r="T505">
        <f t="shared" si="30"/>
        <v>0</v>
      </c>
      <c r="U505" s="7">
        <f t="shared" si="31"/>
        <v>97.975499999999997</v>
      </c>
    </row>
    <row r="506" spans="1:21" x14ac:dyDescent="0.2">
      <c r="A506" t="s">
        <v>524</v>
      </c>
      <c r="B506" t="s">
        <v>1022</v>
      </c>
      <c r="C506" t="s">
        <v>1025</v>
      </c>
      <c r="D506" t="s">
        <v>1027</v>
      </c>
      <c r="E506" t="s">
        <v>1029</v>
      </c>
      <c r="F506" t="s">
        <v>1033</v>
      </c>
      <c r="G506">
        <v>88.45</v>
      </c>
      <c r="H506">
        <v>1</v>
      </c>
      <c r="I506">
        <v>4.4225000000000003</v>
      </c>
      <c r="J506" s="17">
        <f t="shared" si="28"/>
        <v>92.872500000000002</v>
      </c>
      <c r="K506" s="10">
        <v>43521</v>
      </c>
      <c r="L506" t="s">
        <v>1434</v>
      </c>
      <c r="M506" t="s">
        <v>1597</v>
      </c>
      <c r="N506">
        <v>88.45</v>
      </c>
      <c r="O506">
        <v>4.7619047620000003</v>
      </c>
      <c r="P506" s="17">
        <v>4.4225000000000003</v>
      </c>
      <c r="Q506">
        <v>9.5</v>
      </c>
      <c r="R506">
        <v>16</v>
      </c>
      <c r="S506" t="str">
        <f t="shared" si="29"/>
        <v>Afternoon</v>
      </c>
      <c r="T506">
        <f t="shared" si="30"/>
        <v>0</v>
      </c>
      <c r="U506" s="7">
        <f t="shared" si="31"/>
        <v>92.872500000000002</v>
      </c>
    </row>
    <row r="507" spans="1:21" x14ac:dyDescent="0.2">
      <c r="A507" t="s">
        <v>525</v>
      </c>
      <c r="B507" t="s">
        <v>1020</v>
      </c>
      <c r="C507" t="s">
        <v>1023</v>
      </c>
      <c r="D507" t="s">
        <v>1026</v>
      </c>
      <c r="E507" t="s">
        <v>1029</v>
      </c>
      <c r="F507" t="s">
        <v>1031</v>
      </c>
      <c r="G507">
        <v>24.18</v>
      </c>
      <c r="H507">
        <v>8</v>
      </c>
      <c r="I507">
        <v>9.6720000000000006</v>
      </c>
      <c r="J507" s="17">
        <f t="shared" si="28"/>
        <v>203.11199999999999</v>
      </c>
      <c r="K507" s="10">
        <v>43493</v>
      </c>
      <c r="L507" t="s">
        <v>1187</v>
      </c>
      <c r="M507" t="s">
        <v>1595</v>
      </c>
      <c r="N507">
        <v>193.44</v>
      </c>
      <c r="O507">
        <v>4.7619047620000003</v>
      </c>
      <c r="P507" s="17">
        <v>9.6720000000000006</v>
      </c>
      <c r="Q507">
        <v>9.8000000000000007</v>
      </c>
      <c r="R507">
        <v>20</v>
      </c>
      <c r="S507" t="str">
        <f t="shared" si="29"/>
        <v>Evening</v>
      </c>
      <c r="T507">
        <f t="shared" si="30"/>
        <v>0</v>
      </c>
      <c r="U507" s="7">
        <f t="shared" si="31"/>
        <v>25.388999999999999</v>
      </c>
    </row>
    <row r="508" spans="1:21" x14ac:dyDescent="0.2">
      <c r="A508" t="s">
        <v>526</v>
      </c>
      <c r="B508" t="s">
        <v>1022</v>
      </c>
      <c r="C508" t="s">
        <v>1025</v>
      </c>
      <c r="D508" t="s">
        <v>1026</v>
      </c>
      <c r="E508" t="s">
        <v>1028</v>
      </c>
      <c r="F508" t="s">
        <v>1033</v>
      </c>
      <c r="G508">
        <v>48.5</v>
      </c>
      <c r="H508">
        <v>3</v>
      </c>
      <c r="I508">
        <v>7.2750000000000004</v>
      </c>
      <c r="J508" s="17">
        <f t="shared" si="28"/>
        <v>152.77500000000001</v>
      </c>
      <c r="K508" s="10">
        <v>43678</v>
      </c>
      <c r="L508" t="s">
        <v>1254</v>
      </c>
      <c r="M508" t="s">
        <v>1596</v>
      </c>
      <c r="N508">
        <v>145.5</v>
      </c>
      <c r="O508">
        <v>4.7619047620000003</v>
      </c>
      <c r="P508" s="17">
        <v>7.2750000000000004</v>
      </c>
      <c r="Q508">
        <v>6.7</v>
      </c>
      <c r="R508">
        <v>12</v>
      </c>
      <c r="S508" t="str">
        <f t="shared" si="29"/>
        <v>Afternoon</v>
      </c>
      <c r="T508">
        <f t="shared" si="30"/>
        <v>0</v>
      </c>
      <c r="U508" s="7">
        <f t="shared" si="31"/>
        <v>50.925000000000004</v>
      </c>
    </row>
    <row r="509" spans="1:21" x14ac:dyDescent="0.2">
      <c r="A509" t="s">
        <v>527</v>
      </c>
      <c r="B509" t="s">
        <v>1022</v>
      </c>
      <c r="C509" t="s">
        <v>1025</v>
      </c>
      <c r="D509" t="s">
        <v>1027</v>
      </c>
      <c r="E509" t="s">
        <v>1028</v>
      </c>
      <c r="F509" t="s">
        <v>1034</v>
      </c>
      <c r="G509">
        <v>84.05</v>
      </c>
      <c r="H509">
        <v>6</v>
      </c>
      <c r="I509">
        <v>25.215</v>
      </c>
      <c r="J509" s="17">
        <f t="shared" si="28"/>
        <v>529.51499999999999</v>
      </c>
      <c r="K509" s="10">
        <v>43494</v>
      </c>
      <c r="L509" t="s">
        <v>1435</v>
      </c>
      <c r="M509" t="s">
        <v>1597</v>
      </c>
      <c r="N509">
        <v>504.3</v>
      </c>
      <c r="O509">
        <v>4.7619047620000003</v>
      </c>
      <c r="P509" s="17">
        <v>25.215</v>
      </c>
      <c r="Q509">
        <v>7.7</v>
      </c>
      <c r="R509">
        <v>10</v>
      </c>
      <c r="S509" t="str">
        <f t="shared" si="29"/>
        <v>Morning</v>
      </c>
      <c r="T509">
        <f t="shared" si="30"/>
        <v>0</v>
      </c>
      <c r="U509" s="7">
        <f t="shared" si="31"/>
        <v>88.252499999999998</v>
      </c>
    </row>
    <row r="510" spans="1:21" x14ac:dyDescent="0.2">
      <c r="A510" t="s">
        <v>528</v>
      </c>
      <c r="B510" t="s">
        <v>1022</v>
      </c>
      <c r="C510" t="s">
        <v>1025</v>
      </c>
      <c r="D510" t="s">
        <v>1026</v>
      </c>
      <c r="E510" t="s">
        <v>1029</v>
      </c>
      <c r="F510" t="s">
        <v>1030</v>
      </c>
      <c r="G510">
        <v>61.29</v>
      </c>
      <c r="H510">
        <v>5</v>
      </c>
      <c r="I510">
        <v>15.3225</v>
      </c>
      <c r="J510" s="17">
        <f t="shared" si="28"/>
        <v>321.77249999999998</v>
      </c>
      <c r="K510" s="10">
        <v>43553</v>
      </c>
      <c r="L510" t="s">
        <v>1385</v>
      </c>
      <c r="M510" t="s">
        <v>1596</v>
      </c>
      <c r="N510">
        <v>306.45</v>
      </c>
      <c r="O510">
        <v>4.7619047620000003</v>
      </c>
      <c r="P510" s="17">
        <v>15.3225</v>
      </c>
      <c r="Q510">
        <v>7</v>
      </c>
      <c r="R510">
        <v>14</v>
      </c>
      <c r="S510" t="str">
        <f t="shared" si="29"/>
        <v>Afternoon</v>
      </c>
      <c r="T510">
        <f t="shared" si="30"/>
        <v>0</v>
      </c>
      <c r="U510" s="7">
        <f t="shared" si="31"/>
        <v>64.354500000000002</v>
      </c>
    </row>
    <row r="511" spans="1:21" x14ac:dyDescent="0.2">
      <c r="A511" t="s">
        <v>529</v>
      </c>
      <c r="B511" t="s">
        <v>1021</v>
      </c>
      <c r="C511" t="s">
        <v>1024</v>
      </c>
      <c r="D511" t="s">
        <v>1026</v>
      </c>
      <c r="E511" t="s">
        <v>1028</v>
      </c>
      <c r="F511" t="s">
        <v>1032</v>
      </c>
      <c r="G511">
        <v>15.95</v>
      </c>
      <c r="H511">
        <v>6</v>
      </c>
      <c r="I511">
        <v>4.7850000000000001</v>
      </c>
      <c r="J511" s="17">
        <f t="shared" si="28"/>
        <v>100.48499999999999</v>
      </c>
      <c r="K511" s="10">
        <v>43710</v>
      </c>
      <c r="L511" t="s">
        <v>1097</v>
      </c>
      <c r="M511" t="s">
        <v>1597</v>
      </c>
      <c r="N511">
        <v>95.7</v>
      </c>
      <c r="O511">
        <v>4.7619047620000003</v>
      </c>
      <c r="P511" s="17">
        <v>4.7850000000000001</v>
      </c>
      <c r="Q511">
        <v>5.0999999999999996</v>
      </c>
      <c r="R511">
        <v>17</v>
      </c>
      <c r="S511" t="str">
        <f t="shared" si="29"/>
        <v>Evening</v>
      </c>
      <c r="T511">
        <f t="shared" si="30"/>
        <v>0</v>
      </c>
      <c r="U511" s="7">
        <f t="shared" si="31"/>
        <v>16.747499999999999</v>
      </c>
    </row>
    <row r="512" spans="1:21" x14ac:dyDescent="0.2">
      <c r="A512" t="s">
        <v>530</v>
      </c>
      <c r="B512" t="s">
        <v>1022</v>
      </c>
      <c r="C512" t="s">
        <v>1025</v>
      </c>
      <c r="D512" t="s">
        <v>1026</v>
      </c>
      <c r="E512" t="s">
        <v>1028</v>
      </c>
      <c r="F512" t="s">
        <v>1033</v>
      </c>
      <c r="G512">
        <v>90.74</v>
      </c>
      <c r="H512">
        <v>7</v>
      </c>
      <c r="I512">
        <v>31.759</v>
      </c>
      <c r="J512" s="17">
        <f t="shared" si="28"/>
        <v>666.93899999999996</v>
      </c>
      <c r="K512" s="10">
        <v>43481</v>
      </c>
      <c r="L512" t="s">
        <v>1261</v>
      </c>
      <c r="M512" t="s">
        <v>1597</v>
      </c>
      <c r="N512">
        <v>635.17999999999995</v>
      </c>
      <c r="O512">
        <v>4.7619047620000003</v>
      </c>
      <c r="P512" s="17">
        <v>31.759</v>
      </c>
      <c r="Q512">
        <v>6.2</v>
      </c>
      <c r="R512">
        <v>18</v>
      </c>
      <c r="S512" t="str">
        <f t="shared" si="29"/>
        <v>Evening</v>
      </c>
      <c r="T512">
        <f t="shared" si="30"/>
        <v>0</v>
      </c>
      <c r="U512" s="7">
        <f t="shared" si="31"/>
        <v>95.277000000000001</v>
      </c>
    </row>
    <row r="513" spans="1:21" x14ac:dyDescent="0.2">
      <c r="A513" t="s">
        <v>531</v>
      </c>
      <c r="B513" t="s">
        <v>1020</v>
      </c>
      <c r="C513" t="s">
        <v>1023</v>
      </c>
      <c r="D513" t="s">
        <v>1027</v>
      </c>
      <c r="E513" t="s">
        <v>1028</v>
      </c>
      <c r="F513" t="s">
        <v>1032</v>
      </c>
      <c r="G513">
        <v>42.91</v>
      </c>
      <c r="H513">
        <v>5</v>
      </c>
      <c r="I513">
        <v>10.727499999999999</v>
      </c>
      <c r="J513" s="17">
        <f t="shared" si="28"/>
        <v>225.27749999999997</v>
      </c>
      <c r="K513" s="10">
        <v>43586</v>
      </c>
      <c r="L513" t="s">
        <v>1349</v>
      </c>
      <c r="M513" t="s">
        <v>1595</v>
      </c>
      <c r="N513">
        <v>214.55</v>
      </c>
      <c r="O513">
        <v>4.7619047620000003</v>
      </c>
      <c r="P513" s="17">
        <v>10.727499999999999</v>
      </c>
      <c r="Q513">
        <v>6.1</v>
      </c>
      <c r="R513">
        <v>17</v>
      </c>
      <c r="S513" t="str">
        <f t="shared" si="29"/>
        <v>Evening</v>
      </c>
      <c r="T513">
        <f t="shared" si="30"/>
        <v>0</v>
      </c>
      <c r="U513" s="7">
        <f t="shared" si="31"/>
        <v>45.055499999999995</v>
      </c>
    </row>
    <row r="514" spans="1:21" x14ac:dyDescent="0.2">
      <c r="A514" t="s">
        <v>532</v>
      </c>
      <c r="B514" t="s">
        <v>1020</v>
      </c>
      <c r="C514" t="s">
        <v>1023</v>
      </c>
      <c r="D514" t="s">
        <v>1027</v>
      </c>
      <c r="E514" t="s">
        <v>1028</v>
      </c>
      <c r="F514" t="s">
        <v>1035</v>
      </c>
      <c r="G514">
        <v>54.28</v>
      </c>
      <c r="H514">
        <v>7</v>
      </c>
      <c r="I514">
        <v>18.998000000000001</v>
      </c>
      <c r="J514" s="17">
        <f t="shared" si="28"/>
        <v>398.95800000000003</v>
      </c>
      <c r="K514" s="10">
        <v>43492</v>
      </c>
      <c r="L514" t="s">
        <v>1436</v>
      </c>
      <c r="M514" t="s">
        <v>1595</v>
      </c>
      <c r="N514">
        <v>379.96</v>
      </c>
      <c r="O514">
        <v>4.7619047620000003</v>
      </c>
      <c r="P514" s="17">
        <v>18.998000000000001</v>
      </c>
      <c r="Q514">
        <v>9.3000000000000007</v>
      </c>
      <c r="R514">
        <v>18</v>
      </c>
      <c r="S514" t="str">
        <f t="shared" si="29"/>
        <v>Evening</v>
      </c>
      <c r="T514">
        <f t="shared" si="30"/>
        <v>0</v>
      </c>
      <c r="U514" s="7">
        <f t="shared" si="31"/>
        <v>56.994000000000007</v>
      </c>
    </row>
    <row r="515" spans="1:21" x14ac:dyDescent="0.2">
      <c r="A515" t="s">
        <v>533</v>
      </c>
      <c r="B515" t="s">
        <v>1020</v>
      </c>
      <c r="C515" t="s">
        <v>1023</v>
      </c>
      <c r="D515" t="s">
        <v>1027</v>
      </c>
      <c r="E515" t="s">
        <v>1029</v>
      </c>
      <c r="F515" t="s">
        <v>1031</v>
      </c>
      <c r="G515">
        <v>99.55</v>
      </c>
      <c r="H515">
        <v>7</v>
      </c>
      <c r="I515">
        <v>34.842500000000001</v>
      </c>
      <c r="J515" s="17">
        <f t="shared" ref="J515:J578" si="32">(G515*H515)+I515</f>
        <v>731.6925</v>
      </c>
      <c r="K515" s="10">
        <v>43538</v>
      </c>
      <c r="L515" t="s">
        <v>1437</v>
      </c>
      <c r="M515" t="s">
        <v>1596</v>
      </c>
      <c r="N515">
        <v>696.85</v>
      </c>
      <c r="O515">
        <v>4.7619047620000003</v>
      </c>
      <c r="P515" s="17">
        <v>34.842500000000001</v>
      </c>
      <c r="Q515">
        <v>7.6</v>
      </c>
      <c r="R515">
        <v>12</v>
      </c>
      <c r="S515" t="str">
        <f t="shared" ref="S515:S578" si="33">IF(HOUR(L515)&lt;12, "Morning", IF(HOUR(L515)&lt;17, "Afternoon", "Evening"))</f>
        <v>Afternoon</v>
      </c>
      <c r="T515">
        <f t="shared" ref="T515:T578" si="34">IF(J515&gt;718.91085, 1, 0)</f>
        <v>1</v>
      </c>
      <c r="U515" s="7">
        <f t="shared" ref="U515:U578" si="35">J515/H515</f>
        <v>104.5275</v>
      </c>
    </row>
    <row r="516" spans="1:21" x14ac:dyDescent="0.2">
      <c r="A516" t="s">
        <v>534</v>
      </c>
      <c r="B516" t="s">
        <v>1021</v>
      </c>
      <c r="C516" t="s">
        <v>1024</v>
      </c>
      <c r="D516" t="s">
        <v>1026</v>
      </c>
      <c r="E516" t="s">
        <v>1029</v>
      </c>
      <c r="F516" t="s">
        <v>1033</v>
      </c>
      <c r="G516">
        <v>58.39</v>
      </c>
      <c r="H516">
        <v>7</v>
      </c>
      <c r="I516">
        <v>20.436499999999999</v>
      </c>
      <c r="J516" s="17">
        <f t="shared" si="32"/>
        <v>429.16650000000004</v>
      </c>
      <c r="K516" s="10">
        <v>43519</v>
      </c>
      <c r="L516" t="s">
        <v>1438</v>
      </c>
      <c r="M516" t="s">
        <v>1597</v>
      </c>
      <c r="N516">
        <v>408.73</v>
      </c>
      <c r="O516">
        <v>4.7619047620000003</v>
      </c>
      <c r="P516" s="17">
        <v>20.436499999999999</v>
      </c>
      <c r="Q516">
        <v>8.1999999999999993</v>
      </c>
      <c r="R516">
        <v>19</v>
      </c>
      <c r="S516" t="str">
        <f t="shared" si="33"/>
        <v>Evening</v>
      </c>
      <c r="T516">
        <f t="shared" si="34"/>
        <v>0</v>
      </c>
      <c r="U516" s="7">
        <f t="shared" si="35"/>
        <v>61.309500000000007</v>
      </c>
    </row>
    <row r="517" spans="1:21" x14ac:dyDescent="0.2">
      <c r="A517" t="s">
        <v>535</v>
      </c>
      <c r="B517" t="s">
        <v>1021</v>
      </c>
      <c r="C517" t="s">
        <v>1024</v>
      </c>
      <c r="D517" t="s">
        <v>1026</v>
      </c>
      <c r="E517" t="s">
        <v>1028</v>
      </c>
      <c r="F517" t="s">
        <v>1035</v>
      </c>
      <c r="G517">
        <v>51.47</v>
      </c>
      <c r="H517">
        <v>1</v>
      </c>
      <c r="I517">
        <v>2.5735000000000001</v>
      </c>
      <c r="J517" s="17">
        <f t="shared" si="32"/>
        <v>54.043500000000002</v>
      </c>
      <c r="K517" s="10">
        <v>43542</v>
      </c>
      <c r="L517" t="s">
        <v>1439</v>
      </c>
      <c r="M517" t="s">
        <v>1595</v>
      </c>
      <c r="N517">
        <v>51.47</v>
      </c>
      <c r="O517">
        <v>4.7619047620000003</v>
      </c>
      <c r="P517" s="17">
        <v>2.5735000000000001</v>
      </c>
      <c r="Q517">
        <v>8.5</v>
      </c>
      <c r="R517">
        <v>15</v>
      </c>
      <c r="S517" t="str">
        <f t="shared" si="33"/>
        <v>Afternoon</v>
      </c>
      <c r="T517">
        <f t="shared" si="34"/>
        <v>0</v>
      </c>
      <c r="U517" s="7">
        <f t="shared" si="35"/>
        <v>54.043500000000002</v>
      </c>
    </row>
    <row r="518" spans="1:21" x14ac:dyDescent="0.2">
      <c r="A518" t="s">
        <v>536</v>
      </c>
      <c r="B518" t="s">
        <v>1022</v>
      </c>
      <c r="C518" t="s">
        <v>1025</v>
      </c>
      <c r="D518" t="s">
        <v>1026</v>
      </c>
      <c r="E518" t="s">
        <v>1029</v>
      </c>
      <c r="F518" t="s">
        <v>1030</v>
      </c>
      <c r="G518">
        <v>54.86</v>
      </c>
      <c r="H518">
        <v>5</v>
      </c>
      <c r="I518">
        <v>13.715</v>
      </c>
      <c r="J518" s="17">
        <f t="shared" si="32"/>
        <v>288.01499999999999</v>
      </c>
      <c r="K518" s="10">
        <v>43553</v>
      </c>
      <c r="L518" t="s">
        <v>1102</v>
      </c>
      <c r="M518" t="s">
        <v>1595</v>
      </c>
      <c r="N518">
        <v>274.3</v>
      </c>
      <c r="O518">
        <v>4.7619047620000003</v>
      </c>
      <c r="P518" s="17">
        <v>13.715</v>
      </c>
      <c r="Q518">
        <v>9.8000000000000007</v>
      </c>
      <c r="R518">
        <v>16</v>
      </c>
      <c r="S518" t="str">
        <f t="shared" si="33"/>
        <v>Afternoon</v>
      </c>
      <c r="T518">
        <f t="shared" si="34"/>
        <v>0</v>
      </c>
      <c r="U518" s="7">
        <f t="shared" si="35"/>
        <v>57.602999999999994</v>
      </c>
    </row>
    <row r="519" spans="1:21" x14ac:dyDescent="0.2">
      <c r="A519" t="s">
        <v>537</v>
      </c>
      <c r="B519" t="s">
        <v>1021</v>
      </c>
      <c r="C519" t="s">
        <v>1024</v>
      </c>
      <c r="D519" t="s">
        <v>1026</v>
      </c>
      <c r="E519" t="s">
        <v>1029</v>
      </c>
      <c r="F519" t="s">
        <v>1032</v>
      </c>
      <c r="G519">
        <v>39.39</v>
      </c>
      <c r="H519">
        <v>5</v>
      </c>
      <c r="I519">
        <v>9.8475000000000001</v>
      </c>
      <c r="J519" s="17">
        <f t="shared" si="32"/>
        <v>206.79749999999999</v>
      </c>
      <c r="K519" s="10">
        <v>43487</v>
      </c>
      <c r="L519" t="s">
        <v>1440</v>
      </c>
      <c r="M519" t="s">
        <v>1597</v>
      </c>
      <c r="N519">
        <v>196.95</v>
      </c>
      <c r="O519">
        <v>4.7619047620000003</v>
      </c>
      <c r="P519" s="17">
        <v>9.8475000000000001</v>
      </c>
      <c r="Q519">
        <v>8.6999999999999993</v>
      </c>
      <c r="R519">
        <v>20</v>
      </c>
      <c r="S519" t="str">
        <f t="shared" si="33"/>
        <v>Evening</v>
      </c>
      <c r="T519">
        <f t="shared" si="34"/>
        <v>0</v>
      </c>
      <c r="U519" s="7">
        <f t="shared" si="35"/>
        <v>41.359499999999997</v>
      </c>
    </row>
    <row r="520" spans="1:21" x14ac:dyDescent="0.2">
      <c r="A520" t="s">
        <v>538</v>
      </c>
      <c r="B520" t="s">
        <v>1020</v>
      </c>
      <c r="C520" t="s">
        <v>1023</v>
      </c>
      <c r="D520" t="s">
        <v>1027</v>
      </c>
      <c r="E520" t="s">
        <v>1029</v>
      </c>
      <c r="F520" t="s">
        <v>1032</v>
      </c>
      <c r="G520">
        <v>34.729999999999997</v>
      </c>
      <c r="H520">
        <v>2</v>
      </c>
      <c r="I520">
        <v>3.4729999999999999</v>
      </c>
      <c r="J520" s="17">
        <f t="shared" si="32"/>
        <v>72.932999999999993</v>
      </c>
      <c r="K520" s="10">
        <v>43468</v>
      </c>
      <c r="L520" t="s">
        <v>1181</v>
      </c>
      <c r="M520" t="s">
        <v>1595</v>
      </c>
      <c r="N520">
        <v>69.459999999999994</v>
      </c>
      <c r="O520">
        <v>4.7619047620000003</v>
      </c>
      <c r="P520" s="17">
        <v>3.4729999999999999</v>
      </c>
      <c r="Q520">
        <v>9.6999999999999993</v>
      </c>
      <c r="R520">
        <v>18</v>
      </c>
      <c r="S520" t="str">
        <f t="shared" si="33"/>
        <v>Evening</v>
      </c>
      <c r="T520">
        <f t="shared" si="34"/>
        <v>0</v>
      </c>
      <c r="U520" s="7">
        <f t="shared" si="35"/>
        <v>36.466499999999996</v>
      </c>
    </row>
    <row r="521" spans="1:21" x14ac:dyDescent="0.2">
      <c r="A521" t="s">
        <v>539</v>
      </c>
      <c r="B521" t="s">
        <v>1021</v>
      </c>
      <c r="C521" t="s">
        <v>1024</v>
      </c>
      <c r="D521" t="s">
        <v>1026</v>
      </c>
      <c r="E521" t="s">
        <v>1029</v>
      </c>
      <c r="F521" t="s">
        <v>1033</v>
      </c>
      <c r="G521">
        <v>71.92</v>
      </c>
      <c r="H521">
        <v>5</v>
      </c>
      <c r="I521">
        <v>17.98</v>
      </c>
      <c r="J521" s="17">
        <f t="shared" si="32"/>
        <v>377.58000000000004</v>
      </c>
      <c r="K521" s="10">
        <v>43482</v>
      </c>
      <c r="L521" t="s">
        <v>1273</v>
      </c>
      <c r="M521" t="s">
        <v>1597</v>
      </c>
      <c r="N521">
        <v>359.6</v>
      </c>
      <c r="O521">
        <v>4.7619047620000003</v>
      </c>
      <c r="P521" s="17">
        <v>17.98</v>
      </c>
      <c r="Q521">
        <v>4.3</v>
      </c>
      <c r="R521">
        <v>15</v>
      </c>
      <c r="S521" t="str">
        <f t="shared" si="33"/>
        <v>Afternoon</v>
      </c>
      <c r="T521">
        <f t="shared" si="34"/>
        <v>0</v>
      </c>
      <c r="U521" s="7">
        <f t="shared" si="35"/>
        <v>75.516000000000005</v>
      </c>
    </row>
    <row r="522" spans="1:21" x14ac:dyDescent="0.2">
      <c r="A522" t="s">
        <v>540</v>
      </c>
      <c r="B522" t="s">
        <v>1022</v>
      </c>
      <c r="C522" t="s">
        <v>1025</v>
      </c>
      <c r="D522" t="s">
        <v>1027</v>
      </c>
      <c r="E522" t="s">
        <v>1028</v>
      </c>
      <c r="F522" t="s">
        <v>1031</v>
      </c>
      <c r="G522">
        <v>45.71</v>
      </c>
      <c r="H522">
        <v>3</v>
      </c>
      <c r="I522">
        <v>6.8564999999999996</v>
      </c>
      <c r="J522" s="17">
        <f t="shared" si="32"/>
        <v>143.98650000000001</v>
      </c>
      <c r="K522" s="10">
        <v>43550</v>
      </c>
      <c r="L522" t="s">
        <v>1441</v>
      </c>
      <c r="M522" t="s">
        <v>1597</v>
      </c>
      <c r="N522">
        <v>137.13</v>
      </c>
      <c r="O522">
        <v>4.7619047620000003</v>
      </c>
      <c r="P522" s="17">
        <v>6.8564999999999996</v>
      </c>
      <c r="Q522">
        <v>7.7</v>
      </c>
      <c r="R522">
        <v>10</v>
      </c>
      <c r="S522" t="str">
        <f t="shared" si="33"/>
        <v>Morning</v>
      </c>
      <c r="T522">
        <f t="shared" si="34"/>
        <v>0</v>
      </c>
      <c r="U522" s="7">
        <f t="shared" si="35"/>
        <v>47.9955</v>
      </c>
    </row>
    <row r="523" spans="1:21" x14ac:dyDescent="0.2">
      <c r="A523" t="s">
        <v>541</v>
      </c>
      <c r="B523" t="s">
        <v>1021</v>
      </c>
      <c r="C523" t="s">
        <v>1024</v>
      </c>
      <c r="D523" t="s">
        <v>1026</v>
      </c>
      <c r="E523" t="s">
        <v>1028</v>
      </c>
      <c r="F523" t="s">
        <v>1032</v>
      </c>
      <c r="G523">
        <v>83.17</v>
      </c>
      <c r="H523">
        <v>6</v>
      </c>
      <c r="I523">
        <v>24.951000000000001</v>
      </c>
      <c r="J523" s="17">
        <f t="shared" si="32"/>
        <v>523.971</v>
      </c>
      <c r="K523" s="10">
        <v>43544</v>
      </c>
      <c r="L523" t="s">
        <v>1308</v>
      </c>
      <c r="M523" t="s">
        <v>1596</v>
      </c>
      <c r="N523">
        <v>499.02</v>
      </c>
      <c r="O523">
        <v>4.7619047620000003</v>
      </c>
      <c r="P523" s="17">
        <v>24.951000000000001</v>
      </c>
      <c r="Q523">
        <v>7.3</v>
      </c>
      <c r="R523">
        <v>11</v>
      </c>
      <c r="S523" t="str">
        <f t="shared" si="33"/>
        <v>Morning</v>
      </c>
      <c r="T523">
        <f t="shared" si="34"/>
        <v>0</v>
      </c>
      <c r="U523" s="7">
        <f t="shared" si="35"/>
        <v>87.328500000000005</v>
      </c>
    </row>
    <row r="524" spans="1:21" x14ac:dyDescent="0.2">
      <c r="A524" t="s">
        <v>542</v>
      </c>
      <c r="B524" t="s">
        <v>1020</v>
      </c>
      <c r="C524" t="s">
        <v>1023</v>
      </c>
      <c r="D524" t="s">
        <v>1026</v>
      </c>
      <c r="E524" t="s">
        <v>1028</v>
      </c>
      <c r="F524" t="s">
        <v>1032</v>
      </c>
      <c r="G524">
        <v>37.44</v>
      </c>
      <c r="H524">
        <v>6</v>
      </c>
      <c r="I524">
        <v>11.231999999999999</v>
      </c>
      <c r="J524" s="17">
        <f t="shared" si="32"/>
        <v>235.87199999999999</v>
      </c>
      <c r="K524" s="10">
        <v>43618</v>
      </c>
      <c r="L524" t="s">
        <v>1442</v>
      </c>
      <c r="M524" t="s">
        <v>1597</v>
      </c>
      <c r="N524">
        <v>224.64</v>
      </c>
      <c r="O524">
        <v>4.7619047620000003</v>
      </c>
      <c r="P524" s="17">
        <v>11.231999999999999</v>
      </c>
      <c r="Q524">
        <v>5.9</v>
      </c>
      <c r="R524">
        <v>13</v>
      </c>
      <c r="S524" t="str">
        <f t="shared" si="33"/>
        <v>Afternoon</v>
      </c>
      <c r="T524">
        <f t="shared" si="34"/>
        <v>0</v>
      </c>
      <c r="U524" s="7">
        <f t="shared" si="35"/>
        <v>39.311999999999998</v>
      </c>
    </row>
    <row r="525" spans="1:21" x14ac:dyDescent="0.2">
      <c r="A525" t="s">
        <v>543</v>
      </c>
      <c r="B525" t="s">
        <v>1021</v>
      </c>
      <c r="C525" t="s">
        <v>1024</v>
      </c>
      <c r="D525" t="s">
        <v>1027</v>
      </c>
      <c r="E525" t="s">
        <v>1029</v>
      </c>
      <c r="F525" t="s">
        <v>1030</v>
      </c>
      <c r="G525">
        <v>62.87</v>
      </c>
      <c r="H525">
        <v>2</v>
      </c>
      <c r="I525">
        <v>6.2869999999999999</v>
      </c>
      <c r="J525" s="17">
        <f t="shared" si="32"/>
        <v>132.02699999999999</v>
      </c>
      <c r="K525" s="10">
        <v>43466</v>
      </c>
      <c r="L525" t="s">
        <v>1443</v>
      </c>
      <c r="M525" t="s">
        <v>1596</v>
      </c>
      <c r="N525">
        <v>125.74</v>
      </c>
      <c r="O525">
        <v>4.7619047620000003</v>
      </c>
      <c r="P525" s="17">
        <v>6.2869999999999999</v>
      </c>
      <c r="Q525">
        <v>5</v>
      </c>
      <c r="R525">
        <v>11</v>
      </c>
      <c r="S525" t="str">
        <f t="shared" si="33"/>
        <v>Morning</v>
      </c>
      <c r="T525">
        <f t="shared" si="34"/>
        <v>0</v>
      </c>
      <c r="U525" s="7">
        <f t="shared" si="35"/>
        <v>66.013499999999993</v>
      </c>
    </row>
    <row r="526" spans="1:21" x14ac:dyDescent="0.2">
      <c r="A526" t="s">
        <v>544</v>
      </c>
      <c r="B526" t="s">
        <v>1020</v>
      </c>
      <c r="C526" t="s">
        <v>1023</v>
      </c>
      <c r="D526" t="s">
        <v>1027</v>
      </c>
      <c r="E526" t="s">
        <v>1029</v>
      </c>
      <c r="F526" t="s">
        <v>1034</v>
      </c>
      <c r="G526">
        <v>81.709999999999994</v>
      </c>
      <c r="H526">
        <v>6</v>
      </c>
      <c r="I526">
        <v>24.513000000000002</v>
      </c>
      <c r="J526" s="17">
        <f t="shared" si="32"/>
        <v>514.77300000000002</v>
      </c>
      <c r="K526" s="10">
        <v>43492</v>
      </c>
      <c r="L526" t="s">
        <v>1095</v>
      </c>
      <c r="M526" t="s">
        <v>1597</v>
      </c>
      <c r="N526">
        <v>490.26</v>
      </c>
      <c r="O526">
        <v>4.7619047620000003</v>
      </c>
      <c r="P526" s="17">
        <v>24.513000000000002</v>
      </c>
      <c r="Q526">
        <v>8</v>
      </c>
      <c r="R526">
        <v>14</v>
      </c>
      <c r="S526" t="str">
        <f t="shared" si="33"/>
        <v>Afternoon</v>
      </c>
      <c r="T526">
        <f t="shared" si="34"/>
        <v>0</v>
      </c>
      <c r="U526" s="7">
        <f t="shared" si="35"/>
        <v>85.795500000000004</v>
      </c>
    </row>
    <row r="527" spans="1:21" x14ac:dyDescent="0.2">
      <c r="A527" t="s">
        <v>545</v>
      </c>
      <c r="B527" t="s">
        <v>1020</v>
      </c>
      <c r="C527" t="s">
        <v>1023</v>
      </c>
      <c r="D527" t="s">
        <v>1026</v>
      </c>
      <c r="E527" t="s">
        <v>1028</v>
      </c>
      <c r="F527" t="s">
        <v>1033</v>
      </c>
      <c r="G527">
        <v>91.41</v>
      </c>
      <c r="H527">
        <v>5</v>
      </c>
      <c r="I527">
        <v>22.852499999999999</v>
      </c>
      <c r="J527" s="17">
        <f t="shared" si="32"/>
        <v>479.90249999999997</v>
      </c>
      <c r="K527" s="10">
        <v>43521</v>
      </c>
      <c r="L527" t="s">
        <v>1444</v>
      </c>
      <c r="M527" t="s">
        <v>1595</v>
      </c>
      <c r="N527">
        <v>457.05</v>
      </c>
      <c r="O527">
        <v>4.7619047620000003</v>
      </c>
      <c r="P527" s="17">
        <v>22.852499999999999</v>
      </c>
      <c r="Q527">
        <v>7.1</v>
      </c>
      <c r="R527">
        <v>16</v>
      </c>
      <c r="S527" t="str">
        <f t="shared" si="33"/>
        <v>Afternoon</v>
      </c>
      <c r="T527">
        <f t="shared" si="34"/>
        <v>0</v>
      </c>
      <c r="U527" s="7">
        <f t="shared" si="35"/>
        <v>95.980499999999992</v>
      </c>
    </row>
    <row r="528" spans="1:21" x14ac:dyDescent="0.2">
      <c r="A528" t="s">
        <v>546</v>
      </c>
      <c r="B528" t="s">
        <v>1022</v>
      </c>
      <c r="C528" t="s">
        <v>1025</v>
      </c>
      <c r="D528" t="s">
        <v>1027</v>
      </c>
      <c r="E528" t="s">
        <v>1029</v>
      </c>
      <c r="F528" t="s">
        <v>1035</v>
      </c>
      <c r="G528">
        <v>39.21</v>
      </c>
      <c r="H528">
        <v>4</v>
      </c>
      <c r="I528">
        <v>7.8419999999999996</v>
      </c>
      <c r="J528" s="17">
        <f t="shared" si="32"/>
        <v>164.68200000000002</v>
      </c>
      <c r="K528" s="10">
        <v>43481</v>
      </c>
      <c r="L528" t="s">
        <v>1445</v>
      </c>
      <c r="M528" t="s">
        <v>1597</v>
      </c>
      <c r="N528">
        <v>156.84</v>
      </c>
      <c r="O528">
        <v>4.7619047620000003</v>
      </c>
      <c r="P528" s="17">
        <v>7.8419999999999996</v>
      </c>
      <c r="Q528">
        <v>9</v>
      </c>
      <c r="R528">
        <v>20</v>
      </c>
      <c r="S528" t="str">
        <f t="shared" si="33"/>
        <v>Evening</v>
      </c>
      <c r="T528">
        <f t="shared" si="34"/>
        <v>0</v>
      </c>
      <c r="U528" s="7">
        <f t="shared" si="35"/>
        <v>41.170500000000004</v>
      </c>
    </row>
    <row r="529" spans="1:21" x14ac:dyDescent="0.2">
      <c r="A529" t="s">
        <v>547</v>
      </c>
      <c r="B529" t="s">
        <v>1022</v>
      </c>
      <c r="C529" t="s">
        <v>1025</v>
      </c>
      <c r="D529" t="s">
        <v>1026</v>
      </c>
      <c r="E529" t="s">
        <v>1029</v>
      </c>
      <c r="F529" t="s">
        <v>1035</v>
      </c>
      <c r="G529">
        <v>59.86</v>
      </c>
      <c r="H529">
        <v>2</v>
      </c>
      <c r="I529">
        <v>5.9859999999999998</v>
      </c>
      <c r="J529" s="17">
        <f t="shared" si="32"/>
        <v>125.706</v>
      </c>
      <c r="K529" s="10">
        <v>43478</v>
      </c>
      <c r="L529" t="s">
        <v>1393</v>
      </c>
      <c r="M529" t="s">
        <v>1595</v>
      </c>
      <c r="N529">
        <v>119.72</v>
      </c>
      <c r="O529">
        <v>4.7619047620000003</v>
      </c>
      <c r="P529" s="17">
        <v>5.9859999999999998</v>
      </c>
      <c r="Q529">
        <v>6.7</v>
      </c>
      <c r="R529">
        <v>14</v>
      </c>
      <c r="S529" t="str">
        <f t="shared" si="33"/>
        <v>Afternoon</v>
      </c>
      <c r="T529">
        <f t="shared" si="34"/>
        <v>0</v>
      </c>
      <c r="U529" s="7">
        <f t="shared" si="35"/>
        <v>62.853000000000002</v>
      </c>
    </row>
    <row r="530" spans="1:21" x14ac:dyDescent="0.2">
      <c r="A530" t="s">
        <v>548</v>
      </c>
      <c r="B530" t="s">
        <v>1022</v>
      </c>
      <c r="C530" t="s">
        <v>1025</v>
      </c>
      <c r="D530" t="s">
        <v>1026</v>
      </c>
      <c r="E530" t="s">
        <v>1028</v>
      </c>
      <c r="F530" t="s">
        <v>1034</v>
      </c>
      <c r="G530">
        <v>54.36</v>
      </c>
      <c r="H530">
        <v>10</v>
      </c>
      <c r="I530">
        <v>27.18</v>
      </c>
      <c r="J530" s="17">
        <f t="shared" si="32"/>
        <v>570.78</v>
      </c>
      <c r="K530" s="10">
        <v>43648</v>
      </c>
      <c r="L530" t="s">
        <v>1145</v>
      </c>
      <c r="M530" t="s">
        <v>1597</v>
      </c>
      <c r="N530">
        <v>543.6</v>
      </c>
      <c r="O530">
        <v>4.7619047620000003</v>
      </c>
      <c r="P530" s="17">
        <v>27.18</v>
      </c>
      <c r="Q530">
        <v>6.1</v>
      </c>
      <c r="R530">
        <v>11</v>
      </c>
      <c r="S530" t="str">
        <f t="shared" si="33"/>
        <v>Morning</v>
      </c>
      <c r="T530">
        <f t="shared" si="34"/>
        <v>0</v>
      </c>
      <c r="U530" s="7">
        <f t="shared" si="35"/>
        <v>57.077999999999996</v>
      </c>
    </row>
    <row r="531" spans="1:21" x14ac:dyDescent="0.2">
      <c r="A531" t="s">
        <v>549</v>
      </c>
      <c r="B531" t="s">
        <v>1020</v>
      </c>
      <c r="C531" t="s">
        <v>1023</v>
      </c>
      <c r="D531" t="s">
        <v>1027</v>
      </c>
      <c r="E531" t="s">
        <v>1029</v>
      </c>
      <c r="F531" t="s">
        <v>1033</v>
      </c>
      <c r="G531">
        <v>98.09</v>
      </c>
      <c r="H531">
        <v>9</v>
      </c>
      <c r="I531">
        <v>44.140500000000003</v>
      </c>
      <c r="J531" s="17">
        <f t="shared" si="32"/>
        <v>926.95050000000003</v>
      </c>
      <c r="K531" s="10">
        <v>43513</v>
      </c>
      <c r="L531" t="s">
        <v>1446</v>
      </c>
      <c r="M531" t="s">
        <v>1596</v>
      </c>
      <c r="N531">
        <v>882.81</v>
      </c>
      <c r="O531">
        <v>4.7619047620000003</v>
      </c>
      <c r="P531" s="17">
        <v>44.140500000000003</v>
      </c>
      <c r="Q531">
        <v>9.3000000000000007</v>
      </c>
      <c r="R531">
        <v>19</v>
      </c>
      <c r="S531" t="str">
        <f t="shared" si="33"/>
        <v>Evening</v>
      </c>
      <c r="T531">
        <f t="shared" si="34"/>
        <v>1</v>
      </c>
      <c r="U531" s="7">
        <f t="shared" si="35"/>
        <v>102.9945</v>
      </c>
    </row>
    <row r="532" spans="1:21" x14ac:dyDescent="0.2">
      <c r="A532" t="s">
        <v>550</v>
      </c>
      <c r="B532" t="s">
        <v>1020</v>
      </c>
      <c r="C532" t="s">
        <v>1023</v>
      </c>
      <c r="D532" t="s">
        <v>1027</v>
      </c>
      <c r="E532" t="s">
        <v>1029</v>
      </c>
      <c r="F532" t="s">
        <v>1030</v>
      </c>
      <c r="G532">
        <v>25.43</v>
      </c>
      <c r="H532">
        <v>6</v>
      </c>
      <c r="I532">
        <v>7.6289999999999996</v>
      </c>
      <c r="J532" s="17">
        <f t="shared" si="32"/>
        <v>160.20899999999997</v>
      </c>
      <c r="K532" s="10">
        <v>43801</v>
      </c>
      <c r="L532" t="s">
        <v>1143</v>
      </c>
      <c r="M532" t="s">
        <v>1595</v>
      </c>
      <c r="N532">
        <v>152.58000000000001</v>
      </c>
      <c r="O532">
        <v>4.7619047620000003</v>
      </c>
      <c r="P532" s="17">
        <v>7.6289999999999996</v>
      </c>
      <c r="Q532">
        <v>7</v>
      </c>
      <c r="R532">
        <v>19</v>
      </c>
      <c r="S532" t="str">
        <f t="shared" si="33"/>
        <v>Evening</v>
      </c>
      <c r="T532">
        <f t="shared" si="34"/>
        <v>0</v>
      </c>
      <c r="U532" s="7">
        <f t="shared" si="35"/>
        <v>26.701499999999996</v>
      </c>
    </row>
    <row r="533" spans="1:21" x14ac:dyDescent="0.2">
      <c r="A533" t="s">
        <v>551</v>
      </c>
      <c r="B533" t="s">
        <v>1020</v>
      </c>
      <c r="C533" t="s">
        <v>1023</v>
      </c>
      <c r="D533" t="s">
        <v>1026</v>
      </c>
      <c r="E533" t="s">
        <v>1029</v>
      </c>
      <c r="F533" t="s">
        <v>1035</v>
      </c>
      <c r="G533">
        <v>86.68</v>
      </c>
      <c r="H533">
        <v>8</v>
      </c>
      <c r="I533">
        <v>34.671999999999997</v>
      </c>
      <c r="J533" s="17">
        <f t="shared" si="32"/>
        <v>728.11200000000008</v>
      </c>
      <c r="K533" s="10">
        <v>43489</v>
      </c>
      <c r="L533" t="s">
        <v>1447</v>
      </c>
      <c r="M533" t="s">
        <v>1597</v>
      </c>
      <c r="N533">
        <v>693.44</v>
      </c>
      <c r="O533">
        <v>4.7619047620000003</v>
      </c>
      <c r="P533" s="17">
        <v>34.671999999999997</v>
      </c>
      <c r="Q533">
        <v>7.2</v>
      </c>
      <c r="R533">
        <v>18</v>
      </c>
      <c r="S533" t="str">
        <f t="shared" si="33"/>
        <v>Evening</v>
      </c>
      <c r="T533">
        <f t="shared" si="34"/>
        <v>1</v>
      </c>
      <c r="U533" s="7">
        <f t="shared" si="35"/>
        <v>91.01400000000001</v>
      </c>
    </row>
    <row r="534" spans="1:21" x14ac:dyDescent="0.2">
      <c r="A534" t="s">
        <v>552</v>
      </c>
      <c r="B534" t="s">
        <v>1022</v>
      </c>
      <c r="C534" t="s">
        <v>1025</v>
      </c>
      <c r="D534" t="s">
        <v>1027</v>
      </c>
      <c r="E534" t="s">
        <v>1029</v>
      </c>
      <c r="F534" t="s">
        <v>1031</v>
      </c>
      <c r="G534">
        <v>22.95</v>
      </c>
      <c r="H534">
        <v>10</v>
      </c>
      <c r="I534">
        <v>11.475</v>
      </c>
      <c r="J534" s="17">
        <f t="shared" si="32"/>
        <v>240.97499999999999</v>
      </c>
      <c r="K534" s="10">
        <v>43618</v>
      </c>
      <c r="L534" t="s">
        <v>1114</v>
      </c>
      <c r="M534" t="s">
        <v>1595</v>
      </c>
      <c r="N534">
        <v>229.5</v>
      </c>
      <c r="O534">
        <v>4.7619047620000003</v>
      </c>
      <c r="P534" s="17">
        <v>11.475</v>
      </c>
      <c r="Q534">
        <v>8.1999999999999993</v>
      </c>
      <c r="R534">
        <v>19</v>
      </c>
      <c r="S534" t="str">
        <f t="shared" si="33"/>
        <v>Evening</v>
      </c>
      <c r="T534">
        <f t="shared" si="34"/>
        <v>0</v>
      </c>
      <c r="U534" s="7">
        <f t="shared" si="35"/>
        <v>24.0975</v>
      </c>
    </row>
    <row r="535" spans="1:21" x14ac:dyDescent="0.2">
      <c r="A535" t="s">
        <v>553</v>
      </c>
      <c r="B535" t="s">
        <v>1021</v>
      </c>
      <c r="C535" t="s">
        <v>1024</v>
      </c>
      <c r="D535" t="s">
        <v>1027</v>
      </c>
      <c r="E535" t="s">
        <v>1028</v>
      </c>
      <c r="F535" t="s">
        <v>1034</v>
      </c>
      <c r="G535">
        <v>16.309999999999999</v>
      </c>
      <c r="H535">
        <v>9</v>
      </c>
      <c r="I535">
        <v>7.3395000000000001</v>
      </c>
      <c r="J535" s="17">
        <f t="shared" si="32"/>
        <v>154.12949999999998</v>
      </c>
      <c r="K535" s="10">
        <v>43550</v>
      </c>
      <c r="L535" t="s">
        <v>1448</v>
      </c>
      <c r="M535" t="s">
        <v>1595</v>
      </c>
      <c r="N535">
        <v>146.79</v>
      </c>
      <c r="O535">
        <v>4.7619047620000003</v>
      </c>
      <c r="P535" s="17">
        <v>7.3395000000000001</v>
      </c>
      <c r="Q535">
        <v>8.4</v>
      </c>
      <c r="R535">
        <v>10</v>
      </c>
      <c r="S535" t="str">
        <f t="shared" si="33"/>
        <v>Morning</v>
      </c>
      <c r="T535">
        <f t="shared" si="34"/>
        <v>0</v>
      </c>
      <c r="U535" s="7">
        <f t="shared" si="35"/>
        <v>17.125499999999999</v>
      </c>
    </row>
    <row r="536" spans="1:21" x14ac:dyDescent="0.2">
      <c r="A536" t="s">
        <v>554</v>
      </c>
      <c r="B536" t="s">
        <v>1020</v>
      </c>
      <c r="C536" t="s">
        <v>1023</v>
      </c>
      <c r="D536" t="s">
        <v>1027</v>
      </c>
      <c r="E536" t="s">
        <v>1028</v>
      </c>
      <c r="F536" t="s">
        <v>1032</v>
      </c>
      <c r="G536">
        <v>28.32</v>
      </c>
      <c r="H536">
        <v>5</v>
      </c>
      <c r="I536">
        <v>7.08</v>
      </c>
      <c r="J536" s="17">
        <f t="shared" si="32"/>
        <v>148.68</v>
      </c>
      <c r="K536" s="10">
        <v>43772</v>
      </c>
      <c r="L536" t="s">
        <v>1449</v>
      </c>
      <c r="M536" t="s">
        <v>1595</v>
      </c>
      <c r="N536">
        <v>141.6</v>
      </c>
      <c r="O536">
        <v>4.7619047620000003</v>
      </c>
      <c r="P536" s="17">
        <v>7.08</v>
      </c>
      <c r="Q536">
        <v>6.2</v>
      </c>
      <c r="R536">
        <v>13</v>
      </c>
      <c r="S536" t="str">
        <f t="shared" si="33"/>
        <v>Afternoon</v>
      </c>
      <c r="T536">
        <f t="shared" si="34"/>
        <v>0</v>
      </c>
      <c r="U536" s="7">
        <f t="shared" si="35"/>
        <v>29.736000000000001</v>
      </c>
    </row>
    <row r="537" spans="1:21" x14ac:dyDescent="0.2">
      <c r="A537" t="s">
        <v>555</v>
      </c>
      <c r="B537" t="s">
        <v>1021</v>
      </c>
      <c r="C537" t="s">
        <v>1024</v>
      </c>
      <c r="D537" t="s">
        <v>1027</v>
      </c>
      <c r="E537" t="s">
        <v>1029</v>
      </c>
      <c r="F537" t="s">
        <v>1032</v>
      </c>
      <c r="G537">
        <v>16.670000000000002</v>
      </c>
      <c r="H537">
        <v>7</v>
      </c>
      <c r="I537">
        <v>5.8345000000000002</v>
      </c>
      <c r="J537" s="17">
        <f t="shared" si="32"/>
        <v>122.52450000000002</v>
      </c>
      <c r="K537" s="10">
        <v>43648</v>
      </c>
      <c r="L537" t="s">
        <v>1239</v>
      </c>
      <c r="M537" t="s">
        <v>1595</v>
      </c>
      <c r="N537">
        <v>116.69</v>
      </c>
      <c r="O537">
        <v>4.7619047620000003</v>
      </c>
      <c r="P537" s="17">
        <v>5.8345000000000002</v>
      </c>
      <c r="Q537">
        <v>7.4</v>
      </c>
      <c r="R537">
        <v>11</v>
      </c>
      <c r="S537" t="str">
        <f t="shared" si="33"/>
        <v>Morning</v>
      </c>
      <c r="T537">
        <f t="shared" si="34"/>
        <v>0</v>
      </c>
      <c r="U537" s="7">
        <f t="shared" si="35"/>
        <v>17.503500000000003</v>
      </c>
    </row>
    <row r="538" spans="1:21" x14ac:dyDescent="0.2">
      <c r="A538" t="s">
        <v>556</v>
      </c>
      <c r="B538" t="s">
        <v>1022</v>
      </c>
      <c r="C538" t="s">
        <v>1025</v>
      </c>
      <c r="D538" t="s">
        <v>1026</v>
      </c>
      <c r="E538" t="s">
        <v>1028</v>
      </c>
      <c r="F538" t="s">
        <v>1035</v>
      </c>
      <c r="G538">
        <v>73.959999999999994</v>
      </c>
      <c r="H538">
        <v>1</v>
      </c>
      <c r="I538">
        <v>3.698</v>
      </c>
      <c r="J538" s="17">
        <f t="shared" si="32"/>
        <v>77.657999999999987</v>
      </c>
      <c r="K538" s="10">
        <v>43586</v>
      </c>
      <c r="L538" t="s">
        <v>1191</v>
      </c>
      <c r="M538" t="s">
        <v>1597</v>
      </c>
      <c r="N538">
        <v>73.959999999999994</v>
      </c>
      <c r="O538">
        <v>4.7619047620000003</v>
      </c>
      <c r="P538" s="17">
        <v>3.698</v>
      </c>
      <c r="Q538">
        <v>5</v>
      </c>
      <c r="R538">
        <v>11</v>
      </c>
      <c r="S538" t="str">
        <f t="shared" si="33"/>
        <v>Morning</v>
      </c>
      <c r="T538">
        <f t="shared" si="34"/>
        <v>0</v>
      </c>
      <c r="U538" s="7">
        <f t="shared" si="35"/>
        <v>77.657999999999987</v>
      </c>
    </row>
    <row r="539" spans="1:21" x14ac:dyDescent="0.2">
      <c r="A539" t="s">
        <v>557</v>
      </c>
      <c r="B539" t="s">
        <v>1020</v>
      </c>
      <c r="C539" t="s">
        <v>1023</v>
      </c>
      <c r="D539" t="s">
        <v>1027</v>
      </c>
      <c r="E539" t="s">
        <v>1029</v>
      </c>
      <c r="F539" t="s">
        <v>1032</v>
      </c>
      <c r="G539">
        <v>97.94</v>
      </c>
      <c r="H539">
        <v>1</v>
      </c>
      <c r="I539">
        <v>4.8970000000000002</v>
      </c>
      <c r="J539" s="17">
        <f t="shared" si="32"/>
        <v>102.837</v>
      </c>
      <c r="K539" s="10">
        <v>43649</v>
      </c>
      <c r="L539" t="s">
        <v>1320</v>
      </c>
      <c r="M539" t="s">
        <v>1595</v>
      </c>
      <c r="N539">
        <v>97.94</v>
      </c>
      <c r="O539">
        <v>4.7619047620000003</v>
      </c>
      <c r="P539" s="17">
        <v>4.8970000000000002</v>
      </c>
      <c r="Q539">
        <v>6.9</v>
      </c>
      <c r="R539">
        <v>11</v>
      </c>
      <c r="S539" t="str">
        <f t="shared" si="33"/>
        <v>Morning</v>
      </c>
      <c r="T539">
        <f t="shared" si="34"/>
        <v>0</v>
      </c>
      <c r="U539" s="7">
        <f t="shared" si="35"/>
        <v>102.837</v>
      </c>
    </row>
    <row r="540" spans="1:21" x14ac:dyDescent="0.2">
      <c r="A540" t="s">
        <v>558</v>
      </c>
      <c r="B540" t="s">
        <v>1020</v>
      </c>
      <c r="C540" t="s">
        <v>1023</v>
      </c>
      <c r="D540" t="s">
        <v>1027</v>
      </c>
      <c r="E540" t="s">
        <v>1028</v>
      </c>
      <c r="F540" t="s">
        <v>1035</v>
      </c>
      <c r="G540">
        <v>73.05</v>
      </c>
      <c r="H540">
        <v>4</v>
      </c>
      <c r="I540">
        <v>14.61</v>
      </c>
      <c r="J540" s="17">
        <f t="shared" si="32"/>
        <v>306.81</v>
      </c>
      <c r="K540" s="10">
        <v>43521</v>
      </c>
      <c r="L540" t="s">
        <v>1450</v>
      </c>
      <c r="M540" t="s">
        <v>1597</v>
      </c>
      <c r="N540">
        <v>292.2</v>
      </c>
      <c r="O540">
        <v>4.7619047620000003</v>
      </c>
      <c r="P540" s="17">
        <v>14.61</v>
      </c>
      <c r="Q540">
        <v>4.9000000000000004</v>
      </c>
      <c r="R540">
        <v>17</v>
      </c>
      <c r="S540" t="str">
        <f t="shared" si="33"/>
        <v>Evening</v>
      </c>
      <c r="T540">
        <f t="shared" si="34"/>
        <v>0</v>
      </c>
      <c r="U540" s="7">
        <f t="shared" si="35"/>
        <v>76.702500000000001</v>
      </c>
    </row>
    <row r="541" spans="1:21" x14ac:dyDescent="0.2">
      <c r="A541" t="s">
        <v>559</v>
      </c>
      <c r="B541" t="s">
        <v>1021</v>
      </c>
      <c r="C541" t="s">
        <v>1024</v>
      </c>
      <c r="D541" t="s">
        <v>1026</v>
      </c>
      <c r="E541" t="s">
        <v>1028</v>
      </c>
      <c r="F541" t="s">
        <v>1034</v>
      </c>
      <c r="G541">
        <v>87.48</v>
      </c>
      <c r="H541">
        <v>6</v>
      </c>
      <c r="I541">
        <v>26.244</v>
      </c>
      <c r="J541" s="17">
        <f t="shared" si="32"/>
        <v>551.12400000000002</v>
      </c>
      <c r="K541" s="10">
        <v>43467</v>
      </c>
      <c r="L541" t="s">
        <v>1451</v>
      </c>
      <c r="M541" t="s">
        <v>1595</v>
      </c>
      <c r="N541">
        <v>524.88</v>
      </c>
      <c r="O541">
        <v>4.7619047620000003</v>
      </c>
      <c r="P541" s="17">
        <v>26.244</v>
      </c>
      <c r="Q541">
        <v>5.0999999999999996</v>
      </c>
      <c r="R541">
        <v>18</v>
      </c>
      <c r="S541" t="str">
        <f t="shared" si="33"/>
        <v>Evening</v>
      </c>
      <c r="T541">
        <f t="shared" si="34"/>
        <v>0</v>
      </c>
      <c r="U541" s="7">
        <f t="shared" si="35"/>
        <v>91.853999999999999</v>
      </c>
    </row>
    <row r="542" spans="1:21" x14ac:dyDescent="0.2">
      <c r="A542" t="s">
        <v>560</v>
      </c>
      <c r="B542" t="s">
        <v>1020</v>
      </c>
      <c r="C542" t="s">
        <v>1023</v>
      </c>
      <c r="D542" t="s">
        <v>1027</v>
      </c>
      <c r="E542" t="s">
        <v>1029</v>
      </c>
      <c r="F542" t="s">
        <v>1032</v>
      </c>
      <c r="G542">
        <v>30.68</v>
      </c>
      <c r="H542">
        <v>3</v>
      </c>
      <c r="I542">
        <v>4.6020000000000003</v>
      </c>
      <c r="J542" s="17">
        <f t="shared" si="32"/>
        <v>96.641999999999996</v>
      </c>
      <c r="K542" s="10">
        <v>43487</v>
      </c>
      <c r="L542" t="s">
        <v>1313</v>
      </c>
      <c r="M542" t="s">
        <v>1595</v>
      </c>
      <c r="N542">
        <v>92.04</v>
      </c>
      <c r="O542">
        <v>4.7619047620000003</v>
      </c>
      <c r="P542" s="17">
        <v>4.6020000000000003</v>
      </c>
      <c r="Q542">
        <v>9.1</v>
      </c>
      <c r="R542">
        <v>11</v>
      </c>
      <c r="S542" t="str">
        <f t="shared" si="33"/>
        <v>Morning</v>
      </c>
      <c r="T542">
        <f t="shared" si="34"/>
        <v>0</v>
      </c>
      <c r="U542" s="7">
        <f t="shared" si="35"/>
        <v>32.213999999999999</v>
      </c>
    </row>
    <row r="543" spans="1:21" x14ac:dyDescent="0.2">
      <c r="A543" t="s">
        <v>561</v>
      </c>
      <c r="B543" t="s">
        <v>1021</v>
      </c>
      <c r="C543" t="s">
        <v>1024</v>
      </c>
      <c r="D543" t="s">
        <v>1026</v>
      </c>
      <c r="E543" t="s">
        <v>1029</v>
      </c>
      <c r="F543" t="s">
        <v>1030</v>
      </c>
      <c r="G543">
        <v>75.88</v>
      </c>
      <c r="H543">
        <v>1</v>
      </c>
      <c r="I543">
        <v>3.794</v>
      </c>
      <c r="J543" s="17">
        <f t="shared" si="32"/>
        <v>79.673999999999992</v>
      </c>
      <c r="K543" s="10">
        <v>43525</v>
      </c>
      <c r="L543" t="s">
        <v>1452</v>
      </c>
      <c r="M543" t="s">
        <v>1597</v>
      </c>
      <c r="N543">
        <v>75.88</v>
      </c>
      <c r="O543">
        <v>4.7619047620000003</v>
      </c>
      <c r="P543" s="17">
        <v>3.794</v>
      </c>
      <c r="Q543">
        <v>7.1</v>
      </c>
      <c r="R543">
        <v>10</v>
      </c>
      <c r="S543" t="str">
        <f t="shared" si="33"/>
        <v>Morning</v>
      </c>
      <c r="T543">
        <f t="shared" si="34"/>
        <v>0</v>
      </c>
      <c r="U543" s="7">
        <f t="shared" si="35"/>
        <v>79.673999999999992</v>
      </c>
    </row>
    <row r="544" spans="1:21" x14ac:dyDescent="0.2">
      <c r="A544" t="s">
        <v>562</v>
      </c>
      <c r="B544" t="s">
        <v>1022</v>
      </c>
      <c r="C544" t="s">
        <v>1025</v>
      </c>
      <c r="D544" t="s">
        <v>1026</v>
      </c>
      <c r="E544" t="s">
        <v>1028</v>
      </c>
      <c r="F544" t="s">
        <v>1033</v>
      </c>
      <c r="G544">
        <v>20.18</v>
      </c>
      <c r="H544">
        <v>4</v>
      </c>
      <c r="I544">
        <v>4.0359999999999996</v>
      </c>
      <c r="J544" s="17">
        <f t="shared" si="32"/>
        <v>84.756</v>
      </c>
      <c r="K544" s="10">
        <v>43509</v>
      </c>
      <c r="L544" t="s">
        <v>1369</v>
      </c>
      <c r="M544" t="s">
        <v>1597</v>
      </c>
      <c r="N544">
        <v>80.72</v>
      </c>
      <c r="O544">
        <v>4.7619047620000003</v>
      </c>
      <c r="P544" s="17">
        <v>4.0359999999999996</v>
      </c>
      <c r="Q544">
        <v>5</v>
      </c>
      <c r="R544">
        <v>12</v>
      </c>
      <c r="S544" t="str">
        <f t="shared" si="33"/>
        <v>Afternoon</v>
      </c>
      <c r="T544">
        <f t="shared" si="34"/>
        <v>0</v>
      </c>
      <c r="U544" s="7">
        <f t="shared" si="35"/>
        <v>21.189</v>
      </c>
    </row>
    <row r="545" spans="1:21" x14ac:dyDescent="0.2">
      <c r="A545" t="s">
        <v>563</v>
      </c>
      <c r="B545" t="s">
        <v>1021</v>
      </c>
      <c r="C545" t="s">
        <v>1024</v>
      </c>
      <c r="D545" t="s">
        <v>1026</v>
      </c>
      <c r="E545" t="s">
        <v>1029</v>
      </c>
      <c r="F545" t="s">
        <v>1031</v>
      </c>
      <c r="G545">
        <v>18.77</v>
      </c>
      <c r="H545">
        <v>6</v>
      </c>
      <c r="I545">
        <v>5.6310000000000002</v>
      </c>
      <c r="J545" s="17">
        <f t="shared" si="32"/>
        <v>118.251</v>
      </c>
      <c r="K545" s="10">
        <v>43493</v>
      </c>
      <c r="L545" t="s">
        <v>1211</v>
      </c>
      <c r="M545" t="s">
        <v>1597</v>
      </c>
      <c r="N545">
        <v>112.62</v>
      </c>
      <c r="O545">
        <v>4.7619047620000003</v>
      </c>
      <c r="P545" s="17">
        <v>5.6310000000000002</v>
      </c>
      <c r="Q545">
        <v>5.5</v>
      </c>
      <c r="R545">
        <v>16</v>
      </c>
      <c r="S545" t="str">
        <f t="shared" si="33"/>
        <v>Afternoon</v>
      </c>
      <c r="T545">
        <f t="shared" si="34"/>
        <v>0</v>
      </c>
      <c r="U545" s="7">
        <f t="shared" si="35"/>
        <v>19.708500000000001</v>
      </c>
    </row>
    <row r="546" spans="1:21" x14ac:dyDescent="0.2">
      <c r="A546" t="s">
        <v>564</v>
      </c>
      <c r="B546" t="s">
        <v>1022</v>
      </c>
      <c r="C546" t="s">
        <v>1025</v>
      </c>
      <c r="D546" t="s">
        <v>1027</v>
      </c>
      <c r="E546" t="s">
        <v>1028</v>
      </c>
      <c r="F546" t="s">
        <v>1034</v>
      </c>
      <c r="G546">
        <v>71.2</v>
      </c>
      <c r="H546">
        <v>1</v>
      </c>
      <c r="I546">
        <v>3.56</v>
      </c>
      <c r="J546" s="17">
        <f t="shared" si="32"/>
        <v>74.760000000000005</v>
      </c>
      <c r="K546" s="10">
        <v>43586</v>
      </c>
      <c r="L546" t="s">
        <v>1453</v>
      </c>
      <c r="M546" t="s">
        <v>1597</v>
      </c>
      <c r="N546">
        <v>71.2</v>
      </c>
      <c r="O546">
        <v>4.7619047620000003</v>
      </c>
      <c r="P546" s="17">
        <v>3.56</v>
      </c>
      <c r="Q546">
        <v>9.1999999999999993</v>
      </c>
      <c r="R546">
        <v>20</v>
      </c>
      <c r="S546" t="str">
        <f t="shared" si="33"/>
        <v>Evening</v>
      </c>
      <c r="T546">
        <f t="shared" si="34"/>
        <v>0</v>
      </c>
      <c r="U546" s="7">
        <f t="shared" si="35"/>
        <v>74.760000000000005</v>
      </c>
    </row>
    <row r="547" spans="1:21" x14ac:dyDescent="0.2">
      <c r="A547" t="s">
        <v>565</v>
      </c>
      <c r="B547" t="s">
        <v>1022</v>
      </c>
      <c r="C547" t="s">
        <v>1025</v>
      </c>
      <c r="D547" t="s">
        <v>1026</v>
      </c>
      <c r="E547" t="s">
        <v>1029</v>
      </c>
      <c r="F547" t="s">
        <v>1032</v>
      </c>
      <c r="G547">
        <v>38.81</v>
      </c>
      <c r="H547">
        <v>4</v>
      </c>
      <c r="I547">
        <v>7.7619999999999996</v>
      </c>
      <c r="J547" s="17">
        <f t="shared" si="32"/>
        <v>163.00200000000001</v>
      </c>
      <c r="K547" s="10">
        <v>43543</v>
      </c>
      <c r="L547" t="s">
        <v>1150</v>
      </c>
      <c r="M547" t="s">
        <v>1595</v>
      </c>
      <c r="N547">
        <v>155.24</v>
      </c>
      <c r="O547">
        <v>4.7619047620000003</v>
      </c>
      <c r="P547" s="17">
        <v>7.7619999999999996</v>
      </c>
      <c r="Q547">
        <v>4.9000000000000004</v>
      </c>
      <c r="R547">
        <v>13</v>
      </c>
      <c r="S547" t="str">
        <f t="shared" si="33"/>
        <v>Afternoon</v>
      </c>
      <c r="T547">
        <f t="shared" si="34"/>
        <v>0</v>
      </c>
      <c r="U547" s="7">
        <f t="shared" si="35"/>
        <v>40.750500000000002</v>
      </c>
    </row>
    <row r="548" spans="1:21" x14ac:dyDescent="0.2">
      <c r="A548" t="s">
        <v>566</v>
      </c>
      <c r="B548" t="s">
        <v>1020</v>
      </c>
      <c r="C548" t="s">
        <v>1023</v>
      </c>
      <c r="D548" t="s">
        <v>1027</v>
      </c>
      <c r="E548" t="s">
        <v>1028</v>
      </c>
      <c r="F548" t="s">
        <v>1035</v>
      </c>
      <c r="G548">
        <v>29.42</v>
      </c>
      <c r="H548">
        <v>10</v>
      </c>
      <c r="I548">
        <v>14.71</v>
      </c>
      <c r="J548" s="17">
        <f t="shared" si="32"/>
        <v>308.91000000000003</v>
      </c>
      <c r="K548" s="10">
        <v>43800</v>
      </c>
      <c r="L548" t="s">
        <v>1382</v>
      </c>
      <c r="M548" t="s">
        <v>1595</v>
      </c>
      <c r="N548">
        <v>294.2</v>
      </c>
      <c r="O548">
        <v>4.7619047620000003</v>
      </c>
      <c r="P548" s="17">
        <v>14.71</v>
      </c>
      <c r="Q548">
        <v>8.9</v>
      </c>
      <c r="R548">
        <v>16</v>
      </c>
      <c r="S548" t="str">
        <f t="shared" si="33"/>
        <v>Afternoon</v>
      </c>
      <c r="T548">
        <f t="shared" si="34"/>
        <v>0</v>
      </c>
      <c r="U548" s="7">
        <f t="shared" si="35"/>
        <v>30.891000000000002</v>
      </c>
    </row>
    <row r="549" spans="1:21" x14ac:dyDescent="0.2">
      <c r="A549" t="s">
        <v>567</v>
      </c>
      <c r="B549" t="s">
        <v>1020</v>
      </c>
      <c r="C549" t="s">
        <v>1023</v>
      </c>
      <c r="D549" t="s">
        <v>1027</v>
      </c>
      <c r="E549" t="s">
        <v>1029</v>
      </c>
      <c r="F549" t="s">
        <v>1033</v>
      </c>
      <c r="G549">
        <v>60.95</v>
      </c>
      <c r="H549">
        <v>9</v>
      </c>
      <c r="I549">
        <v>27.427499999999998</v>
      </c>
      <c r="J549" s="17">
        <f t="shared" si="32"/>
        <v>575.97750000000008</v>
      </c>
      <c r="K549" s="10">
        <v>43647</v>
      </c>
      <c r="L549" t="s">
        <v>1454</v>
      </c>
      <c r="M549" t="s">
        <v>1597</v>
      </c>
      <c r="N549">
        <v>548.54999999999995</v>
      </c>
      <c r="O549">
        <v>4.7619047620000003</v>
      </c>
      <c r="P549" s="17">
        <v>27.427499999999998</v>
      </c>
      <c r="Q549">
        <v>6</v>
      </c>
      <c r="R549">
        <v>12</v>
      </c>
      <c r="S549" t="str">
        <f t="shared" si="33"/>
        <v>Afternoon</v>
      </c>
      <c r="T549">
        <f t="shared" si="34"/>
        <v>0</v>
      </c>
      <c r="U549" s="7">
        <f t="shared" si="35"/>
        <v>63.997500000000009</v>
      </c>
    </row>
    <row r="550" spans="1:21" x14ac:dyDescent="0.2">
      <c r="A550" t="s">
        <v>568</v>
      </c>
      <c r="B550" t="s">
        <v>1022</v>
      </c>
      <c r="C550" t="s">
        <v>1025</v>
      </c>
      <c r="D550" t="s">
        <v>1027</v>
      </c>
      <c r="E550" t="s">
        <v>1028</v>
      </c>
      <c r="F550" t="s">
        <v>1033</v>
      </c>
      <c r="G550">
        <v>51.54</v>
      </c>
      <c r="H550">
        <v>5</v>
      </c>
      <c r="I550">
        <v>12.885</v>
      </c>
      <c r="J550" s="17">
        <f t="shared" si="32"/>
        <v>270.58499999999998</v>
      </c>
      <c r="K550" s="10">
        <v>43491</v>
      </c>
      <c r="L550" t="s">
        <v>1455</v>
      </c>
      <c r="M550" t="s">
        <v>1596</v>
      </c>
      <c r="N550">
        <v>257.7</v>
      </c>
      <c r="O550">
        <v>4.7619047620000003</v>
      </c>
      <c r="P550" s="17">
        <v>12.885</v>
      </c>
      <c r="Q550">
        <v>4.2</v>
      </c>
      <c r="R550">
        <v>17</v>
      </c>
      <c r="S550" t="str">
        <f t="shared" si="33"/>
        <v>Evening</v>
      </c>
      <c r="T550">
        <f t="shared" si="34"/>
        <v>0</v>
      </c>
      <c r="U550" s="7">
        <f t="shared" si="35"/>
        <v>54.116999999999997</v>
      </c>
    </row>
    <row r="551" spans="1:21" x14ac:dyDescent="0.2">
      <c r="A551" t="s">
        <v>569</v>
      </c>
      <c r="B551" t="s">
        <v>1020</v>
      </c>
      <c r="C551" t="s">
        <v>1023</v>
      </c>
      <c r="D551" t="s">
        <v>1027</v>
      </c>
      <c r="E551" t="s">
        <v>1028</v>
      </c>
      <c r="F551" t="s">
        <v>1031</v>
      </c>
      <c r="G551">
        <v>66.06</v>
      </c>
      <c r="H551">
        <v>6</v>
      </c>
      <c r="I551">
        <v>19.818000000000001</v>
      </c>
      <c r="J551" s="17">
        <f t="shared" si="32"/>
        <v>416.178</v>
      </c>
      <c r="K551" s="10">
        <v>43488</v>
      </c>
      <c r="L551" t="s">
        <v>1456</v>
      </c>
      <c r="M551" t="s">
        <v>1596</v>
      </c>
      <c r="N551">
        <v>396.36</v>
      </c>
      <c r="O551">
        <v>4.7619047620000003</v>
      </c>
      <c r="P551" s="17">
        <v>19.818000000000001</v>
      </c>
      <c r="Q551">
        <v>7.3</v>
      </c>
      <c r="R551">
        <v>10</v>
      </c>
      <c r="S551" t="str">
        <f t="shared" si="33"/>
        <v>Morning</v>
      </c>
      <c r="T551">
        <f t="shared" si="34"/>
        <v>0</v>
      </c>
      <c r="U551" s="7">
        <f t="shared" si="35"/>
        <v>69.363</v>
      </c>
    </row>
    <row r="552" spans="1:21" x14ac:dyDescent="0.2">
      <c r="A552" t="s">
        <v>570</v>
      </c>
      <c r="B552" t="s">
        <v>1022</v>
      </c>
      <c r="C552" t="s">
        <v>1025</v>
      </c>
      <c r="D552" t="s">
        <v>1027</v>
      </c>
      <c r="E552" t="s">
        <v>1029</v>
      </c>
      <c r="F552" t="s">
        <v>1035</v>
      </c>
      <c r="G552">
        <v>57.27</v>
      </c>
      <c r="H552">
        <v>3</v>
      </c>
      <c r="I552">
        <v>8.5905000000000005</v>
      </c>
      <c r="J552" s="17">
        <f t="shared" si="32"/>
        <v>180.40049999999999</v>
      </c>
      <c r="K552" s="10">
        <v>43710</v>
      </c>
      <c r="L552" t="s">
        <v>1195</v>
      </c>
      <c r="M552" t="s">
        <v>1595</v>
      </c>
      <c r="N552">
        <v>171.81</v>
      </c>
      <c r="O552">
        <v>4.7619047620000003</v>
      </c>
      <c r="P552" s="17">
        <v>8.5905000000000005</v>
      </c>
      <c r="Q552">
        <v>6.5</v>
      </c>
      <c r="R552">
        <v>20</v>
      </c>
      <c r="S552" t="str">
        <f t="shared" si="33"/>
        <v>Evening</v>
      </c>
      <c r="T552">
        <f t="shared" si="34"/>
        <v>0</v>
      </c>
      <c r="U552" s="7">
        <f t="shared" si="35"/>
        <v>60.133499999999998</v>
      </c>
    </row>
    <row r="553" spans="1:21" x14ac:dyDescent="0.2">
      <c r="A553" t="s">
        <v>571</v>
      </c>
      <c r="B553" t="s">
        <v>1022</v>
      </c>
      <c r="C553" t="s">
        <v>1025</v>
      </c>
      <c r="D553" t="s">
        <v>1027</v>
      </c>
      <c r="E553" t="s">
        <v>1028</v>
      </c>
      <c r="F553" t="s">
        <v>1035</v>
      </c>
      <c r="G553">
        <v>54.31</v>
      </c>
      <c r="H553">
        <v>9</v>
      </c>
      <c r="I553">
        <v>24.439499999999999</v>
      </c>
      <c r="J553" s="17">
        <f t="shared" si="32"/>
        <v>513.22950000000003</v>
      </c>
      <c r="K553" s="10">
        <v>43518</v>
      </c>
      <c r="L553" t="s">
        <v>1457</v>
      </c>
      <c r="M553" t="s">
        <v>1596</v>
      </c>
      <c r="N553">
        <v>488.79</v>
      </c>
      <c r="O553">
        <v>4.7619047620000003</v>
      </c>
      <c r="P553" s="17">
        <v>24.439499999999999</v>
      </c>
      <c r="Q553">
        <v>8.9</v>
      </c>
      <c r="R553">
        <v>10</v>
      </c>
      <c r="S553" t="str">
        <f t="shared" si="33"/>
        <v>Morning</v>
      </c>
      <c r="T553">
        <f t="shared" si="34"/>
        <v>0</v>
      </c>
      <c r="U553" s="7">
        <f t="shared" si="35"/>
        <v>57.025500000000001</v>
      </c>
    </row>
    <row r="554" spans="1:21" x14ac:dyDescent="0.2">
      <c r="A554" t="s">
        <v>572</v>
      </c>
      <c r="B554" t="s">
        <v>1022</v>
      </c>
      <c r="C554" t="s">
        <v>1025</v>
      </c>
      <c r="D554" t="s">
        <v>1027</v>
      </c>
      <c r="E554" t="s">
        <v>1028</v>
      </c>
      <c r="F554" t="s">
        <v>1030</v>
      </c>
      <c r="G554">
        <v>58.24</v>
      </c>
      <c r="H554">
        <v>9</v>
      </c>
      <c r="I554">
        <v>26.207999999999998</v>
      </c>
      <c r="J554" s="17">
        <f t="shared" si="32"/>
        <v>550.36799999999994</v>
      </c>
      <c r="K554" s="10">
        <v>43587</v>
      </c>
      <c r="L554" t="s">
        <v>1458</v>
      </c>
      <c r="M554" t="s">
        <v>1596</v>
      </c>
      <c r="N554">
        <v>524.16</v>
      </c>
      <c r="O554">
        <v>4.7619047620000003</v>
      </c>
      <c r="P554" s="17">
        <v>26.207999999999998</v>
      </c>
      <c r="Q554">
        <v>9.6999999999999993</v>
      </c>
      <c r="R554">
        <v>12</v>
      </c>
      <c r="S554" t="str">
        <f t="shared" si="33"/>
        <v>Afternoon</v>
      </c>
      <c r="T554">
        <f t="shared" si="34"/>
        <v>0</v>
      </c>
      <c r="U554" s="7">
        <f t="shared" si="35"/>
        <v>61.151999999999994</v>
      </c>
    </row>
    <row r="555" spans="1:21" x14ac:dyDescent="0.2">
      <c r="A555" t="s">
        <v>573</v>
      </c>
      <c r="B555" t="s">
        <v>1021</v>
      </c>
      <c r="C555" t="s">
        <v>1024</v>
      </c>
      <c r="D555" t="s">
        <v>1027</v>
      </c>
      <c r="E555" t="s">
        <v>1029</v>
      </c>
      <c r="F555" t="s">
        <v>1031</v>
      </c>
      <c r="G555">
        <v>22.21</v>
      </c>
      <c r="H555">
        <v>6</v>
      </c>
      <c r="I555">
        <v>6.6630000000000003</v>
      </c>
      <c r="J555" s="17">
        <f t="shared" si="32"/>
        <v>139.923</v>
      </c>
      <c r="K555" s="10">
        <v>43649</v>
      </c>
      <c r="L555" t="s">
        <v>1170</v>
      </c>
      <c r="M555" t="s">
        <v>1597</v>
      </c>
      <c r="N555">
        <v>133.26</v>
      </c>
      <c r="O555">
        <v>4.7619047620000003</v>
      </c>
      <c r="P555" s="17">
        <v>6.6630000000000003</v>
      </c>
      <c r="Q555">
        <v>8.6</v>
      </c>
      <c r="R555">
        <v>10</v>
      </c>
      <c r="S555" t="str">
        <f t="shared" si="33"/>
        <v>Morning</v>
      </c>
      <c r="T555">
        <f t="shared" si="34"/>
        <v>0</v>
      </c>
      <c r="U555" s="7">
        <f t="shared" si="35"/>
        <v>23.320499999999999</v>
      </c>
    </row>
    <row r="556" spans="1:21" x14ac:dyDescent="0.2">
      <c r="A556" t="s">
        <v>574</v>
      </c>
      <c r="B556" t="s">
        <v>1020</v>
      </c>
      <c r="C556" t="s">
        <v>1023</v>
      </c>
      <c r="D556" t="s">
        <v>1026</v>
      </c>
      <c r="E556" t="s">
        <v>1029</v>
      </c>
      <c r="F556" t="s">
        <v>1031</v>
      </c>
      <c r="G556">
        <v>19.32</v>
      </c>
      <c r="H556">
        <v>7</v>
      </c>
      <c r="I556">
        <v>6.7619999999999996</v>
      </c>
      <c r="J556" s="17">
        <f t="shared" si="32"/>
        <v>142.00200000000001</v>
      </c>
      <c r="K556" s="10">
        <v>43549</v>
      </c>
      <c r="L556" t="s">
        <v>1459</v>
      </c>
      <c r="M556" t="s">
        <v>1596</v>
      </c>
      <c r="N556">
        <v>135.24</v>
      </c>
      <c r="O556">
        <v>4.7619047620000003</v>
      </c>
      <c r="P556" s="17">
        <v>6.7619999999999996</v>
      </c>
      <c r="Q556">
        <v>6.9</v>
      </c>
      <c r="R556">
        <v>18</v>
      </c>
      <c r="S556" t="str">
        <f t="shared" si="33"/>
        <v>Evening</v>
      </c>
      <c r="T556">
        <f t="shared" si="34"/>
        <v>0</v>
      </c>
      <c r="U556" s="7">
        <f t="shared" si="35"/>
        <v>20.286000000000001</v>
      </c>
    </row>
    <row r="557" spans="1:21" x14ac:dyDescent="0.2">
      <c r="A557" t="s">
        <v>575</v>
      </c>
      <c r="B557" t="s">
        <v>1022</v>
      </c>
      <c r="C557" t="s">
        <v>1025</v>
      </c>
      <c r="D557" t="s">
        <v>1027</v>
      </c>
      <c r="E557" t="s">
        <v>1029</v>
      </c>
      <c r="F557" t="s">
        <v>1032</v>
      </c>
      <c r="G557">
        <v>37.479999999999997</v>
      </c>
      <c r="H557">
        <v>3</v>
      </c>
      <c r="I557">
        <v>5.6219999999999999</v>
      </c>
      <c r="J557" s="17">
        <f t="shared" si="32"/>
        <v>118.062</v>
      </c>
      <c r="K557" s="10">
        <v>43485</v>
      </c>
      <c r="L557" t="s">
        <v>1375</v>
      </c>
      <c r="M557" t="s">
        <v>1597</v>
      </c>
      <c r="N557">
        <v>112.44</v>
      </c>
      <c r="O557">
        <v>4.7619047620000003</v>
      </c>
      <c r="P557" s="17">
        <v>5.6219999999999999</v>
      </c>
      <c r="Q557">
        <v>7.7</v>
      </c>
      <c r="R557">
        <v>13</v>
      </c>
      <c r="S557" t="str">
        <f t="shared" si="33"/>
        <v>Afternoon</v>
      </c>
      <c r="T557">
        <f t="shared" si="34"/>
        <v>0</v>
      </c>
      <c r="U557" s="7">
        <f t="shared" si="35"/>
        <v>39.353999999999999</v>
      </c>
    </row>
    <row r="558" spans="1:21" x14ac:dyDescent="0.2">
      <c r="A558" t="s">
        <v>576</v>
      </c>
      <c r="B558" t="s">
        <v>1022</v>
      </c>
      <c r="C558" t="s">
        <v>1025</v>
      </c>
      <c r="D558" t="s">
        <v>1026</v>
      </c>
      <c r="E558" t="s">
        <v>1028</v>
      </c>
      <c r="F558" t="s">
        <v>1035</v>
      </c>
      <c r="G558">
        <v>72.040000000000006</v>
      </c>
      <c r="H558">
        <v>2</v>
      </c>
      <c r="I558">
        <v>7.2039999999999997</v>
      </c>
      <c r="J558" s="17">
        <f t="shared" si="32"/>
        <v>151.28400000000002</v>
      </c>
      <c r="K558" s="10">
        <v>43557</v>
      </c>
      <c r="L558" t="s">
        <v>1460</v>
      </c>
      <c r="M558" t="s">
        <v>1596</v>
      </c>
      <c r="N558">
        <v>144.08000000000001</v>
      </c>
      <c r="O558">
        <v>4.7619047620000003</v>
      </c>
      <c r="P558" s="17">
        <v>7.2039999999999997</v>
      </c>
      <c r="Q558">
        <v>9.5</v>
      </c>
      <c r="R558">
        <v>19</v>
      </c>
      <c r="S558" t="str">
        <f t="shared" si="33"/>
        <v>Evening</v>
      </c>
      <c r="T558">
        <f t="shared" si="34"/>
        <v>0</v>
      </c>
      <c r="U558" s="7">
        <f t="shared" si="35"/>
        <v>75.64200000000001</v>
      </c>
    </row>
    <row r="559" spans="1:21" x14ac:dyDescent="0.2">
      <c r="A559" t="s">
        <v>577</v>
      </c>
      <c r="B559" t="s">
        <v>1021</v>
      </c>
      <c r="C559" t="s">
        <v>1024</v>
      </c>
      <c r="D559" t="s">
        <v>1026</v>
      </c>
      <c r="E559" t="s">
        <v>1028</v>
      </c>
      <c r="F559" t="s">
        <v>1034</v>
      </c>
      <c r="G559">
        <v>98.52</v>
      </c>
      <c r="H559">
        <v>10</v>
      </c>
      <c r="I559">
        <v>49.26</v>
      </c>
      <c r="J559" s="17">
        <f t="shared" si="32"/>
        <v>1034.46</v>
      </c>
      <c r="K559" s="10">
        <v>43495</v>
      </c>
      <c r="L559" t="s">
        <v>1258</v>
      </c>
      <c r="M559" t="s">
        <v>1595</v>
      </c>
      <c r="N559">
        <v>985.2</v>
      </c>
      <c r="O559">
        <v>4.7619047620000003</v>
      </c>
      <c r="P559" s="17">
        <v>49.26</v>
      </c>
      <c r="Q559">
        <v>4.5</v>
      </c>
      <c r="R559">
        <v>20</v>
      </c>
      <c r="S559" t="str">
        <f t="shared" si="33"/>
        <v>Evening</v>
      </c>
      <c r="T559">
        <f t="shared" si="34"/>
        <v>1</v>
      </c>
      <c r="U559" s="7">
        <f t="shared" si="35"/>
        <v>103.446</v>
      </c>
    </row>
    <row r="560" spans="1:21" x14ac:dyDescent="0.2">
      <c r="A560" t="s">
        <v>578</v>
      </c>
      <c r="B560" t="s">
        <v>1020</v>
      </c>
      <c r="C560" t="s">
        <v>1023</v>
      </c>
      <c r="D560" t="s">
        <v>1026</v>
      </c>
      <c r="E560" t="s">
        <v>1029</v>
      </c>
      <c r="F560" t="s">
        <v>1034</v>
      </c>
      <c r="G560">
        <v>41.66</v>
      </c>
      <c r="H560">
        <v>6</v>
      </c>
      <c r="I560">
        <v>12.497999999999999</v>
      </c>
      <c r="J560" s="17">
        <f t="shared" si="32"/>
        <v>262.45799999999997</v>
      </c>
      <c r="K560" s="10">
        <v>43497</v>
      </c>
      <c r="L560" t="s">
        <v>1234</v>
      </c>
      <c r="M560" t="s">
        <v>1595</v>
      </c>
      <c r="N560">
        <v>249.96</v>
      </c>
      <c r="O560">
        <v>4.7619047620000003</v>
      </c>
      <c r="P560" s="17">
        <v>12.497999999999999</v>
      </c>
      <c r="Q560">
        <v>5.6</v>
      </c>
      <c r="R560">
        <v>15</v>
      </c>
      <c r="S560" t="str">
        <f t="shared" si="33"/>
        <v>Afternoon</v>
      </c>
      <c r="T560">
        <f t="shared" si="34"/>
        <v>0</v>
      </c>
      <c r="U560" s="7">
        <f t="shared" si="35"/>
        <v>43.742999999999995</v>
      </c>
    </row>
    <row r="561" spans="1:21" x14ac:dyDescent="0.2">
      <c r="A561" t="s">
        <v>579</v>
      </c>
      <c r="B561" t="s">
        <v>1020</v>
      </c>
      <c r="C561" t="s">
        <v>1023</v>
      </c>
      <c r="D561" t="s">
        <v>1026</v>
      </c>
      <c r="E561" t="s">
        <v>1028</v>
      </c>
      <c r="F561" t="s">
        <v>1032</v>
      </c>
      <c r="G561">
        <v>72.42</v>
      </c>
      <c r="H561">
        <v>3</v>
      </c>
      <c r="I561">
        <v>10.863</v>
      </c>
      <c r="J561" s="17">
        <f t="shared" si="32"/>
        <v>228.12299999999999</v>
      </c>
      <c r="K561" s="10">
        <v>43553</v>
      </c>
      <c r="L561" t="s">
        <v>1425</v>
      </c>
      <c r="M561" t="s">
        <v>1595</v>
      </c>
      <c r="N561">
        <v>217.26</v>
      </c>
      <c r="O561">
        <v>4.7619047620000003</v>
      </c>
      <c r="P561" s="17">
        <v>10.863</v>
      </c>
      <c r="Q561">
        <v>8.1999999999999993</v>
      </c>
      <c r="R561">
        <v>16</v>
      </c>
      <c r="S561" t="str">
        <f t="shared" si="33"/>
        <v>Afternoon</v>
      </c>
      <c r="T561">
        <f t="shared" si="34"/>
        <v>0</v>
      </c>
      <c r="U561" s="7">
        <f t="shared" si="35"/>
        <v>76.040999999999997</v>
      </c>
    </row>
    <row r="562" spans="1:21" x14ac:dyDescent="0.2">
      <c r="A562" t="s">
        <v>580</v>
      </c>
      <c r="B562" t="s">
        <v>1022</v>
      </c>
      <c r="C562" t="s">
        <v>1025</v>
      </c>
      <c r="D562" t="s">
        <v>1027</v>
      </c>
      <c r="E562" t="s">
        <v>1029</v>
      </c>
      <c r="F562" t="s">
        <v>1031</v>
      </c>
      <c r="G562">
        <v>21.58</v>
      </c>
      <c r="H562">
        <v>9</v>
      </c>
      <c r="I562">
        <v>9.7110000000000003</v>
      </c>
      <c r="J562" s="17">
        <f t="shared" si="32"/>
        <v>203.93099999999998</v>
      </c>
      <c r="K562" s="10">
        <v>43538</v>
      </c>
      <c r="L562" t="s">
        <v>1461</v>
      </c>
      <c r="M562" t="s">
        <v>1596</v>
      </c>
      <c r="N562">
        <v>194.22</v>
      </c>
      <c r="O562">
        <v>4.7619047620000003</v>
      </c>
      <c r="P562" s="17">
        <v>9.7110000000000003</v>
      </c>
      <c r="Q562">
        <v>7.3</v>
      </c>
      <c r="R562">
        <v>12</v>
      </c>
      <c r="S562" t="str">
        <f t="shared" si="33"/>
        <v>Afternoon</v>
      </c>
      <c r="T562">
        <f t="shared" si="34"/>
        <v>0</v>
      </c>
      <c r="U562" s="7">
        <f t="shared" si="35"/>
        <v>22.658999999999999</v>
      </c>
    </row>
    <row r="563" spans="1:21" x14ac:dyDescent="0.2">
      <c r="A563" t="s">
        <v>581</v>
      </c>
      <c r="B563" t="s">
        <v>1021</v>
      </c>
      <c r="C563" t="s">
        <v>1024</v>
      </c>
      <c r="D563" t="s">
        <v>1027</v>
      </c>
      <c r="E563" t="s">
        <v>1029</v>
      </c>
      <c r="F563" t="s">
        <v>1034</v>
      </c>
      <c r="G563">
        <v>89.2</v>
      </c>
      <c r="H563">
        <v>10</v>
      </c>
      <c r="I563">
        <v>44.6</v>
      </c>
      <c r="J563" s="17">
        <f t="shared" si="32"/>
        <v>936.6</v>
      </c>
      <c r="K563" s="10">
        <v>43771</v>
      </c>
      <c r="L563" t="s">
        <v>1413</v>
      </c>
      <c r="M563" t="s">
        <v>1597</v>
      </c>
      <c r="N563">
        <v>892</v>
      </c>
      <c r="O563">
        <v>4.7619047620000003</v>
      </c>
      <c r="P563" s="17">
        <v>44.6</v>
      </c>
      <c r="Q563">
        <v>4.4000000000000004</v>
      </c>
      <c r="R563">
        <v>15</v>
      </c>
      <c r="S563" t="str">
        <f t="shared" si="33"/>
        <v>Afternoon</v>
      </c>
      <c r="T563">
        <f t="shared" si="34"/>
        <v>1</v>
      </c>
      <c r="U563" s="7">
        <f t="shared" si="35"/>
        <v>93.66</v>
      </c>
    </row>
    <row r="564" spans="1:21" x14ac:dyDescent="0.2">
      <c r="A564" t="s">
        <v>582</v>
      </c>
      <c r="B564" t="s">
        <v>1022</v>
      </c>
      <c r="C564" t="s">
        <v>1025</v>
      </c>
      <c r="D564" t="s">
        <v>1027</v>
      </c>
      <c r="E564" t="s">
        <v>1028</v>
      </c>
      <c r="F564" t="s">
        <v>1031</v>
      </c>
      <c r="G564">
        <v>42.42</v>
      </c>
      <c r="H564">
        <v>8</v>
      </c>
      <c r="I564">
        <v>16.968</v>
      </c>
      <c r="J564" s="17">
        <f t="shared" si="32"/>
        <v>356.32800000000003</v>
      </c>
      <c r="K564" s="10">
        <v>43495</v>
      </c>
      <c r="L564" t="s">
        <v>1228</v>
      </c>
      <c r="M564" t="s">
        <v>1595</v>
      </c>
      <c r="N564">
        <v>339.36</v>
      </c>
      <c r="O564">
        <v>4.7619047620000003</v>
      </c>
      <c r="P564" s="17">
        <v>16.968</v>
      </c>
      <c r="Q564">
        <v>5.7</v>
      </c>
      <c r="R564">
        <v>13</v>
      </c>
      <c r="S564" t="str">
        <f t="shared" si="33"/>
        <v>Afternoon</v>
      </c>
      <c r="T564">
        <f t="shared" si="34"/>
        <v>0</v>
      </c>
      <c r="U564" s="7">
        <f t="shared" si="35"/>
        <v>44.541000000000004</v>
      </c>
    </row>
    <row r="565" spans="1:21" x14ac:dyDescent="0.2">
      <c r="A565" t="s">
        <v>583</v>
      </c>
      <c r="B565" t="s">
        <v>1020</v>
      </c>
      <c r="C565" t="s">
        <v>1023</v>
      </c>
      <c r="D565" t="s">
        <v>1026</v>
      </c>
      <c r="E565" t="s">
        <v>1029</v>
      </c>
      <c r="F565" t="s">
        <v>1031</v>
      </c>
      <c r="G565">
        <v>74.510000000000005</v>
      </c>
      <c r="H565">
        <v>6</v>
      </c>
      <c r="I565">
        <v>22.353000000000002</v>
      </c>
      <c r="J565" s="17">
        <f t="shared" si="32"/>
        <v>469.41300000000007</v>
      </c>
      <c r="K565" s="10">
        <v>43544</v>
      </c>
      <c r="L565" t="s">
        <v>1353</v>
      </c>
      <c r="M565" t="s">
        <v>1595</v>
      </c>
      <c r="N565">
        <v>447.06</v>
      </c>
      <c r="O565">
        <v>4.7619047620000003</v>
      </c>
      <c r="P565" s="17">
        <v>22.353000000000002</v>
      </c>
      <c r="Q565">
        <v>5</v>
      </c>
      <c r="R565">
        <v>15</v>
      </c>
      <c r="S565" t="str">
        <f t="shared" si="33"/>
        <v>Afternoon</v>
      </c>
      <c r="T565">
        <f t="shared" si="34"/>
        <v>0</v>
      </c>
      <c r="U565" s="7">
        <f t="shared" si="35"/>
        <v>78.235500000000016</v>
      </c>
    </row>
    <row r="566" spans="1:21" x14ac:dyDescent="0.2">
      <c r="A566" t="s">
        <v>584</v>
      </c>
      <c r="B566" t="s">
        <v>1022</v>
      </c>
      <c r="C566" t="s">
        <v>1025</v>
      </c>
      <c r="D566" t="s">
        <v>1027</v>
      </c>
      <c r="E566" t="s">
        <v>1029</v>
      </c>
      <c r="F566" t="s">
        <v>1035</v>
      </c>
      <c r="G566">
        <v>99.25</v>
      </c>
      <c r="H566">
        <v>2</v>
      </c>
      <c r="I566">
        <v>9.9250000000000007</v>
      </c>
      <c r="J566" s="17">
        <f t="shared" si="32"/>
        <v>208.42500000000001</v>
      </c>
      <c r="K566" s="10">
        <v>43544</v>
      </c>
      <c r="L566" t="s">
        <v>1365</v>
      </c>
      <c r="M566" t="s">
        <v>1596</v>
      </c>
      <c r="N566">
        <v>198.5</v>
      </c>
      <c r="O566">
        <v>4.7619047620000003</v>
      </c>
      <c r="P566" s="17">
        <v>9.9250000000000007</v>
      </c>
      <c r="Q566">
        <v>9</v>
      </c>
      <c r="R566">
        <v>13</v>
      </c>
      <c r="S566" t="str">
        <f t="shared" si="33"/>
        <v>Afternoon</v>
      </c>
      <c r="T566">
        <f t="shared" si="34"/>
        <v>0</v>
      </c>
      <c r="U566" s="7">
        <f t="shared" si="35"/>
        <v>104.21250000000001</v>
      </c>
    </row>
    <row r="567" spans="1:21" x14ac:dyDescent="0.2">
      <c r="A567" t="s">
        <v>585</v>
      </c>
      <c r="B567" t="s">
        <v>1020</v>
      </c>
      <c r="C567" t="s">
        <v>1023</v>
      </c>
      <c r="D567" t="s">
        <v>1027</v>
      </c>
      <c r="E567" t="s">
        <v>1028</v>
      </c>
      <c r="F567" t="s">
        <v>1034</v>
      </c>
      <c r="G567">
        <v>81.209999999999994</v>
      </c>
      <c r="H567">
        <v>10</v>
      </c>
      <c r="I567">
        <v>40.604999999999997</v>
      </c>
      <c r="J567" s="17">
        <f t="shared" si="32"/>
        <v>852.70499999999993</v>
      </c>
      <c r="K567" s="10">
        <v>43482</v>
      </c>
      <c r="L567" t="s">
        <v>1128</v>
      </c>
      <c r="M567" t="s">
        <v>1597</v>
      </c>
      <c r="N567">
        <v>812.1</v>
      </c>
      <c r="O567">
        <v>4.7619047620000003</v>
      </c>
      <c r="P567" s="17">
        <v>40.604999999999997</v>
      </c>
      <c r="Q567">
        <v>6.3</v>
      </c>
      <c r="R567">
        <v>13</v>
      </c>
      <c r="S567" t="str">
        <f t="shared" si="33"/>
        <v>Afternoon</v>
      </c>
      <c r="T567">
        <f t="shared" si="34"/>
        <v>1</v>
      </c>
      <c r="U567" s="7">
        <f t="shared" si="35"/>
        <v>85.270499999999998</v>
      </c>
    </row>
    <row r="568" spans="1:21" x14ac:dyDescent="0.2">
      <c r="A568" t="s">
        <v>586</v>
      </c>
      <c r="B568" t="s">
        <v>1021</v>
      </c>
      <c r="C568" t="s">
        <v>1024</v>
      </c>
      <c r="D568" t="s">
        <v>1027</v>
      </c>
      <c r="E568" t="s">
        <v>1028</v>
      </c>
      <c r="F568" t="s">
        <v>1033</v>
      </c>
      <c r="G568">
        <v>49.33</v>
      </c>
      <c r="H568">
        <v>10</v>
      </c>
      <c r="I568">
        <v>24.664999999999999</v>
      </c>
      <c r="J568" s="17">
        <f t="shared" si="32"/>
        <v>517.96499999999992</v>
      </c>
      <c r="K568" s="10">
        <v>43526</v>
      </c>
      <c r="L568" t="s">
        <v>1153</v>
      </c>
      <c r="M568" t="s">
        <v>1597</v>
      </c>
      <c r="N568">
        <v>493.3</v>
      </c>
      <c r="O568">
        <v>4.7619047620000003</v>
      </c>
      <c r="P568" s="17">
        <v>24.664999999999999</v>
      </c>
      <c r="Q568">
        <v>9.4</v>
      </c>
      <c r="R568">
        <v>16</v>
      </c>
      <c r="S568" t="str">
        <f t="shared" si="33"/>
        <v>Afternoon</v>
      </c>
      <c r="T568">
        <f t="shared" si="34"/>
        <v>0</v>
      </c>
      <c r="U568" s="7">
        <f t="shared" si="35"/>
        <v>51.796499999999995</v>
      </c>
    </row>
    <row r="569" spans="1:21" x14ac:dyDescent="0.2">
      <c r="A569" t="s">
        <v>587</v>
      </c>
      <c r="B569" t="s">
        <v>1020</v>
      </c>
      <c r="C569" t="s">
        <v>1023</v>
      </c>
      <c r="D569" t="s">
        <v>1027</v>
      </c>
      <c r="E569" t="s">
        <v>1028</v>
      </c>
      <c r="F569" t="s">
        <v>1035</v>
      </c>
      <c r="G569">
        <v>65.739999999999995</v>
      </c>
      <c r="H569">
        <v>9</v>
      </c>
      <c r="I569">
        <v>29.582999999999998</v>
      </c>
      <c r="J569" s="17">
        <f t="shared" si="32"/>
        <v>621.24299999999994</v>
      </c>
      <c r="K569" s="10">
        <v>43466</v>
      </c>
      <c r="L569" t="s">
        <v>1442</v>
      </c>
      <c r="M569" t="s">
        <v>1596</v>
      </c>
      <c r="N569">
        <v>591.66</v>
      </c>
      <c r="O569">
        <v>4.7619047620000003</v>
      </c>
      <c r="P569" s="17">
        <v>29.582999999999998</v>
      </c>
      <c r="Q569">
        <v>7.7</v>
      </c>
      <c r="R569">
        <v>13</v>
      </c>
      <c r="S569" t="str">
        <f t="shared" si="33"/>
        <v>Afternoon</v>
      </c>
      <c r="T569">
        <f t="shared" si="34"/>
        <v>0</v>
      </c>
      <c r="U569" s="7">
        <f t="shared" si="35"/>
        <v>69.026999999999987</v>
      </c>
    </row>
    <row r="570" spans="1:21" x14ac:dyDescent="0.2">
      <c r="A570" t="s">
        <v>588</v>
      </c>
      <c r="B570" t="s">
        <v>1022</v>
      </c>
      <c r="C570" t="s">
        <v>1025</v>
      </c>
      <c r="D570" t="s">
        <v>1027</v>
      </c>
      <c r="E570" t="s">
        <v>1028</v>
      </c>
      <c r="F570" t="s">
        <v>1035</v>
      </c>
      <c r="G570">
        <v>79.86</v>
      </c>
      <c r="H570">
        <v>7</v>
      </c>
      <c r="I570">
        <v>27.951000000000001</v>
      </c>
      <c r="J570" s="17">
        <f t="shared" si="32"/>
        <v>586.971</v>
      </c>
      <c r="K570" s="10">
        <v>43739</v>
      </c>
      <c r="L570" t="s">
        <v>1462</v>
      </c>
      <c r="M570" t="s">
        <v>1597</v>
      </c>
      <c r="N570">
        <v>559.02</v>
      </c>
      <c r="O570">
        <v>4.7619047620000003</v>
      </c>
      <c r="P570" s="17">
        <v>27.951000000000001</v>
      </c>
      <c r="Q570">
        <v>5.5</v>
      </c>
      <c r="R570">
        <v>10</v>
      </c>
      <c r="S570" t="str">
        <f t="shared" si="33"/>
        <v>Morning</v>
      </c>
      <c r="T570">
        <f t="shared" si="34"/>
        <v>0</v>
      </c>
      <c r="U570" s="7">
        <f t="shared" si="35"/>
        <v>83.852999999999994</v>
      </c>
    </row>
    <row r="571" spans="1:21" x14ac:dyDescent="0.2">
      <c r="A571" t="s">
        <v>589</v>
      </c>
      <c r="B571" t="s">
        <v>1021</v>
      </c>
      <c r="C571" t="s">
        <v>1024</v>
      </c>
      <c r="D571" t="s">
        <v>1027</v>
      </c>
      <c r="E571" t="s">
        <v>1028</v>
      </c>
      <c r="F571" t="s">
        <v>1033</v>
      </c>
      <c r="G571">
        <v>73.98</v>
      </c>
      <c r="H571">
        <v>7</v>
      </c>
      <c r="I571">
        <v>25.893000000000001</v>
      </c>
      <c r="J571" s="17">
        <f t="shared" si="32"/>
        <v>543.75300000000004</v>
      </c>
      <c r="K571" s="10">
        <v>43499</v>
      </c>
      <c r="L571" t="s">
        <v>1175</v>
      </c>
      <c r="M571" t="s">
        <v>1595</v>
      </c>
      <c r="N571">
        <v>517.86</v>
      </c>
      <c r="O571">
        <v>4.7619047620000003</v>
      </c>
      <c r="P571" s="17">
        <v>25.893000000000001</v>
      </c>
      <c r="Q571">
        <v>4.0999999999999996</v>
      </c>
      <c r="R571">
        <v>16</v>
      </c>
      <c r="S571" t="str">
        <f t="shared" si="33"/>
        <v>Afternoon</v>
      </c>
      <c r="T571">
        <f t="shared" si="34"/>
        <v>0</v>
      </c>
      <c r="U571" s="7">
        <f t="shared" si="35"/>
        <v>77.679000000000002</v>
      </c>
    </row>
    <row r="572" spans="1:21" x14ac:dyDescent="0.2">
      <c r="A572" t="s">
        <v>590</v>
      </c>
      <c r="B572" t="s">
        <v>1022</v>
      </c>
      <c r="C572" t="s">
        <v>1025</v>
      </c>
      <c r="D572" t="s">
        <v>1026</v>
      </c>
      <c r="E572" t="s">
        <v>1028</v>
      </c>
      <c r="F572" t="s">
        <v>1032</v>
      </c>
      <c r="G572">
        <v>82.04</v>
      </c>
      <c r="H572">
        <v>5</v>
      </c>
      <c r="I572">
        <v>20.51</v>
      </c>
      <c r="J572" s="17">
        <f t="shared" si="32"/>
        <v>430.71000000000004</v>
      </c>
      <c r="K572" s="10">
        <v>43521</v>
      </c>
      <c r="L572" t="s">
        <v>1450</v>
      </c>
      <c r="M572" t="s">
        <v>1597</v>
      </c>
      <c r="N572">
        <v>410.2</v>
      </c>
      <c r="O572">
        <v>4.7619047620000003</v>
      </c>
      <c r="P572" s="17">
        <v>20.51</v>
      </c>
      <c r="Q572">
        <v>7.6</v>
      </c>
      <c r="R572">
        <v>17</v>
      </c>
      <c r="S572" t="str">
        <f t="shared" si="33"/>
        <v>Evening</v>
      </c>
      <c r="T572">
        <f t="shared" si="34"/>
        <v>0</v>
      </c>
      <c r="U572" s="7">
        <f t="shared" si="35"/>
        <v>86.14200000000001</v>
      </c>
    </row>
    <row r="573" spans="1:21" x14ac:dyDescent="0.2">
      <c r="A573" t="s">
        <v>591</v>
      </c>
      <c r="B573" t="s">
        <v>1022</v>
      </c>
      <c r="C573" t="s">
        <v>1025</v>
      </c>
      <c r="D573" t="s">
        <v>1026</v>
      </c>
      <c r="E573" t="s">
        <v>1029</v>
      </c>
      <c r="F573" t="s">
        <v>1033</v>
      </c>
      <c r="G573">
        <v>26.67</v>
      </c>
      <c r="H573">
        <v>10</v>
      </c>
      <c r="I573">
        <v>13.335000000000001</v>
      </c>
      <c r="J573" s="17">
        <f t="shared" si="32"/>
        <v>280.03500000000003</v>
      </c>
      <c r="K573" s="10">
        <v>43494</v>
      </c>
      <c r="L573" t="s">
        <v>1429</v>
      </c>
      <c r="M573" t="s">
        <v>1596</v>
      </c>
      <c r="N573">
        <v>266.7</v>
      </c>
      <c r="O573">
        <v>4.7619047620000003</v>
      </c>
      <c r="P573" s="17">
        <v>13.335000000000001</v>
      </c>
      <c r="Q573">
        <v>8.6</v>
      </c>
      <c r="R573">
        <v>11</v>
      </c>
      <c r="S573" t="str">
        <f t="shared" si="33"/>
        <v>Morning</v>
      </c>
      <c r="T573">
        <f t="shared" si="34"/>
        <v>0</v>
      </c>
      <c r="U573" s="7">
        <f t="shared" si="35"/>
        <v>28.003500000000003</v>
      </c>
    </row>
    <row r="574" spans="1:21" x14ac:dyDescent="0.2">
      <c r="A574" t="s">
        <v>592</v>
      </c>
      <c r="B574" t="s">
        <v>1020</v>
      </c>
      <c r="C574" t="s">
        <v>1023</v>
      </c>
      <c r="D574" t="s">
        <v>1026</v>
      </c>
      <c r="E574" t="s">
        <v>1029</v>
      </c>
      <c r="F574" t="s">
        <v>1034</v>
      </c>
      <c r="G574">
        <v>10.130000000000001</v>
      </c>
      <c r="H574">
        <v>7</v>
      </c>
      <c r="I574">
        <v>3.5455000000000001</v>
      </c>
      <c r="J574" s="17">
        <f t="shared" si="32"/>
        <v>74.455500000000015</v>
      </c>
      <c r="K574" s="10">
        <v>43741</v>
      </c>
      <c r="L574" t="s">
        <v>1412</v>
      </c>
      <c r="M574" t="s">
        <v>1595</v>
      </c>
      <c r="N574">
        <v>70.91</v>
      </c>
      <c r="O574">
        <v>4.7619047620000003</v>
      </c>
      <c r="P574" s="17">
        <v>3.5455000000000001</v>
      </c>
      <c r="Q574">
        <v>8.3000000000000007</v>
      </c>
      <c r="R574">
        <v>19</v>
      </c>
      <c r="S574" t="str">
        <f t="shared" si="33"/>
        <v>Evening</v>
      </c>
      <c r="T574">
        <f t="shared" si="34"/>
        <v>0</v>
      </c>
      <c r="U574" s="7">
        <f t="shared" si="35"/>
        <v>10.636500000000002</v>
      </c>
    </row>
    <row r="575" spans="1:21" x14ac:dyDescent="0.2">
      <c r="A575" t="s">
        <v>593</v>
      </c>
      <c r="B575" t="s">
        <v>1022</v>
      </c>
      <c r="C575" t="s">
        <v>1025</v>
      </c>
      <c r="D575" t="s">
        <v>1027</v>
      </c>
      <c r="E575" t="s">
        <v>1029</v>
      </c>
      <c r="F575" t="s">
        <v>1034</v>
      </c>
      <c r="G575">
        <v>72.39</v>
      </c>
      <c r="H575">
        <v>2</v>
      </c>
      <c r="I575">
        <v>7.2389999999999999</v>
      </c>
      <c r="J575" s="17">
        <f t="shared" si="32"/>
        <v>152.01900000000001</v>
      </c>
      <c r="K575" s="10">
        <v>43478</v>
      </c>
      <c r="L575" t="s">
        <v>1463</v>
      </c>
      <c r="M575" t="s">
        <v>1597</v>
      </c>
      <c r="N575">
        <v>144.78</v>
      </c>
      <c r="O575">
        <v>4.7619047620000003</v>
      </c>
      <c r="P575" s="17">
        <v>7.2389999999999999</v>
      </c>
      <c r="Q575">
        <v>8.1</v>
      </c>
      <c r="R575">
        <v>19</v>
      </c>
      <c r="S575" t="str">
        <f t="shared" si="33"/>
        <v>Evening</v>
      </c>
      <c r="T575">
        <f t="shared" si="34"/>
        <v>0</v>
      </c>
      <c r="U575" s="7">
        <f t="shared" si="35"/>
        <v>76.009500000000003</v>
      </c>
    </row>
    <row r="576" spans="1:21" x14ac:dyDescent="0.2">
      <c r="A576" t="s">
        <v>594</v>
      </c>
      <c r="B576" t="s">
        <v>1020</v>
      </c>
      <c r="C576" t="s">
        <v>1023</v>
      </c>
      <c r="D576" t="s">
        <v>1027</v>
      </c>
      <c r="E576" t="s">
        <v>1029</v>
      </c>
      <c r="F576" t="s">
        <v>1033</v>
      </c>
      <c r="G576">
        <v>85.91</v>
      </c>
      <c r="H576">
        <v>5</v>
      </c>
      <c r="I576">
        <v>21.477499999999999</v>
      </c>
      <c r="J576" s="17">
        <f t="shared" si="32"/>
        <v>451.02749999999997</v>
      </c>
      <c r="K576" s="10">
        <v>43546</v>
      </c>
      <c r="L576" t="s">
        <v>1464</v>
      </c>
      <c r="M576" t="s">
        <v>1597</v>
      </c>
      <c r="N576">
        <v>429.55</v>
      </c>
      <c r="O576">
        <v>4.7619047620000003</v>
      </c>
      <c r="P576" s="17">
        <v>21.477499999999999</v>
      </c>
      <c r="Q576">
        <v>8.6</v>
      </c>
      <c r="R576">
        <v>14</v>
      </c>
      <c r="S576" t="str">
        <f t="shared" si="33"/>
        <v>Afternoon</v>
      </c>
      <c r="T576">
        <f t="shared" si="34"/>
        <v>0</v>
      </c>
      <c r="U576" s="7">
        <f t="shared" si="35"/>
        <v>90.205500000000001</v>
      </c>
    </row>
    <row r="577" spans="1:21" x14ac:dyDescent="0.2">
      <c r="A577" t="s">
        <v>595</v>
      </c>
      <c r="B577" t="s">
        <v>1022</v>
      </c>
      <c r="C577" t="s">
        <v>1025</v>
      </c>
      <c r="D577" t="s">
        <v>1026</v>
      </c>
      <c r="E577" t="s">
        <v>1029</v>
      </c>
      <c r="F577" t="s">
        <v>1035</v>
      </c>
      <c r="G577">
        <v>81.31</v>
      </c>
      <c r="H577">
        <v>7</v>
      </c>
      <c r="I577">
        <v>28.458500000000001</v>
      </c>
      <c r="J577" s="17">
        <f t="shared" si="32"/>
        <v>597.62850000000003</v>
      </c>
      <c r="K577" s="10">
        <v>43468</v>
      </c>
      <c r="L577" t="s">
        <v>1438</v>
      </c>
      <c r="M577" t="s">
        <v>1595</v>
      </c>
      <c r="N577">
        <v>569.16999999999996</v>
      </c>
      <c r="O577">
        <v>4.7619047620000003</v>
      </c>
      <c r="P577" s="17">
        <v>28.458500000000001</v>
      </c>
      <c r="Q577">
        <v>6.3</v>
      </c>
      <c r="R577">
        <v>19</v>
      </c>
      <c r="S577" t="str">
        <f t="shared" si="33"/>
        <v>Evening</v>
      </c>
      <c r="T577">
        <f t="shared" si="34"/>
        <v>0</v>
      </c>
      <c r="U577" s="7">
        <f t="shared" si="35"/>
        <v>85.375500000000002</v>
      </c>
    </row>
    <row r="578" spans="1:21" x14ac:dyDescent="0.2">
      <c r="A578" t="s">
        <v>596</v>
      </c>
      <c r="B578" t="s">
        <v>1022</v>
      </c>
      <c r="C578" t="s">
        <v>1025</v>
      </c>
      <c r="D578" t="s">
        <v>1027</v>
      </c>
      <c r="E578" t="s">
        <v>1029</v>
      </c>
      <c r="F578" t="s">
        <v>1034</v>
      </c>
      <c r="G578">
        <v>60.3</v>
      </c>
      <c r="H578">
        <v>4</v>
      </c>
      <c r="I578">
        <v>12.06</v>
      </c>
      <c r="J578" s="17">
        <f t="shared" si="32"/>
        <v>253.26</v>
      </c>
      <c r="K578" s="10">
        <v>43516</v>
      </c>
      <c r="L578" t="s">
        <v>1451</v>
      </c>
      <c r="M578" t="s">
        <v>1596</v>
      </c>
      <c r="N578">
        <v>241.2</v>
      </c>
      <c r="O578">
        <v>4.7619047620000003</v>
      </c>
      <c r="P578" s="17">
        <v>12.06</v>
      </c>
      <c r="Q578">
        <v>5.8</v>
      </c>
      <c r="R578">
        <v>18</v>
      </c>
      <c r="S578" t="str">
        <f t="shared" si="33"/>
        <v>Evening</v>
      </c>
      <c r="T578">
        <f t="shared" si="34"/>
        <v>0</v>
      </c>
      <c r="U578" s="7">
        <f t="shared" si="35"/>
        <v>63.314999999999998</v>
      </c>
    </row>
    <row r="579" spans="1:21" x14ac:dyDescent="0.2">
      <c r="A579" t="s">
        <v>597</v>
      </c>
      <c r="B579" t="s">
        <v>1021</v>
      </c>
      <c r="C579" t="s">
        <v>1024</v>
      </c>
      <c r="D579" t="s">
        <v>1027</v>
      </c>
      <c r="E579" t="s">
        <v>1029</v>
      </c>
      <c r="F579" t="s">
        <v>1034</v>
      </c>
      <c r="G579">
        <v>31.77</v>
      </c>
      <c r="H579">
        <v>4</v>
      </c>
      <c r="I579">
        <v>6.3540000000000001</v>
      </c>
      <c r="J579" s="17">
        <f t="shared" ref="J579:J642" si="36">(G579*H579)+I579</f>
        <v>133.434</v>
      </c>
      <c r="K579" s="10">
        <v>43479</v>
      </c>
      <c r="L579" t="s">
        <v>1229</v>
      </c>
      <c r="M579" t="s">
        <v>1595</v>
      </c>
      <c r="N579">
        <v>127.08</v>
      </c>
      <c r="O579">
        <v>4.7619047620000003</v>
      </c>
      <c r="P579" s="17">
        <v>6.3540000000000001</v>
      </c>
      <c r="Q579">
        <v>6.2</v>
      </c>
      <c r="R579">
        <v>14</v>
      </c>
      <c r="S579" t="str">
        <f t="shared" ref="S579:S642" si="37">IF(HOUR(L579)&lt;12, "Morning", IF(HOUR(L579)&lt;17, "Afternoon", "Evening"))</f>
        <v>Afternoon</v>
      </c>
      <c r="T579">
        <f t="shared" ref="T579:T642" si="38">IF(J579&gt;718.91085, 1, 0)</f>
        <v>0</v>
      </c>
      <c r="U579" s="7">
        <f t="shared" ref="U579:U642" si="39">J579/H579</f>
        <v>33.358499999999999</v>
      </c>
    </row>
    <row r="580" spans="1:21" x14ac:dyDescent="0.2">
      <c r="A580" t="s">
        <v>598</v>
      </c>
      <c r="B580" t="s">
        <v>1020</v>
      </c>
      <c r="C580" t="s">
        <v>1023</v>
      </c>
      <c r="D580" t="s">
        <v>1027</v>
      </c>
      <c r="E580" t="s">
        <v>1028</v>
      </c>
      <c r="F580" t="s">
        <v>1030</v>
      </c>
      <c r="G580">
        <v>64.27</v>
      </c>
      <c r="H580">
        <v>4</v>
      </c>
      <c r="I580">
        <v>12.853999999999999</v>
      </c>
      <c r="J580" s="17">
        <f t="shared" si="36"/>
        <v>269.93399999999997</v>
      </c>
      <c r="K580" s="10">
        <v>43550</v>
      </c>
      <c r="L580" t="s">
        <v>1465</v>
      </c>
      <c r="M580" t="s">
        <v>1596</v>
      </c>
      <c r="N580">
        <v>257.08</v>
      </c>
      <c r="O580">
        <v>4.7619047620000003</v>
      </c>
      <c r="P580" s="17">
        <v>12.853999999999999</v>
      </c>
      <c r="Q580">
        <v>7.7</v>
      </c>
      <c r="R580">
        <v>13</v>
      </c>
      <c r="S580" t="str">
        <f t="shared" si="37"/>
        <v>Afternoon</v>
      </c>
      <c r="T580">
        <f t="shared" si="38"/>
        <v>0</v>
      </c>
      <c r="U580" s="7">
        <f t="shared" si="39"/>
        <v>67.483499999999992</v>
      </c>
    </row>
    <row r="581" spans="1:21" x14ac:dyDescent="0.2">
      <c r="A581" t="s">
        <v>599</v>
      </c>
      <c r="B581" t="s">
        <v>1022</v>
      </c>
      <c r="C581" t="s">
        <v>1025</v>
      </c>
      <c r="D581" t="s">
        <v>1027</v>
      </c>
      <c r="E581" t="s">
        <v>1029</v>
      </c>
      <c r="F581" t="s">
        <v>1030</v>
      </c>
      <c r="G581">
        <v>69.510000000000005</v>
      </c>
      <c r="H581">
        <v>2</v>
      </c>
      <c r="I581">
        <v>6.9509999999999996</v>
      </c>
      <c r="J581" s="17">
        <f t="shared" si="36"/>
        <v>145.971</v>
      </c>
      <c r="K581" s="10">
        <v>43468</v>
      </c>
      <c r="L581" t="s">
        <v>1466</v>
      </c>
      <c r="M581" t="s">
        <v>1595</v>
      </c>
      <c r="N581">
        <v>139.02000000000001</v>
      </c>
      <c r="O581">
        <v>4.7619047620000003</v>
      </c>
      <c r="P581" s="17">
        <v>6.9509999999999996</v>
      </c>
      <c r="Q581">
        <v>8.1</v>
      </c>
      <c r="R581">
        <v>12</v>
      </c>
      <c r="S581" t="str">
        <f t="shared" si="37"/>
        <v>Afternoon</v>
      </c>
      <c r="T581">
        <f t="shared" si="38"/>
        <v>0</v>
      </c>
      <c r="U581" s="7">
        <f t="shared" si="39"/>
        <v>72.985500000000002</v>
      </c>
    </row>
    <row r="582" spans="1:21" x14ac:dyDescent="0.2">
      <c r="A582" t="s">
        <v>600</v>
      </c>
      <c r="B582" t="s">
        <v>1021</v>
      </c>
      <c r="C582" t="s">
        <v>1024</v>
      </c>
      <c r="D582" t="s">
        <v>1027</v>
      </c>
      <c r="E582" t="s">
        <v>1029</v>
      </c>
      <c r="F582" t="s">
        <v>1034</v>
      </c>
      <c r="G582">
        <v>27.22</v>
      </c>
      <c r="H582">
        <v>3</v>
      </c>
      <c r="I582">
        <v>4.0830000000000002</v>
      </c>
      <c r="J582" s="17">
        <f t="shared" si="36"/>
        <v>85.742999999999995</v>
      </c>
      <c r="K582" s="10">
        <v>43647</v>
      </c>
      <c r="L582" t="s">
        <v>1467</v>
      </c>
      <c r="M582" t="s">
        <v>1596</v>
      </c>
      <c r="N582">
        <v>81.66</v>
      </c>
      <c r="O582">
        <v>4.7619047620000003</v>
      </c>
      <c r="P582" s="17">
        <v>4.0830000000000002</v>
      </c>
      <c r="Q582">
        <v>7.3</v>
      </c>
      <c r="R582">
        <v>12</v>
      </c>
      <c r="S582" t="str">
        <f t="shared" si="37"/>
        <v>Afternoon</v>
      </c>
      <c r="T582">
        <f t="shared" si="38"/>
        <v>0</v>
      </c>
      <c r="U582" s="7">
        <f t="shared" si="39"/>
        <v>28.581</v>
      </c>
    </row>
    <row r="583" spans="1:21" x14ac:dyDescent="0.2">
      <c r="A583" t="s">
        <v>601</v>
      </c>
      <c r="B583" t="s">
        <v>1020</v>
      </c>
      <c r="C583" t="s">
        <v>1023</v>
      </c>
      <c r="D583" t="s">
        <v>1026</v>
      </c>
      <c r="E583" t="s">
        <v>1028</v>
      </c>
      <c r="F583" t="s">
        <v>1030</v>
      </c>
      <c r="G583">
        <v>77.680000000000007</v>
      </c>
      <c r="H583">
        <v>4</v>
      </c>
      <c r="I583">
        <v>15.536</v>
      </c>
      <c r="J583" s="17">
        <f t="shared" si="36"/>
        <v>326.25600000000003</v>
      </c>
      <c r="K583" s="10">
        <v>43467</v>
      </c>
      <c r="L583" t="s">
        <v>1174</v>
      </c>
      <c r="M583" t="s">
        <v>1596</v>
      </c>
      <c r="N583">
        <v>310.72000000000003</v>
      </c>
      <c r="O583">
        <v>4.7619047620000003</v>
      </c>
      <c r="P583" s="17">
        <v>15.536</v>
      </c>
      <c r="Q583">
        <v>8.4</v>
      </c>
      <c r="R583">
        <v>19</v>
      </c>
      <c r="S583" t="str">
        <f t="shared" si="37"/>
        <v>Evening</v>
      </c>
      <c r="T583">
        <f t="shared" si="38"/>
        <v>0</v>
      </c>
      <c r="U583" s="7">
        <f t="shared" si="39"/>
        <v>81.564000000000007</v>
      </c>
    </row>
    <row r="584" spans="1:21" x14ac:dyDescent="0.2">
      <c r="A584" t="s">
        <v>602</v>
      </c>
      <c r="B584" t="s">
        <v>1021</v>
      </c>
      <c r="C584" t="s">
        <v>1024</v>
      </c>
      <c r="D584" t="s">
        <v>1026</v>
      </c>
      <c r="E584" t="s">
        <v>1028</v>
      </c>
      <c r="F584" t="s">
        <v>1035</v>
      </c>
      <c r="G584">
        <v>92.98</v>
      </c>
      <c r="H584">
        <v>2</v>
      </c>
      <c r="I584">
        <v>9.298</v>
      </c>
      <c r="J584" s="17">
        <f t="shared" si="36"/>
        <v>195.25800000000001</v>
      </c>
      <c r="K584" s="10">
        <v>43509</v>
      </c>
      <c r="L584" t="s">
        <v>1468</v>
      </c>
      <c r="M584" t="s">
        <v>1597</v>
      </c>
      <c r="N584">
        <v>185.96</v>
      </c>
      <c r="O584">
        <v>4.7619047620000003</v>
      </c>
      <c r="P584" s="17">
        <v>9.298</v>
      </c>
      <c r="Q584">
        <v>8</v>
      </c>
      <c r="R584">
        <v>15</v>
      </c>
      <c r="S584" t="str">
        <f t="shared" si="37"/>
        <v>Afternoon</v>
      </c>
      <c r="T584">
        <f t="shared" si="38"/>
        <v>0</v>
      </c>
      <c r="U584" s="7">
        <f t="shared" si="39"/>
        <v>97.629000000000005</v>
      </c>
    </row>
    <row r="585" spans="1:21" x14ac:dyDescent="0.2">
      <c r="A585" t="s">
        <v>603</v>
      </c>
      <c r="B585" t="s">
        <v>1022</v>
      </c>
      <c r="C585" t="s">
        <v>1025</v>
      </c>
      <c r="D585" t="s">
        <v>1026</v>
      </c>
      <c r="E585" t="s">
        <v>1028</v>
      </c>
      <c r="F585" t="s">
        <v>1035</v>
      </c>
      <c r="G585">
        <v>18.079999999999998</v>
      </c>
      <c r="H585">
        <v>4</v>
      </c>
      <c r="I585">
        <v>3.6160000000000001</v>
      </c>
      <c r="J585" s="17">
        <f t="shared" si="36"/>
        <v>75.935999999999993</v>
      </c>
      <c r="K585" s="10">
        <v>43479</v>
      </c>
      <c r="L585" t="s">
        <v>1261</v>
      </c>
      <c r="M585" t="s">
        <v>1597</v>
      </c>
      <c r="N585">
        <v>72.319999999999993</v>
      </c>
      <c r="O585">
        <v>4.7619047620000003</v>
      </c>
      <c r="P585" s="17">
        <v>3.6160000000000001</v>
      </c>
      <c r="Q585">
        <v>9.5</v>
      </c>
      <c r="R585">
        <v>18</v>
      </c>
      <c r="S585" t="str">
        <f t="shared" si="37"/>
        <v>Evening</v>
      </c>
      <c r="T585">
        <f t="shared" si="38"/>
        <v>0</v>
      </c>
      <c r="U585" s="7">
        <f t="shared" si="39"/>
        <v>18.983999999999998</v>
      </c>
    </row>
    <row r="586" spans="1:21" x14ac:dyDescent="0.2">
      <c r="A586" t="s">
        <v>604</v>
      </c>
      <c r="B586" t="s">
        <v>1022</v>
      </c>
      <c r="C586" t="s">
        <v>1025</v>
      </c>
      <c r="D586" t="s">
        <v>1027</v>
      </c>
      <c r="E586" t="s">
        <v>1029</v>
      </c>
      <c r="F586" t="s">
        <v>1033</v>
      </c>
      <c r="G586">
        <v>63.06</v>
      </c>
      <c r="H586">
        <v>3</v>
      </c>
      <c r="I586">
        <v>9.4589999999999996</v>
      </c>
      <c r="J586" s="17">
        <f t="shared" si="36"/>
        <v>198.63900000000001</v>
      </c>
      <c r="K586" s="10">
        <v>43484</v>
      </c>
      <c r="L586" t="s">
        <v>1469</v>
      </c>
      <c r="M586" t="s">
        <v>1595</v>
      </c>
      <c r="N586">
        <v>189.18</v>
      </c>
      <c r="O586">
        <v>4.7619047620000003</v>
      </c>
      <c r="P586" s="17">
        <v>9.4589999999999996</v>
      </c>
      <c r="Q586">
        <v>7</v>
      </c>
      <c r="R586">
        <v>15</v>
      </c>
      <c r="S586" t="str">
        <f t="shared" si="37"/>
        <v>Afternoon</v>
      </c>
      <c r="T586">
        <f t="shared" si="38"/>
        <v>0</v>
      </c>
      <c r="U586" s="7">
        <f t="shared" si="39"/>
        <v>66.213000000000008</v>
      </c>
    </row>
    <row r="587" spans="1:21" x14ac:dyDescent="0.2">
      <c r="A587" t="s">
        <v>605</v>
      </c>
      <c r="B587" t="s">
        <v>1020</v>
      </c>
      <c r="C587" t="s">
        <v>1023</v>
      </c>
      <c r="D587" t="s">
        <v>1027</v>
      </c>
      <c r="E587" t="s">
        <v>1029</v>
      </c>
      <c r="F587" t="s">
        <v>1030</v>
      </c>
      <c r="G587">
        <v>51.71</v>
      </c>
      <c r="H587">
        <v>4</v>
      </c>
      <c r="I587">
        <v>10.342000000000001</v>
      </c>
      <c r="J587" s="17">
        <f t="shared" si="36"/>
        <v>217.18200000000002</v>
      </c>
      <c r="K587" s="10">
        <v>43711</v>
      </c>
      <c r="L587" t="s">
        <v>1407</v>
      </c>
      <c r="M587" t="s">
        <v>1597</v>
      </c>
      <c r="N587">
        <v>206.84</v>
      </c>
      <c r="O587">
        <v>4.7619047620000003</v>
      </c>
      <c r="P587" s="17">
        <v>10.342000000000001</v>
      </c>
      <c r="Q587">
        <v>9.8000000000000007</v>
      </c>
      <c r="R587">
        <v>13</v>
      </c>
      <c r="S587" t="str">
        <f t="shared" si="37"/>
        <v>Afternoon</v>
      </c>
      <c r="T587">
        <f t="shared" si="38"/>
        <v>0</v>
      </c>
      <c r="U587" s="7">
        <f t="shared" si="39"/>
        <v>54.295500000000004</v>
      </c>
    </row>
    <row r="588" spans="1:21" x14ac:dyDescent="0.2">
      <c r="A588" t="s">
        <v>606</v>
      </c>
      <c r="B588" t="s">
        <v>1020</v>
      </c>
      <c r="C588" t="s">
        <v>1023</v>
      </c>
      <c r="D588" t="s">
        <v>1027</v>
      </c>
      <c r="E588" t="s">
        <v>1028</v>
      </c>
      <c r="F588" t="s">
        <v>1034</v>
      </c>
      <c r="G588">
        <v>52.34</v>
      </c>
      <c r="H588">
        <v>3</v>
      </c>
      <c r="I588">
        <v>7.851</v>
      </c>
      <c r="J588" s="17">
        <f t="shared" si="36"/>
        <v>164.87100000000001</v>
      </c>
      <c r="K588" s="10">
        <v>43551</v>
      </c>
      <c r="L588" t="s">
        <v>1470</v>
      </c>
      <c r="M588" t="s">
        <v>1596</v>
      </c>
      <c r="N588">
        <v>157.02000000000001</v>
      </c>
      <c r="O588">
        <v>4.7619047620000003</v>
      </c>
      <c r="P588" s="17">
        <v>7.851</v>
      </c>
      <c r="Q588">
        <v>9.1999999999999993</v>
      </c>
      <c r="R588">
        <v>14</v>
      </c>
      <c r="S588" t="str">
        <f t="shared" si="37"/>
        <v>Afternoon</v>
      </c>
      <c r="T588">
        <f t="shared" si="38"/>
        <v>0</v>
      </c>
      <c r="U588" s="7">
        <f t="shared" si="39"/>
        <v>54.957000000000001</v>
      </c>
    </row>
    <row r="589" spans="1:21" x14ac:dyDescent="0.2">
      <c r="A589" t="s">
        <v>607</v>
      </c>
      <c r="B589" t="s">
        <v>1020</v>
      </c>
      <c r="C589" t="s">
        <v>1023</v>
      </c>
      <c r="D589" t="s">
        <v>1027</v>
      </c>
      <c r="E589" t="s">
        <v>1028</v>
      </c>
      <c r="F589" t="s">
        <v>1033</v>
      </c>
      <c r="G589">
        <v>43.06</v>
      </c>
      <c r="H589">
        <v>5</v>
      </c>
      <c r="I589">
        <v>10.765000000000001</v>
      </c>
      <c r="J589" s="17">
        <f t="shared" si="36"/>
        <v>226.065</v>
      </c>
      <c r="K589" s="10">
        <v>43557</v>
      </c>
      <c r="L589" t="s">
        <v>1471</v>
      </c>
      <c r="M589" t="s">
        <v>1595</v>
      </c>
      <c r="N589">
        <v>215.3</v>
      </c>
      <c r="O589">
        <v>4.7619047620000003</v>
      </c>
      <c r="P589" s="17">
        <v>10.765000000000001</v>
      </c>
      <c r="Q589">
        <v>7.7</v>
      </c>
      <c r="R589">
        <v>16</v>
      </c>
      <c r="S589" t="str">
        <f t="shared" si="37"/>
        <v>Afternoon</v>
      </c>
      <c r="T589">
        <f t="shared" si="38"/>
        <v>0</v>
      </c>
      <c r="U589" s="7">
        <f t="shared" si="39"/>
        <v>45.213000000000001</v>
      </c>
    </row>
    <row r="590" spans="1:21" x14ac:dyDescent="0.2">
      <c r="A590" t="s">
        <v>608</v>
      </c>
      <c r="B590" t="s">
        <v>1021</v>
      </c>
      <c r="C590" t="s">
        <v>1024</v>
      </c>
      <c r="D590" t="s">
        <v>1027</v>
      </c>
      <c r="E590" t="s">
        <v>1029</v>
      </c>
      <c r="F590" t="s">
        <v>1035</v>
      </c>
      <c r="G590">
        <v>59.61</v>
      </c>
      <c r="H590">
        <v>10</v>
      </c>
      <c r="I590">
        <v>29.805</v>
      </c>
      <c r="J590" s="17">
        <f t="shared" si="36"/>
        <v>625.90499999999997</v>
      </c>
      <c r="K590" s="10">
        <v>43538</v>
      </c>
      <c r="L590" t="s">
        <v>1472</v>
      </c>
      <c r="M590" t="s">
        <v>1596</v>
      </c>
      <c r="N590">
        <v>596.1</v>
      </c>
      <c r="O590">
        <v>4.7619047620000003</v>
      </c>
      <c r="P590" s="17">
        <v>29.805</v>
      </c>
      <c r="Q590">
        <v>5.3</v>
      </c>
      <c r="R590">
        <v>11</v>
      </c>
      <c r="S590" t="str">
        <f t="shared" si="37"/>
        <v>Morning</v>
      </c>
      <c r="T590">
        <f t="shared" si="38"/>
        <v>0</v>
      </c>
      <c r="U590" s="7">
        <f t="shared" si="39"/>
        <v>62.590499999999999</v>
      </c>
    </row>
    <row r="591" spans="1:21" x14ac:dyDescent="0.2">
      <c r="A591" t="s">
        <v>609</v>
      </c>
      <c r="B591" t="s">
        <v>1020</v>
      </c>
      <c r="C591" t="s">
        <v>1023</v>
      </c>
      <c r="D591" t="s">
        <v>1027</v>
      </c>
      <c r="E591" t="s">
        <v>1029</v>
      </c>
      <c r="F591" t="s">
        <v>1030</v>
      </c>
      <c r="G591">
        <v>14.62</v>
      </c>
      <c r="H591">
        <v>5</v>
      </c>
      <c r="I591">
        <v>3.6549999999999998</v>
      </c>
      <c r="J591" s="17">
        <f t="shared" si="36"/>
        <v>76.754999999999995</v>
      </c>
      <c r="K591" s="10">
        <v>43558</v>
      </c>
      <c r="L591" t="s">
        <v>1473</v>
      </c>
      <c r="M591" t="s">
        <v>1596</v>
      </c>
      <c r="N591">
        <v>73.099999999999994</v>
      </c>
      <c r="O591">
        <v>4.7619047620000003</v>
      </c>
      <c r="P591" s="17">
        <v>3.6549999999999998</v>
      </c>
      <c r="Q591">
        <v>4.4000000000000004</v>
      </c>
      <c r="R591">
        <v>12</v>
      </c>
      <c r="S591" t="str">
        <f t="shared" si="37"/>
        <v>Afternoon</v>
      </c>
      <c r="T591">
        <f t="shared" si="38"/>
        <v>0</v>
      </c>
      <c r="U591" s="7">
        <f t="shared" si="39"/>
        <v>15.350999999999999</v>
      </c>
    </row>
    <row r="592" spans="1:21" x14ac:dyDescent="0.2">
      <c r="A592" t="s">
        <v>610</v>
      </c>
      <c r="B592" t="s">
        <v>1021</v>
      </c>
      <c r="C592" t="s">
        <v>1024</v>
      </c>
      <c r="D592" t="s">
        <v>1026</v>
      </c>
      <c r="E592" t="s">
        <v>1029</v>
      </c>
      <c r="F592" t="s">
        <v>1030</v>
      </c>
      <c r="G592">
        <v>46.53</v>
      </c>
      <c r="H592">
        <v>6</v>
      </c>
      <c r="I592">
        <v>13.959</v>
      </c>
      <c r="J592" s="17">
        <f t="shared" si="36"/>
        <v>293.13900000000001</v>
      </c>
      <c r="K592" s="10">
        <v>43527</v>
      </c>
      <c r="L592" t="s">
        <v>1289</v>
      </c>
      <c r="M592" t="s">
        <v>1597</v>
      </c>
      <c r="N592">
        <v>279.18</v>
      </c>
      <c r="O592">
        <v>4.7619047620000003</v>
      </c>
      <c r="P592" s="17">
        <v>13.959</v>
      </c>
      <c r="Q592">
        <v>4.3</v>
      </c>
      <c r="R592">
        <v>10</v>
      </c>
      <c r="S592" t="str">
        <f t="shared" si="37"/>
        <v>Morning</v>
      </c>
      <c r="T592">
        <f t="shared" si="38"/>
        <v>0</v>
      </c>
      <c r="U592" s="7">
        <f t="shared" si="39"/>
        <v>48.856500000000004</v>
      </c>
    </row>
    <row r="593" spans="1:21" x14ac:dyDescent="0.2">
      <c r="A593" t="s">
        <v>611</v>
      </c>
      <c r="B593" t="s">
        <v>1021</v>
      </c>
      <c r="C593" t="s">
        <v>1024</v>
      </c>
      <c r="D593" t="s">
        <v>1026</v>
      </c>
      <c r="E593" t="s">
        <v>1028</v>
      </c>
      <c r="F593" t="s">
        <v>1032</v>
      </c>
      <c r="G593">
        <v>24.24</v>
      </c>
      <c r="H593">
        <v>7</v>
      </c>
      <c r="I593">
        <v>8.484</v>
      </c>
      <c r="J593" s="17">
        <f t="shared" si="36"/>
        <v>178.16399999999999</v>
      </c>
      <c r="K593" s="10">
        <v>43492</v>
      </c>
      <c r="L593" t="s">
        <v>1269</v>
      </c>
      <c r="M593" t="s">
        <v>1595</v>
      </c>
      <c r="N593">
        <v>169.68</v>
      </c>
      <c r="O593">
        <v>4.7619047620000003</v>
      </c>
      <c r="P593" s="17">
        <v>8.484</v>
      </c>
      <c r="Q593">
        <v>9.4</v>
      </c>
      <c r="R593">
        <v>17</v>
      </c>
      <c r="S593" t="str">
        <f t="shared" si="37"/>
        <v>Evening</v>
      </c>
      <c r="T593">
        <f t="shared" si="38"/>
        <v>0</v>
      </c>
      <c r="U593" s="7">
        <f t="shared" si="39"/>
        <v>25.451999999999998</v>
      </c>
    </row>
    <row r="594" spans="1:21" x14ac:dyDescent="0.2">
      <c r="A594" t="s">
        <v>612</v>
      </c>
      <c r="B594" t="s">
        <v>1020</v>
      </c>
      <c r="C594" t="s">
        <v>1023</v>
      </c>
      <c r="D594" t="s">
        <v>1026</v>
      </c>
      <c r="E594" t="s">
        <v>1028</v>
      </c>
      <c r="F594" t="s">
        <v>1033</v>
      </c>
      <c r="G594">
        <v>45.58</v>
      </c>
      <c r="H594">
        <v>1</v>
      </c>
      <c r="I594">
        <v>2.2789999999999999</v>
      </c>
      <c r="J594" s="17">
        <f t="shared" si="36"/>
        <v>47.858999999999995</v>
      </c>
      <c r="K594" s="10">
        <v>43648</v>
      </c>
      <c r="L594" t="s">
        <v>1474</v>
      </c>
      <c r="M594" t="s">
        <v>1596</v>
      </c>
      <c r="N594">
        <v>45.58</v>
      </c>
      <c r="O594">
        <v>4.7619047620000003</v>
      </c>
      <c r="P594" s="17">
        <v>2.2789999999999999</v>
      </c>
      <c r="Q594">
        <v>9.8000000000000007</v>
      </c>
      <c r="R594">
        <v>14</v>
      </c>
      <c r="S594" t="str">
        <f t="shared" si="37"/>
        <v>Afternoon</v>
      </c>
      <c r="T594">
        <f t="shared" si="38"/>
        <v>0</v>
      </c>
      <c r="U594" s="7">
        <f t="shared" si="39"/>
        <v>47.858999999999995</v>
      </c>
    </row>
    <row r="595" spans="1:21" x14ac:dyDescent="0.2">
      <c r="A595" t="s">
        <v>613</v>
      </c>
      <c r="B595" t="s">
        <v>1020</v>
      </c>
      <c r="C595" t="s">
        <v>1023</v>
      </c>
      <c r="D595" t="s">
        <v>1026</v>
      </c>
      <c r="E595" t="s">
        <v>1028</v>
      </c>
      <c r="F595" t="s">
        <v>1033</v>
      </c>
      <c r="G595">
        <v>75.2</v>
      </c>
      <c r="H595">
        <v>3</v>
      </c>
      <c r="I595">
        <v>11.28</v>
      </c>
      <c r="J595" s="17">
        <f t="shared" si="36"/>
        <v>236.88000000000002</v>
      </c>
      <c r="K595" s="10">
        <v>43587</v>
      </c>
      <c r="L595" t="s">
        <v>1248</v>
      </c>
      <c r="M595" t="s">
        <v>1595</v>
      </c>
      <c r="N595">
        <v>225.6</v>
      </c>
      <c r="O595">
        <v>4.7619047620000003</v>
      </c>
      <c r="P595" s="17">
        <v>11.28</v>
      </c>
      <c r="Q595">
        <v>4.8</v>
      </c>
      <c r="R595">
        <v>11</v>
      </c>
      <c r="S595" t="str">
        <f t="shared" si="37"/>
        <v>Morning</v>
      </c>
      <c r="T595">
        <f t="shared" si="38"/>
        <v>0</v>
      </c>
      <c r="U595" s="7">
        <f t="shared" si="39"/>
        <v>78.960000000000008</v>
      </c>
    </row>
    <row r="596" spans="1:21" x14ac:dyDescent="0.2">
      <c r="A596" t="s">
        <v>614</v>
      </c>
      <c r="B596" t="s">
        <v>1022</v>
      </c>
      <c r="C596" t="s">
        <v>1025</v>
      </c>
      <c r="D596" t="s">
        <v>1026</v>
      </c>
      <c r="E596" t="s">
        <v>1029</v>
      </c>
      <c r="F596" t="s">
        <v>1033</v>
      </c>
      <c r="G596">
        <v>96.8</v>
      </c>
      <c r="H596">
        <v>3</v>
      </c>
      <c r="I596">
        <v>14.52</v>
      </c>
      <c r="J596" s="17">
        <f t="shared" si="36"/>
        <v>304.91999999999996</v>
      </c>
      <c r="K596" s="10">
        <v>43539</v>
      </c>
      <c r="L596" t="s">
        <v>1226</v>
      </c>
      <c r="M596" t="s">
        <v>1596</v>
      </c>
      <c r="N596">
        <v>290.39999999999998</v>
      </c>
      <c r="O596">
        <v>4.7619047620000003</v>
      </c>
      <c r="P596" s="17">
        <v>14.52</v>
      </c>
      <c r="Q596">
        <v>5.3</v>
      </c>
      <c r="R596">
        <v>13</v>
      </c>
      <c r="S596" t="str">
        <f t="shared" si="37"/>
        <v>Afternoon</v>
      </c>
      <c r="T596">
        <f t="shared" si="38"/>
        <v>0</v>
      </c>
      <c r="U596" s="7">
        <f t="shared" si="39"/>
        <v>101.63999999999999</v>
      </c>
    </row>
    <row r="597" spans="1:21" x14ac:dyDescent="0.2">
      <c r="A597" t="s">
        <v>615</v>
      </c>
      <c r="B597" t="s">
        <v>1022</v>
      </c>
      <c r="C597" t="s">
        <v>1025</v>
      </c>
      <c r="D597" t="s">
        <v>1027</v>
      </c>
      <c r="E597" t="s">
        <v>1029</v>
      </c>
      <c r="F597" t="s">
        <v>1030</v>
      </c>
      <c r="G597">
        <v>14.82</v>
      </c>
      <c r="H597">
        <v>3</v>
      </c>
      <c r="I597">
        <v>2.2229999999999999</v>
      </c>
      <c r="J597" s="17">
        <f t="shared" si="36"/>
        <v>46.683</v>
      </c>
      <c r="K597" s="10">
        <v>43468</v>
      </c>
      <c r="L597" t="s">
        <v>1259</v>
      </c>
      <c r="M597" t="s">
        <v>1597</v>
      </c>
      <c r="N597">
        <v>44.46</v>
      </c>
      <c r="O597">
        <v>4.7619047620000003</v>
      </c>
      <c r="P597" s="17">
        <v>2.2229999999999999</v>
      </c>
      <c r="Q597">
        <v>8.6999999999999993</v>
      </c>
      <c r="R597">
        <v>11</v>
      </c>
      <c r="S597" t="str">
        <f t="shared" si="37"/>
        <v>Morning</v>
      </c>
      <c r="T597">
        <f t="shared" si="38"/>
        <v>0</v>
      </c>
      <c r="U597" s="7">
        <f t="shared" si="39"/>
        <v>15.561</v>
      </c>
    </row>
    <row r="598" spans="1:21" x14ac:dyDescent="0.2">
      <c r="A598" t="s">
        <v>616</v>
      </c>
      <c r="B598" t="s">
        <v>1020</v>
      </c>
      <c r="C598" t="s">
        <v>1023</v>
      </c>
      <c r="D598" t="s">
        <v>1027</v>
      </c>
      <c r="E598" t="s">
        <v>1029</v>
      </c>
      <c r="F598" t="s">
        <v>1034</v>
      </c>
      <c r="G598">
        <v>52.2</v>
      </c>
      <c r="H598">
        <v>3</v>
      </c>
      <c r="I598">
        <v>7.83</v>
      </c>
      <c r="J598" s="17">
        <f t="shared" si="36"/>
        <v>164.43000000000004</v>
      </c>
      <c r="K598" s="10">
        <v>43511</v>
      </c>
      <c r="L598" t="s">
        <v>1330</v>
      </c>
      <c r="M598" t="s">
        <v>1597</v>
      </c>
      <c r="N598">
        <v>156.6</v>
      </c>
      <c r="O598">
        <v>4.7619047620000003</v>
      </c>
      <c r="P598" s="17">
        <v>7.83</v>
      </c>
      <c r="Q598">
        <v>9.5</v>
      </c>
      <c r="R598">
        <v>13</v>
      </c>
      <c r="S598" t="str">
        <f t="shared" si="37"/>
        <v>Afternoon</v>
      </c>
      <c r="T598">
        <f t="shared" si="38"/>
        <v>0</v>
      </c>
      <c r="U598" s="7">
        <f t="shared" si="39"/>
        <v>54.810000000000009</v>
      </c>
    </row>
    <row r="599" spans="1:21" x14ac:dyDescent="0.2">
      <c r="A599" t="s">
        <v>617</v>
      </c>
      <c r="B599" t="s">
        <v>1021</v>
      </c>
      <c r="C599" t="s">
        <v>1024</v>
      </c>
      <c r="D599" t="s">
        <v>1027</v>
      </c>
      <c r="E599" t="s">
        <v>1028</v>
      </c>
      <c r="F599" t="s">
        <v>1033</v>
      </c>
      <c r="G599">
        <v>46.66</v>
      </c>
      <c r="H599">
        <v>9</v>
      </c>
      <c r="I599">
        <v>20.997</v>
      </c>
      <c r="J599" s="17">
        <f t="shared" si="36"/>
        <v>440.93699999999995</v>
      </c>
      <c r="K599" s="10">
        <v>43513</v>
      </c>
      <c r="L599" t="s">
        <v>1475</v>
      </c>
      <c r="M599" t="s">
        <v>1595</v>
      </c>
      <c r="N599">
        <v>419.94</v>
      </c>
      <c r="O599">
        <v>4.7619047620000003</v>
      </c>
      <c r="P599" s="17">
        <v>20.997</v>
      </c>
      <c r="Q599">
        <v>5.3</v>
      </c>
      <c r="R599">
        <v>19</v>
      </c>
      <c r="S599" t="str">
        <f t="shared" si="37"/>
        <v>Evening</v>
      </c>
      <c r="T599">
        <f t="shared" si="38"/>
        <v>0</v>
      </c>
      <c r="U599" s="7">
        <f t="shared" si="39"/>
        <v>48.992999999999995</v>
      </c>
    </row>
    <row r="600" spans="1:21" x14ac:dyDescent="0.2">
      <c r="A600" t="s">
        <v>618</v>
      </c>
      <c r="B600" t="s">
        <v>1021</v>
      </c>
      <c r="C600" t="s">
        <v>1024</v>
      </c>
      <c r="D600" t="s">
        <v>1027</v>
      </c>
      <c r="E600" t="s">
        <v>1028</v>
      </c>
      <c r="F600" t="s">
        <v>1035</v>
      </c>
      <c r="G600">
        <v>36.85</v>
      </c>
      <c r="H600">
        <v>5</v>
      </c>
      <c r="I600">
        <v>9.2125000000000004</v>
      </c>
      <c r="J600" s="17">
        <f t="shared" si="36"/>
        <v>193.46250000000001</v>
      </c>
      <c r="K600" s="10">
        <v>43491</v>
      </c>
      <c r="L600" t="s">
        <v>1476</v>
      </c>
      <c r="M600" t="s">
        <v>1596</v>
      </c>
      <c r="N600">
        <v>184.25</v>
      </c>
      <c r="O600">
        <v>4.7619047620000003</v>
      </c>
      <c r="P600" s="17">
        <v>9.2125000000000004</v>
      </c>
      <c r="Q600">
        <v>9.1999999999999993</v>
      </c>
      <c r="R600">
        <v>18</v>
      </c>
      <c r="S600" t="str">
        <f t="shared" si="37"/>
        <v>Evening</v>
      </c>
      <c r="T600">
        <f t="shared" si="38"/>
        <v>0</v>
      </c>
      <c r="U600" s="7">
        <f t="shared" si="39"/>
        <v>38.692500000000003</v>
      </c>
    </row>
    <row r="601" spans="1:21" x14ac:dyDescent="0.2">
      <c r="A601" t="s">
        <v>619</v>
      </c>
      <c r="B601" t="s">
        <v>1020</v>
      </c>
      <c r="C601" t="s">
        <v>1023</v>
      </c>
      <c r="D601" t="s">
        <v>1026</v>
      </c>
      <c r="E601" t="s">
        <v>1028</v>
      </c>
      <c r="F601" t="s">
        <v>1032</v>
      </c>
      <c r="G601">
        <v>70.319999999999993</v>
      </c>
      <c r="H601">
        <v>2</v>
      </c>
      <c r="I601">
        <v>7.032</v>
      </c>
      <c r="J601" s="17">
        <f t="shared" si="36"/>
        <v>147.672</v>
      </c>
      <c r="K601" s="10">
        <v>43548</v>
      </c>
      <c r="L601" t="s">
        <v>1477</v>
      </c>
      <c r="M601" t="s">
        <v>1595</v>
      </c>
      <c r="N601">
        <v>140.63999999999999</v>
      </c>
      <c r="O601">
        <v>4.7619047620000003</v>
      </c>
      <c r="P601" s="17">
        <v>7.032</v>
      </c>
      <c r="Q601">
        <v>9.6</v>
      </c>
      <c r="R601">
        <v>14</v>
      </c>
      <c r="S601" t="str">
        <f t="shared" si="37"/>
        <v>Afternoon</v>
      </c>
      <c r="T601">
        <f t="shared" si="38"/>
        <v>0</v>
      </c>
      <c r="U601" s="7">
        <f t="shared" si="39"/>
        <v>73.835999999999999</v>
      </c>
    </row>
    <row r="602" spans="1:21" x14ac:dyDescent="0.2">
      <c r="A602" t="s">
        <v>620</v>
      </c>
      <c r="B602" t="s">
        <v>1021</v>
      </c>
      <c r="C602" t="s">
        <v>1024</v>
      </c>
      <c r="D602" t="s">
        <v>1027</v>
      </c>
      <c r="E602" t="s">
        <v>1029</v>
      </c>
      <c r="F602" t="s">
        <v>1031</v>
      </c>
      <c r="G602">
        <v>83.08</v>
      </c>
      <c r="H602">
        <v>1</v>
      </c>
      <c r="I602">
        <v>4.1539999999999999</v>
      </c>
      <c r="J602" s="17">
        <f t="shared" si="36"/>
        <v>87.233999999999995</v>
      </c>
      <c r="K602" s="10">
        <v>43488</v>
      </c>
      <c r="L602" t="s">
        <v>1450</v>
      </c>
      <c r="M602" t="s">
        <v>1595</v>
      </c>
      <c r="N602">
        <v>83.08</v>
      </c>
      <c r="O602">
        <v>4.7619047620000003</v>
      </c>
      <c r="P602" s="17">
        <v>4.1539999999999999</v>
      </c>
      <c r="Q602">
        <v>6.4</v>
      </c>
      <c r="R602">
        <v>17</v>
      </c>
      <c r="S602" t="str">
        <f t="shared" si="37"/>
        <v>Evening</v>
      </c>
      <c r="T602">
        <f t="shared" si="38"/>
        <v>0</v>
      </c>
      <c r="U602" s="7">
        <f t="shared" si="39"/>
        <v>87.233999999999995</v>
      </c>
    </row>
    <row r="603" spans="1:21" x14ac:dyDescent="0.2">
      <c r="A603" t="s">
        <v>621</v>
      </c>
      <c r="B603" t="s">
        <v>1021</v>
      </c>
      <c r="C603" t="s">
        <v>1024</v>
      </c>
      <c r="D603" t="s">
        <v>1027</v>
      </c>
      <c r="E603" t="s">
        <v>1028</v>
      </c>
      <c r="F603" t="s">
        <v>1035</v>
      </c>
      <c r="G603">
        <v>64.989999999999995</v>
      </c>
      <c r="H603">
        <v>1</v>
      </c>
      <c r="I603">
        <v>3.2494999999999998</v>
      </c>
      <c r="J603" s="17">
        <f t="shared" si="36"/>
        <v>68.239499999999992</v>
      </c>
      <c r="K603" s="10">
        <v>43491</v>
      </c>
      <c r="L603" t="s">
        <v>1478</v>
      </c>
      <c r="M603" t="s">
        <v>1597</v>
      </c>
      <c r="N603">
        <v>64.989999999999995</v>
      </c>
      <c r="O603">
        <v>4.7619047620000003</v>
      </c>
      <c r="P603" s="17">
        <v>3.2494999999999998</v>
      </c>
      <c r="Q603">
        <v>4.5</v>
      </c>
      <c r="R603">
        <v>10</v>
      </c>
      <c r="S603" t="str">
        <f t="shared" si="37"/>
        <v>Morning</v>
      </c>
      <c r="T603">
        <f t="shared" si="38"/>
        <v>0</v>
      </c>
      <c r="U603" s="7">
        <f t="shared" si="39"/>
        <v>68.239499999999992</v>
      </c>
    </row>
    <row r="604" spans="1:21" x14ac:dyDescent="0.2">
      <c r="A604" t="s">
        <v>622</v>
      </c>
      <c r="B604" t="s">
        <v>1021</v>
      </c>
      <c r="C604" t="s">
        <v>1024</v>
      </c>
      <c r="D604" t="s">
        <v>1027</v>
      </c>
      <c r="E604" t="s">
        <v>1029</v>
      </c>
      <c r="F604" t="s">
        <v>1034</v>
      </c>
      <c r="G604">
        <v>77.56</v>
      </c>
      <c r="H604">
        <v>10</v>
      </c>
      <c r="I604">
        <v>38.78</v>
      </c>
      <c r="J604" s="17">
        <f t="shared" si="36"/>
        <v>814.38</v>
      </c>
      <c r="K604" s="10">
        <v>43538</v>
      </c>
      <c r="L604" t="s">
        <v>1171</v>
      </c>
      <c r="M604" t="s">
        <v>1595</v>
      </c>
      <c r="N604">
        <v>775.6</v>
      </c>
      <c r="O604">
        <v>4.7619047620000003</v>
      </c>
      <c r="P604" s="17">
        <v>38.78</v>
      </c>
      <c r="Q604">
        <v>6.9</v>
      </c>
      <c r="R604">
        <v>20</v>
      </c>
      <c r="S604" t="str">
        <f t="shared" si="37"/>
        <v>Evening</v>
      </c>
      <c r="T604">
        <f t="shared" si="38"/>
        <v>1</v>
      </c>
      <c r="U604" s="7">
        <f t="shared" si="39"/>
        <v>81.438000000000002</v>
      </c>
    </row>
    <row r="605" spans="1:21" x14ac:dyDescent="0.2">
      <c r="A605" t="s">
        <v>623</v>
      </c>
      <c r="B605" t="s">
        <v>1022</v>
      </c>
      <c r="C605" t="s">
        <v>1025</v>
      </c>
      <c r="D605" t="s">
        <v>1027</v>
      </c>
      <c r="E605" t="s">
        <v>1028</v>
      </c>
      <c r="F605" t="s">
        <v>1033</v>
      </c>
      <c r="G605">
        <v>54.51</v>
      </c>
      <c r="H605">
        <v>6</v>
      </c>
      <c r="I605">
        <v>16.353000000000002</v>
      </c>
      <c r="J605" s="17">
        <f t="shared" si="36"/>
        <v>343.41300000000001</v>
      </c>
      <c r="K605" s="10">
        <v>43541</v>
      </c>
      <c r="L605" t="s">
        <v>1465</v>
      </c>
      <c r="M605" t="s">
        <v>1595</v>
      </c>
      <c r="N605">
        <v>327.06</v>
      </c>
      <c r="O605">
        <v>4.7619047620000003</v>
      </c>
      <c r="P605" s="17">
        <v>16.353000000000002</v>
      </c>
      <c r="Q605">
        <v>7.8</v>
      </c>
      <c r="R605">
        <v>13</v>
      </c>
      <c r="S605" t="str">
        <f t="shared" si="37"/>
        <v>Afternoon</v>
      </c>
      <c r="T605">
        <f t="shared" si="38"/>
        <v>0</v>
      </c>
      <c r="U605" s="7">
        <f t="shared" si="39"/>
        <v>57.235500000000002</v>
      </c>
    </row>
    <row r="606" spans="1:21" x14ac:dyDescent="0.2">
      <c r="A606" t="s">
        <v>624</v>
      </c>
      <c r="B606" t="s">
        <v>1021</v>
      </c>
      <c r="C606" t="s">
        <v>1024</v>
      </c>
      <c r="D606" t="s">
        <v>1026</v>
      </c>
      <c r="E606" t="s">
        <v>1028</v>
      </c>
      <c r="F606" t="s">
        <v>1035</v>
      </c>
      <c r="G606">
        <v>51.89</v>
      </c>
      <c r="H606">
        <v>7</v>
      </c>
      <c r="I606">
        <v>18.1615</v>
      </c>
      <c r="J606" s="17">
        <f t="shared" si="36"/>
        <v>381.39150000000001</v>
      </c>
      <c r="K606" s="10">
        <v>43678</v>
      </c>
      <c r="L606" t="s">
        <v>1479</v>
      </c>
      <c r="M606" t="s">
        <v>1596</v>
      </c>
      <c r="N606">
        <v>363.23</v>
      </c>
      <c r="O606">
        <v>4.7619047620000003</v>
      </c>
      <c r="P606" s="17">
        <v>18.1615</v>
      </c>
      <c r="Q606">
        <v>4.5</v>
      </c>
      <c r="R606">
        <v>20</v>
      </c>
      <c r="S606" t="str">
        <f t="shared" si="37"/>
        <v>Evening</v>
      </c>
      <c r="T606">
        <f t="shared" si="38"/>
        <v>0</v>
      </c>
      <c r="U606" s="7">
        <f t="shared" si="39"/>
        <v>54.484500000000004</v>
      </c>
    </row>
    <row r="607" spans="1:21" x14ac:dyDescent="0.2">
      <c r="A607" t="s">
        <v>625</v>
      </c>
      <c r="B607" t="s">
        <v>1022</v>
      </c>
      <c r="C607" t="s">
        <v>1025</v>
      </c>
      <c r="D607" t="s">
        <v>1027</v>
      </c>
      <c r="E607" t="s">
        <v>1029</v>
      </c>
      <c r="F607" t="s">
        <v>1032</v>
      </c>
      <c r="G607">
        <v>31.75</v>
      </c>
      <c r="H607">
        <v>4</v>
      </c>
      <c r="I607">
        <v>6.35</v>
      </c>
      <c r="J607" s="17">
        <f t="shared" si="36"/>
        <v>133.35</v>
      </c>
      <c r="K607" s="10">
        <v>43679</v>
      </c>
      <c r="L607" t="s">
        <v>1197</v>
      </c>
      <c r="M607" t="s">
        <v>1596</v>
      </c>
      <c r="N607">
        <v>127</v>
      </c>
      <c r="O607">
        <v>4.7619047620000003</v>
      </c>
      <c r="P607" s="17">
        <v>6.35</v>
      </c>
      <c r="Q607">
        <v>8.6</v>
      </c>
      <c r="R607">
        <v>15</v>
      </c>
      <c r="S607" t="str">
        <f t="shared" si="37"/>
        <v>Afternoon</v>
      </c>
      <c r="T607">
        <f t="shared" si="38"/>
        <v>0</v>
      </c>
      <c r="U607" s="7">
        <f t="shared" si="39"/>
        <v>33.337499999999999</v>
      </c>
    </row>
    <row r="608" spans="1:21" x14ac:dyDescent="0.2">
      <c r="A608" t="s">
        <v>626</v>
      </c>
      <c r="B608" t="s">
        <v>1020</v>
      </c>
      <c r="C608" t="s">
        <v>1023</v>
      </c>
      <c r="D608" t="s">
        <v>1026</v>
      </c>
      <c r="E608" t="s">
        <v>1028</v>
      </c>
      <c r="F608" t="s">
        <v>1035</v>
      </c>
      <c r="G608">
        <v>53.65</v>
      </c>
      <c r="H608">
        <v>7</v>
      </c>
      <c r="I608">
        <v>18.7775</v>
      </c>
      <c r="J608" s="17">
        <f t="shared" si="36"/>
        <v>394.32749999999999</v>
      </c>
      <c r="K608" s="10">
        <v>43740</v>
      </c>
      <c r="L608" t="s">
        <v>1480</v>
      </c>
      <c r="M608" t="s">
        <v>1595</v>
      </c>
      <c r="N608">
        <v>375.55</v>
      </c>
      <c r="O608">
        <v>4.7619047620000003</v>
      </c>
      <c r="P608" s="17">
        <v>18.7775</v>
      </c>
      <c r="Q608">
        <v>5.2</v>
      </c>
      <c r="R608">
        <v>12</v>
      </c>
      <c r="S608" t="str">
        <f t="shared" si="37"/>
        <v>Afternoon</v>
      </c>
      <c r="T608">
        <f t="shared" si="38"/>
        <v>0</v>
      </c>
      <c r="U608" s="7">
        <f t="shared" si="39"/>
        <v>56.332499999999996</v>
      </c>
    </row>
    <row r="609" spans="1:21" x14ac:dyDescent="0.2">
      <c r="A609" t="s">
        <v>627</v>
      </c>
      <c r="B609" t="s">
        <v>1021</v>
      </c>
      <c r="C609" t="s">
        <v>1024</v>
      </c>
      <c r="D609" t="s">
        <v>1026</v>
      </c>
      <c r="E609" t="s">
        <v>1028</v>
      </c>
      <c r="F609" t="s">
        <v>1034</v>
      </c>
      <c r="G609">
        <v>49.79</v>
      </c>
      <c r="H609">
        <v>4</v>
      </c>
      <c r="I609">
        <v>9.9580000000000002</v>
      </c>
      <c r="J609" s="17">
        <f t="shared" si="36"/>
        <v>209.11799999999999</v>
      </c>
      <c r="K609" s="10">
        <v>43552</v>
      </c>
      <c r="L609" t="s">
        <v>1245</v>
      </c>
      <c r="M609" t="s">
        <v>1597</v>
      </c>
      <c r="N609">
        <v>199.16</v>
      </c>
      <c r="O609">
        <v>4.7619047620000003</v>
      </c>
      <c r="P609" s="17">
        <v>9.9580000000000002</v>
      </c>
      <c r="Q609">
        <v>6.4</v>
      </c>
      <c r="R609">
        <v>19</v>
      </c>
      <c r="S609" t="str">
        <f t="shared" si="37"/>
        <v>Evening</v>
      </c>
      <c r="T609">
        <f t="shared" si="38"/>
        <v>0</v>
      </c>
      <c r="U609" s="7">
        <f t="shared" si="39"/>
        <v>52.279499999999999</v>
      </c>
    </row>
    <row r="610" spans="1:21" x14ac:dyDescent="0.2">
      <c r="A610" t="s">
        <v>628</v>
      </c>
      <c r="B610" t="s">
        <v>1020</v>
      </c>
      <c r="C610" t="s">
        <v>1023</v>
      </c>
      <c r="D610" t="s">
        <v>1027</v>
      </c>
      <c r="E610" t="s">
        <v>1029</v>
      </c>
      <c r="F610" t="s">
        <v>1035</v>
      </c>
      <c r="G610">
        <v>30.61</v>
      </c>
      <c r="H610">
        <v>1</v>
      </c>
      <c r="I610">
        <v>1.5305</v>
      </c>
      <c r="J610" s="17">
        <f t="shared" si="36"/>
        <v>32.140500000000003</v>
      </c>
      <c r="K610" s="10">
        <v>43488</v>
      </c>
      <c r="L610" t="s">
        <v>1111</v>
      </c>
      <c r="M610" t="s">
        <v>1595</v>
      </c>
      <c r="N610">
        <v>30.61</v>
      </c>
      <c r="O610">
        <v>4.7619047620000003</v>
      </c>
      <c r="P610" s="17">
        <v>1.5305</v>
      </c>
      <c r="Q610">
        <v>5.2</v>
      </c>
      <c r="R610">
        <v>12</v>
      </c>
      <c r="S610" t="str">
        <f t="shared" si="37"/>
        <v>Afternoon</v>
      </c>
      <c r="T610">
        <f t="shared" si="38"/>
        <v>0</v>
      </c>
      <c r="U610" s="7">
        <f t="shared" si="39"/>
        <v>32.140500000000003</v>
      </c>
    </row>
    <row r="611" spans="1:21" x14ac:dyDescent="0.2">
      <c r="A611" t="s">
        <v>629</v>
      </c>
      <c r="B611" t="s">
        <v>1022</v>
      </c>
      <c r="C611" t="s">
        <v>1025</v>
      </c>
      <c r="D611" t="s">
        <v>1026</v>
      </c>
      <c r="E611" t="s">
        <v>1029</v>
      </c>
      <c r="F611" t="s">
        <v>1034</v>
      </c>
      <c r="G611">
        <v>57.89</v>
      </c>
      <c r="H611">
        <v>2</v>
      </c>
      <c r="I611">
        <v>5.7889999999999997</v>
      </c>
      <c r="J611" s="17">
        <f t="shared" si="36"/>
        <v>121.569</v>
      </c>
      <c r="K611" s="10">
        <v>43482</v>
      </c>
      <c r="L611" t="s">
        <v>1093</v>
      </c>
      <c r="M611" t="s">
        <v>1595</v>
      </c>
      <c r="N611">
        <v>115.78</v>
      </c>
      <c r="O611">
        <v>4.7619047620000003</v>
      </c>
      <c r="P611" s="17">
        <v>5.7889999999999997</v>
      </c>
      <c r="Q611">
        <v>8.9</v>
      </c>
      <c r="R611">
        <v>10</v>
      </c>
      <c r="S611" t="str">
        <f t="shared" si="37"/>
        <v>Morning</v>
      </c>
      <c r="T611">
        <f t="shared" si="38"/>
        <v>0</v>
      </c>
      <c r="U611" s="7">
        <f t="shared" si="39"/>
        <v>60.784500000000001</v>
      </c>
    </row>
    <row r="612" spans="1:21" x14ac:dyDescent="0.2">
      <c r="A612" t="s">
        <v>630</v>
      </c>
      <c r="B612" t="s">
        <v>1020</v>
      </c>
      <c r="C612" t="s">
        <v>1023</v>
      </c>
      <c r="D612" t="s">
        <v>1027</v>
      </c>
      <c r="E612" t="s">
        <v>1028</v>
      </c>
      <c r="F612" t="s">
        <v>1031</v>
      </c>
      <c r="G612">
        <v>28.96</v>
      </c>
      <c r="H612">
        <v>1</v>
      </c>
      <c r="I612">
        <v>1.448</v>
      </c>
      <c r="J612" s="17">
        <f t="shared" si="36"/>
        <v>30.408000000000001</v>
      </c>
      <c r="K612" s="10">
        <v>43648</v>
      </c>
      <c r="L612" t="s">
        <v>1481</v>
      </c>
      <c r="M612" t="s">
        <v>1597</v>
      </c>
      <c r="N612">
        <v>28.96</v>
      </c>
      <c r="O612">
        <v>4.7619047620000003</v>
      </c>
      <c r="P612" s="17">
        <v>1.448</v>
      </c>
      <c r="Q612">
        <v>6.2</v>
      </c>
      <c r="R612">
        <v>10</v>
      </c>
      <c r="S612" t="str">
        <f t="shared" si="37"/>
        <v>Morning</v>
      </c>
      <c r="T612">
        <f t="shared" si="38"/>
        <v>0</v>
      </c>
      <c r="U612" s="7">
        <f t="shared" si="39"/>
        <v>30.408000000000001</v>
      </c>
    </row>
    <row r="613" spans="1:21" x14ac:dyDescent="0.2">
      <c r="A613" t="s">
        <v>631</v>
      </c>
      <c r="B613" t="s">
        <v>1021</v>
      </c>
      <c r="C613" t="s">
        <v>1024</v>
      </c>
      <c r="D613" t="s">
        <v>1026</v>
      </c>
      <c r="E613" t="s">
        <v>1028</v>
      </c>
      <c r="F613" t="s">
        <v>1034</v>
      </c>
      <c r="G613">
        <v>98.97</v>
      </c>
      <c r="H613">
        <v>9</v>
      </c>
      <c r="I613">
        <v>44.536499999999997</v>
      </c>
      <c r="J613" s="17">
        <f t="shared" si="36"/>
        <v>935.26650000000006</v>
      </c>
      <c r="K613" s="10">
        <v>43711</v>
      </c>
      <c r="L613" t="s">
        <v>1308</v>
      </c>
      <c r="M613" t="s">
        <v>1596</v>
      </c>
      <c r="N613">
        <v>890.73</v>
      </c>
      <c r="O613">
        <v>4.7619047620000003</v>
      </c>
      <c r="P613" s="17">
        <v>44.536499999999997</v>
      </c>
      <c r="Q613">
        <v>6.7</v>
      </c>
      <c r="R613">
        <v>11</v>
      </c>
      <c r="S613" t="str">
        <f t="shared" si="37"/>
        <v>Morning</v>
      </c>
      <c r="T613">
        <f t="shared" si="38"/>
        <v>1</v>
      </c>
      <c r="U613" s="7">
        <f t="shared" si="39"/>
        <v>103.91850000000001</v>
      </c>
    </row>
    <row r="614" spans="1:21" x14ac:dyDescent="0.2">
      <c r="A614" t="s">
        <v>632</v>
      </c>
      <c r="B614" t="s">
        <v>1022</v>
      </c>
      <c r="C614" t="s">
        <v>1025</v>
      </c>
      <c r="D614" t="s">
        <v>1026</v>
      </c>
      <c r="E614" t="s">
        <v>1029</v>
      </c>
      <c r="F614" t="s">
        <v>1035</v>
      </c>
      <c r="G614">
        <v>93.22</v>
      </c>
      <c r="H614">
        <v>3</v>
      </c>
      <c r="I614">
        <v>13.983000000000001</v>
      </c>
      <c r="J614" s="17">
        <f t="shared" si="36"/>
        <v>293.64299999999997</v>
      </c>
      <c r="K614" s="10">
        <v>43489</v>
      </c>
      <c r="L614" t="s">
        <v>1482</v>
      </c>
      <c r="M614" t="s">
        <v>1596</v>
      </c>
      <c r="N614">
        <v>279.66000000000003</v>
      </c>
      <c r="O614">
        <v>4.7619047620000003</v>
      </c>
      <c r="P614" s="17">
        <v>13.983000000000001</v>
      </c>
      <c r="Q614">
        <v>7.2</v>
      </c>
      <c r="R614">
        <v>11</v>
      </c>
      <c r="S614" t="str">
        <f t="shared" si="37"/>
        <v>Morning</v>
      </c>
      <c r="T614">
        <f t="shared" si="38"/>
        <v>0</v>
      </c>
      <c r="U614" s="7">
        <f t="shared" si="39"/>
        <v>97.880999999999986</v>
      </c>
    </row>
    <row r="615" spans="1:21" x14ac:dyDescent="0.2">
      <c r="A615" t="s">
        <v>633</v>
      </c>
      <c r="B615" t="s">
        <v>1021</v>
      </c>
      <c r="C615" t="s">
        <v>1024</v>
      </c>
      <c r="D615" t="s">
        <v>1026</v>
      </c>
      <c r="E615" t="s">
        <v>1029</v>
      </c>
      <c r="F615" t="s">
        <v>1033</v>
      </c>
      <c r="G615">
        <v>80.930000000000007</v>
      </c>
      <c r="H615">
        <v>1</v>
      </c>
      <c r="I615">
        <v>4.0465</v>
      </c>
      <c r="J615" s="17">
        <f t="shared" si="36"/>
        <v>84.976500000000001</v>
      </c>
      <c r="K615" s="10">
        <v>43484</v>
      </c>
      <c r="L615" t="s">
        <v>1483</v>
      </c>
      <c r="M615" t="s">
        <v>1597</v>
      </c>
      <c r="N615">
        <v>80.930000000000007</v>
      </c>
      <c r="O615">
        <v>4.7619047620000003</v>
      </c>
      <c r="P615" s="17">
        <v>4.0465</v>
      </c>
      <c r="Q615">
        <v>9</v>
      </c>
      <c r="R615">
        <v>16</v>
      </c>
      <c r="S615" t="str">
        <f t="shared" si="37"/>
        <v>Afternoon</v>
      </c>
      <c r="T615">
        <f t="shared" si="38"/>
        <v>0</v>
      </c>
      <c r="U615" s="7">
        <f t="shared" si="39"/>
        <v>84.976500000000001</v>
      </c>
    </row>
    <row r="616" spans="1:21" x14ac:dyDescent="0.2">
      <c r="A616" t="s">
        <v>634</v>
      </c>
      <c r="B616" t="s">
        <v>1020</v>
      </c>
      <c r="C616" t="s">
        <v>1023</v>
      </c>
      <c r="D616" t="s">
        <v>1026</v>
      </c>
      <c r="E616" t="s">
        <v>1029</v>
      </c>
      <c r="F616" t="s">
        <v>1034</v>
      </c>
      <c r="G616">
        <v>67.45</v>
      </c>
      <c r="H616">
        <v>10</v>
      </c>
      <c r="I616">
        <v>33.725000000000001</v>
      </c>
      <c r="J616" s="17">
        <f t="shared" si="36"/>
        <v>708.22500000000002</v>
      </c>
      <c r="K616" s="10">
        <v>43526</v>
      </c>
      <c r="L616" t="s">
        <v>1299</v>
      </c>
      <c r="M616" t="s">
        <v>1595</v>
      </c>
      <c r="N616">
        <v>674.5</v>
      </c>
      <c r="O616">
        <v>4.7619047620000003</v>
      </c>
      <c r="P616" s="17">
        <v>33.725000000000001</v>
      </c>
      <c r="Q616">
        <v>4.2</v>
      </c>
      <c r="R616">
        <v>11</v>
      </c>
      <c r="S616" t="str">
        <f t="shared" si="37"/>
        <v>Morning</v>
      </c>
      <c r="T616">
        <f t="shared" si="38"/>
        <v>0</v>
      </c>
      <c r="U616" s="7">
        <f t="shared" si="39"/>
        <v>70.822500000000005</v>
      </c>
    </row>
    <row r="617" spans="1:21" x14ac:dyDescent="0.2">
      <c r="A617" t="s">
        <v>635</v>
      </c>
      <c r="B617" t="s">
        <v>1020</v>
      </c>
      <c r="C617" t="s">
        <v>1023</v>
      </c>
      <c r="D617" t="s">
        <v>1026</v>
      </c>
      <c r="E617" t="s">
        <v>1028</v>
      </c>
      <c r="F617" t="s">
        <v>1033</v>
      </c>
      <c r="G617">
        <v>38.72</v>
      </c>
      <c r="H617">
        <v>9</v>
      </c>
      <c r="I617">
        <v>17.423999999999999</v>
      </c>
      <c r="J617" s="17">
        <f t="shared" si="36"/>
        <v>365.904</v>
      </c>
      <c r="K617" s="10">
        <v>43544</v>
      </c>
      <c r="L617" t="s">
        <v>1484</v>
      </c>
      <c r="M617" t="s">
        <v>1595</v>
      </c>
      <c r="N617">
        <v>348.48</v>
      </c>
      <c r="O617">
        <v>4.7619047620000003</v>
      </c>
      <c r="P617" s="17">
        <v>17.423999999999999</v>
      </c>
      <c r="Q617">
        <v>4.2</v>
      </c>
      <c r="R617">
        <v>12</v>
      </c>
      <c r="S617" t="str">
        <f t="shared" si="37"/>
        <v>Afternoon</v>
      </c>
      <c r="T617">
        <f t="shared" si="38"/>
        <v>0</v>
      </c>
      <c r="U617" s="7">
        <f t="shared" si="39"/>
        <v>40.655999999999999</v>
      </c>
    </row>
    <row r="618" spans="1:21" x14ac:dyDescent="0.2">
      <c r="A618" t="s">
        <v>636</v>
      </c>
      <c r="B618" t="s">
        <v>1022</v>
      </c>
      <c r="C618" t="s">
        <v>1025</v>
      </c>
      <c r="D618" t="s">
        <v>1026</v>
      </c>
      <c r="E618" t="s">
        <v>1029</v>
      </c>
      <c r="F618" t="s">
        <v>1033</v>
      </c>
      <c r="G618">
        <v>72.599999999999994</v>
      </c>
      <c r="H618">
        <v>6</v>
      </c>
      <c r="I618">
        <v>21.78</v>
      </c>
      <c r="J618" s="17">
        <f t="shared" si="36"/>
        <v>457.38</v>
      </c>
      <c r="K618" s="10">
        <v>43478</v>
      </c>
      <c r="L618" t="s">
        <v>1485</v>
      </c>
      <c r="M618" t="s">
        <v>1596</v>
      </c>
      <c r="N618">
        <v>435.6</v>
      </c>
      <c r="O618">
        <v>4.7619047620000003</v>
      </c>
      <c r="P618" s="17">
        <v>21.78</v>
      </c>
      <c r="Q618">
        <v>6.9</v>
      </c>
      <c r="R618">
        <v>19</v>
      </c>
      <c r="S618" t="str">
        <f t="shared" si="37"/>
        <v>Evening</v>
      </c>
      <c r="T618">
        <f t="shared" si="38"/>
        <v>0</v>
      </c>
      <c r="U618" s="7">
        <f t="shared" si="39"/>
        <v>76.23</v>
      </c>
    </row>
    <row r="619" spans="1:21" x14ac:dyDescent="0.2">
      <c r="A619" t="s">
        <v>637</v>
      </c>
      <c r="B619" t="s">
        <v>1021</v>
      </c>
      <c r="C619" t="s">
        <v>1024</v>
      </c>
      <c r="D619" t="s">
        <v>1026</v>
      </c>
      <c r="E619" t="s">
        <v>1029</v>
      </c>
      <c r="F619" t="s">
        <v>1031</v>
      </c>
      <c r="G619">
        <v>87.91</v>
      </c>
      <c r="H619">
        <v>5</v>
      </c>
      <c r="I619">
        <v>21.977499999999999</v>
      </c>
      <c r="J619" s="17">
        <f t="shared" si="36"/>
        <v>461.52749999999997</v>
      </c>
      <c r="K619" s="10">
        <v>43538</v>
      </c>
      <c r="L619" t="s">
        <v>1486</v>
      </c>
      <c r="M619" t="s">
        <v>1595</v>
      </c>
      <c r="N619">
        <v>439.55</v>
      </c>
      <c r="O619">
        <v>4.7619047620000003</v>
      </c>
      <c r="P619" s="17">
        <v>21.977499999999999</v>
      </c>
      <c r="Q619">
        <v>4.4000000000000004</v>
      </c>
      <c r="R619">
        <v>18</v>
      </c>
      <c r="S619" t="str">
        <f t="shared" si="37"/>
        <v>Evening</v>
      </c>
      <c r="T619">
        <f t="shared" si="38"/>
        <v>0</v>
      </c>
      <c r="U619" s="7">
        <f t="shared" si="39"/>
        <v>92.305499999999995</v>
      </c>
    </row>
    <row r="620" spans="1:21" x14ac:dyDescent="0.2">
      <c r="A620" t="s">
        <v>638</v>
      </c>
      <c r="B620" t="s">
        <v>1020</v>
      </c>
      <c r="C620" t="s">
        <v>1023</v>
      </c>
      <c r="D620" t="s">
        <v>1026</v>
      </c>
      <c r="E620" t="s">
        <v>1029</v>
      </c>
      <c r="F620" t="s">
        <v>1034</v>
      </c>
      <c r="G620">
        <v>98.53</v>
      </c>
      <c r="H620">
        <v>6</v>
      </c>
      <c r="I620">
        <v>29.559000000000001</v>
      </c>
      <c r="J620" s="17">
        <f t="shared" si="36"/>
        <v>620.73900000000003</v>
      </c>
      <c r="K620" s="10">
        <v>43488</v>
      </c>
      <c r="L620" t="s">
        <v>1307</v>
      </c>
      <c r="M620" t="s">
        <v>1597</v>
      </c>
      <c r="N620">
        <v>591.17999999999995</v>
      </c>
      <c r="O620">
        <v>4.7619047620000003</v>
      </c>
      <c r="P620" s="17">
        <v>29.559000000000001</v>
      </c>
      <c r="Q620">
        <v>4</v>
      </c>
      <c r="R620">
        <v>11</v>
      </c>
      <c r="S620" t="str">
        <f t="shared" si="37"/>
        <v>Morning</v>
      </c>
      <c r="T620">
        <f t="shared" si="38"/>
        <v>0</v>
      </c>
      <c r="U620" s="7">
        <f t="shared" si="39"/>
        <v>103.45650000000001</v>
      </c>
    </row>
    <row r="621" spans="1:21" x14ac:dyDescent="0.2">
      <c r="A621" t="s">
        <v>639</v>
      </c>
      <c r="B621" t="s">
        <v>1021</v>
      </c>
      <c r="C621" t="s">
        <v>1024</v>
      </c>
      <c r="D621" t="s">
        <v>1026</v>
      </c>
      <c r="E621" t="s">
        <v>1028</v>
      </c>
      <c r="F621" t="s">
        <v>1035</v>
      </c>
      <c r="G621">
        <v>43.46</v>
      </c>
      <c r="H621">
        <v>6</v>
      </c>
      <c r="I621">
        <v>13.038</v>
      </c>
      <c r="J621" s="17">
        <f t="shared" si="36"/>
        <v>273.798</v>
      </c>
      <c r="K621" s="10">
        <v>43648</v>
      </c>
      <c r="L621" t="s">
        <v>1173</v>
      </c>
      <c r="M621" t="s">
        <v>1595</v>
      </c>
      <c r="N621">
        <v>260.76</v>
      </c>
      <c r="O621">
        <v>4.7619047620000003</v>
      </c>
      <c r="P621" s="17">
        <v>13.038</v>
      </c>
      <c r="Q621">
        <v>8.5</v>
      </c>
      <c r="R621">
        <v>17</v>
      </c>
      <c r="S621" t="str">
        <f t="shared" si="37"/>
        <v>Evening</v>
      </c>
      <c r="T621">
        <f t="shared" si="38"/>
        <v>0</v>
      </c>
      <c r="U621" s="7">
        <f t="shared" si="39"/>
        <v>45.633000000000003</v>
      </c>
    </row>
    <row r="622" spans="1:21" x14ac:dyDescent="0.2">
      <c r="A622" t="s">
        <v>640</v>
      </c>
      <c r="B622" t="s">
        <v>1020</v>
      </c>
      <c r="C622" t="s">
        <v>1023</v>
      </c>
      <c r="D622" t="s">
        <v>1027</v>
      </c>
      <c r="E622" t="s">
        <v>1028</v>
      </c>
      <c r="F622" t="s">
        <v>1034</v>
      </c>
      <c r="G622">
        <v>71.680000000000007</v>
      </c>
      <c r="H622">
        <v>3</v>
      </c>
      <c r="I622">
        <v>10.752000000000001</v>
      </c>
      <c r="J622" s="17">
        <f t="shared" si="36"/>
        <v>225.79200000000003</v>
      </c>
      <c r="K622" s="10">
        <v>43552</v>
      </c>
      <c r="L622" t="s">
        <v>1108</v>
      </c>
      <c r="M622" t="s">
        <v>1597</v>
      </c>
      <c r="N622">
        <v>215.04</v>
      </c>
      <c r="O622">
        <v>4.7619047620000003</v>
      </c>
      <c r="P622" s="17">
        <v>10.752000000000001</v>
      </c>
      <c r="Q622">
        <v>9.1999999999999993</v>
      </c>
      <c r="R622">
        <v>15</v>
      </c>
      <c r="S622" t="str">
        <f t="shared" si="37"/>
        <v>Afternoon</v>
      </c>
      <c r="T622">
        <f t="shared" si="38"/>
        <v>0</v>
      </c>
      <c r="U622" s="7">
        <f t="shared" si="39"/>
        <v>75.26400000000001</v>
      </c>
    </row>
    <row r="623" spans="1:21" x14ac:dyDescent="0.2">
      <c r="A623" t="s">
        <v>641</v>
      </c>
      <c r="B623" t="s">
        <v>1020</v>
      </c>
      <c r="C623" t="s">
        <v>1023</v>
      </c>
      <c r="D623" t="s">
        <v>1026</v>
      </c>
      <c r="E623" t="s">
        <v>1028</v>
      </c>
      <c r="F623" t="s">
        <v>1034</v>
      </c>
      <c r="G623">
        <v>91.61</v>
      </c>
      <c r="H623">
        <v>1</v>
      </c>
      <c r="I623">
        <v>4.5804999999999998</v>
      </c>
      <c r="J623" s="17">
        <f t="shared" si="36"/>
        <v>96.1905</v>
      </c>
      <c r="K623" s="10">
        <v>43544</v>
      </c>
      <c r="L623" t="s">
        <v>1232</v>
      </c>
      <c r="M623" t="s">
        <v>1596</v>
      </c>
      <c r="N623">
        <v>91.61</v>
      </c>
      <c r="O623">
        <v>4.7619047620000003</v>
      </c>
      <c r="P623" s="17">
        <v>4.5804999999999998</v>
      </c>
      <c r="Q623">
        <v>9.8000000000000007</v>
      </c>
      <c r="R623">
        <v>19</v>
      </c>
      <c r="S623" t="str">
        <f t="shared" si="37"/>
        <v>Evening</v>
      </c>
      <c r="T623">
        <f t="shared" si="38"/>
        <v>0</v>
      </c>
      <c r="U623" s="7">
        <f t="shared" si="39"/>
        <v>96.1905</v>
      </c>
    </row>
    <row r="624" spans="1:21" x14ac:dyDescent="0.2">
      <c r="A624" t="s">
        <v>642</v>
      </c>
      <c r="B624" t="s">
        <v>1022</v>
      </c>
      <c r="C624" t="s">
        <v>1025</v>
      </c>
      <c r="D624" t="s">
        <v>1026</v>
      </c>
      <c r="E624" t="s">
        <v>1028</v>
      </c>
      <c r="F624" t="s">
        <v>1032</v>
      </c>
      <c r="G624">
        <v>94.59</v>
      </c>
      <c r="H624">
        <v>7</v>
      </c>
      <c r="I624">
        <v>33.106499999999997</v>
      </c>
      <c r="J624" s="17">
        <f t="shared" si="36"/>
        <v>695.23649999999998</v>
      </c>
      <c r="K624" s="10">
        <v>43482</v>
      </c>
      <c r="L624" t="s">
        <v>1487</v>
      </c>
      <c r="M624" t="s">
        <v>1597</v>
      </c>
      <c r="N624">
        <v>662.13</v>
      </c>
      <c r="O624">
        <v>4.7619047620000003</v>
      </c>
      <c r="P624" s="17">
        <v>33.106499999999997</v>
      </c>
      <c r="Q624">
        <v>4.9000000000000004</v>
      </c>
      <c r="R624">
        <v>15</v>
      </c>
      <c r="S624" t="str">
        <f t="shared" si="37"/>
        <v>Afternoon</v>
      </c>
      <c r="T624">
        <f t="shared" si="38"/>
        <v>0</v>
      </c>
      <c r="U624" s="7">
        <f t="shared" si="39"/>
        <v>99.319499999999991</v>
      </c>
    </row>
    <row r="625" spans="1:21" x14ac:dyDescent="0.2">
      <c r="A625" t="s">
        <v>643</v>
      </c>
      <c r="B625" t="s">
        <v>1022</v>
      </c>
      <c r="C625" t="s">
        <v>1025</v>
      </c>
      <c r="D625" t="s">
        <v>1027</v>
      </c>
      <c r="E625" t="s">
        <v>1028</v>
      </c>
      <c r="F625" t="s">
        <v>1035</v>
      </c>
      <c r="G625">
        <v>83.25</v>
      </c>
      <c r="H625">
        <v>10</v>
      </c>
      <c r="I625">
        <v>41.625</v>
      </c>
      <c r="J625" s="17">
        <f t="shared" si="36"/>
        <v>874.125</v>
      </c>
      <c r="K625" s="10">
        <v>43800</v>
      </c>
      <c r="L625" t="s">
        <v>1299</v>
      </c>
      <c r="M625" t="s">
        <v>1597</v>
      </c>
      <c r="N625">
        <v>832.5</v>
      </c>
      <c r="O625">
        <v>4.7619047620000003</v>
      </c>
      <c r="P625" s="17">
        <v>41.625</v>
      </c>
      <c r="Q625">
        <v>4.4000000000000004</v>
      </c>
      <c r="R625">
        <v>11</v>
      </c>
      <c r="S625" t="str">
        <f t="shared" si="37"/>
        <v>Morning</v>
      </c>
      <c r="T625">
        <f t="shared" si="38"/>
        <v>1</v>
      </c>
      <c r="U625" s="7">
        <f t="shared" si="39"/>
        <v>87.412499999999994</v>
      </c>
    </row>
    <row r="626" spans="1:21" x14ac:dyDescent="0.2">
      <c r="A626" t="s">
        <v>644</v>
      </c>
      <c r="B626" t="s">
        <v>1022</v>
      </c>
      <c r="C626" t="s">
        <v>1025</v>
      </c>
      <c r="D626" t="s">
        <v>1026</v>
      </c>
      <c r="E626" t="s">
        <v>1029</v>
      </c>
      <c r="F626" t="s">
        <v>1035</v>
      </c>
      <c r="G626">
        <v>91.35</v>
      </c>
      <c r="H626">
        <v>1</v>
      </c>
      <c r="I626">
        <v>4.5674999999999999</v>
      </c>
      <c r="J626" s="17">
        <f t="shared" si="36"/>
        <v>95.91749999999999</v>
      </c>
      <c r="K626" s="10">
        <v>43512</v>
      </c>
      <c r="L626" t="s">
        <v>1413</v>
      </c>
      <c r="M626" t="s">
        <v>1596</v>
      </c>
      <c r="N626">
        <v>91.35</v>
      </c>
      <c r="O626">
        <v>4.7619047620000003</v>
      </c>
      <c r="P626" s="17">
        <v>4.5674999999999999</v>
      </c>
      <c r="Q626">
        <v>6.8</v>
      </c>
      <c r="R626">
        <v>15</v>
      </c>
      <c r="S626" t="str">
        <f t="shared" si="37"/>
        <v>Afternoon</v>
      </c>
      <c r="T626">
        <f t="shared" si="38"/>
        <v>0</v>
      </c>
      <c r="U626" s="7">
        <f t="shared" si="39"/>
        <v>95.91749999999999</v>
      </c>
    </row>
    <row r="627" spans="1:21" x14ac:dyDescent="0.2">
      <c r="A627" t="s">
        <v>645</v>
      </c>
      <c r="B627" t="s">
        <v>1022</v>
      </c>
      <c r="C627" t="s">
        <v>1025</v>
      </c>
      <c r="D627" t="s">
        <v>1026</v>
      </c>
      <c r="E627" t="s">
        <v>1028</v>
      </c>
      <c r="F627" t="s">
        <v>1034</v>
      </c>
      <c r="G627">
        <v>78.88</v>
      </c>
      <c r="H627">
        <v>2</v>
      </c>
      <c r="I627">
        <v>7.8879999999999999</v>
      </c>
      <c r="J627" s="17">
        <f t="shared" si="36"/>
        <v>165.648</v>
      </c>
      <c r="K627" s="10">
        <v>43491</v>
      </c>
      <c r="L627" t="s">
        <v>1488</v>
      </c>
      <c r="M627" t="s">
        <v>1596</v>
      </c>
      <c r="N627">
        <v>157.76</v>
      </c>
      <c r="O627">
        <v>4.7619047620000003</v>
      </c>
      <c r="P627" s="17">
        <v>7.8879999999999999</v>
      </c>
      <c r="Q627">
        <v>9.1</v>
      </c>
      <c r="R627">
        <v>16</v>
      </c>
      <c r="S627" t="str">
        <f t="shared" si="37"/>
        <v>Afternoon</v>
      </c>
      <c r="T627">
        <f t="shared" si="38"/>
        <v>0</v>
      </c>
      <c r="U627" s="7">
        <f t="shared" si="39"/>
        <v>82.823999999999998</v>
      </c>
    </row>
    <row r="628" spans="1:21" x14ac:dyDescent="0.2">
      <c r="A628" t="s">
        <v>646</v>
      </c>
      <c r="B628" t="s">
        <v>1020</v>
      </c>
      <c r="C628" t="s">
        <v>1023</v>
      </c>
      <c r="D628" t="s">
        <v>1027</v>
      </c>
      <c r="E628" t="s">
        <v>1029</v>
      </c>
      <c r="F628" t="s">
        <v>1033</v>
      </c>
      <c r="G628">
        <v>60.87</v>
      </c>
      <c r="H628">
        <v>2</v>
      </c>
      <c r="I628">
        <v>6.0869999999999997</v>
      </c>
      <c r="J628" s="17">
        <f t="shared" si="36"/>
        <v>127.827</v>
      </c>
      <c r="K628" s="10">
        <v>43711</v>
      </c>
      <c r="L628" t="s">
        <v>1467</v>
      </c>
      <c r="M628" t="s">
        <v>1595</v>
      </c>
      <c r="N628">
        <v>121.74</v>
      </c>
      <c r="O628">
        <v>4.7619047620000003</v>
      </c>
      <c r="P628" s="17">
        <v>6.0869999999999997</v>
      </c>
      <c r="Q628">
        <v>8.6999999999999993</v>
      </c>
      <c r="R628">
        <v>12</v>
      </c>
      <c r="S628" t="str">
        <f t="shared" si="37"/>
        <v>Afternoon</v>
      </c>
      <c r="T628">
        <f t="shared" si="38"/>
        <v>0</v>
      </c>
      <c r="U628" s="7">
        <f t="shared" si="39"/>
        <v>63.913499999999999</v>
      </c>
    </row>
    <row r="629" spans="1:21" x14ac:dyDescent="0.2">
      <c r="A629" t="s">
        <v>647</v>
      </c>
      <c r="B629" t="s">
        <v>1022</v>
      </c>
      <c r="C629" t="s">
        <v>1025</v>
      </c>
      <c r="D629" t="s">
        <v>1026</v>
      </c>
      <c r="E629" t="s">
        <v>1029</v>
      </c>
      <c r="F629" t="s">
        <v>1030</v>
      </c>
      <c r="G629">
        <v>82.58</v>
      </c>
      <c r="H629">
        <v>10</v>
      </c>
      <c r="I629">
        <v>41.29</v>
      </c>
      <c r="J629" s="17">
        <f t="shared" si="36"/>
        <v>867.08999999999992</v>
      </c>
      <c r="K629" s="10">
        <v>43538</v>
      </c>
      <c r="L629" t="s">
        <v>1489</v>
      </c>
      <c r="M629" t="s">
        <v>1596</v>
      </c>
      <c r="N629">
        <v>825.8</v>
      </c>
      <c r="O629">
        <v>4.7619047620000003</v>
      </c>
      <c r="P629" s="17">
        <v>41.29</v>
      </c>
      <c r="Q629">
        <v>5</v>
      </c>
      <c r="R629">
        <v>14</v>
      </c>
      <c r="S629" t="str">
        <f t="shared" si="37"/>
        <v>Afternoon</v>
      </c>
      <c r="T629">
        <f t="shared" si="38"/>
        <v>1</v>
      </c>
      <c r="U629" s="7">
        <f t="shared" si="39"/>
        <v>86.708999999999989</v>
      </c>
    </row>
    <row r="630" spans="1:21" x14ac:dyDescent="0.2">
      <c r="A630" t="s">
        <v>648</v>
      </c>
      <c r="B630" t="s">
        <v>1020</v>
      </c>
      <c r="C630" t="s">
        <v>1023</v>
      </c>
      <c r="D630" t="s">
        <v>1026</v>
      </c>
      <c r="E630" t="s">
        <v>1029</v>
      </c>
      <c r="F630" t="s">
        <v>1032</v>
      </c>
      <c r="G630">
        <v>53.3</v>
      </c>
      <c r="H630">
        <v>3</v>
      </c>
      <c r="I630">
        <v>7.9950000000000001</v>
      </c>
      <c r="J630" s="17">
        <f t="shared" si="36"/>
        <v>167.89499999999998</v>
      </c>
      <c r="K630" s="10">
        <v>43490</v>
      </c>
      <c r="L630" t="s">
        <v>1490</v>
      </c>
      <c r="M630" t="s">
        <v>1595</v>
      </c>
      <c r="N630">
        <v>159.9</v>
      </c>
      <c r="O630">
        <v>4.7619047620000003</v>
      </c>
      <c r="P630" s="17">
        <v>7.9950000000000001</v>
      </c>
      <c r="Q630">
        <v>7.5</v>
      </c>
      <c r="R630">
        <v>14</v>
      </c>
      <c r="S630" t="str">
        <f t="shared" si="37"/>
        <v>Afternoon</v>
      </c>
      <c r="T630">
        <f t="shared" si="38"/>
        <v>0</v>
      </c>
      <c r="U630" s="7">
        <f t="shared" si="39"/>
        <v>55.964999999999996</v>
      </c>
    </row>
    <row r="631" spans="1:21" x14ac:dyDescent="0.2">
      <c r="A631" t="s">
        <v>649</v>
      </c>
      <c r="B631" t="s">
        <v>1020</v>
      </c>
      <c r="C631" t="s">
        <v>1023</v>
      </c>
      <c r="D631" t="s">
        <v>1027</v>
      </c>
      <c r="E631" t="s">
        <v>1028</v>
      </c>
      <c r="F631" t="s">
        <v>1035</v>
      </c>
      <c r="G631">
        <v>12.09</v>
      </c>
      <c r="H631">
        <v>1</v>
      </c>
      <c r="I631">
        <v>0.60450000000000004</v>
      </c>
      <c r="J631" s="17">
        <f t="shared" si="36"/>
        <v>12.6945</v>
      </c>
      <c r="K631" s="10">
        <v>43491</v>
      </c>
      <c r="L631" t="s">
        <v>1185</v>
      </c>
      <c r="M631" t="s">
        <v>1597</v>
      </c>
      <c r="N631">
        <v>12.09</v>
      </c>
      <c r="O631">
        <v>4.7619047620000003</v>
      </c>
      <c r="P631" s="17">
        <v>0.60450000000000004</v>
      </c>
      <c r="Q631">
        <v>8.1999999999999993</v>
      </c>
      <c r="R631">
        <v>18</v>
      </c>
      <c r="S631" t="str">
        <f t="shared" si="37"/>
        <v>Evening</v>
      </c>
      <c r="T631">
        <f t="shared" si="38"/>
        <v>0</v>
      </c>
      <c r="U631" s="7">
        <f t="shared" si="39"/>
        <v>12.6945</v>
      </c>
    </row>
    <row r="632" spans="1:21" x14ac:dyDescent="0.2">
      <c r="A632" t="s">
        <v>650</v>
      </c>
      <c r="B632" t="s">
        <v>1020</v>
      </c>
      <c r="C632" t="s">
        <v>1023</v>
      </c>
      <c r="D632" t="s">
        <v>1027</v>
      </c>
      <c r="E632" t="s">
        <v>1029</v>
      </c>
      <c r="F632" t="s">
        <v>1033</v>
      </c>
      <c r="G632">
        <v>64.19</v>
      </c>
      <c r="H632">
        <v>10</v>
      </c>
      <c r="I632">
        <v>32.094999999999999</v>
      </c>
      <c r="J632" s="17">
        <f t="shared" si="36"/>
        <v>673.995</v>
      </c>
      <c r="K632" s="10">
        <v>43484</v>
      </c>
      <c r="L632" t="s">
        <v>1491</v>
      </c>
      <c r="M632" t="s">
        <v>1597</v>
      </c>
      <c r="N632">
        <v>641.9</v>
      </c>
      <c r="O632">
        <v>4.7619047620000003</v>
      </c>
      <c r="P632" s="17">
        <v>32.094999999999999</v>
      </c>
      <c r="Q632">
        <v>6.7</v>
      </c>
      <c r="R632">
        <v>14</v>
      </c>
      <c r="S632" t="str">
        <f t="shared" si="37"/>
        <v>Afternoon</v>
      </c>
      <c r="T632">
        <f t="shared" si="38"/>
        <v>0</v>
      </c>
      <c r="U632" s="7">
        <f t="shared" si="39"/>
        <v>67.399500000000003</v>
      </c>
    </row>
    <row r="633" spans="1:21" x14ac:dyDescent="0.2">
      <c r="A633" t="s">
        <v>651</v>
      </c>
      <c r="B633" t="s">
        <v>1020</v>
      </c>
      <c r="C633" t="s">
        <v>1023</v>
      </c>
      <c r="D633" t="s">
        <v>1027</v>
      </c>
      <c r="E633" t="s">
        <v>1029</v>
      </c>
      <c r="F633" t="s">
        <v>1031</v>
      </c>
      <c r="G633">
        <v>78.31</v>
      </c>
      <c r="H633">
        <v>3</v>
      </c>
      <c r="I633">
        <v>11.746499999999999</v>
      </c>
      <c r="J633" s="17">
        <f t="shared" si="36"/>
        <v>246.6765</v>
      </c>
      <c r="K633" s="10">
        <v>43588</v>
      </c>
      <c r="L633" t="s">
        <v>1471</v>
      </c>
      <c r="M633" t="s">
        <v>1595</v>
      </c>
      <c r="N633">
        <v>234.93</v>
      </c>
      <c r="O633">
        <v>4.7619047620000003</v>
      </c>
      <c r="P633" s="17">
        <v>11.746499999999999</v>
      </c>
      <c r="Q633">
        <v>5.4</v>
      </c>
      <c r="R633">
        <v>16</v>
      </c>
      <c r="S633" t="str">
        <f t="shared" si="37"/>
        <v>Afternoon</v>
      </c>
      <c r="T633">
        <f t="shared" si="38"/>
        <v>0</v>
      </c>
      <c r="U633" s="7">
        <f t="shared" si="39"/>
        <v>82.225499999999997</v>
      </c>
    </row>
    <row r="634" spans="1:21" x14ac:dyDescent="0.2">
      <c r="A634" t="s">
        <v>652</v>
      </c>
      <c r="B634" t="s">
        <v>1020</v>
      </c>
      <c r="C634" t="s">
        <v>1023</v>
      </c>
      <c r="D634" t="s">
        <v>1026</v>
      </c>
      <c r="E634" t="s">
        <v>1029</v>
      </c>
      <c r="F634" t="s">
        <v>1034</v>
      </c>
      <c r="G634">
        <v>83.77</v>
      </c>
      <c r="H634">
        <v>2</v>
      </c>
      <c r="I634">
        <v>8.3770000000000007</v>
      </c>
      <c r="J634" s="17">
        <f t="shared" si="36"/>
        <v>175.917</v>
      </c>
      <c r="K634" s="10">
        <v>43480</v>
      </c>
      <c r="L634" t="s">
        <v>1289</v>
      </c>
      <c r="M634" t="s">
        <v>1597</v>
      </c>
      <c r="N634">
        <v>167.54</v>
      </c>
      <c r="O634">
        <v>4.7619047620000003</v>
      </c>
      <c r="P634" s="17">
        <v>8.3770000000000007</v>
      </c>
      <c r="Q634">
        <v>7</v>
      </c>
      <c r="R634">
        <v>10</v>
      </c>
      <c r="S634" t="str">
        <f t="shared" si="37"/>
        <v>Morning</v>
      </c>
      <c r="T634">
        <f t="shared" si="38"/>
        <v>0</v>
      </c>
      <c r="U634" s="7">
        <f t="shared" si="39"/>
        <v>87.958500000000001</v>
      </c>
    </row>
    <row r="635" spans="1:21" x14ac:dyDescent="0.2">
      <c r="A635" t="s">
        <v>653</v>
      </c>
      <c r="B635" t="s">
        <v>1022</v>
      </c>
      <c r="C635" t="s">
        <v>1025</v>
      </c>
      <c r="D635" t="s">
        <v>1027</v>
      </c>
      <c r="E635" t="s">
        <v>1029</v>
      </c>
      <c r="F635" t="s">
        <v>1032</v>
      </c>
      <c r="G635">
        <v>99.7</v>
      </c>
      <c r="H635">
        <v>3</v>
      </c>
      <c r="I635">
        <v>14.955</v>
      </c>
      <c r="J635" s="17">
        <f t="shared" si="36"/>
        <v>314.05500000000001</v>
      </c>
      <c r="K635" s="10">
        <v>43542</v>
      </c>
      <c r="L635" t="s">
        <v>1492</v>
      </c>
      <c r="M635" t="s">
        <v>1595</v>
      </c>
      <c r="N635">
        <v>299.10000000000002</v>
      </c>
      <c r="O635">
        <v>4.7619047620000003</v>
      </c>
      <c r="P635" s="17">
        <v>14.955</v>
      </c>
      <c r="Q635">
        <v>4.7</v>
      </c>
      <c r="R635">
        <v>11</v>
      </c>
      <c r="S635" t="str">
        <f t="shared" si="37"/>
        <v>Morning</v>
      </c>
      <c r="T635">
        <f t="shared" si="38"/>
        <v>0</v>
      </c>
      <c r="U635" s="7">
        <f t="shared" si="39"/>
        <v>104.685</v>
      </c>
    </row>
    <row r="636" spans="1:21" x14ac:dyDescent="0.2">
      <c r="A636" t="s">
        <v>654</v>
      </c>
      <c r="B636" t="s">
        <v>1022</v>
      </c>
      <c r="C636" t="s">
        <v>1025</v>
      </c>
      <c r="D636" t="s">
        <v>1026</v>
      </c>
      <c r="E636" t="s">
        <v>1029</v>
      </c>
      <c r="F636" t="s">
        <v>1034</v>
      </c>
      <c r="G636">
        <v>79.91</v>
      </c>
      <c r="H636">
        <v>3</v>
      </c>
      <c r="I636">
        <v>11.986499999999999</v>
      </c>
      <c r="J636" s="17">
        <f t="shared" si="36"/>
        <v>251.7165</v>
      </c>
      <c r="K636" s="10">
        <v>43544</v>
      </c>
      <c r="L636" t="s">
        <v>1287</v>
      </c>
      <c r="M636" t="s">
        <v>1597</v>
      </c>
      <c r="N636">
        <v>239.73</v>
      </c>
      <c r="O636">
        <v>4.7619047620000003</v>
      </c>
      <c r="P636" s="17">
        <v>11.986499999999999</v>
      </c>
      <c r="Q636">
        <v>5</v>
      </c>
      <c r="R636">
        <v>19</v>
      </c>
      <c r="S636" t="str">
        <f t="shared" si="37"/>
        <v>Evening</v>
      </c>
      <c r="T636">
        <f t="shared" si="38"/>
        <v>0</v>
      </c>
      <c r="U636" s="7">
        <f t="shared" si="39"/>
        <v>83.905500000000004</v>
      </c>
    </row>
    <row r="637" spans="1:21" x14ac:dyDescent="0.2">
      <c r="A637" t="s">
        <v>655</v>
      </c>
      <c r="B637" t="s">
        <v>1022</v>
      </c>
      <c r="C637" t="s">
        <v>1025</v>
      </c>
      <c r="D637" t="s">
        <v>1026</v>
      </c>
      <c r="E637" t="s">
        <v>1029</v>
      </c>
      <c r="F637" t="s">
        <v>1030</v>
      </c>
      <c r="G637">
        <v>66.47</v>
      </c>
      <c r="H637">
        <v>10</v>
      </c>
      <c r="I637">
        <v>33.234999999999999</v>
      </c>
      <c r="J637" s="17">
        <f t="shared" si="36"/>
        <v>697.93500000000006</v>
      </c>
      <c r="K637" s="10">
        <v>43480</v>
      </c>
      <c r="L637" t="s">
        <v>1155</v>
      </c>
      <c r="M637" t="s">
        <v>1597</v>
      </c>
      <c r="N637">
        <v>664.7</v>
      </c>
      <c r="O637">
        <v>4.7619047620000003</v>
      </c>
      <c r="P637" s="17">
        <v>33.234999999999999</v>
      </c>
      <c r="Q637">
        <v>5</v>
      </c>
      <c r="R637">
        <v>15</v>
      </c>
      <c r="S637" t="str">
        <f t="shared" si="37"/>
        <v>Afternoon</v>
      </c>
      <c r="T637">
        <f t="shared" si="38"/>
        <v>0</v>
      </c>
      <c r="U637" s="7">
        <f t="shared" si="39"/>
        <v>69.793500000000009</v>
      </c>
    </row>
    <row r="638" spans="1:21" x14ac:dyDescent="0.2">
      <c r="A638" t="s">
        <v>656</v>
      </c>
      <c r="B638" t="s">
        <v>1020</v>
      </c>
      <c r="C638" t="s">
        <v>1023</v>
      </c>
      <c r="D638" t="s">
        <v>1027</v>
      </c>
      <c r="E638" t="s">
        <v>1029</v>
      </c>
      <c r="F638" t="s">
        <v>1030</v>
      </c>
      <c r="G638">
        <v>28.95</v>
      </c>
      <c r="H638">
        <v>7</v>
      </c>
      <c r="I638">
        <v>10.1325</v>
      </c>
      <c r="J638" s="17">
        <f t="shared" si="36"/>
        <v>212.7825</v>
      </c>
      <c r="K638" s="10">
        <v>43527</v>
      </c>
      <c r="L638" t="s">
        <v>1195</v>
      </c>
      <c r="M638" t="s">
        <v>1597</v>
      </c>
      <c r="N638">
        <v>202.65</v>
      </c>
      <c r="O638">
        <v>4.7619047620000003</v>
      </c>
      <c r="P638" s="17">
        <v>10.1325</v>
      </c>
      <c r="Q638">
        <v>6</v>
      </c>
      <c r="R638">
        <v>20</v>
      </c>
      <c r="S638" t="str">
        <f t="shared" si="37"/>
        <v>Evening</v>
      </c>
      <c r="T638">
        <f t="shared" si="38"/>
        <v>0</v>
      </c>
      <c r="U638" s="7">
        <f t="shared" si="39"/>
        <v>30.397500000000001</v>
      </c>
    </row>
    <row r="639" spans="1:21" x14ac:dyDescent="0.2">
      <c r="A639" t="s">
        <v>657</v>
      </c>
      <c r="B639" t="s">
        <v>1021</v>
      </c>
      <c r="C639" t="s">
        <v>1024</v>
      </c>
      <c r="D639" t="s">
        <v>1027</v>
      </c>
      <c r="E639" t="s">
        <v>1028</v>
      </c>
      <c r="F639" t="s">
        <v>1031</v>
      </c>
      <c r="G639">
        <v>46.2</v>
      </c>
      <c r="H639">
        <v>1</v>
      </c>
      <c r="I639">
        <v>2.31</v>
      </c>
      <c r="J639" s="17">
        <f t="shared" si="36"/>
        <v>48.510000000000005</v>
      </c>
      <c r="K639" s="10">
        <v>43543</v>
      </c>
      <c r="L639" t="s">
        <v>1493</v>
      </c>
      <c r="M639" t="s">
        <v>1596</v>
      </c>
      <c r="N639">
        <v>46.2</v>
      </c>
      <c r="O639">
        <v>4.7619047620000003</v>
      </c>
      <c r="P639" s="17">
        <v>2.31</v>
      </c>
      <c r="Q639">
        <v>6.3</v>
      </c>
      <c r="R639">
        <v>12</v>
      </c>
      <c r="S639" t="str">
        <f t="shared" si="37"/>
        <v>Afternoon</v>
      </c>
      <c r="T639">
        <f t="shared" si="38"/>
        <v>0</v>
      </c>
      <c r="U639" s="7">
        <f t="shared" si="39"/>
        <v>48.510000000000005</v>
      </c>
    </row>
    <row r="640" spans="1:21" x14ac:dyDescent="0.2">
      <c r="A640" t="s">
        <v>658</v>
      </c>
      <c r="B640" t="s">
        <v>1022</v>
      </c>
      <c r="C640" t="s">
        <v>1025</v>
      </c>
      <c r="D640" t="s">
        <v>1026</v>
      </c>
      <c r="E640" t="s">
        <v>1028</v>
      </c>
      <c r="F640" t="s">
        <v>1034</v>
      </c>
      <c r="G640">
        <v>17.63</v>
      </c>
      <c r="H640">
        <v>5</v>
      </c>
      <c r="I640">
        <v>4.4074999999999998</v>
      </c>
      <c r="J640" s="17">
        <f t="shared" si="36"/>
        <v>92.55749999999999</v>
      </c>
      <c r="K640" s="10">
        <v>43680</v>
      </c>
      <c r="L640" t="s">
        <v>1487</v>
      </c>
      <c r="M640" t="s">
        <v>1596</v>
      </c>
      <c r="N640">
        <v>88.15</v>
      </c>
      <c r="O640">
        <v>4.7619047620000003</v>
      </c>
      <c r="P640" s="17">
        <v>4.4074999999999998</v>
      </c>
      <c r="Q640">
        <v>8.5</v>
      </c>
      <c r="R640">
        <v>15</v>
      </c>
      <c r="S640" t="str">
        <f t="shared" si="37"/>
        <v>Afternoon</v>
      </c>
      <c r="T640">
        <f t="shared" si="38"/>
        <v>0</v>
      </c>
      <c r="U640" s="7">
        <f t="shared" si="39"/>
        <v>18.511499999999998</v>
      </c>
    </row>
    <row r="641" spans="1:21" x14ac:dyDescent="0.2">
      <c r="A641" t="s">
        <v>659</v>
      </c>
      <c r="B641" t="s">
        <v>1022</v>
      </c>
      <c r="C641" t="s">
        <v>1025</v>
      </c>
      <c r="D641" t="s">
        <v>1027</v>
      </c>
      <c r="E641" t="s">
        <v>1029</v>
      </c>
      <c r="F641" t="s">
        <v>1035</v>
      </c>
      <c r="G641">
        <v>52.42</v>
      </c>
      <c r="H641">
        <v>3</v>
      </c>
      <c r="I641">
        <v>7.8630000000000004</v>
      </c>
      <c r="J641" s="17">
        <f t="shared" si="36"/>
        <v>165.12299999999999</v>
      </c>
      <c r="K641" s="10">
        <v>43523</v>
      </c>
      <c r="L641" t="s">
        <v>1113</v>
      </c>
      <c r="M641" t="s">
        <v>1595</v>
      </c>
      <c r="N641">
        <v>157.26</v>
      </c>
      <c r="O641">
        <v>4.7619047620000003</v>
      </c>
      <c r="P641" s="17">
        <v>7.8630000000000004</v>
      </c>
      <c r="Q641">
        <v>7.5</v>
      </c>
      <c r="R641">
        <v>17</v>
      </c>
      <c r="S641" t="str">
        <f t="shared" si="37"/>
        <v>Evening</v>
      </c>
      <c r="T641">
        <f t="shared" si="38"/>
        <v>0</v>
      </c>
      <c r="U641" s="7">
        <f t="shared" si="39"/>
        <v>55.040999999999997</v>
      </c>
    </row>
    <row r="642" spans="1:21" x14ac:dyDescent="0.2">
      <c r="A642" t="s">
        <v>660</v>
      </c>
      <c r="B642" t="s">
        <v>1022</v>
      </c>
      <c r="C642" t="s">
        <v>1025</v>
      </c>
      <c r="D642" t="s">
        <v>1026</v>
      </c>
      <c r="E642" t="s">
        <v>1028</v>
      </c>
      <c r="F642" t="s">
        <v>1034</v>
      </c>
      <c r="G642">
        <v>98.79</v>
      </c>
      <c r="H642">
        <v>3</v>
      </c>
      <c r="I642">
        <v>14.8185</v>
      </c>
      <c r="J642" s="17">
        <f t="shared" si="36"/>
        <v>311.18849999999998</v>
      </c>
      <c r="K642" s="10">
        <v>43519</v>
      </c>
      <c r="L642" t="s">
        <v>1494</v>
      </c>
      <c r="M642" t="s">
        <v>1595</v>
      </c>
      <c r="N642">
        <v>296.37</v>
      </c>
      <c r="O642">
        <v>4.7619047620000003</v>
      </c>
      <c r="P642" s="17">
        <v>14.8185</v>
      </c>
      <c r="Q642">
        <v>6.4</v>
      </c>
      <c r="R642">
        <v>20</v>
      </c>
      <c r="S642" t="str">
        <f t="shared" si="37"/>
        <v>Evening</v>
      </c>
      <c r="T642">
        <f t="shared" si="38"/>
        <v>0</v>
      </c>
      <c r="U642" s="7">
        <f t="shared" si="39"/>
        <v>103.72949999999999</v>
      </c>
    </row>
    <row r="643" spans="1:21" x14ac:dyDescent="0.2">
      <c r="A643" t="s">
        <v>661</v>
      </c>
      <c r="B643" t="s">
        <v>1021</v>
      </c>
      <c r="C643" t="s">
        <v>1024</v>
      </c>
      <c r="D643" t="s">
        <v>1026</v>
      </c>
      <c r="E643" t="s">
        <v>1028</v>
      </c>
      <c r="F643" t="s">
        <v>1031</v>
      </c>
      <c r="G643">
        <v>88.55</v>
      </c>
      <c r="H643">
        <v>8</v>
      </c>
      <c r="I643">
        <v>35.42</v>
      </c>
      <c r="J643" s="17">
        <f t="shared" ref="J643:J706" si="40">(G643*H643)+I643</f>
        <v>743.81999999999994</v>
      </c>
      <c r="K643" s="10">
        <v>43543</v>
      </c>
      <c r="L643" t="s">
        <v>1495</v>
      </c>
      <c r="M643" t="s">
        <v>1595</v>
      </c>
      <c r="N643">
        <v>708.4</v>
      </c>
      <c r="O643">
        <v>4.7619047620000003</v>
      </c>
      <c r="P643" s="17">
        <v>35.42</v>
      </c>
      <c r="Q643">
        <v>4.7</v>
      </c>
      <c r="R643">
        <v>15</v>
      </c>
      <c r="S643" t="str">
        <f t="shared" ref="S643:S706" si="41">IF(HOUR(L643)&lt;12, "Morning", IF(HOUR(L643)&lt;17, "Afternoon", "Evening"))</f>
        <v>Afternoon</v>
      </c>
      <c r="T643">
        <f t="shared" ref="T643:T706" si="42">IF(J643&gt;718.91085, 1, 0)</f>
        <v>1</v>
      </c>
      <c r="U643" s="7">
        <f t="shared" ref="U643:U706" si="43">J643/H643</f>
        <v>92.977499999999992</v>
      </c>
    </row>
    <row r="644" spans="1:21" x14ac:dyDescent="0.2">
      <c r="A644" t="s">
        <v>662</v>
      </c>
      <c r="B644" t="s">
        <v>1022</v>
      </c>
      <c r="C644" t="s">
        <v>1025</v>
      </c>
      <c r="D644" t="s">
        <v>1026</v>
      </c>
      <c r="E644" t="s">
        <v>1029</v>
      </c>
      <c r="F644" t="s">
        <v>1031</v>
      </c>
      <c r="G644">
        <v>55.67</v>
      </c>
      <c r="H644">
        <v>2</v>
      </c>
      <c r="I644">
        <v>5.5670000000000002</v>
      </c>
      <c r="J644" s="17">
        <f t="shared" si="40"/>
        <v>116.90700000000001</v>
      </c>
      <c r="K644" s="10">
        <v>43551</v>
      </c>
      <c r="L644" t="s">
        <v>1353</v>
      </c>
      <c r="M644" t="s">
        <v>1595</v>
      </c>
      <c r="N644">
        <v>111.34</v>
      </c>
      <c r="O644">
        <v>4.7619047620000003</v>
      </c>
      <c r="P644" s="17">
        <v>5.5670000000000002</v>
      </c>
      <c r="Q644">
        <v>6</v>
      </c>
      <c r="R644">
        <v>15</v>
      </c>
      <c r="S644" t="str">
        <f t="shared" si="41"/>
        <v>Afternoon</v>
      </c>
      <c r="T644">
        <f t="shared" si="42"/>
        <v>0</v>
      </c>
      <c r="U644" s="7">
        <f t="shared" si="43"/>
        <v>58.453500000000005</v>
      </c>
    </row>
    <row r="645" spans="1:21" x14ac:dyDescent="0.2">
      <c r="A645" t="s">
        <v>663</v>
      </c>
      <c r="B645" t="s">
        <v>1021</v>
      </c>
      <c r="C645" t="s">
        <v>1024</v>
      </c>
      <c r="D645" t="s">
        <v>1026</v>
      </c>
      <c r="E645" t="s">
        <v>1028</v>
      </c>
      <c r="F645" t="s">
        <v>1034</v>
      </c>
      <c r="G645">
        <v>72.52</v>
      </c>
      <c r="H645">
        <v>8</v>
      </c>
      <c r="I645">
        <v>29.007999999999999</v>
      </c>
      <c r="J645" s="17">
        <f t="shared" si="40"/>
        <v>609.16800000000001</v>
      </c>
      <c r="K645" s="10">
        <v>43554</v>
      </c>
      <c r="L645" t="s">
        <v>1295</v>
      </c>
      <c r="M645" t="s">
        <v>1597</v>
      </c>
      <c r="N645">
        <v>580.16</v>
      </c>
      <c r="O645">
        <v>4.7619047620000003</v>
      </c>
      <c r="P645" s="17">
        <v>29.007999999999999</v>
      </c>
      <c r="Q645">
        <v>4</v>
      </c>
      <c r="R645">
        <v>19</v>
      </c>
      <c r="S645" t="str">
        <f t="shared" si="41"/>
        <v>Evening</v>
      </c>
      <c r="T645">
        <f t="shared" si="42"/>
        <v>0</v>
      </c>
      <c r="U645" s="7">
        <f t="shared" si="43"/>
        <v>76.146000000000001</v>
      </c>
    </row>
    <row r="646" spans="1:21" x14ac:dyDescent="0.2">
      <c r="A646" t="s">
        <v>664</v>
      </c>
      <c r="B646" t="s">
        <v>1021</v>
      </c>
      <c r="C646" t="s">
        <v>1024</v>
      </c>
      <c r="D646" t="s">
        <v>1026</v>
      </c>
      <c r="E646" t="s">
        <v>1029</v>
      </c>
      <c r="F646" t="s">
        <v>1031</v>
      </c>
      <c r="G646">
        <v>12.05</v>
      </c>
      <c r="H646">
        <v>5</v>
      </c>
      <c r="I646">
        <v>3.0125000000000002</v>
      </c>
      <c r="J646" s="17">
        <f t="shared" si="40"/>
        <v>63.262500000000003</v>
      </c>
      <c r="K646" s="10">
        <v>43512</v>
      </c>
      <c r="L646" t="s">
        <v>1272</v>
      </c>
      <c r="M646" t="s">
        <v>1595</v>
      </c>
      <c r="N646">
        <v>60.25</v>
      </c>
      <c r="O646">
        <v>4.7619047620000003</v>
      </c>
      <c r="P646" s="17">
        <v>3.0125000000000002</v>
      </c>
      <c r="Q646">
        <v>5.5</v>
      </c>
      <c r="R646">
        <v>15</v>
      </c>
      <c r="S646" t="str">
        <f t="shared" si="41"/>
        <v>Afternoon</v>
      </c>
      <c r="T646">
        <f t="shared" si="42"/>
        <v>0</v>
      </c>
      <c r="U646" s="7">
        <f t="shared" si="43"/>
        <v>12.6525</v>
      </c>
    </row>
    <row r="647" spans="1:21" x14ac:dyDescent="0.2">
      <c r="A647" t="s">
        <v>665</v>
      </c>
      <c r="B647" t="s">
        <v>1020</v>
      </c>
      <c r="C647" t="s">
        <v>1023</v>
      </c>
      <c r="D647" t="s">
        <v>1026</v>
      </c>
      <c r="E647" t="s">
        <v>1029</v>
      </c>
      <c r="F647" t="s">
        <v>1032</v>
      </c>
      <c r="G647">
        <v>19.36</v>
      </c>
      <c r="H647">
        <v>9</v>
      </c>
      <c r="I647">
        <v>8.7119999999999997</v>
      </c>
      <c r="J647" s="17">
        <f t="shared" si="40"/>
        <v>182.952</v>
      </c>
      <c r="K647" s="10">
        <v>43483</v>
      </c>
      <c r="L647" t="s">
        <v>1451</v>
      </c>
      <c r="M647" t="s">
        <v>1595</v>
      </c>
      <c r="N647">
        <v>174.24</v>
      </c>
      <c r="O647">
        <v>4.7619047620000003</v>
      </c>
      <c r="P647" s="17">
        <v>8.7119999999999997</v>
      </c>
      <c r="Q647">
        <v>8.6999999999999993</v>
      </c>
      <c r="R647">
        <v>18</v>
      </c>
      <c r="S647" t="str">
        <f t="shared" si="41"/>
        <v>Evening</v>
      </c>
      <c r="T647">
        <f t="shared" si="42"/>
        <v>0</v>
      </c>
      <c r="U647" s="7">
        <f t="shared" si="43"/>
        <v>20.327999999999999</v>
      </c>
    </row>
    <row r="648" spans="1:21" x14ac:dyDescent="0.2">
      <c r="A648" t="s">
        <v>666</v>
      </c>
      <c r="B648" t="s">
        <v>1021</v>
      </c>
      <c r="C648" t="s">
        <v>1024</v>
      </c>
      <c r="D648" t="s">
        <v>1027</v>
      </c>
      <c r="E648" t="s">
        <v>1029</v>
      </c>
      <c r="F648" t="s">
        <v>1030</v>
      </c>
      <c r="G648">
        <v>70.209999999999994</v>
      </c>
      <c r="H648">
        <v>6</v>
      </c>
      <c r="I648">
        <v>21.062999999999999</v>
      </c>
      <c r="J648" s="17">
        <f t="shared" si="40"/>
        <v>442.32299999999998</v>
      </c>
      <c r="K648" s="10">
        <v>43554</v>
      </c>
      <c r="L648" t="s">
        <v>1496</v>
      </c>
      <c r="M648" t="s">
        <v>1596</v>
      </c>
      <c r="N648">
        <v>421.26</v>
      </c>
      <c r="O648">
        <v>4.7619047620000003</v>
      </c>
      <c r="P648" s="17">
        <v>21.062999999999999</v>
      </c>
      <c r="Q648">
        <v>7.4</v>
      </c>
      <c r="R648">
        <v>14</v>
      </c>
      <c r="S648" t="str">
        <f t="shared" si="41"/>
        <v>Afternoon</v>
      </c>
      <c r="T648">
        <f t="shared" si="42"/>
        <v>0</v>
      </c>
      <c r="U648" s="7">
        <f t="shared" si="43"/>
        <v>73.720500000000001</v>
      </c>
    </row>
    <row r="649" spans="1:21" x14ac:dyDescent="0.2">
      <c r="A649" t="s">
        <v>667</v>
      </c>
      <c r="B649" t="s">
        <v>1022</v>
      </c>
      <c r="C649" t="s">
        <v>1025</v>
      </c>
      <c r="D649" t="s">
        <v>1026</v>
      </c>
      <c r="E649" t="s">
        <v>1029</v>
      </c>
      <c r="F649" t="s">
        <v>1035</v>
      </c>
      <c r="G649">
        <v>33.630000000000003</v>
      </c>
      <c r="H649">
        <v>1</v>
      </c>
      <c r="I649">
        <v>1.6815</v>
      </c>
      <c r="J649" s="17">
        <f t="shared" si="40"/>
        <v>35.311500000000002</v>
      </c>
      <c r="K649" s="10">
        <v>43544</v>
      </c>
      <c r="L649" t="s">
        <v>1463</v>
      </c>
      <c r="M649" t="s">
        <v>1596</v>
      </c>
      <c r="N649">
        <v>33.630000000000003</v>
      </c>
      <c r="O649">
        <v>4.7619047620000003</v>
      </c>
      <c r="P649" s="17">
        <v>1.6815</v>
      </c>
      <c r="Q649">
        <v>5.6</v>
      </c>
      <c r="R649">
        <v>19</v>
      </c>
      <c r="S649" t="str">
        <f t="shared" si="41"/>
        <v>Evening</v>
      </c>
      <c r="T649">
        <f t="shared" si="42"/>
        <v>0</v>
      </c>
      <c r="U649" s="7">
        <f t="shared" si="43"/>
        <v>35.311500000000002</v>
      </c>
    </row>
    <row r="650" spans="1:21" x14ac:dyDescent="0.2">
      <c r="A650" t="s">
        <v>668</v>
      </c>
      <c r="B650" t="s">
        <v>1021</v>
      </c>
      <c r="C650" t="s">
        <v>1024</v>
      </c>
      <c r="D650" t="s">
        <v>1026</v>
      </c>
      <c r="E650" t="s">
        <v>1028</v>
      </c>
      <c r="F650" t="s">
        <v>1033</v>
      </c>
      <c r="G650">
        <v>15.49</v>
      </c>
      <c r="H650">
        <v>2</v>
      </c>
      <c r="I650">
        <v>1.5489999999999999</v>
      </c>
      <c r="J650" s="17">
        <f t="shared" si="40"/>
        <v>32.529000000000003</v>
      </c>
      <c r="K650" s="10">
        <v>43481</v>
      </c>
      <c r="L650" t="s">
        <v>1139</v>
      </c>
      <c r="M650" t="s">
        <v>1596</v>
      </c>
      <c r="N650">
        <v>30.98</v>
      </c>
      <c r="O650">
        <v>4.7619047620000003</v>
      </c>
      <c r="P650" s="17">
        <v>1.5489999999999999</v>
      </c>
      <c r="Q650">
        <v>6.3</v>
      </c>
      <c r="R650">
        <v>15</v>
      </c>
      <c r="S650" t="str">
        <f t="shared" si="41"/>
        <v>Afternoon</v>
      </c>
      <c r="T650">
        <f t="shared" si="42"/>
        <v>0</v>
      </c>
      <c r="U650" s="7">
        <f t="shared" si="43"/>
        <v>16.264500000000002</v>
      </c>
    </row>
    <row r="651" spans="1:21" x14ac:dyDescent="0.2">
      <c r="A651" t="s">
        <v>669</v>
      </c>
      <c r="B651" t="s">
        <v>1021</v>
      </c>
      <c r="C651" t="s">
        <v>1024</v>
      </c>
      <c r="D651" t="s">
        <v>1027</v>
      </c>
      <c r="E651" t="s">
        <v>1029</v>
      </c>
      <c r="F651" t="s">
        <v>1031</v>
      </c>
      <c r="G651">
        <v>24.74</v>
      </c>
      <c r="H651">
        <v>10</v>
      </c>
      <c r="I651">
        <v>12.37</v>
      </c>
      <c r="J651" s="17">
        <f t="shared" si="40"/>
        <v>259.77</v>
      </c>
      <c r="K651" s="10">
        <v>43520</v>
      </c>
      <c r="L651" t="s">
        <v>1184</v>
      </c>
      <c r="M651" t="s">
        <v>1596</v>
      </c>
      <c r="N651">
        <v>247.4</v>
      </c>
      <c r="O651">
        <v>4.7619047620000003</v>
      </c>
      <c r="P651" s="17">
        <v>12.37</v>
      </c>
      <c r="Q651">
        <v>7.1</v>
      </c>
      <c r="R651">
        <v>16</v>
      </c>
      <c r="S651" t="str">
        <f t="shared" si="41"/>
        <v>Afternoon</v>
      </c>
      <c r="T651">
        <f t="shared" si="42"/>
        <v>0</v>
      </c>
      <c r="U651" s="7">
        <f t="shared" si="43"/>
        <v>25.976999999999997</v>
      </c>
    </row>
    <row r="652" spans="1:21" x14ac:dyDescent="0.2">
      <c r="A652" t="s">
        <v>670</v>
      </c>
      <c r="B652" t="s">
        <v>1022</v>
      </c>
      <c r="C652" t="s">
        <v>1025</v>
      </c>
      <c r="D652" t="s">
        <v>1027</v>
      </c>
      <c r="E652" t="s">
        <v>1029</v>
      </c>
      <c r="F652" t="s">
        <v>1031</v>
      </c>
      <c r="G652">
        <v>75.66</v>
      </c>
      <c r="H652">
        <v>5</v>
      </c>
      <c r="I652">
        <v>18.914999999999999</v>
      </c>
      <c r="J652" s="17">
        <f t="shared" si="40"/>
        <v>397.21499999999997</v>
      </c>
      <c r="K652" s="10">
        <v>43480</v>
      </c>
      <c r="L652" t="s">
        <v>1371</v>
      </c>
      <c r="M652" t="s">
        <v>1595</v>
      </c>
      <c r="N652">
        <v>378.3</v>
      </c>
      <c r="O652">
        <v>4.7619047620000003</v>
      </c>
      <c r="P652" s="17">
        <v>18.914999999999999</v>
      </c>
      <c r="Q652">
        <v>7.8</v>
      </c>
      <c r="R652">
        <v>18</v>
      </c>
      <c r="S652" t="str">
        <f t="shared" si="41"/>
        <v>Evening</v>
      </c>
      <c r="T652">
        <f t="shared" si="42"/>
        <v>0</v>
      </c>
      <c r="U652" s="7">
        <f t="shared" si="43"/>
        <v>79.442999999999998</v>
      </c>
    </row>
    <row r="653" spans="1:21" x14ac:dyDescent="0.2">
      <c r="A653" t="s">
        <v>671</v>
      </c>
      <c r="B653" t="s">
        <v>1022</v>
      </c>
      <c r="C653" t="s">
        <v>1025</v>
      </c>
      <c r="D653" t="s">
        <v>1027</v>
      </c>
      <c r="E653" t="s">
        <v>1028</v>
      </c>
      <c r="F653" t="s">
        <v>1030</v>
      </c>
      <c r="G653">
        <v>55.81</v>
      </c>
      <c r="H653">
        <v>6</v>
      </c>
      <c r="I653">
        <v>16.742999999999999</v>
      </c>
      <c r="J653" s="17">
        <f t="shared" si="40"/>
        <v>351.60300000000001</v>
      </c>
      <c r="K653" s="10">
        <v>43487</v>
      </c>
      <c r="L653" t="s">
        <v>1497</v>
      </c>
      <c r="M653" t="s">
        <v>1596</v>
      </c>
      <c r="N653">
        <v>334.86</v>
      </c>
      <c r="O653">
        <v>4.7619047620000003</v>
      </c>
      <c r="P653" s="17">
        <v>16.742999999999999</v>
      </c>
      <c r="Q653">
        <v>9.9</v>
      </c>
      <c r="R653">
        <v>11</v>
      </c>
      <c r="S653" t="str">
        <f t="shared" si="41"/>
        <v>Morning</v>
      </c>
      <c r="T653">
        <f t="shared" si="42"/>
        <v>0</v>
      </c>
      <c r="U653" s="7">
        <f t="shared" si="43"/>
        <v>58.600500000000004</v>
      </c>
    </row>
    <row r="654" spans="1:21" x14ac:dyDescent="0.2">
      <c r="A654" t="s">
        <v>672</v>
      </c>
      <c r="B654" t="s">
        <v>1020</v>
      </c>
      <c r="C654" t="s">
        <v>1023</v>
      </c>
      <c r="D654" t="s">
        <v>1026</v>
      </c>
      <c r="E654" t="s">
        <v>1029</v>
      </c>
      <c r="F654" t="s">
        <v>1032</v>
      </c>
      <c r="G654">
        <v>72.78</v>
      </c>
      <c r="H654">
        <v>10</v>
      </c>
      <c r="I654">
        <v>36.39</v>
      </c>
      <c r="J654" s="17">
        <f t="shared" si="40"/>
        <v>764.18999999999994</v>
      </c>
      <c r="K654" s="10">
        <v>43526</v>
      </c>
      <c r="L654" t="s">
        <v>1134</v>
      </c>
      <c r="M654" t="s">
        <v>1596</v>
      </c>
      <c r="N654">
        <v>727.8</v>
      </c>
      <c r="O654">
        <v>4.7619047620000003</v>
      </c>
      <c r="P654" s="17">
        <v>36.39</v>
      </c>
      <c r="Q654">
        <v>7.3</v>
      </c>
      <c r="R654">
        <v>17</v>
      </c>
      <c r="S654" t="str">
        <f t="shared" si="41"/>
        <v>Evening</v>
      </c>
      <c r="T654">
        <f t="shared" si="42"/>
        <v>1</v>
      </c>
      <c r="U654" s="7">
        <f t="shared" si="43"/>
        <v>76.418999999999997</v>
      </c>
    </row>
    <row r="655" spans="1:21" x14ac:dyDescent="0.2">
      <c r="A655" t="s">
        <v>673</v>
      </c>
      <c r="B655" t="s">
        <v>1022</v>
      </c>
      <c r="C655" t="s">
        <v>1025</v>
      </c>
      <c r="D655" t="s">
        <v>1026</v>
      </c>
      <c r="E655" t="s">
        <v>1029</v>
      </c>
      <c r="F655" t="s">
        <v>1033</v>
      </c>
      <c r="G655">
        <v>37.32</v>
      </c>
      <c r="H655">
        <v>9</v>
      </c>
      <c r="I655">
        <v>16.794</v>
      </c>
      <c r="J655" s="17">
        <f t="shared" si="40"/>
        <v>352.67399999999998</v>
      </c>
      <c r="K655" s="10">
        <v>43619</v>
      </c>
      <c r="L655" t="s">
        <v>1115</v>
      </c>
      <c r="M655" t="s">
        <v>1595</v>
      </c>
      <c r="N655">
        <v>335.88</v>
      </c>
      <c r="O655">
        <v>4.7619047620000003</v>
      </c>
      <c r="P655" s="17">
        <v>16.794</v>
      </c>
      <c r="Q655">
        <v>5.0999999999999996</v>
      </c>
      <c r="R655">
        <v>15</v>
      </c>
      <c r="S655" t="str">
        <f t="shared" si="41"/>
        <v>Afternoon</v>
      </c>
      <c r="T655">
        <f t="shared" si="42"/>
        <v>0</v>
      </c>
      <c r="U655" s="7">
        <f t="shared" si="43"/>
        <v>39.186</v>
      </c>
    </row>
    <row r="656" spans="1:21" x14ac:dyDescent="0.2">
      <c r="A656" t="s">
        <v>674</v>
      </c>
      <c r="B656" t="s">
        <v>1022</v>
      </c>
      <c r="C656" t="s">
        <v>1025</v>
      </c>
      <c r="D656" t="s">
        <v>1026</v>
      </c>
      <c r="E656" t="s">
        <v>1029</v>
      </c>
      <c r="F656" t="s">
        <v>1035</v>
      </c>
      <c r="G656">
        <v>60.18</v>
      </c>
      <c r="H656">
        <v>4</v>
      </c>
      <c r="I656">
        <v>12.036</v>
      </c>
      <c r="J656" s="17">
        <f t="shared" si="40"/>
        <v>252.756</v>
      </c>
      <c r="K656" s="10">
        <v>43512</v>
      </c>
      <c r="L656" t="s">
        <v>1447</v>
      </c>
      <c r="M656" t="s">
        <v>1597</v>
      </c>
      <c r="N656">
        <v>240.72</v>
      </c>
      <c r="O656">
        <v>4.7619047620000003</v>
      </c>
      <c r="P656" s="17">
        <v>12.036</v>
      </c>
      <c r="Q656">
        <v>9.4</v>
      </c>
      <c r="R656">
        <v>18</v>
      </c>
      <c r="S656" t="str">
        <f t="shared" si="41"/>
        <v>Evening</v>
      </c>
      <c r="T656">
        <f t="shared" si="42"/>
        <v>0</v>
      </c>
      <c r="U656" s="7">
        <f t="shared" si="43"/>
        <v>63.189</v>
      </c>
    </row>
    <row r="657" spans="1:21" x14ac:dyDescent="0.2">
      <c r="A657" t="s">
        <v>675</v>
      </c>
      <c r="B657" t="s">
        <v>1020</v>
      </c>
      <c r="C657" t="s">
        <v>1023</v>
      </c>
      <c r="D657" t="s">
        <v>1027</v>
      </c>
      <c r="E657" t="s">
        <v>1028</v>
      </c>
      <c r="F657" t="s">
        <v>1031</v>
      </c>
      <c r="G657">
        <v>15.69</v>
      </c>
      <c r="H657">
        <v>3</v>
      </c>
      <c r="I657">
        <v>2.3534999999999999</v>
      </c>
      <c r="J657" s="17">
        <f t="shared" si="40"/>
        <v>49.423499999999997</v>
      </c>
      <c r="K657" s="10">
        <v>43538</v>
      </c>
      <c r="L657" t="s">
        <v>1474</v>
      </c>
      <c r="M657" t="s">
        <v>1597</v>
      </c>
      <c r="N657">
        <v>47.07</v>
      </c>
      <c r="O657">
        <v>4.7619047620000003</v>
      </c>
      <c r="P657" s="17">
        <v>2.3534999999999999</v>
      </c>
      <c r="Q657">
        <v>5.8</v>
      </c>
      <c r="R657">
        <v>14</v>
      </c>
      <c r="S657" t="str">
        <f t="shared" si="41"/>
        <v>Afternoon</v>
      </c>
      <c r="T657">
        <f t="shared" si="42"/>
        <v>0</v>
      </c>
      <c r="U657" s="7">
        <f t="shared" si="43"/>
        <v>16.474499999999999</v>
      </c>
    </row>
    <row r="658" spans="1:21" x14ac:dyDescent="0.2">
      <c r="A658" t="s">
        <v>676</v>
      </c>
      <c r="B658" t="s">
        <v>1021</v>
      </c>
      <c r="C658" t="s">
        <v>1024</v>
      </c>
      <c r="D658" t="s">
        <v>1027</v>
      </c>
      <c r="E658" t="s">
        <v>1028</v>
      </c>
      <c r="F658" t="s">
        <v>1031</v>
      </c>
      <c r="G658">
        <v>99.69</v>
      </c>
      <c r="H658">
        <v>1</v>
      </c>
      <c r="I658">
        <v>4.9844999999999997</v>
      </c>
      <c r="J658" s="17">
        <f t="shared" si="40"/>
        <v>104.67449999999999</v>
      </c>
      <c r="K658" s="10">
        <v>43523</v>
      </c>
      <c r="L658" t="s">
        <v>1170</v>
      </c>
      <c r="M658" t="s">
        <v>1597</v>
      </c>
      <c r="N658">
        <v>99.69</v>
      </c>
      <c r="O658">
        <v>4.7619047620000003</v>
      </c>
      <c r="P658" s="17">
        <v>4.9844999999999997</v>
      </c>
      <c r="Q658">
        <v>8</v>
      </c>
      <c r="R658">
        <v>10</v>
      </c>
      <c r="S658" t="str">
        <f t="shared" si="41"/>
        <v>Morning</v>
      </c>
      <c r="T658">
        <f t="shared" si="42"/>
        <v>0</v>
      </c>
      <c r="U658" s="7">
        <f t="shared" si="43"/>
        <v>104.67449999999999</v>
      </c>
    </row>
    <row r="659" spans="1:21" x14ac:dyDescent="0.2">
      <c r="A659" t="s">
        <v>677</v>
      </c>
      <c r="B659" t="s">
        <v>1020</v>
      </c>
      <c r="C659" t="s">
        <v>1023</v>
      </c>
      <c r="D659" t="s">
        <v>1026</v>
      </c>
      <c r="E659" t="s">
        <v>1028</v>
      </c>
      <c r="F659" t="s">
        <v>1035</v>
      </c>
      <c r="G659">
        <v>88.15</v>
      </c>
      <c r="H659">
        <v>3</v>
      </c>
      <c r="I659">
        <v>13.2225</v>
      </c>
      <c r="J659" s="17">
        <f t="shared" si="40"/>
        <v>277.67250000000007</v>
      </c>
      <c r="K659" s="10">
        <v>43483</v>
      </c>
      <c r="L659" t="s">
        <v>1130</v>
      </c>
      <c r="M659" t="s">
        <v>1595</v>
      </c>
      <c r="N659">
        <v>264.45</v>
      </c>
      <c r="O659">
        <v>4.7619047620000003</v>
      </c>
      <c r="P659" s="17">
        <v>13.2225</v>
      </c>
      <c r="Q659">
        <v>7.9</v>
      </c>
      <c r="R659">
        <v>10</v>
      </c>
      <c r="S659" t="str">
        <f t="shared" si="41"/>
        <v>Morning</v>
      </c>
      <c r="T659">
        <f t="shared" si="42"/>
        <v>0</v>
      </c>
      <c r="U659" s="7">
        <f t="shared" si="43"/>
        <v>92.557500000000019</v>
      </c>
    </row>
    <row r="660" spans="1:21" x14ac:dyDescent="0.2">
      <c r="A660" t="s">
        <v>678</v>
      </c>
      <c r="B660" t="s">
        <v>1020</v>
      </c>
      <c r="C660" t="s">
        <v>1023</v>
      </c>
      <c r="D660" t="s">
        <v>1026</v>
      </c>
      <c r="E660" t="s">
        <v>1028</v>
      </c>
      <c r="F660" t="s">
        <v>1033</v>
      </c>
      <c r="G660">
        <v>27.93</v>
      </c>
      <c r="H660">
        <v>5</v>
      </c>
      <c r="I660">
        <v>6.9824999999999999</v>
      </c>
      <c r="J660" s="17">
        <f t="shared" si="40"/>
        <v>146.63249999999999</v>
      </c>
      <c r="K660" s="10">
        <v>43494</v>
      </c>
      <c r="L660" t="s">
        <v>1163</v>
      </c>
      <c r="M660" t="s">
        <v>1596</v>
      </c>
      <c r="N660">
        <v>139.65</v>
      </c>
      <c r="O660">
        <v>4.7619047620000003</v>
      </c>
      <c r="P660" s="17">
        <v>6.9824999999999999</v>
      </c>
      <c r="Q660">
        <v>5.9</v>
      </c>
      <c r="R660">
        <v>15</v>
      </c>
      <c r="S660" t="str">
        <f t="shared" si="41"/>
        <v>Afternoon</v>
      </c>
      <c r="T660">
        <f t="shared" si="42"/>
        <v>0</v>
      </c>
      <c r="U660" s="7">
        <f t="shared" si="43"/>
        <v>29.326499999999999</v>
      </c>
    </row>
    <row r="661" spans="1:21" x14ac:dyDescent="0.2">
      <c r="A661" t="s">
        <v>679</v>
      </c>
      <c r="B661" t="s">
        <v>1020</v>
      </c>
      <c r="C661" t="s">
        <v>1023</v>
      </c>
      <c r="D661" t="s">
        <v>1026</v>
      </c>
      <c r="E661" t="s">
        <v>1029</v>
      </c>
      <c r="F661" t="s">
        <v>1035</v>
      </c>
      <c r="G661">
        <v>55.45</v>
      </c>
      <c r="H661">
        <v>1</v>
      </c>
      <c r="I661">
        <v>2.7725</v>
      </c>
      <c r="J661" s="17">
        <f t="shared" si="40"/>
        <v>58.222500000000004</v>
      </c>
      <c r="K661" s="10">
        <v>43522</v>
      </c>
      <c r="L661" t="s">
        <v>1498</v>
      </c>
      <c r="M661" t="s">
        <v>1597</v>
      </c>
      <c r="N661">
        <v>55.45</v>
      </c>
      <c r="O661">
        <v>4.7619047620000003</v>
      </c>
      <c r="P661" s="17">
        <v>2.7725</v>
      </c>
      <c r="Q661">
        <v>4.9000000000000004</v>
      </c>
      <c r="R661">
        <v>17</v>
      </c>
      <c r="S661" t="str">
        <f t="shared" si="41"/>
        <v>Evening</v>
      </c>
      <c r="T661">
        <f t="shared" si="42"/>
        <v>0</v>
      </c>
      <c r="U661" s="7">
        <f t="shared" si="43"/>
        <v>58.222500000000004</v>
      </c>
    </row>
    <row r="662" spans="1:21" x14ac:dyDescent="0.2">
      <c r="A662" t="s">
        <v>680</v>
      </c>
      <c r="B662" t="s">
        <v>1022</v>
      </c>
      <c r="C662" t="s">
        <v>1025</v>
      </c>
      <c r="D662" t="s">
        <v>1027</v>
      </c>
      <c r="E662" t="s">
        <v>1028</v>
      </c>
      <c r="F662" t="s">
        <v>1033</v>
      </c>
      <c r="G662">
        <v>42.97</v>
      </c>
      <c r="H662">
        <v>3</v>
      </c>
      <c r="I662">
        <v>6.4455</v>
      </c>
      <c r="J662" s="17">
        <f t="shared" si="40"/>
        <v>135.35550000000001</v>
      </c>
      <c r="K662" s="10">
        <v>43526</v>
      </c>
      <c r="L662" t="s">
        <v>1335</v>
      </c>
      <c r="M662" t="s">
        <v>1596</v>
      </c>
      <c r="N662">
        <v>128.91</v>
      </c>
      <c r="O662">
        <v>4.7619047620000003</v>
      </c>
      <c r="P662" s="17">
        <v>6.4455</v>
      </c>
      <c r="Q662">
        <v>9.3000000000000007</v>
      </c>
      <c r="R662">
        <v>11</v>
      </c>
      <c r="S662" t="str">
        <f t="shared" si="41"/>
        <v>Morning</v>
      </c>
      <c r="T662">
        <f t="shared" si="42"/>
        <v>0</v>
      </c>
      <c r="U662" s="7">
        <f t="shared" si="43"/>
        <v>45.118500000000004</v>
      </c>
    </row>
    <row r="663" spans="1:21" x14ac:dyDescent="0.2">
      <c r="A663" t="s">
        <v>681</v>
      </c>
      <c r="B663" t="s">
        <v>1021</v>
      </c>
      <c r="C663" t="s">
        <v>1024</v>
      </c>
      <c r="D663" t="s">
        <v>1026</v>
      </c>
      <c r="E663" t="s">
        <v>1029</v>
      </c>
      <c r="F663" t="s">
        <v>1033</v>
      </c>
      <c r="G663">
        <v>17.14</v>
      </c>
      <c r="H663">
        <v>7</v>
      </c>
      <c r="I663">
        <v>5.9989999999999997</v>
      </c>
      <c r="J663" s="17">
        <f t="shared" si="40"/>
        <v>125.979</v>
      </c>
      <c r="K663" s="10">
        <v>43481</v>
      </c>
      <c r="L663" t="s">
        <v>1437</v>
      </c>
      <c r="M663" t="s">
        <v>1597</v>
      </c>
      <c r="N663">
        <v>119.98</v>
      </c>
      <c r="O663">
        <v>4.7619047620000003</v>
      </c>
      <c r="P663" s="17">
        <v>5.9989999999999997</v>
      </c>
      <c r="Q663">
        <v>7.9</v>
      </c>
      <c r="R663">
        <v>12</v>
      </c>
      <c r="S663" t="str">
        <f t="shared" si="41"/>
        <v>Afternoon</v>
      </c>
      <c r="T663">
        <f t="shared" si="42"/>
        <v>0</v>
      </c>
      <c r="U663" s="7">
        <f t="shared" si="43"/>
        <v>17.997</v>
      </c>
    </row>
    <row r="664" spans="1:21" x14ac:dyDescent="0.2">
      <c r="A664" t="s">
        <v>682</v>
      </c>
      <c r="B664" t="s">
        <v>1022</v>
      </c>
      <c r="C664" t="s">
        <v>1025</v>
      </c>
      <c r="D664" t="s">
        <v>1026</v>
      </c>
      <c r="E664" t="s">
        <v>1028</v>
      </c>
      <c r="F664" t="s">
        <v>1035</v>
      </c>
      <c r="G664">
        <v>58.75</v>
      </c>
      <c r="H664">
        <v>6</v>
      </c>
      <c r="I664">
        <v>17.625</v>
      </c>
      <c r="J664" s="17">
        <f t="shared" si="40"/>
        <v>370.125</v>
      </c>
      <c r="K664" s="10">
        <v>43548</v>
      </c>
      <c r="L664" t="s">
        <v>1181</v>
      </c>
      <c r="M664" t="s">
        <v>1597</v>
      </c>
      <c r="N664">
        <v>352.5</v>
      </c>
      <c r="O664">
        <v>4.7619047620000003</v>
      </c>
      <c r="P664" s="17">
        <v>17.625</v>
      </c>
      <c r="Q664">
        <v>5.9</v>
      </c>
      <c r="R664">
        <v>18</v>
      </c>
      <c r="S664" t="str">
        <f t="shared" si="41"/>
        <v>Evening</v>
      </c>
      <c r="T664">
        <f t="shared" si="42"/>
        <v>0</v>
      </c>
      <c r="U664" s="7">
        <f t="shared" si="43"/>
        <v>61.6875</v>
      </c>
    </row>
    <row r="665" spans="1:21" x14ac:dyDescent="0.2">
      <c r="A665" t="s">
        <v>683</v>
      </c>
      <c r="B665" t="s">
        <v>1021</v>
      </c>
      <c r="C665" t="s">
        <v>1024</v>
      </c>
      <c r="D665" t="s">
        <v>1026</v>
      </c>
      <c r="E665" t="s">
        <v>1028</v>
      </c>
      <c r="F665" t="s">
        <v>1034</v>
      </c>
      <c r="G665">
        <v>87.1</v>
      </c>
      <c r="H665">
        <v>10</v>
      </c>
      <c r="I665">
        <v>43.55</v>
      </c>
      <c r="J665" s="17">
        <f t="shared" si="40"/>
        <v>914.55</v>
      </c>
      <c r="K665" s="10">
        <v>43801</v>
      </c>
      <c r="L665" t="s">
        <v>1499</v>
      </c>
      <c r="M665" t="s">
        <v>1597</v>
      </c>
      <c r="N665">
        <v>871</v>
      </c>
      <c r="O665">
        <v>4.7619047620000003</v>
      </c>
      <c r="P665" s="17">
        <v>43.55</v>
      </c>
      <c r="Q665">
        <v>9.9</v>
      </c>
      <c r="R665">
        <v>14</v>
      </c>
      <c r="S665" t="str">
        <f t="shared" si="41"/>
        <v>Afternoon</v>
      </c>
      <c r="T665">
        <f t="shared" si="42"/>
        <v>1</v>
      </c>
      <c r="U665" s="7">
        <f t="shared" si="43"/>
        <v>91.454999999999998</v>
      </c>
    </row>
    <row r="666" spans="1:21" x14ac:dyDescent="0.2">
      <c r="A666" t="s">
        <v>684</v>
      </c>
      <c r="B666" t="s">
        <v>1021</v>
      </c>
      <c r="C666" t="s">
        <v>1024</v>
      </c>
      <c r="D666" t="s">
        <v>1027</v>
      </c>
      <c r="E666" t="s">
        <v>1028</v>
      </c>
      <c r="F666" t="s">
        <v>1033</v>
      </c>
      <c r="G666">
        <v>98.8</v>
      </c>
      <c r="H666">
        <v>2</v>
      </c>
      <c r="I666">
        <v>9.8800000000000008</v>
      </c>
      <c r="J666" s="17">
        <f t="shared" si="40"/>
        <v>207.48</v>
      </c>
      <c r="K666" s="10">
        <v>43517</v>
      </c>
      <c r="L666" t="s">
        <v>1500</v>
      </c>
      <c r="M666" t="s">
        <v>1596</v>
      </c>
      <c r="N666">
        <v>197.6</v>
      </c>
      <c r="O666">
        <v>4.7619047620000003</v>
      </c>
      <c r="P666" s="17">
        <v>9.8800000000000008</v>
      </c>
      <c r="Q666">
        <v>7.7</v>
      </c>
      <c r="R666">
        <v>11</v>
      </c>
      <c r="S666" t="str">
        <f t="shared" si="41"/>
        <v>Morning</v>
      </c>
      <c r="T666">
        <f t="shared" si="42"/>
        <v>0</v>
      </c>
      <c r="U666" s="7">
        <f t="shared" si="43"/>
        <v>103.74</v>
      </c>
    </row>
    <row r="667" spans="1:21" x14ac:dyDescent="0.2">
      <c r="A667" t="s">
        <v>685</v>
      </c>
      <c r="B667" t="s">
        <v>1020</v>
      </c>
      <c r="C667" t="s">
        <v>1023</v>
      </c>
      <c r="D667" t="s">
        <v>1027</v>
      </c>
      <c r="E667" t="s">
        <v>1028</v>
      </c>
      <c r="F667" t="s">
        <v>1035</v>
      </c>
      <c r="G667">
        <v>48.63</v>
      </c>
      <c r="H667">
        <v>4</v>
      </c>
      <c r="I667">
        <v>9.7260000000000009</v>
      </c>
      <c r="J667" s="17">
        <f t="shared" si="40"/>
        <v>204.24600000000001</v>
      </c>
      <c r="K667" s="10">
        <v>43557</v>
      </c>
      <c r="L667" t="s">
        <v>1373</v>
      </c>
      <c r="M667" t="s">
        <v>1595</v>
      </c>
      <c r="N667">
        <v>194.52</v>
      </c>
      <c r="O667">
        <v>4.7619047620000003</v>
      </c>
      <c r="P667" s="17">
        <v>9.7260000000000009</v>
      </c>
      <c r="Q667">
        <v>7.6</v>
      </c>
      <c r="R667">
        <v>15</v>
      </c>
      <c r="S667" t="str">
        <f t="shared" si="41"/>
        <v>Afternoon</v>
      </c>
      <c r="T667">
        <f t="shared" si="42"/>
        <v>0</v>
      </c>
      <c r="U667" s="7">
        <f t="shared" si="43"/>
        <v>51.061500000000002</v>
      </c>
    </row>
    <row r="668" spans="1:21" x14ac:dyDescent="0.2">
      <c r="A668" t="s">
        <v>686</v>
      </c>
      <c r="B668" t="s">
        <v>1022</v>
      </c>
      <c r="C668" t="s">
        <v>1025</v>
      </c>
      <c r="D668" t="s">
        <v>1026</v>
      </c>
      <c r="E668" t="s">
        <v>1029</v>
      </c>
      <c r="F668" t="s">
        <v>1034</v>
      </c>
      <c r="G668">
        <v>57.74</v>
      </c>
      <c r="H668">
        <v>3</v>
      </c>
      <c r="I668">
        <v>8.6609999999999996</v>
      </c>
      <c r="J668" s="17">
        <f t="shared" si="40"/>
        <v>181.881</v>
      </c>
      <c r="K668" s="10">
        <v>43516</v>
      </c>
      <c r="L668" t="s">
        <v>1501</v>
      </c>
      <c r="M668" t="s">
        <v>1595</v>
      </c>
      <c r="N668">
        <v>173.22</v>
      </c>
      <c r="O668">
        <v>4.7619047620000003</v>
      </c>
      <c r="P668" s="17">
        <v>8.6609999999999996</v>
      </c>
      <c r="Q668">
        <v>7.7</v>
      </c>
      <c r="R668">
        <v>13</v>
      </c>
      <c r="S668" t="str">
        <f t="shared" si="41"/>
        <v>Afternoon</v>
      </c>
      <c r="T668">
        <f t="shared" si="42"/>
        <v>0</v>
      </c>
      <c r="U668" s="7">
        <f t="shared" si="43"/>
        <v>60.627000000000002</v>
      </c>
    </row>
    <row r="669" spans="1:21" x14ac:dyDescent="0.2">
      <c r="A669" t="s">
        <v>687</v>
      </c>
      <c r="B669" t="s">
        <v>1022</v>
      </c>
      <c r="C669" t="s">
        <v>1025</v>
      </c>
      <c r="D669" t="s">
        <v>1027</v>
      </c>
      <c r="E669" t="s">
        <v>1028</v>
      </c>
      <c r="F669" t="s">
        <v>1030</v>
      </c>
      <c r="G669">
        <v>17.97</v>
      </c>
      <c r="H669">
        <v>4</v>
      </c>
      <c r="I669">
        <v>3.5939999999999999</v>
      </c>
      <c r="J669" s="17">
        <f t="shared" si="40"/>
        <v>75.47399999999999</v>
      </c>
      <c r="K669" s="10">
        <v>43519</v>
      </c>
      <c r="L669" t="s">
        <v>1502</v>
      </c>
      <c r="M669" t="s">
        <v>1595</v>
      </c>
      <c r="N669">
        <v>71.88</v>
      </c>
      <c r="O669">
        <v>4.7619047620000003</v>
      </c>
      <c r="P669" s="17">
        <v>3.5939999999999999</v>
      </c>
      <c r="Q669">
        <v>6.4</v>
      </c>
      <c r="R669">
        <v>20</v>
      </c>
      <c r="S669" t="str">
        <f t="shared" si="41"/>
        <v>Evening</v>
      </c>
      <c r="T669">
        <f t="shared" si="42"/>
        <v>0</v>
      </c>
      <c r="U669" s="7">
        <f t="shared" si="43"/>
        <v>18.868499999999997</v>
      </c>
    </row>
    <row r="670" spans="1:21" x14ac:dyDescent="0.2">
      <c r="A670" t="s">
        <v>688</v>
      </c>
      <c r="B670" t="s">
        <v>1021</v>
      </c>
      <c r="C670" t="s">
        <v>1024</v>
      </c>
      <c r="D670" t="s">
        <v>1026</v>
      </c>
      <c r="E670" t="s">
        <v>1028</v>
      </c>
      <c r="F670" t="s">
        <v>1030</v>
      </c>
      <c r="G670">
        <v>47.71</v>
      </c>
      <c r="H670">
        <v>6</v>
      </c>
      <c r="I670">
        <v>14.313000000000001</v>
      </c>
      <c r="J670" s="17">
        <f t="shared" si="40"/>
        <v>300.57299999999998</v>
      </c>
      <c r="K670" s="10">
        <v>43512</v>
      </c>
      <c r="L670" t="s">
        <v>1490</v>
      </c>
      <c r="M670" t="s">
        <v>1595</v>
      </c>
      <c r="N670">
        <v>286.26</v>
      </c>
      <c r="O670">
        <v>4.7619047620000003</v>
      </c>
      <c r="P670" s="17">
        <v>14.313000000000001</v>
      </c>
      <c r="Q670">
        <v>4.4000000000000004</v>
      </c>
      <c r="R670">
        <v>14</v>
      </c>
      <c r="S670" t="str">
        <f t="shared" si="41"/>
        <v>Afternoon</v>
      </c>
      <c r="T670">
        <f t="shared" si="42"/>
        <v>0</v>
      </c>
      <c r="U670" s="7">
        <f t="shared" si="43"/>
        <v>50.095499999999994</v>
      </c>
    </row>
    <row r="671" spans="1:21" x14ac:dyDescent="0.2">
      <c r="A671" t="s">
        <v>689</v>
      </c>
      <c r="B671" t="s">
        <v>1022</v>
      </c>
      <c r="C671" t="s">
        <v>1025</v>
      </c>
      <c r="D671" t="s">
        <v>1027</v>
      </c>
      <c r="E671" t="s">
        <v>1028</v>
      </c>
      <c r="F671" t="s">
        <v>1033</v>
      </c>
      <c r="G671">
        <v>40.619999999999997</v>
      </c>
      <c r="H671">
        <v>2</v>
      </c>
      <c r="I671">
        <v>4.0620000000000003</v>
      </c>
      <c r="J671" s="17">
        <f t="shared" si="40"/>
        <v>85.301999999999992</v>
      </c>
      <c r="K671" s="10">
        <v>43482</v>
      </c>
      <c r="L671" t="s">
        <v>1264</v>
      </c>
      <c r="M671" t="s">
        <v>1597</v>
      </c>
      <c r="N671">
        <v>81.239999999999995</v>
      </c>
      <c r="O671">
        <v>4.7619047620000003</v>
      </c>
      <c r="P671" s="17">
        <v>4.0620000000000003</v>
      </c>
      <c r="Q671">
        <v>4.0999999999999996</v>
      </c>
      <c r="R671">
        <v>10</v>
      </c>
      <c r="S671" t="str">
        <f t="shared" si="41"/>
        <v>Morning</v>
      </c>
      <c r="T671">
        <f t="shared" si="42"/>
        <v>0</v>
      </c>
      <c r="U671" s="7">
        <f t="shared" si="43"/>
        <v>42.650999999999996</v>
      </c>
    </row>
    <row r="672" spans="1:21" x14ac:dyDescent="0.2">
      <c r="A672" t="s">
        <v>690</v>
      </c>
      <c r="B672" t="s">
        <v>1020</v>
      </c>
      <c r="C672" t="s">
        <v>1023</v>
      </c>
      <c r="D672" t="s">
        <v>1026</v>
      </c>
      <c r="E672" t="s">
        <v>1029</v>
      </c>
      <c r="F672" t="s">
        <v>1035</v>
      </c>
      <c r="G672">
        <v>56.04</v>
      </c>
      <c r="H672">
        <v>10</v>
      </c>
      <c r="I672">
        <v>28.02</v>
      </c>
      <c r="J672" s="17">
        <f t="shared" si="40"/>
        <v>588.41999999999996</v>
      </c>
      <c r="K672" s="10">
        <v>43479</v>
      </c>
      <c r="L672" t="s">
        <v>1260</v>
      </c>
      <c r="M672" t="s">
        <v>1595</v>
      </c>
      <c r="N672">
        <v>560.4</v>
      </c>
      <c r="O672">
        <v>4.7619047620000003</v>
      </c>
      <c r="P672" s="17">
        <v>28.02</v>
      </c>
      <c r="Q672">
        <v>4.4000000000000004</v>
      </c>
      <c r="R672">
        <v>19</v>
      </c>
      <c r="S672" t="str">
        <f t="shared" si="41"/>
        <v>Evening</v>
      </c>
      <c r="T672">
        <f t="shared" si="42"/>
        <v>0</v>
      </c>
      <c r="U672" s="7">
        <f t="shared" si="43"/>
        <v>58.841999999999999</v>
      </c>
    </row>
    <row r="673" spans="1:21" x14ac:dyDescent="0.2">
      <c r="A673" t="s">
        <v>691</v>
      </c>
      <c r="B673" t="s">
        <v>1022</v>
      </c>
      <c r="C673" t="s">
        <v>1025</v>
      </c>
      <c r="D673" t="s">
        <v>1026</v>
      </c>
      <c r="E673" t="s">
        <v>1029</v>
      </c>
      <c r="F673" t="s">
        <v>1034</v>
      </c>
      <c r="G673">
        <v>93.4</v>
      </c>
      <c r="H673">
        <v>2</v>
      </c>
      <c r="I673">
        <v>9.34</v>
      </c>
      <c r="J673" s="17">
        <f t="shared" si="40"/>
        <v>196.14000000000001</v>
      </c>
      <c r="K673" s="10">
        <v>43554</v>
      </c>
      <c r="L673" t="s">
        <v>1503</v>
      </c>
      <c r="M673" t="s">
        <v>1596</v>
      </c>
      <c r="N673">
        <v>186.8</v>
      </c>
      <c r="O673">
        <v>4.7619047620000003</v>
      </c>
      <c r="P673" s="17">
        <v>9.34</v>
      </c>
      <c r="Q673">
        <v>5.5</v>
      </c>
      <c r="R673">
        <v>16</v>
      </c>
      <c r="S673" t="str">
        <f t="shared" si="41"/>
        <v>Afternoon</v>
      </c>
      <c r="T673">
        <f t="shared" si="42"/>
        <v>0</v>
      </c>
      <c r="U673" s="7">
        <f t="shared" si="43"/>
        <v>98.070000000000007</v>
      </c>
    </row>
    <row r="674" spans="1:21" x14ac:dyDescent="0.2">
      <c r="A674" t="s">
        <v>692</v>
      </c>
      <c r="B674" t="s">
        <v>1022</v>
      </c>
      <c r="C674" t="s">
        <v>1025</v>
      </c>
      <c r="D674" t="s">
        <v>1027</v>
      </c>
      <c r="E674" t="s">
        <v>1028</v>
      </c>
      <c r="F674" t="s">
        <v>1030</v>
      </c>
      <c r="G674">
        <v>73.41</v>
      </c>
      <c r="H674">
        <v>3</v>
      </c>
      <c r="I674">
        <v>11.0115</v>
      </c>
      <c r="J674" s="17">
        <f t="shared" si="40"/>
        <v>231.2415</v>
      </c>
      <c r="K674" s="10">
        <v>43499</v>
      </c>
      <c r="L674" t="s">
        <v>1504</v>
      </c>
      <c r="M674" t="s">
        <v>1595</v>
      </c>
      <c r="N674">
        <v>220.23</v>
      </c>
      <c r="O674">
        <v>4.7619047620000003</v>
      </c>
      <c r="P674" s="17">
        <v>11.0115</v>
      </c>
      <c r="Q674">
        <v>4</v>
      </c>
      <c r="R674">
        <v>13</v>
      </c>
      <c r="S674" t="str">
        <f t="shared" si="41"/>
        <v>Afternoon</v>
      </c>
      <c r="T674">
        <f t="shared" si="42"/>
        <v>0</v>
      </c>
      <c r="U674" s="7">
        <f t="shared" si="43"/>
        <v>77.080500000000001</v>
      </c>
    </row>
    <row r="675" spans="1:21" x14ac:dyDescent="0.2">
      <c r="A675" t="s">
        <v>693</v>
      </c>
      <c r="B675" t="s">
        <v>1021</v>
      </c>
      <c r="C675" t="s">
        <v>1024</v>
      </c>
      <c r="D675" t="s">
        <v>1027</v>
      </c>
      <c r="E675" t="s">
        <v>1029</v>
      </c>
      <c r="F675" t="s">
        <v>1030</v>
      </c>
      <c r="G675">
        <v>33.64</v>
      </c>
      <c r="H675">
        <v>8</v>
      </c>
      <c r="I675">
        <v>13.456</v>
      </c>
      <c r="J675" s="17">
        <f t="shared" si="40"/>
        <v>282.57600000000002</v>
      </c>
      <c r="K675" s="10">
        <v>43511</v>
      </c>
      <c r="L675" t="s">
        <v>1505</v>
      </c>
      <c r="M675" t="s">
        <v>1597</v>
      </c>
      <c r="N675">
        <v>269.12</v>
      </c>
      <c r="O675">
        <v>4.7619047620000003</v>
      </c>
      <c r="P675" s="17">
        <v>13.456</v>
      </c>
      <c r="Q675">
        <v>9.3000000000000007</v>
      </c>
      <c r="R675">
        <v>17</v>
      </c>
      <c r="S675" t="str">
        <f t="shared" si="41"/>
        <v>Evening</v>
      </c>
      <c r="T675">
        <f t="shared" si="42"/>
        <v>0</v>
      </c>
      <c r="U675" s="7">
        <f t="shared" si="43"/>
        <v>35.322000000000003</v>
      </c>
    </row>
    <row r="676" spans="1:21" x14ac:dyDescent="0.2">
      <c r="A676" t="s">
        <v>694</v>
      </c>
      <c r="B676" t="s">
        <v>1020</v>
      </c>
      <c r="C676" t="s">
        <v>1023</v>
      </c>
      <c r="D676" t="s">
        <v>1027</v>
      </c>
      <c r="E676" t="s">
        <v>1028</v>
      </c>
      <c r="F676" t="s">
        <v>1031</v>
      </c>
      <c r="G676">
        <v>45.48</v>
      </c>
      <c r="H676">
        <v>10</v>
      </c>
      <c r="I676">
        <v>22.74</v>
      </c>
      <c r="J676" s="17">
        <f t="shared" si="40"/>
        <v>477.53999999999996</v>
      </c>
      <c r="K676" s="10">
        <v>43468</v>
      </c>
      <c r="L676" t="s">
        <v>1506</v>
      </c>
      <c r="M676" t="s">
        <v>1597</v>
      </c>
      <c r="N676">
        <v>454.8</v>
      </c>
      <c r="O676">
        <v>4.7619047620000003</v>
      </c>
      <c r="P676" s="17">
        <v>22.74</v>
      </c>
      <c r="Q676">
        <v>4.8</v>
      </c>
      <c r="R676">
        <v>10</v>
      </c>
      <c r="S676" t="str">
        <f t="shared" si="41"/>
        <v>Morning</v>
      </c>
      <c r="T676">
        <f t="shared" si="42"/>
        <v>0</v>
      </c>
      <c r="U676" s="7">
        <f t="shared" si="43"/>
        <v>47.753999999999998</v>
      </c>
    </row>
    <row r="677" spans="1:21" x14ac:dyDescent="0.2">
      <c r="A677" t="s">
        <v>695</v>
      </c>
      <c r="B677" t="s">
        <v>1022</v>
      </c>
      <c r="C677" t="s">
        <v>1025</v>
      </c>
      <c r="D677" t="s">
        <v>1026</v>
      </c>
      <c r="E677" t="s">
        <v>1029</v>
      </c>
      <c r="F677" t="s">
        <v>1035</v>
      </c>
      <c r="G677">
        <v>83.77</v>
      </c>
      <c r="H677">
        <v>2</v>
      </c>
      <c r="I677">
        <v>8.3770000000000007</v>
      </c>
      <c r="J677" s="17">
        <f t="shared" si="40"/>
        <v>175.917</v>
      </c>
      <c r="K677" s="10">
        <v>43520</v>
      </c>
      <c r="L677" t="s">
        <v>1218</v>
      </c>
      <c r="M677" t="s">
        <v>1596</v>
      </c>
      <c r="N677">
        <v>167.54</v>
      </c>
      <c r="O677">
        <v>4.7619047620000003</v>
      </c>
      <c r="P677" s="17">
        <v>8.3770000000000007</v>
      </c>
      <c r="Q677">
        <v>4.5999999999999996</v>
      </c>
      <c r="R677">
        <v>19</v>
      </c>
      <c r="S677" t="str">
        <f t="shared" si="41"/>
        <v>Evening</v>
      </c>
      <c r="T677">
        <f t="shared" si="42"/>
        <v>0</v>
      </c>
      <c r="U677" s="7">
        <f t="shared" si="43"/>
        <v>87.958500000000001</v>
      </c>
    </row>
    <row r="678" spans="1:21" x14ac:dyDescent="0.2">
      <c r="A678" t="s">
        <v>696</v>
      </c>
      <c r="B678" t="s">
        <v>1022</v>
      </c>
      <c r="C678" t="s">
        <v>1025</v>
      </c>
      <c r="D678" t="s">
        <v>1026</v>
      </c>
      <c r="E678" t="s">
        <v>1028</v>
      </c>
      <c r="F678" t="s">
        <v>1033</v>
      </c>
      <c r="G678">
        <v>64.08</v>
      </c>
      <c r="H678">
        <v>7</v>
      </c>
      <c r="I678">
        <v>22.428000000000001</v>
      </c>
      <c r="J678" s="17">
        <f t="shared" si="40"/>
        <v>470.988</v>
      </c>
      <c r="K678" s="10">
        <v>43515</v>
      </c>
      <c r="L678" t="s">
        <v>1507</v>
      </c>
      <c r="M678" t="s">
        <v>1597</v>
      </c>
      <c r="N678">
        <v>448.56</v>
      </c>
      <c r="O678">
        <v>4.7619047620000003</v>
      </c>
      <c r="P678" s="17">
        <v>22.428000000000001</v>
      </c>
      <c r="Q678">
        <v>7.3</v>
      </c>
      <c r="R678">
        <v>19</v>
      </c>
      <c r="S678" t="str">
        <f t="shared" si="41"/>
        <v>Evening</v>
      </c>
      <c r="T678">
        <f t="shared" si="42"/>
        <v>0</v>
      </c>
      <c r="U678" s="7">
        <f t="shared" si="43"/>
        <v>67.284000000000006</v>
      </c>
    </row>
    <row r="679" spans="1:21" x14ac:dyDescent="0.2">
      <c r="A679" t="s">
        <v>697</v>
      </c>
      <c r="B679" t="s">
        <v>1020</v>
      </c>
      <c r="C679" t="s">
        <v>1023</v>
      </c>
      <c r="D679" t="s">
        <v>1026</v>
      </c>
      <c r="E679" t="s">
        <v>1028</v>
      </c>
      <c r="F679" t="s">
        <v>1034</v>
      </c>
      <c r="G679">
        <v>73.47</v>
      </c>
      <c r="H679">
        <v>4</v>
      </c>
      <c r="I679">
        <v>14.694000000000001</v>
      </c>
      <c r="J679" s="17">
        <f t="shared" si="40"/>
        <v>308.57400000000001</v>
      </c>
      <c r="K679" s="10">
        <v>43519</v>
      </c>
      <c r="L679" t="s">
        <v>1094</v>
      </c>
      <c r="M679" t="s">
        <v>1596</v>
      </c>
      <c r="N679">
        <v>293.88</v>
      </c>
      <c r="O679">
        <v>4.7619047620000003</v>
      </c>
      <c r="P679" s="17">
        <v>14.694000000000001</v>
      </c>
      <c r="Q679">
        <v>6</v>
      </c>
      <c r="R679">
        <v>18</v>
      </c>
      <c r="S679" t="str">
        <f t="shared" si="41"/>
        <v>Evening</v>
      </c>
      <c r="T679">
        <f t="shared" si="42"/>
        <v>0</v>
      </c>
      <c r="U679" s="7">
        <f t="shared" si="43"/>
        <v>77.143500000000003</v>
      </c>
    </row>
    <row r="680" spans="1:21" x14ac:dyDescent="0.2">
      <c r="A680" t="s">
        <v>698</v>
      </c>
      <c r="B680" t="s">
        <v>1021</v>
      </c>
      <c r="C680" t="s">
        <v>1024</v>
      </c>
      <c r="D680" t="s">
        <v>1027</v>
      </c>
      <c r="E680" t="s">
        <v>1029</v>
      </c>
      <c r="F680" t="s">
        <v>1030</v>
      </c>
      <c r="G680">
        <v>58.95</v>
      </c>
      <c r="H680">
        <v>10</v>
      </c>
      <c r="I680">
        <v>29.475000000000001</v>
      </c>
      <c r="J680" s="17">
        <f t="shared" si="40"/>
        <v>618.97500000000002</v>
      </c>
      <c r="K680" s="10">
        <v>43648</v>
      </c>
      <c r="L680" t="s">
        <v>1508</v>
      </c>
      <c r="M680" t="s">
        <v>1595</v>
      </c>
      <c r="N680">
        <v>589.5</v>
      </c>
      <c r="O680">
        <v>4.7619047620000003</v>
      </c>
      <c r="P680" s="17">
        <v>29.475000000000001</v>
      </c>
      <c r="Q680">
        <v>8.1</v>
      </c>
      <c r="R680">
        <v>14</v>
      </c>
      <c r="S680" t="str">
        <f t="shared" si="41"/>
        <v>Afternoon</v>
      </c>
      <c r="T680">
        <f t="shared" si="42"/>
        <v>0</v>
      </c>
      <c r="U680" s="7">
        <f t="shared" si="43"/>
        <v>61.897500000000001</v>
      </c>
    </row>
    <row r="681" spans="1:21" x14ac:dyDescent="0.2">
      <c r="A681" t="s">
        <v>699</v>
      </c>
      <c r="B681" t="s">
        <v>1020</v>
      </c>
      <c r="C681" t="s">
        <v>1023</v>
      </c>
      <c r="D681" t="s">
        <v>1026</v>
      </c>
      <c r="E681" t="s">
        <v>1029</v>
      </c>
      <c r="F681" t="s">
        <v>1034</v>
      </c>
      <c r="G681">
        <v>48.5</v>
      </c>
      <c r="H681">
        <v>6</v>
      </c>
      <c r="I681">
        <v>14.55</v>
      </c>
      <c r="J681" s="17">
        <f t="shared" si="40"/>
        <v>305.55</v>
      </c>
      <c r="K681" s="10">
        <v>43770</v>
      </c>
      <c r="L681" t="s">
        <v>1406</v>
      </c>
      <c r="M681" t="s">
        <v>1595</v>
      </c>
      <c r="N681">
        <v>291</v>
      </c>
      <c r="O681">
        <v>4.7619047620000003</v>
      </c>
      <c r="P681" s="17">
        <v>14.55</v>
      </c>
      <c r="Q681">
        <v>9.4</v>
      </c>
      <c r="R681">
        <v>13</v>
      </c>
      <c r="S681" t="str">
        <f t="shared" si="41"/>
        <v>Afternoon</v>
      </c>
      <c r="T681">
        <f t="shared" si="42"/>
        <v>0</v>
      </c>
      <c r="U681" s="7">
        <f t="shared" si="43"/>
        <v>50.925000000000004</v>
      </c>
    </row>
    <row r="682" spans="1:21" x14ac:dyDescent="0.2">
      <c r="A682" t="s">
        <v>700</v>
      </c>
      <c r="B682" t="s">
        <v>1022</v>
      </c>
      <c r="C682" t="s">
        <v>1025</v>
      </c>
      <c r="D682" t="s">
        <v>1026</v>
      </c>
      <c r="E682" t="s">
        <v>1028</v>
      </c>
      <c r="F682" t="s">
        <v>1031</v>
      </c>
      <c r="G682">
        <v>39.479999999999997</v>
      </c>
      <c r="H682">
        <v>1</v>
      </c>
      <c r="I682">
        <v>1.974</v>
      </c>
      <c r="J682" s="17">
        <f t="shared" si="40"/>
        <v>41.453999999999994</v>
      </c>
      <c r="K682" s="10">
        <v>43801</v>
      </c>
      <c r="L682" t="s">
        <v>1302</v>
      </c>
      <c r="M682" t="s">
        <v>1596</v>
      </c>
      <c r="N682">
        <v>39.479999999999997</v>
      </c>
      <c r="O682">
        <v>4.7619047620000003</v>
      </c>
      <c r="P682" s="17">
        <v>1.974</v>
      </c>
      <c r="Q682">
        <v>6.5</v>
      </c>
      <c r="R682">
        <v>19</v>
      </c>
      <c r="S682" t="str">
        <f t="shared" si="41"/>
        <v>Evening</v>
      </c>
      <c r="T682">
        <f t="shared" si="42"/>
        <v>0</v>
      </c>
      <c r="U682" s="7">
        <f t="shared" si="43"/>
        <v>41.453999999999994</v>
      </c>
    </row>
    <row r="683" spans="1:21" x14ac:dyDescent="0.2">
      <c r="A683" t="s">
        <v>701</v>
      </c>
      <c r="B683" t="s">
        <v>1022</v>
      </c>
      <c r="C683" t="s">
        <v>1025</v>
      </c>
      <c r="D683" t="s">
        <v>1027</v>
      </c>
      <c r="E683" t="s">
        <v>1028</v>
      </c>
      <c r="F683" t="s">
        <v>1033</v>
      </c>
      <c r="G683">
        <v>34.81</v>
      </c>
      <c r="H683">
        <v>1</v>
      </c>
      <c r="I683">
        <v>1.7404999999999999</v>
      </c>
      <c r="J683" s="17">
        <f t="shared" si="40"/>
        <v>36.5505</v>
      </c>
      <c r="K683" s="10">
        <v>43479</v>
      </c>
      <c r="L683" t="s">
        <v>1130</v>
      </c>
      <c r="M683" t="s">
        <v>1597</v>
      </c>
      <c r="N683">
        <v>34.81</v>
      </c>
      <c r="O683">
        <v>4.7619047620000003</v>
      </c>
      <c r="P683" s="17">
        <v>1.7404999999999999</v>
      </c>
      <c r="Q683">
        <v>7</v>
      </c>
      <c r="R683">
        <v>10</v>
      </c>
      <c r="S683" t="str">
        <f t="shared" si="41"/>
        <v>Morning</v>
      </c>
      <c r="T683">
        <f t="shared" si="42"/>
        <v>0</v>
      </c>
      <c r="U683" s="7">
        <f t="shared" si="43"/>
        <v>36.5505</v>
      </c>
    </row>
    <row r="684" spans="1:21" x14ac:dyDescent="0.2">
      <c r="A684" t="s">
        <v>702</v>
      </c>
      <c r="B684" t="s">
        <v>1021</v>
      </c>
      <c r="C684" t="s">
        <v>1024</v>
      </c>
      <c r="D684" t="s">
        <v>1027</v>
      </c>
      <c r="E684" t="s">
        <v>1028</v>
      </c>
      <c r="F684" t="s">
        <v>1035</v>
      </c>
      <c r="G684">
        <v>49.32</v>
      </c>
      <c r="H684">
        <v>6</v>
      </c>
      <c r="I684">
        <v>14.795999999999999</v>
      </c>
      <c r="J684" s="17">
        <f t="shared" si="40"/>
        <v>310.71600000000001</v>
      </c>
      <c r="K684" s="10">
        <v>43709</v>
      </c>
      <c r="L684" t="s">
        <v>1279</v>
      </c>
      <c r="M684" t="s">
        <v>1595</v>
      </c>
      <c r="N684">
        <v>295.92</v>
      </c>
      <c r="O684">
        <v>4.7619047620000003</v>
      </c>
      <c r="P684" s="17">
        <v>14.795999999999999</v>
      </c>
      <c r="Q684">
        <v>7.1</v>
      </c>
      <c r="R684">
        <v>13</v>
      </c>
      <c r="S684" t="str">
        <f t="shared" si="41"/>
        <v>Afternoon</v>
      </c>
      <c r="T684">
        <f t="shared" si="42"/>
        <v>0</v>
      </c>
      <c r="U684" s="7">
        <f t="shared" si="43"/>
        <v>51.786000000000001</v>
      </c>
    </row>
    <row r="685" spans="1:21" x14ac:dyDescent="0.2">
      <c r="A685" t="s">
        <v>703</v>
      </c>
      <c r="B685" t="s">
        <v>1020</v>
      </c>
      <c r="C685" t="s">
        <v>1023</v>
      </c>
      <c r="D685" t="s">
        <v>1026</v>
      </c>
      <c r="E685" t="s">
        <v>1029</v>
      </c>
      <c r="F685" t="s">
        <v>1035</v>
      </c>
      <c r="G685">
        <v>21.48</v>
      </c>
      <c r="H685">
        <v>2</v>
      </c>
      <c r="I685">
        <v>2.1480000000000001</v>
      </c>
      <c r="J685" s="17">
        <f t="shared" si="40"/>
        <v>45.108000000000004</v>
      </c>
      <c r="K685" s="10">
        <v>43523</v>
      </c>
      <c r="L685" t="s">
        <v>1509</v>
      </c>
      <c r="M685" t="s">
        <v>1595</v>
      </c>
      <c r="N685">
        <v>42.96</v>
      </c>
      <c r="O685">
        <v>4.7619047620000003</v>
      </c>
      <c r="P685" s="17">
        <v>2.1480000000000001</v>
      </c>
      <c r="Q685">
        <v>6.6</v>
      </c>
      <c r="R685">
        <v>12</v>
      </c>
      <c r="S685" t="str">
        <f t="shared" si="41"/>
        <v>Afternoon</v>
      </c>
      <c r="T685">
        <f t="shared" si="42"/>
        <v>0</v>
      </c>
      <c r="U685" s="7">
        <f t="shared" si="43"/>
        <v>22.554000000000002</v>
      </c>
    </row>
    <row r="686" spans="1:21" x14ac:dyDescent="0.2">
      <c r="A686" t="s">
        <v>704</v>
      </c>
      <c r="B686" t="s">
        <v>1022</v>
      </c>
      <c r="C686" t="s">
        <v>1025</v>
      </c>
      <c r="D686" t="s">
        <v>1026</v>
      </c>
      <c r="E686" t="s">
        <v>1028</v>
      </c>
      <c r="F686" t="s">
        <v>1033</v>
      </c>
      <c r="G686">
        <v>23.08</v>
      </c>
      <c r="H686">
        <v>6</v>
      </c>
      <c r="I686">
        <v>6.9240000000000004</v>
      </c>
      <c r="J686" s="17">
        <f t="shared" si="40"/>
        <v>145.404</v>
      </c>
      <c r="K686" s="10">
        <v>43489</v>
      </c>
      <c r="L686" t="s">
        <v>1114</v>
      </c>
      <c r="M686" t="s">
        <v>1595</v>
      </c>
      <c r="N686">
        <v>138.47999999999999</v>
      </c>
      <c r="O686">
        <v>4.7619047620000003</v>
      </c>
      <c r="P686" s="17">
        <v>6.9240000000000004</v>
      </c>
      <c r="Q686">
        <v>4.9000000000000004</v>
      </c>
      <c r="R686">
        <v>19</v>
      </c>
      <c r="S686" t="str">
        <f t="shared" si="41"/>
        <v>Evening</v>
      </c>
      <c r="T686">
        <f t="shared" si="42"/>
        <v>0</v>
      </c>
      <c r="U686" s="7">
        <f t="shared" si="43"/>
        <v>24.233999999999998</v>
      </c>
    </row>
    <row r="687" spans="1:21" x14ac:dyDescent="0.2">
      <c r="A687" t="s">
        <v>705</v>
      </c>
      <c r="B687" t="s">
        <v>1022</v>
      </c>
      <c r="C687" t="s">
        <v>1025</v>
      </c>
      <c r="D687" t="s">
        <v>1026</v>
      </c>
      <c r="E687" t="s">
        <v>1028</v>
      </c>
      <c r="F687" t="s">
        <v>1032</v>
      </c>
      <c r="G687">
        <v>49.1</v>
      </c>
      <c r="H687">
        <v>2</v>
      </c>
      <c r="I687">
        <v>4.91</v>
      </c>
      <c r="J687" s="17">
        <f t="shared" si="40"/>
        <v>103.11</v>
      </c>
      <c r="K687" s="10">
        <v>43678</v>
      </c>
      <c r="L687" t="s">
        <v>1276</v>
      </c>
      <c r="M687" t="s">
        <v>1597</v>
      </c>
      <c r="N687">
        <v>98.2</v>
      </c>
      <c r="O687">
        <v>4.7619047620000003</v>
      </c>
      <c r="P687" s="17">
        <v>4.91</v>
      </c>
      <c r="Q687">
        <v>6.4</v>
      </c>
      <c r="R687">
        <v>12</v>
      </c>
      <c r="S687" t="str">
        <f t="shared" si="41"/>
        <v>Afternoon</v>
      </c>
      <c r="T687">
        <f t="shared" si="42"/>
        <v>0</v>
      </c>
      <c r="U687" s="7">
        <f t="shared" si="43"/>
        <v>51.555</v>
      </c>
    </row>
    <row r="688" spans="1:21" x14ac:dyDescent="0.2">
      <c r="A688" t="s">
        <v>706</v>
      </c>
      <c r="B688" t="s">
        <v>1022</v>
      </c>
      <c r="C688" t="s">
        <v>1025</v>
      </c>
      <c r="D688" t="s">
        <v>1026</v>
      </c>
      <c r="E688" t="s">
        <v>1028</v>
      </c>
      <c r="F688" t="s">
        <v>1033</v>
      </c>
      <c r="G688">
        <v>64.83</v>
      </c>
      <c r="H688">
        <v>2</v>
      </c>
      <c r="I688">
        <v>6.4829999999999997</v>
      </c>
      <c r="J688" s="17">
        <f t="shared" si="40"/>
        <v>136.143</v>
      </c>
      <c r="K688" s="10">
        <v>43678</v>
      </c>
      <c r="L688" t="s">
        <v>1510</v>
      </c>
      <c r="M688" t="s">
        <v>1597</v>
      </c>
      <c r="N688">
        <v>129.66</v>
      </c>
      <c r="O688">
        <v>4.7619047620000003</v>
      </c>
      <c r="P688" s="17">
        <v>6.4829999999999997</v>
      </c>
      <c r="Q688">
        <v>8</v>
      </c>
      <c r="R688">
        <v>11</v>
      </c>
      <c r="S688" t="str">
        <f t="shared" si="41"/>
        <v>Morning</v>
      </c>
      <c r="T688">
        <f t="shared" si="42"/>
        <v>0</v>
      </c>
      <c r="U688" s="7">
        <f t="shared" si="43"/>
        <v>68.0715</v>
      </c>
    </row>
    <row r="689" spans="1:21" x14ac:dyDescent="0.2">
      <c r="A689" t="s">
        <v>707</v>
      </c>
      <c r="B689" t="s">
        <v>1020</v>
      </c>
      <c r="C689" t="s">
        <v>1023</v>
      </c>
      <c r="D689" t="s">
        <v>1026</v>
      </c>
      <c r="E689" t="s">
        <v>1029</v>
      </c>
      <c r="F689" t="s">
        <v>1032</v>
      </c>
      <c r="G689">
        <v>63.56</v>
      </c>
      <c r="H689">
        <v>10</v>
      </c>
      <c r="I689">
        <v>31.78</v>
      </c>
      <c r="J689" s="17">
        <f t="shared" si="40"/>
        <v>667.38</v>
      </c>
      <c r="K689" s="10">
        <v>43481</v>
      </c>
      <c r="L689" t="s">
        <v>1511</v>
      </c>
      <c r="M689" t="s">
        <v>1596</v>
      </c>
      <c r="N689">
        <v>635.6</v>
      </c>
      <c r="O689">
        <v>4.7619047620000003</v>
      </c>
      <c r="P689" s="17">
        <v>31.78</v>
      </c>
      <c r="Q689">
        <v>4.3</v>
      </c>
      <c r="R689">
        <v>17</v>
      </c>
      <c r="S689" t="str">
        <f t="shared" si="41"/>
        <v>Evening</v>
      </c>
      <c r="T689">
        <f t="shared" si="42"/>
        <v>0</v>
      </c>
      <c r="U689" s="7">
        <f t="shared" si="43"/>
        <v>66.738</v>
      </c>
    </row>
    <row r="690" spans="1:21" x14ac:dyDescent="0.2">
      <c r="A690" t="s">
        <v>708</v>
      </c>
      <c r="B690" t="s">
        <v>1021</v>
      </c>
      <c r="C690" t="s">
        <v>1024</v>
      </c>
      <c r="D690" t="s">
        <v>1026</v>
      </c>
      <c r="E690" t="s">
        <v>1029</v>
      </c>
      <c r="F690" t="s">
        <v>1033</v>
      </c>
      <c r="G690">
        <v>72.88</v>
      </c>
      <c r="H690">
        <v>2</v>
      </c>
      <c r="I690">
        <v>7.2880000000000003</v>
      </c>
      <c r="J690" s="17">
        <f t="shared" si="40"/>
        <v>153.048</v>
      </c>
      <c r="K690" s="10">
        <v>43537</v>
      </c>
      <c r="L690" t="s">
        <v>1512</v>
      </c>
      <c r="M690" t="s">
        <v>1596</v>
      </c>
      <c r="N690">
        <v>145.76</v>
      </c>
      <c r="O690">
        <v>4.7619047620000003</v>
      </c>
      <c r="P690" s="17">
        <v>7.2880000000000003</v>
      </c>
      <c r="Q690">
        <v>6.1</v>
      </c>
      <c r="R690">
        <v>12</v>
      </c>
      <c r="S690" t="str">
        <f t="shared" si="41"/>
        <v>Afternoon</v>
      </c>
      <c r="T690">
        <f t="shared" si="42"/>
        <v>0</v>
      </c>
      <c r="U690" s="7">
        <f t="shared" si="43"/>
        <v>76.524000000000001</v>
      </c>
    </row>
    <row r="691" spans="1:21" x14ac:dyDescent="0.2">
      <c r="A691" t="s">
        <v>709</v>
      </c>
      <c r="B691" t="s">
        <v>1020</v>
      </c>
      <c r="C691" t="s">
        <v>1023</v>
      </c>
      <c r="D691" t="s">
        <v>1027</v>
      </c>
      <c r="E691" t="s">
        <v>1028</v>
      </c>
      <c r="F691" t="s">
        <v>1034</v>
      </c>
      <c r="G691">
        <v>67.099999999999994</v>
      </c>
      <c r="H691">
        <v>3</v>
      </c>
      <c r="I691">
        <v>10.065</v>
      </c>
      <c r="J691" s="17">
        <f t="shared" si="40"/>
        <v>211.36499999999998</v>
      </c>
      <c r="K691" s="10">
        <v>43511</v>
      </c>
      <c r="L691" t="s">
        <v>1219</v>
      </c>
      <c r="M691" t="s">
        <v>1596</v>
      </c>
      <c r="N691">
        <v>201.3</v>
      </c>
      <c r="O691">
        <v>4.7619047620000003</v>
      </c>
      <c r="P691" s="17">
        <v>10.065</v>
      </c>
      <c r="Q691">
        <v>7.5</v>
      </c>
      <c r="R691">
        <v>10</v>
      </c>
      <c r="S691" t="str">
        <f t="shared" si="41"/>
        <v>Morning</v>
      </c>
      <c r="T691">
        <f t="shared" si="42"/>
        <v>0</v>
      </c>
      <c r="U691" s="7">
        <f t="shared" si="43"/>
        <v>70.454999999999998</v>
      </c>
    </row>
    <row r="692" spans="1:21" x14ac:dyDescent="0.2">
      <c r="A692" t="s">
        <v>710</v>
      </c>
      <c r="B692" t="s">
        <v>1021</v>
      </c>
      <c r="C692" t="s">
        <v>1024</v>
      </c>
      <c r="D692" t="s">
        <v>1026</v>
      </c>
      <c r="E692" t="s">
        <v>1028</v>
      </c>
      <c r="F692" t="s">
        <v>1033</v>
      </c>
      <c r="G692">
        <v>70.19</v>
      </c>
      <c r="H692">
        <v>9</v>
      </c>
      <c r="I692">
        <v>31.5855</v>
      </c>
      <c r="J692" s="17">
        <f t="shared" si="40"/>
        <v>663.29550000000006</v>
      </c>
      <c r="K692" s="10">
        <v>43490</v>
      </c>
      <c r="L692" t="s">
        <v>1398</v>
      </c>
      <c r="M692" t="s">
        <v>1596</v>
      </c>
      <c r="N692">
        <v>631.71</v>
      </c>
      <c r="O692">
        <v>4.7619047620000003</v>
      </c>
      <c r="P692" s="17">
        <v>31.5855</v>
      </c>
      <c r="Q692">
        <v>6.7</v>
      </c>
      <c r="R692">
        <v>13</v>
      </c>
      <c r="S692" t="str">
        <f t="shared" si="41"/>
        <v>Afternoon</v>
      </c>
      <c r="T692">
        <f t="shared" si="42"/>
        <v>0</v>
      </c>
      <c r="U692" s="7">
        <f t="shared" si="43"/>
        <v>73.6995</v>
      </c>
    </row>
    <row r="693" spans="1:21" x14ac:dyDescent="0.2">
      <c r="A693" t="s">
        <v>711</v>
      </c>
      <c r="B693" t="s">
        <v>1021</v>
      </c>
      <c r="C693" t="s">
        <v>1024</v>
      </c>
      <c r="D693" t="s">
        <v>1026</v>
      </c>
      <c r="E693" t="s">
        <v>1029</v>
      </c>
      <c r="F693" t="s">
        <v>1034</v>
      </c>
      <c r="G693">
        <v>55.04</v>
      </c>
      <c r="H693">
        <v>7</v>
      </c>
      <c r="I693">
        <v>19.263999999999999</v>
      </c>
      <c r="J693" s="17">
        <f t="shared" si="40"/>
        <v>404.54399999999998</v>
      </c>
      <c r="K693" s="10">
        <v>43802</v>
      </c>
      <c r="L693" t="s">
        <v>1119</v>
      </c>
      <c r="M693" t="s">
        <v>1595</v>
      </c>
      <c r="N693">
        <v>385.28</v>
      </c>
      <c r="O693">
        <v>4.7619047620000003</v>
      </c>
      <c r="P693" s="17">
        <v>19.263999999999999</v>
      </c>
      <c r="Q693">
        <v>5.2</v>
      </c>
      <c r="R693">
        <v>19</v>
      </c>
      <c r="S693" t="str">
        <f t="shared" si="41"/>
        <v>Evening</v>
      </c>
      <c r="T693">
        <f t="shared" si="42"/>
        <v>0</v>
      </c>
      <c r="U693" s="7">
        <f t="shared" si="43"/>
        <v>57.791999999999994</v>
      </c>
    </row>
    <row r="694" spans="1:21" x14ac:dyDescent="0.2">
      <c r="A694" t="s">
        <v>712</v>
      </c>
      <c r="B694" t="s">
        <v>1020</v>
      </c>
      <c r="C694" t="s">
        <v>1023</v>
      </c>
      <c r="D694" t="s">
        <v>1026</v>
      </c>
      <c r="E694" t="s">
        <v>1029</v>
      </c>
      <c r="F694" t="s">
        <v>1030</v>
      </c>
      <c r="G694">
        <v>48.63</v>
      </c>
      <c r="H694">
        <v>10</v>
      </c>
      <c r="I694">
        <v>24.315000000000001</v>
      </c>
      <c r="J694" s="17">
        <f t="shared" si="40"/>
        <v>510.61500000000001</v>
      </c>
      <c r="K694" s="10">
        <v>43558</v>
      </c>
      <c r="L694" t="s">
        <v>1193</v>
      </c>
      <c r="M694" t="s">
        <v>1596</v>
      </c>
      <c r="N694">
        <v>486.3</v>
      </c>
      <c r="O694">
        <v>4.7619047620000003</v>
      </c>
      <c r="P694" s="17">
        <v>24.315000000000001</v>
      </c>
      <c r="Q694">
        <v>8.8000000000000007</v>
      </c>
      <c r="R694">
        <v>12</v>
      </c>
      <c r="S694" t="str">
        <f t="shared" si="41"/>
        <v>Afternoon</v>
      </c>
      <c r="T694">
        <f t="shared" si="42"/>
        <v>0</v>
      </c>
      <c r="U694" s="7">
        <f t="shared" si="43"/>
        <v>51.061500000000002</v>
      </c>
    </row>
    <row r="695" spans="1:21" x14ac:dyDescent="0.2">
      <c r="A695" t="s">
        <v>713</v>
      </c>
      <c r="B695" t="s">
        <v>1021</v>
      </c>
      <c r="C695" t="s">
        <v>1024</v>
      </c>
      <c r="D695" t="s">
        <v>1026</v>
      </c>
      <c r="E695" t="s">
        <v>1028</v>
      </c>
      <c r="F695" t="s">
        <v>1035</v>
      </c>
      <c r="G695">
        <v>73.38</v>
      </c>
      <c r="H695">
        <v>7</v>
      </c>
      <c r="I695">
        <v>25.683</v>
      </c>
      <c r="J695" s="17">
        <f t="shared" si="40"/>
        <v>539.34299999999996</v>
      </c>
      <c r="K695" s="10">
        <v>43740</v>
      </c>
      <c r="L695" t="s">
        <v>1513</v>
      </c>
      <c r="M695" t="s">
        <v>1596</v>
      </c>
      <c r="N695">
        <v>513.66</v>
      </c>
      <c r="O695">
        <v>4.7619047620000003</v>
      </c>
      <c r="P695" s="17">
        <v>25.683</v>
      </c>
      <c r="Q695">
        <v>9.5</v>
      </c>
      <c r="R695">
        <v>13</v>
      </c>
      <c r="S695" t="str">
        <f t="shared" si="41"/>
        <v>Afternoon</v>
      </c>
      <c r="T695">
        <f t="shared" si="42"/>
        <v>0</v>
      </c>
      <c r="U695" s="7">
        <f t="shared" si="43"/>
        <v>77.048999999999992</v>
      </c>
    </row>
    <row r="696" spans="1:21" x14ac:dyDescent="0.2">
      <c r="A696" t="s">
        <v>714</v>
      </c>
      <c r="B696" t="s">
        <v>1021</v>
      </c>
      <c r="C696" t="s">
        <v>1024</v>
      </c>
      <c r="D696" t="s">
        <v>1027</v>
      </c>
      <c r="E696" t="s">
        <v>1028</v>
      </c>
      <c r="F696" t="s">
        <v>1034</v>
      </c>
      <c r="G696">
        <v>52.6</v>
      </c>
      <c r="H696">
        <v>9</v>
      </c>
      <c r="I696">
        <v>23.67</v>
      </c>
      <c r="J696" s="17">
        <f t="shared" si="40"/>
        <v>497.07000000000005</v>
      </c>
      <c r="K696" s="10">
        <v>43481</v>
      </c>
      <c r="L696" t="s">
        <v>1140</v>
      </c>
      <c r="M696" t="s">
        <v>1596</v>
      </c>
      <c r="N696">
        <v>473.4</v>
      </c>
      <c r="O696">
        <v>4.7619047620000003</v>
      </c>
      <c r="P696" s="17">
        <v>23.67</v>
      </c>
      <c r="Q696">
        <v>7.6</v>
      </c>
      <c r="R696">
        <v>14</v>
      </c>
      <c r="S696" t="str">
        <f t="shared" si="41"/>
        <v>Afternoon</v>
      </c>
      <c r="T696">
        <f t="shared" si="42"/>
        <v>0</v>
      </c>
      <c r="U696" s="7">
        <f t="shared" si="43"/>
        <v>55.230000000000004</v>
      </c>
    </row>
    <row r="697" spans="1:21" x14ac:dyDescent="0.2">
      <c r="A697" t="s">
        <v>715</v>
      </c>
      <c r="B697" t="s">
        <v>1020</v>
      </c>
      <c r="C697" t="s">
        <v>1023</v>
      </c>
      <c r="D697" t="s">
        <v>1026</v>
      </c>
      <c r="E697" t="s">
        <v>1028</v>
      </c>
      <c r="F697" t="s">
        <v>1032</v>
      </c>
      <c r="G697">
        <v>87.37</v>
      </c>
      <c r="H697">
        <v>5</v>
      </c>
      <c r="I697">
        <v>21.842500000000001</v>
      </c>
      <c r="J697" s="17">
        <f t="shared" si="40"/>
        <v>458.6925</v>
      </c>
      <c r="K697" s="10">
        <v>43494</v>
      </c>
      <c r="L697" t="s">
        <v>1514</v>
      </c>
      <c r="M697" t="s">
        <v>1596</v>
      </c>
      <c r="N697">
        <v>436.85</v>
      </c>
      <c r="O697">
        <v>4.7619047620000003</v>
      </c>
      <c r="P697" s="17">
        <v>21.842500000000001</v>
      </c>
      <c r="Q697">
        <v>6.6</v>
      </c>
      <c r="R697">
        <v>19</v>
      </c>
      <c r="S697" t="str">
        <f t="shared" si="41"/>
        <v>Evening</v>
      </c>
      <c r="T697">
        <f t="shared" si="42"/>
        <v>0</v>
      </c>
      <c r="U697" s="7">
        <f t="shared" si="43"/>
        <v>91.738500000000002</v>
      </c>
    </row>
    <row r="698" spans="1:21" x14ac:dyDescent="0.2">
      <c r="A698" t="s">
        <v>716</v>
      </c>
      <c r="B698" t="s">
        <v>1020</v>
      </c>
      <c r="C698" t="s">
        <v>1023</v>
      </c>
      <c r="D698" t="s">
        <v>1026</v>
      </c>
      <c r="E698" t="s">
        <v>1028</v>
      </c>
      <c r="F698" t="s">
        <v>1033</v>
      </c>
      <c r="G698">
        <v>27.04</v>
      </c>
      <c r="H698">
        <v>4</v>
      </c>
      <c r="I698">
        <v>5.4080000000000004</v>
      </c>
      <c r="J698" s="17">
        <f t="shared" si="40"/>
        <v>113.568</v>
      </c>
      <c r="K698" s="10">
        <v>43466</v>
      </c>
      <c r="L698" t="s">
        <v>1352</v>
      </c>
      <c r="M698" t="s">
        <v>1595</v>
      </c>
      <c r="N698">
        <v>108.16</v>
      </c>
      <c r="O698">
        <v>4.7619047620000003</v>
      </c>
      <c r="P698" s="17">
        <v>5.4080000000000004</v>
      </c>
      <c r="Q698">
        <v>6.9</v>
      </c>
      <c r="R698">
        <v>20</v>
      </c>
      <c r="S698" t="str">
        <f t="shared" si="41"/>
        <v>Evening</v>
      </c>
      <c r="T698">
        <f t="shared" si="42"/>
        <v>0</v>
      </c>
      <c r="U698" s="7">
        <f t="shared" si="43"/>
        <v>28.391999999999999</v>
      </c>
    </row>
    <row r="699" spans="1:21" x14ac:dyDescent="0.2">
      <c r="A699" t="s">
        <v>717</v>
      </c>
      <c r="B699" t="s">
        <v>1022</v>
      </c>
      <c r="C699" t="s">
        <v>1025</v>
      </c>
      <c r="D699" t="s">
        <v>1027</v>
      </c>
      <c r="E699" t="s">
        <v>1029</v>
      </c>
      <c r="F699" t="s">
        <v>1032</v>
      </c>
      <c r="G699">
        <v>62.19</v>
      </c>
      <c r="H699">
        <v>4</v>
      </c>
      <c r="I699">
        <v>12.438000000000001</v>
      </c>
      <c r="J699" s="17">
        <f t="shared" si="40"/>
        <v>261.19799999999998</v>
      </c>
      <c r="K699" s="10">
        <v>43617</v>
      </c>
      <c r="L699" t="s">
        <v>1251</v>
      </c>
      <c r="M699" t="s">
        <v>1595</v>
      </c>
      <c r="N699">
        <v>248.76</v>
      </c>
      <c r="O699">
        <v>4.7619047620000003</v>
      </c>
      <c r="P699" s="17">
        <v>12.438000000000001</v>
      </c>
      <c r="Q699">
        <v>4.3</v>
      </c>
      <c r="R699">
        <v>19</v>
      </c>
      <c r="S699" t="str">
        <f t="shared" si="41"/>
        <v>Evening</v>
      </c>
      <c r="T699">
        <f t="shared" si="42"/>
        <v>0</v>
      </c>
      <c r="U699" s="7">
        <f t="shared" si="43"/>
        <v>65.299499999999995</v>
      </c>
    </row>
    <row r="700" spans="1:21" x14ac:dyDescent="0.2">
      <c r="A700" t="s">
        <v>718</v>
      </c>
      <c r="B700" t="s">
        <v>1020</v>
      </c>
      <c r="C700" t="s">
        <v>1023</v>
      </c>
      <c r="D700" t="s">
        <v>1026</v>
      </c>
      <c r="E700" t="s">
        <v>1029</v>
      </c>
      <c r="F700" t="s">
        <v>1031</v>
      </c>
      <c r="G700">
        <v>69.58</v>
      </c>
      <c r="H700">
        <v>9</v>
      </c>
      <c r="I700">
        <v>31.311</v>
      </c>
      <c r="J700" s="17">
        <f t="shared" si="40"/>
        <v>657.53100000000006</v>
      </c>
      <c r="K700" s="10">
        <v>43515</v>
      </c>
      <c r="L700" t="s">
        <v>1460</v>
      </c>
      <c r="M700" t="s">
        <v>1597</v>
      </c>
      <c r="N700">
        <v>626.22</v>
      </c>
      <c r="O700">
        <v>4.7619047620000003</v>
      </c>
      <c r="P700" s="17">
        <v>31.311</v>
      </c>
      <c r="Q700">
        <v>7.8</v>
      </c>
      <c r="R700">
        <v>19</v>
      </c>
      <c r="S700" t="str">
        <f t="shared" si="41"/>
        <v>Evening</v>
      </c>
      <c r="T700">
        <f t="shared" si="42"/>
        <v>0</v>
      </c>
      <c r="U700" s="7">
        <f t="shared" si="43"/>
        <v>73.059000000000012</v>
      </c>
    </row>
    <row r="701" spans="1:21" x14ac:dyDescent="0.2">
      <c r="A701" t="s">
        <v>719</v>
      </c>
      <c r="B701" t="s">
        <v>1021</v>
      </c>
      <c r="C701" t="s">
        <v>1024</v>
      </c>
      <c r="D701" t="s">
        <v>1027</v>
      </c>
      <c r="E701" t="s">
        <v>1029</v>
      </c>
      <c r="F701" t="s">
        <v>1032</v>
      </c>
      <c r="G701">
        <v>97.5</v>
      </c>
      <c r="H701">
        <v>10</v>
      </c>
      <c r="I701">
        <v>48.75</v>
      </c>
      <c r="J701" s="17">
        <f t="shared" si="40"/>
        <v>1023.75</v>
      </c>
      <c r="K701" s="10">
        <v>43800</v>
      </c>
      <c r="L701" t="s">
        <v>1515</v>
      </c>
      <c r="M701" t="s">
        <v>1595</v>
      </c>
      <c r="N701">
        <v>975</v>
      </c>
      <c r="O701">
        <v>4.7619047620000003</v>
      </c>
      <c r="P701" s="17">
        <v>48.75</v>
      </c>
      <c r="Q701">
        <v>8</v>
      </c>
      <c r="R701">
        <v>16</v>
      </c>
      <c r="S701" t="str">
        <f t="shared" si="41"/>
        <v>Afternoon</v>
      </c>
      <c r="T701">
        <f t="shared" si="42"/>
        <v>1</v>
      </c>
      <c r="U701" s="7">
        <f t="shared" si="43"/>
        <v>102.375</v>
      </c>
    </row>
    <row r="702" spans="1:21" x14ac:dyDescent="0.2">
      <c r="A702" t="s">
        <v>720</v>
      </c>
      <c r="B702" t="s">
        <v>1021</v>
      </c>
      <c r="C702" t="s">
        <v>1024</v>
      </c>
      <c r="D702" t="s">
        <v>1027</v>
      </c>
      <c r="E702" t="s">
        <v>1028</v>
      </c>
      <c r="F702" t="s">
        <v>1035</v>
      </c>
      <c r="G702">
        <v>60.41</v>
      </c>
      <c r="H702">
        <v>8</v>
      </c>
      <c r="I702">
        <v>24.164000000000001</v>
      </c>
      <c r="J702" s="17">
        <f t="shared" si="40"/>
        <v>507.44399999999996</v>
      </c>
      <c r="K702" s="10">
        <v>43648</v>
      </c>
      <c r="L702" t="s">
        <v>1473</v>
      </c>
      <c r="M702" t="s">
        <v>1595</v>
      </c>
      <c r="N702">
        <v>483.28</v>
      </c>
      <c r="O702">
        <v>4.7619047620000003</v>
      </c>
      <c r="P702" s="17">
        <v>24.164000000000001</v>
      </c>
      <c r="Q702">
        <v>9.6</v>
      </c>
      <c r="R702">
        <v>12</v>
      </c>
      <c r="S702" t="str">
        <f t="shared" si="41"/>
        <v>Afternoon</v>
      </c>
      <c r="T702">
        <f t="shared" si="42"/>
        <v>0</v>
      </c>
      <c r="U702" s="7">
        <f t="shared" si="43"/>
        <v>63.430499999999995</v>
      </c>
    </row>
    <row r="703" spans="1:21" x14ac:dyDescent="0.2">
      <c r="A703" t="s">
        <v>721</v>
      </c>
      <c r="B703" t="s">
        <v>1022</v>
      </c>
      <c r="C703" t="s">
        <v>1025</v>
      </c>
      <c r="D703" t="s">
        <v>1027</v>
      </c>
      <c r="E703" t="s">
        <v>1029</v>
      </c>
      <c r="F703" t="s">
        <v>1034</v>
      </c>
      <c r="G703">
        <v>32.32</v>
      </c>
      <c r="H703">
        <v>3</v>
      </c>
      <c r="I703">
        <v>4.8479999999999999</v>
      </c>
      <c r="J703" s="17">
        <f t="shared" si="40"/>
        <v>101.80800000000001</v>
      </c>
      <c r="K703" s="10">
        <v>43551</v>
      </c>
      <c r="L703" t="s">
        <v>1475</v>
      </c>
      <c r="M703" t="s">
        <v>1597</v>
      </c>
      <c r="N703">
        <v>96.96</v>
      </c>
      <c r="O703">
        <v>4.7619047620000003</v>
      </c>
      <c r="P703" s="17">
        <v>4.8479999999999999</v>
      </c>
      <c r="Q703">
        <v>4.3</v>
      </c>
      <c r="R703">
        <v>19</v>
      </c>
      <c r="S703" t="str">
        <f t="shared" si="41"/>
        <v>Evening</v>
      </c>
      <c r="T703">
        <f t="shared" si="42"/>
        <v>0</v>
      </c>
      <c r="U703" s="7">
        <f t="shared" si="43"/>
        <v>33.936</v>
      </c>
    </row>
    <row r="704" spans="1:21" x14ac:dyDescent="0.2">
      <c r="A704" t="s">
        <v>722</v>
      </c>
      <c r="B704" t="s">
        <v>1022</v>
      </c>
      <c r="C704" t="s">
        <v>1025</v>
      </c>
      <c r="D704" t="s">
        <v>1026</v>
      </c>
      <c r="E704" t="s">
        <v>1028</v>
      </c>
      <c r="F704" t="s">
        <v>1035</v>
      </c>
      <c r="G704">
        <v>19.77</v>
      </c>
      <c r="H704">
        <v>10</v>
      </c>
      <c r="I704">
        <v>9.8849999999999998</v>
      </c>
      <c r="J704" s="17">
        <f t="shared" si="40"/>
        <v>207.58499999999998</v>
      </c>
      <c r="K704" s="10">
        <v>43523</v>
      </c>
      <c r="L704" t="s">
        <v>1516</v>
      </c>
      <c r="M704" t="s">
        <v>1597</v>
      </c>
      <c r="N704">
        <v>197.7</v>
      </c>
      <c r="O704">
        <v>4.7619047620000003</v>
      </c>
      <c r="P704" s="17">
        <v>9.8849999999999998</v>
      </c>
      <c r="Q704">
        <v>5</v>
      </c>
      <c r="R704">
        <v>18</v>
      </c>
      <c r="S704" t="str">
        <f t="shared" si="41"/>
        <v>Evening</v>
      </c>
      <c r="T704">
        <f t="shared" si="42"/>
        <v>0</v>
      </c>
      <c r="U704" s="7">
        <f t="shared" si="43"/>
        <v>20.758499999999998</v>
      </c>
    </row>
    <row r="705" spans="1:21" x14ac:dyDescent="0.2">
      <c r="A705" t="s">
        <v>723</v>
      </c>
      <c r="B705" t="s">
        <v>1022</v>
      </c>
      <c r="C705" t="s">
        <v>1025</v>
      </c>
      <c r="D705" t="s">
        <v>1026</v>
      </c>
      <c r="E705" t="s">
        <v>1029</v>
      </c>
      <c r="F705" t="s">
        <v>1030</v>
      </c>
      <c r="G705">
        <v>80.47</v>
      </c>
      <c r="H705">
        <v>9</v>
      </c>
      <c r="I705">
        <v>36.211500000000001</v>
      </c>
      <c r="J705" s="17">
        <f t="shared" si="40"/>
        <v>760.44150000000002</v>
      </c>
      <c r="K705" s="10">
        <v>43617</v>
      </c>
      <c r="L705" t="s">
        <v>1517</v>
      </c>
      <c r="M705" t="s">
        <v>1596</v>
      </c>
      <c r="N705">
        <v>724.23</v>
      </c>
      <c r="O705">
        <v>4.7619047620000003</v>
      </c>
      <c r="P705" s="17">
        <v>36.211500000000001</v>
      </c>
      <c r="Q705">
        <v>9.1999999999999993</v>
      </c>
      <c r="R705">
        <v>11</v>
      </c>
      <c r="S705" t="str">
        <f t="shared" si="41"/>
        <v>Morning</v>
      </c>
      <c r="T705">
        <f t="shared" si="42"/>
        <v>1</v>
      </c>
      <c r="U705" s="7">
        <f t="shared" si="43"/>
        <v>84.493499999999997</v>
      </c>
    </row>
    <row r="706" spans="1:21" x14ac:dyDescent="0.2">
      <c r="A706" t="s">
        <v>724</v>
      </c>
      <c r="B706" t="s">
        <v>1022</v>
      </c>
      <c r="C706" t="s">
        <v>1025</v>
      </c>
      <c r="D706" t="s">
        <v>1026</v>
      </c>
      <c r="E706" t="s">
        <v>1028</v>
      </c>
      <c r="F706" t="s">
        <v>1032</v>
      </c>
      <c r="G706">
        <v>88.39</v>
      </c>
      <c r="H706">
        <v>9</v>
      </c>
      <c r="I706">
        <v>39.775500000000001</v>
      </c>
      <c r="J706" s="17">
        <f t="shared" si="40"/>
        <v>835.28549999999996</v>
      </c>
      <c r="K706" s="10">
        <v>43499</v>
      </c>
      <c r="L706" t="s">
        <v>1432</v>
      </c>
      <c r="M706" t="s">
        <v>1596</v>
      </c>
      <c r="N706">
        <v>795.51</v>
      </c>
      <c r="O706">
        <v>4.7619047620000003</v>
      </c>
      <c r="P706" s="17">
        <v>39.775500000000001</v>
      </c>
      <c r="Q706">
        <v>6.3</v>
      </c>
      <c r="R706">
        <v>12</v>
      </c>
      <c r="S706" t="str">
        <f t="shared" si="41"/>
        <v>Afternoon</v>
      </c>
      <c r="T706">
        <f t="shared" si="42"/>
        <v>1</v>
      </c>
      <c r="U706" s="7">
        <f t="shared" si="43"/>
        <v>92.8095</v>
      </c>
    </row>
    <row r="707" spans="1:21" x14ac:dyDescent="0.2">
      <c r="A707" t="s">
        <v>725</v>
      </c>
      <c r="B707" t="s">
        <v>1022</v>
      </c>
      <c r="C707" t="s">
        <v>1025</v>
      </c>
      <c r="D707" t="s">
        <v>1027</v>
      </c>
      <c r="E707" t="s">
        <v>1029</v>
      </c>
      <c r="F707" t="s">
        <v>1030</v>
      </c>
      <c r="G707">
        <v>71.77</v>
      </c>
      <c r="H707">
        <v>7</v>
      </c>
      <c r="I707">
        <v>25.119499999999999</v>
      </c>
      <c r="J707" s="17">
        <f t="shared" ref="J707:J770" si="44">(G707*H707)+I707</f>
        <v>527.5095</v>
      </c>
      <c r="K707" s="10">
        <v>43553</v>
      </c>
      <c r="L707" t="s">
        <v>1518</v>
      </c>
      <c r="M707" t="s">
        <v>1596</v>
      </c>
      <c r="N707">
        <v>502.39</v>
      </c>
      <c r="O707">
        <v>4.7619047620000003</v>
      </c>
      <c r="P707" s="17">
        <v>25.119499999999999</v>
      </c>
      <c r="Q707">
        <v>8.9</v>
      </c>
      <c r="R707">
        <v>14</v>
      </c>
      <c r="S707" t="str">
        <f t="shared" ref="S707:S770" si="45">IF(HOUR(L707)&lt;12, "Morning", IF(HOUR(L707)&lt;17, "Afternoon", "Evening"))</f>
        <v>Afternoon</v>
      </c>
      <c r="T707">
        <f t="shared" ref="T707:T770" si="46">IF(J707&gt;718.91085, 1, 0)</f>
        <v>0</v>
      </c>
      <c r="U707" s="7">
        <f t="shared" ref="U707:U770" si="47">J707/H707</f>
        <v>75.358500000000006</v>
      </c>
    </row>
    <row r="708" spans="1:21" x14ac:dyDescent="0.2">
      <c r="A708" t="s">
        <v>726</v>
      </c>
      <c r="B708" t="s">
        <v>1022</v>
      </c>
      <c r="C708" t="s">
        <v>1025</v>
      </c>
      <c r="D708" t="s">
        <v>1027</v>
      </c>
      <c r="E708" t="s">
        <v>1028</v>
      </c>
      <c r="F708" t="s">
        <v>1031</v>
      </c>
      <c r="G708">
        <v>43</v>
      </c>
      <c r="H708">
        <v>4</v>
      </c>
      <c r="I708">
        <v>8.6</v>
      </c>
      <c r="J708" s="17">
        <f t="shared" si="44"/>
        <v>180.6</v>
      </c>
      <c r="K708" s="10">
        <v>43496</v>
      </c>
      <c r="L708" t="s">
        <v>1198</v>
      </c>
      <c r="M708" t="s">
        <v>1595</v>
      </c>
      <c r="N708">
        <v>172</v>
      </c>
      <c r="O708">
        <v>4.7619047620000003</v>
      </c>
      <c r="P708" s="17">
        <v>8.6</v>
      </c>
      <c r="Q708">
        <v>7.6</v>
      </c>
      <c r="R708">
        <v>20</v>
      </c>
      <c r="S708" t="str">
        <f t="shared" si="45"/>
        <v>Evening</v>
      </c>
      <c r="T708">
        <f t="shared" si="46"/>
        <v>0</v>
      </c>
      <c r="U708" s="7">
        <f t="shared" si="47"/>
        <v>45.15</v>
      </c>
    </row>
    <row r="709" spans="1:21" x14ac:dyDescent="0.2">
      <c r="A709" t="s">
        <v>727</v>
      </c>
      <c r="B709" t="s">
        <v>1021</v>
      </c>
      <c r="C709" t="s">
        <v>1024</v>
      </c>
      <c r="D709" t="s">
        <v>1026</v>
      </c>
      <c r="E709" t="s">
        <v>1029</v>
      </c>
      <c r="F709" t="s">
        <v>1034</v>
      </c>
      <c r="G709">
        <v>68.98</v>
      </c>
      <c r="H709">
        <v>1</v>
      </c>
      <c r="I709">
        <v>3.4489999999999998</v>
      </c>
      <c r="J709" s="17">
        <f t="shared" si="44"/>
        <v>72.429000000000002</v>
      </c>
      <c r="K709" s="10">
        <v>43486</v>
      </c>
      <c r="L709" t="s">
        <v>1519</v>
      </c>
      <c r="M709" t="s">
        <v>1596</v>
      </c>
      <c r="N709">
        <v>68.98</v>
      </c>
      <c r="O709">
        <v>4.7619047620000003</v>
      </c>
      <c r="P709" s="17">
        <v>3.4489999999999998</v>
      </c>
      <c r="Q709">
        <v>4.8</v>
      </c>
      <c r="R709">
        <v>20</v>
      </c>
      <c r="S709" t="str">
        <f t="shared" si="45"/>
        <v>Evening</v>
      </c>
      <c r="T709">
        <f t="shared" si="46"/>
        <v>0</v>
      </c>
      <c r="U709" s="7">
        <f t="shared" si="47"/>
        <v>72.429000000000002</v>
      </c>
    </row>
    <row r="710" spans="1:21" x14ac:dyDescent="0.2">
      <c r="A710" t="s">
        <v>728</v>
      </c>
      <c r="B710" t="s">
        <v>1021</v>
      </c>
      <c r="C710" t="s">
        <v>1024</v>
      </c>
      <c r="D710" t="s">
        <v>1027</v>
      </c>
      <c r="E710" t="s">
        <v>1029</v>
      </c>
      <c r="F710" t="s">
        <v>1035</v>
      </c>
      <c r="G710">
        <v>15.62</v>
      </c>
      <c r="H710">
        <v>8</v>
      </c>
      <c r="I710">
        <v>6.2480000000000002</v>
      </c>
      <c r="J710" s="17">
        <f t="shared" si="44"/>
        <v>131.208</v>
      </c>
      <c r="K710" s="10">
        <v>43485</v>
      </c>
      <c r="L710" t="s">
        <v>1380</v>
      </c>
      <c r="M710" t="s">
        <v>1595</v>
      </c>
      <c r="N710">
        <v>124.96</v>
      </c>
      <c r="O710">
        <v>4.7619047620000003</v>
      </c>
      <c r="P710" s="17">
        <v>6.2480000000000002</v>
      </c>
      <c r="Q710">
        <v>9.1</v>
      </c>
      <c r="R710">
        <v>20</v>
      </c>
      <c r="S710" t="str">
        <f t="shared" si="45"/>
        <v>Evening</v>
      </c>
      <c r="T710">
        <f t="shared" si="46"/>
        <v>0</v>
      </c>
      <c r="U710" s="7">
        <f t="shared" si="47"/>
        <v>16.401</v>
      </c>
    </row>
    <row r="711" spans="1:21" x14ac:dyDescent="0.2">
      <c r="A711" t="s">
        <v>729</v>
      </c>
      <c r="B711" t="s">
        <v>1020</v>
      </c>
      <c r="C711" t="s">
        <v>1023</v>
      </c>
      <c r="D711" t="s">
        <v>1027</v>
      </c>
      <c r="E711" t="s">
        <v>1029</v>
      </c>
      <c r="F711" t="s">
        <v>1033</v>
      </c>
      <c r="G711">
        <v>25.7</v>
      </c>
      <c r="H711">
        <v>3</v>
      </c>
      <c r="I711">
        <v>3.855</v>
      </c>
      <c r="J711" s="17">
        <f t="shared" si="44"/>
        <v>80.954999999999998</v>
      </c>
      <c r="K711" s="10">
        <v>43482</v>
      </c>
      <c r="L711" t="s">
        <v>1511</v>
      </c>
      <c r="M711" t="s">
        <v>1595</v>
      </c>
      <c r="N711">
        <v>77.099999999999994</v>
      </c>
      <c r="O711">
        <v>4.7619047620000003</v>
      </c>
      <c r="P711" s="17">
        <v>3.855</v>
      </c>
      <c r="Q711">
        <v>6.1</v>
      </c>
      <c r="R711">
        <v>17</v>
      </c>
      <c r="S711" t="str">
        <f t="shared" si="45"/>
        <v>Evening</v>
      </c>
      <c r="T711">
        <f t="shared" si="46"/>
        <v>0</v>
      </c>
      <c r="U711" s="7">
        <f t="shared" si="47"/>
        <v>26.984999999999999</v>
      </c>
    </row>
    <row r="712" spans="1:21" x14ac:dyDescent="0.2">
      <c r="A712" t="s">
        <v>730</v>
      </c>
      <c r="B712" t="s">
        <v>1020</v>
      </c>
      <c r="C712" t="s">
        <v>1023</v>
      </c>
      <c r="D712" t="s">
        <v>1026</v>
      </c>
      <c r="E712" t="s">
        <v>1029</v>
      </c>
      <c r="F712" t="s">
        <v>1034</v>
      </c>
      <c r="G712">
        <v>80.62</v>
      </c>
      <c r="H712">
        <v>6</v>
      </c>
      <c r="I712">
        <v>24.186</v>
      </c>
      <c r="J712" s="17">
        <f t="shared" si="44"/>
        <v>507.90600000000001</v>
      </c>
      <c r="K712" s="10">
        <v>43524</v>
      </c>
      <c r="L712" t="s">
        <v>1396</v>
      </c>
      <c r="M712" t="s">
        <v>1596</v>
      </c>
      <c r="N712">
        <v>483.72</v>
      </c>
      <c r="O712">
        <v>4.7619047620000003</v>
      </c>
      <c r="P712" s="17">
        <v>24.186</v>
      </c>
      <c r="Q712">
        <v>9.1</v>
      </c>
      <c r="R712">
        <v>20</v>
      </c>
      <c r="S712" t="str">
        <f t="shared" si="45"/>
        <v>Evening</v>
      </c>
      <c r="T712">
        <f t="shared" si="46"/>
        <v>0</v>
      </c>
      <c r="U712" s="7">
        <f t="shared" si="47"/>
        <v>84.650999999999996</v>
      </c>
    </row>
    <row r="713" spans="1:21" x14ac:dyDescent="0.2">
      <c r="A713" t="s">
        <v>731</v>
      </c>
      <c r="B713" t="s">
        <v>1021</v>
      </c>
      <c r="C713" t="s">
        <v>1024</v>
      </c>
      <c r="D713" t="s">
        <v>1026</v>
      </c>
      <c r="E713" t="s">
        <v>1028</v>
      </c>
      <c r="F713" t="s">
        <v>1032</v>
      </c>
      <c r="G713">
        <v>75.53</v>
      </c>
      <c r="H713">
        <v>4</v>
      </c>
      <c r="I713">
        <v>15.106</v>
      </c>
      <c r="J713" s="17">
        <f t="shared" si="44"/>
        <v>317.226</v>
      </c>
      <c r="K713" s="10">
        <v>43543</v>
      </c>
      <c r="L713" t="s">
        <v>1439</v>
      </c>
      <c r="M713" t="s">
        <v>1595</v>
      </c>
      <c r="N713">
        <v>302.12</v>
      </c>
      <c r="O713">
        <v>4.7619047620000003</v>
      </c>
      <c r="P713" s="17">
        <v>15.106</v>
      </c>
      <c r="Q713">
        <v>8.3000000000000007</v>
      </c>
      <c r="R713">
        <v>15</v>
      </c>
      <c r="S713" t="str">
        <f t="shared" si="45"/>
        <v>Afternoon</v>
      </c>
      <c r="T713">
        <f t="shared" si="46"/>
        <v>0</v>
      </c>
      <c r="U713" s="7">
        <f t="shared" si="47"/>
        <v>79.3065</v>
      </c>
    </row>
    <row r="714" spans="1:21" x14ac:dyDescent="0.2">
      <c r="A714" t="s">
        <v>732</v>
      </c>
      <c r="B714" t="s">
        <v>1021</v>
      </c>
      <c r="C714" t="s">
        <v>1024</v>
      </c>
      <c r="D714" t="s">
        <v>1027</v>
      </c>
      <c r="E714" t="s">
        <v>1028</v>
      </c>
      <c r="F714" t="s">
        <v>1031</v>
      </c>
      <c r="G714">
        <v>77.63</v>
      </c>
      <c r="H714">
        <v>9</v>
      </c>
      <c r="I714">
        <v>34.933500000000002</v>
      </c>
      <c r="J714" s="17">
        <f t="shared" si="44"/>
        <v>733.60349999999994</v>
      </c>
      <c r="K714" s="10">
        <v>43515</v>
      </c>
      <c r="L714" t="s">
        <v>1520</v>
      </c>
      <c r="M714" t="s">
        <v>1595</v>
      </c>
      <c r="N714">
        <v>698.67</v>
      </c>
      <c r="O714">
        <v>4.7619047620000003</v>
      </c>
      <c r="P714" s="17">
        <v>34.933500000000002</v>
      </c>
      <c r="Q714">
        <v>7.2</v>
      </c>
      <c r="R714">
        <v>15</v>
      </c>
      <c r="S714" t="str">
        <f t="shared" si="45"/>
        <v>Afternoon</v>
      </c>
      <c r="T714">
        <f t="shared" si="46"/>
        <v>1</v>
      </c>
      <c r="U714" s="7">
        <f t="shared" si="47"/>
        <v>81.511499999999998</v>
      </c>
    </row>
    <row r="715" spans="1:21" x14ac:dyDescent="0.2">
      <c r="A715" t="s">
        <v>733</v>
      </c>
      <c r="B715" t="s">
        <v>1021</v>
      </c>
      <c r="C715" t="s">
        <v>1024</v>
      </c>
      <c r="D715" t="s">
        <v>1027</v>
      </c>
      <c r="E715" t="s">
        <v>1028</v>
      </c>
      <c r="F715" t="s">
        <v>1030</v>
      </c>
      <c r="G715">
        <v>13.85</v>
      </c>
      <c r="H715">
        <v>9</v>
      </c>
      <c r="I715">
        <v>6.2324999999999999</v>
      </c>
      <c r="J715" s="17">
        <f t="shared" si="44"/>
        <v>130.88249999999999</v>
      </c>
      <c r="K715" s="10">
        <v>43557</v>
      </c>
      <c r="L715" t="s">
        <v>1254</v>
      </c>
      <c r="M715" t="s">
        <v>1595</v>
      </c>
      <c r="N715">
        <v>124.65</v>
      </c>
      <c r="O715">
        <v>4.7619047620000003</v>
      </c>
      <c r="P715" s="17">
        <v>6.2324999999999999</v>
      </c>
      <c r="Q715">
        <v>6</v>
      </c>
      <c r="R715">
        <v>12</v>
      </c>
      <c r="S715" t="str">
        <f t="shared" si="45"/>
        <v>Afternoon</v>
      </c>
      <c r="T715">
        <f t="shared" si="46"/>
        <v>0</v>
      </c>
      <c r="U715" s="7">
        <f t="shared" si="47"/>
        <v>14.542499999999999</v>
      </c>
    </row>
    <row r="716" spans="1:21" x14ac:dyDescent="0.2">
      <c r="A716" t="s">
        <v>734</v>
      </c>
      <c r="B716" t="s">
        <v>1021</v>
      </c>
      <c r="C716" t="s">
        <v>1024</v>
      </c>
      <c r="D716" t="s">
        <v>1026</v>
      </c>
      <c r="E716" t="s">
        <v>1029</v>
      </c>
      <c r="F716" t="s">
        <v>1035</v>
      </c>
      <c r="G716">
        <v>98.7</v>
      </c>
      <c r="H716">
        <v>8</v>
      </c>
      <c r="I716">
        <v>39.479999999999997</v>
      </c>
      <c r="J716" s="17">
        <f t="shared" si="44"/>
        <v>829.08</v>
      </c>
      <c r="K716" s="10">
        <v>43496</v>
      </c>
      <c r="L716" t="s">
        <v>1219</v>
      </c>
      <c r="M716" t="s">
        <v>1595</v>
      </c>
      <c r="N716">
        <v>789.6</v>
      </c>
      <c r="O716">
        <v>4.7619047620000003</v>
      </c>
      <c r="P716" s="17">
        <v>39.479999999999997</v>
      </c>
      <c r="Q716">
        <v>8.5</v>
      </c>
      <c r="R716">
        <v>10</v>
      </c>
      <c r="S716" t="str">
        <f t="shared" si="45"/>
        <v>Morning</v>
      </c>
      <c r="T716">
        <f t="shared" si="46"/>
        <v>1</v>
      </c>
      <c r="U716" s="7">
        <f t="shared" si="47"/>
        <v>103.63500000000001</v>
      </c>
    </row>
    <row r="717" spans="1:21" x14ac:dyDescent="0.2">
      <c r="A717" t="s">
        <v>735</v>
      </c>
      <c r="B717" t="s">
        <v>1020</v>
      </c>
      <c r="C717" t="s">
        <v>1023</v>
      </c>
      <c r="D717" t="s">
        <v>1027</v>
      </c>
      <c r="E717" t="s">
        <v>1028</v>
      </c>
      <c r="F717" t="s">
        <v>1030</v>
      </c>
      <c r="G717">
        <v>35.68</v>
      </c>
      <c r="H717">
        <v>5</v>
      </c>
      <c r="I717">
        <v>8.92</v>
      </c>
      <c r="J717" s="17">
        <f t="shared" si="44"/>
        <v>187.32</v>
      </c>
      <c r="K717" s="10">
        <v>43618</v>
      </c>
      <c r="L717" t="s">
        <v>1422</v>
      </c>
      <c r="M717" t="s">
        <v>1597</v>
      </c>
      <c r="N717">
        <v>178.4</v>
      </c>
      <c r="O717">
        <v>4.7619047620000003</v>
      </c>
      <c r="P717" s="17">
        <v>8.92</v>
      </c>
      <c r="Q717">
        <v>6.6</v>
      </c>
      <c r="R717">
        <v>18</v>
      </c>
      <c r="S717" t="str">
        <f t="shared" si="45"/>
        <v>Evening</v>
      </c>
      <c r="T717">
        <f t="shared" si="46"/>
        <v>0</v>
      </c>
      <c r="U717" s="7">
        <f t="shared" si="47"/>
        <v>37.463999999999999</v>
      </c>
    </row>
    <row r="718" spans="1:21" x14ac:dyDescent="0.2">
      <c r="A718" t="s">
        <v>736</v>
      </c>
      <c r="B718" t="s">
        <v>1020</v>
      </c>
      <c r="C718" t="s">
        <v>1023</v>
      </c>
      <c r="D718" t="s">
        <v>1026</v>
      </c>
      <c r="E718" t="s">
        <v>1028</v>
      </c>
      <c r="F718" t="s">
        <v>1035</v>
      </c>
      <c r="G718">
        <v>71.459999999999994</v>
      </c>
      <c r="H718">
        <v>7</v>
      </c>
      <c r="I718">
        <v>25.010999999999999</v>
      </c>
      <c r="J718" s="17">
        <f t="shared" si="44"/>
        <v>525.23099999999999</v>
      </c>
      <c r="K718" s="10">
        <v>43552</v>
      </c>
      <c r="L718" t="s">
        <v>1521</v>
      </c>
      <c r="M718" t="s">
        <v>1595</v>
      </c>
      <c r="N718">
        <v>500.22</v>
      </c>
      <c r="O718">
        <v>4.7619047620000003</v>
      </c>
      <c r="P718" s="17">
        <v>25.010999999999999</v>
      </c>
      <c r="Q718">
        <v>4.5</v>
      </c>
      <c r="R718">
        <v>16</v>
      </c>
      <c r="S718" t="str">
        <f t="shared" si="45"/>
        <v>Afternoon</v>
      </c>
      <c r="T718">
        <f t="shared" si="46"/>
        <v>0</v>
      </c>
      <c r="U718" s="7">
        <f t="shared" si="47"/>
        <v>75.033000000000001</v>
      </c>
    </row>
    <row r="719" spans="1:21" x14ac:dyDescent="0.2">
      <c r="A719" t="s">
        <v>737</v>
      </c>
      <c r="B719" t="s">
        <v>1020</v>
      </c>
      <c r="C719" t="s">
        <v>1023</v>
      </c>
      <c r="D719" t="s">
        <v>1026</v>
      </c>
      <c r="E719" t="s">
        <v>1029</v>
      </c>
      <c r="F719" t="s">
        <v>1031</v>
      </c>
      <c r="G719">
        <v>11.94</v>
      </c>
      <c r="H719">
        <v>3</v>
      </c>
      <c r="I719">
        <v>1.7909999999999999</v>
      </c>
      <c r="J719" s="17">
        <f t="shared" si="44"/>
        <v>37.610999999999997</v>
      </c>
      <c r="K719" s="10">
        <v>43484</v>
      </c>
      <c r="L719" t="s">
        <v>1522</v>
      </c>
      <c r="M719" t="s">
        <v>1597</v>
      </c>
      <c r="N719">
        <v>35.82</v>
      </c>
      <c r="O719">
        <v>4.7619047620000003</v>
      </c>
      <c r="P719" s="17">
        <v>1.7909999999999999</v>
      </c>
      <c r="Q719">
        <v>8.1</v>
      </c>
      <c r="R719">
        <v>12</v>
      </c>
      <c r="S719" t="str">
        <f t="shared" si="45"/>
        <v>Afternoon</v>
      </c>
      <c r="T719">
        <f t="shared" si="46"/>
        <v>0</v>
      </c>
      <c r="U719" s="7">
        <f t="shared" si="47"/>
        <v>12.536999999999999</v>
      </c>
    </row>
    <row r="720" spans="1:21" x14ac:dyDescent="0.2">
      <c r="A720" t="s">
        <v>738</v>
      </c>
      <c r="B720" t="s">
        <v>1020</v>
      </c>
      <c r="C720" t="s">
        <v>1023</v>
      </c>
      <c r="D720" t="s">
        <v>1027</v>
      </c>
      <c r="E720" t="s">
        <v>1029</v>
      </c>
      <c r="F720" t="s">
        <v>1035</v>
      </c>
      <c r="G720">
        <v>45.38</v>
      </c>
      <c r="H720">
        <v>3</v>
      </c>
      <c r="I720">
        <v>6.8070000000000004</v>
      </c>
      <c r="J720" s="17">
        <f t="shared" si="44"/>
        <v>142.947</v>
      </c>
      <c r="K720" s="10">
        <v>43513</v>
      </c>
      <c r="L720" t="s">
        <v>1318</v>
      </c>
      <c r="M720" t="s">
        <v>1597</v>
      </c>
      <c r="N720">
        <v>136.13999999999999</v>
      </c>
      <c r="O720">
        <v>4.7619047620000003</v>
      </c>
      <c r="P720" s="17">
        <v>6.8070000000000004</v>
      </c>
      <c r="Q720">
        <v>7.2</v>
      </c>
      <c r="R720">
        <v>13</v>
      </c>
      <c r="S720" t="str">
        <f t="shared" si="45"/>
        <v>Afternoon</v>
      </c>
      <c r="T720">
        <f t="shared" si="46"/>
        <v>0</v>
      </c>
      <c r="U720" s="7">
        <f t="shared" si="47"/>
        <v>47.649000000000001</v>
      </c>
    </row>
    <row r="721" spans="1:21" x14ac:dyDescent="0.2">
      <c r="A721" t="s">
        <v>739</v>
      </c>
      <c r="B721" t="s">
        <v>1022</v>
      </c>
      <c r="C721" t="s">
        <v>1025</v>
      </c>
      <c r="D721" t="s">
        <v>1026</v>
      </c>
      <c r="E721" t="s">
        <v>1028</v>
      </c>
      <c r="F721" t="s">
        <v>1035</v>
      </c>
      <c r="G721">
        <v>17.48</v>
      </c>
      <c r="H721">
        <v>6</v>
      </c>
      <c r="I721">
        <v>5.2439999999999998</v>
      </c>
      <c r="J721" s="17">
        <f t="shared" si="44"/>
        <v>110.124</v>
      </c>
      <c r="K721" s="10">
        <v>43483</v>
      </c>
      <c r="L721" t="s">
        <v>1367</v>
      </c>
      <c r="M721" t="s">
        <v>1597</v>
      </c>
      <c r="N721">
        <v>104.88</v>
      </c>
      <c r="O721">
        <v>4.7619047620000003</v>
      </c>
      <c r="P721" s="17">
        <v>5.2439999999999998</v>
      </c>
      <c r="Q721">
        <v>6.1</v>
      </c>
      <c r="R721">
        <v>15</v>
      </c>
      <c r="S721" t="str">
        <f t="shared" si="45"/>
        <v>Afternoon</v>
      </c>
      <c r="T721">
        <f t="shared" si="46"/>
        <v>0</v>
      </c>
      <c r="U721" s="7">
        <f t="shared" si="47"/>
        <v>18.353999999999999</v>
      </c>
    </row>
    <row r="722" spans="1:21" x14ac:dyDescent="0.2">
      <c r="A722" t="s">
        <v>740</v>
      </c>
      <c r="B722" t="s">
        <v>1022</v>
      </c>
      <c r="C722" t="s">
        <v>1025</v>
      </c>
      <c r="D722" t="s">
        <v>1027</v>
      </c>
      <c r="E722" t="s">
        <v>1028</v>
      </c>
      <c r="F722" t="s">
        <v>1035</v>
      </c>
      <c r="G722">
        <v>25.56</v>
      </c>
      <c r="H722">
        <v>7</v>
      </c>
      <c r="I722">
        <v>8.9459999999999997</v>
      </c>
      <c r="J722" s="17">
        <f t="shared" si="44"/>
        <v>187.86599999999999</v>
      </c>
      <c r="K722" s="10">
        <v>43498</v>
      </c>
      <c r="L722" t="s">
        <v>1523</v>
      </c>
      <c r="M722" t="s">
        <v>1596</v>
      </c>
      <c r="N722">
        <v>178.92</v>
      </c>
      <c r="O722">
        <v>4.7619047620000003</v>
      </c>
      <c r="P722" s="17">
        <v>8.9459999999999997</v>
      </c>
      <c r="Q722">
        <v>7.1</v>
      </c>
      <c r="R722">
        <v>20</v>
      </c>
      <c r="S722" t="str">
        <f t="shared" si="45"/>
        <v>Evening</v>
      </c>
      <c r="T722">
        <f t="shared" si="46"/>
        <v>0</v>
      </c>
      <c r="U722" s="7">
        <f t="shared" si="47"/>
        <v>26.837999999999997</v>
      </c>
    </row>
    <row r="723" spans="1:21" x14ac:dyDescent="0.2">
      <c r="A723" t="s">
        <v>741</v>
      </c>
      <c r="B723" t="s">
        <v>1021</v>
      </c>
      <c r="C723" t="s">
        <v>1024</v>
      </c>
      <c r="D723" t="s">
        <v>1026</v>
      </c>
      <c r="E723" t="s">
        <v>1028</v>
      </c>
      <c r="F723" t="s">
        <v>1033</v>
      </c>
      <c r="G723">
        <v>90.63</v>
      </c>
      <c r="H723">
        <v>9</v>
      </c>
      <c r="I723">
        <v>40.783499999999997</v>
      </c>
      <c r="J723" s="17">
        <f t="shared" si="44"/>
        <v>856.45349999999996</v>
      </c>
      <c r="K723" s="10">
        <v>43483</v>
      </c>
      <c r="L723" t="s">
        <v>1400</v>
      </c>
      <c r="M723" t="s">
        <v>1596</v>
      </c>
      <c r="N723">
        <v>815.67</v>
      </c>
      <c r="O723">
        <v>4.7619047620000003</v>
      </c>
      <c r="P723" s="17">
        <v>40.783499999999997</v>
      </c>
      <c r="Q723">
        <v>5.0999999999999996</v>
      </c>
      <c r="R723">
        <v>15</v>
      </c>
      <c r="S723" t="str">
        <f t="shared" si="45"/>
        <v>Afternoon</v>
      </c>
      <c r="T723">
        <f t="shared" si="46"/>
        <v>1</v>
      </c>
      <c r="U723" s="7">
        <f t="shared" si="47"/>
        <v>95.16149999999999</v>
      </c>
    </row>
    <row r="724" spans="1:21" x14ac:dyDescent="0.2">
      <c r="A724" t="s">
        <v>742</v>
      </c>
      <c r="B724" t="s">
        <v>1022</v>
      </c>
      <c r="C724" t="s">
        <v>1025</v>
      </c>
      <c r="D724" t="s">
        <v>1027</v>
      </c>
      <c r="E724" t="s">
        <v>1029</v>
      </c>
      <c r="F724" t="s">
        <v>1032</v>
      </c>
      <c r="G724">
        <v>44.12</v>
      </c>
      <c r="H724">
        <v>3</v>
      </c>
      <c r="I724">
        <v>6.6180000000000003</v>
      </c>
      <c r="J724" s="17">
        <f t="shared" si="44"/>
        <v>138.97799999999998</v>
      </c>
      <c r="K724" s="10">
        <v>43542</v>
      </c>
      <c r="L724" t="s">
        <v>1375</v>
      </c>
      <c r="M724" t="s">
        <v>1597</v>
      </c>
      <c r="N724">
        <v>132.36000000000001</v>
      </c>
      <c r="O724">
        <v>4.7619047620000003</v>
      </c>
      <c r="P724" s="17">
        <v>6.6180000000000003</v>
      </c>
      <c r="Q724">
        <v>7.9</v>
      </c>
      <c r="R724">
        <v>13</v>
      </c>
      <c r="S724" t="str">
        <f t="shared" si="45"/>
        <v>Afternoon</v>
      </c>
      <c r="T724">
        <f t="shared" si="46"/>
        <v>0</v>
      </c>
      <c r="U724" s="7">
        <f t="shared" si="47"/>
        <v>46.325999999999993</v>
      </c>
    </row>
    <row r="725" spans="1:21" x14ac:dyDescent="0.2">
      <c r="A725" t="s">
        <v>743</v>
      </c>
      <c r="B725" t="s">
        <v>1021</v>
      </c>
      <c r="C725" t="s">
        <v>1024</v>
      </c>
      <c r="D725" t="s">
        <v>1026</v>
      </c>
      <c r="E725" t="s">
        <v>1028</v>
      </c>
      <c r="F725" t="s">
        <v>1034</v>
      </c>
      <c r="G725">
        <v>36.770000000000003</v>
      </c>
      <c r="H725">
        <v>7</v>
      </c>
      <c r="I725">
        <v>12.8695</v>
      </c>
      <c r="J725" s="17">
        <f t="shared" si="44"/>
        <v>270.25950000000006</v>
      </c>
      <c r="K725" s="10">
        <v>43770</v>
      </c>
      <c r="L725" t="s">
        <v>1524</v>
      </c>
      <c r="M725" t="s">
        <v>1596</v>
      </c>
      <c r="N725">
        <v>257.39</v>
      </c>
      <c r="O725">
        <v>4.7619047620000003</v>
      </c>
      <c r="P725" s="17">
        <v>12.8695</v>
      </c>
      <c r="Q725">
        <v>7.4</v>
      </c>
      <c r="R725">
        <v>20</v>
      </c>
      <c r="S725" t="str">
        <f t="shared" si="45"/>
        <v>Evening</v>
      </c>
      <c r="T725">
        <f t="shared" si="46"/>
        <v>0</v>
      </c>
      <c r="U725" s="7">
        <f t="shared" si="47"/>
        <v>38.608500000000006</v>
      </c>
    </row>
    <row r="726" spans="1:21" x14ac:dyDescent="0.2">
      <c r="A726" t="s">
        <v>744</v>
      </c>
      <c r="B726" t="s">
        <v>1022</v>
      </c>
      <c r="C726" t="s">
        <v>1025</v>
      </c>
      <c r="D726" t="s">
        <v>1026</v>
      </c>
      <c r="E726" t="s">
        <v>1029</v>
      </c>
      <c r="F726" t="s">
        <v>1034</v>
      </c>
      <c r="G726">
        <v>23.34</v>
      </c>
      <c r="H726">
        <v>4</v>
      </c>
      <c r="I726">
        <v>4.6680000000000001</v>
      </c>
      <c r="J726" s="17">
        <f t="shared" si="44"/>
        <v>98.028000000000006</v>
      </c>
      <c r="K726" s="10">
        <v>43557</v>
      </c>
      <c r="L726" t="s">
        <v>1476</v>
      </c>
      <c r="M726" t="s">
        <v>1595</v>
      </c>
      <c r="N726">
        <v>93.36</v>
      </c>
      <c r="O726">
        <v>4.7619047620000003</v>
      </c>
      <c r="P726" s="17">
        <v>4.6680000000000001</v>
      </c>
      <c r="Q726">
        <v>7.4</v>
      </c>
      <c r="R726">
        <v>18</v>
      </c>
      <c r="S726" t="str">
        <f t="shared" si="45"/>
        <v>Evening</v>
      </c>
      <c r="T726">
        <f t="shared" si="46"/>
        <v>0</v>
      </c>
      <c r="U726" s="7">
        <f t="shared" si="47"/>
        <v>24.507000000000001</v>
      </c>
    </row>
    <row r="727" spans="1:21" x14ac:dyDescent="0.2">
      <c r="A727" t="s">
        <v>745</v>
      </c>
      <c r="B727" t="s">
        <v>1021</v>
      </c>
      <c r="C727" t="s">
        <v>1024</v>
      </c>
      <c r="D727" t="s">
        <v>1026</v>
      </c>
      <c r="E727" t="s">
        <v>1028</v>
      </c>
      <c r="F727" t="s">
        <v>1030</v>
      </c>
      <c r="G727">
        <v>28.5</v>
      </c>
      <c r="H727">
        <v>8</v>
      </c>
      <c r="I727">
        <v>11.4</v>
      </c>
      <c r="J727" s="17">
        <f t="shared" si="44"/>
        <v>239.4</v>
      </c>
      <c r="K727" s="10">
        <v>43618</v>
      </c>
      <c r="L727" t="s">
        <v>1525</v>
      </c>
      <c r="M727" t="s">
        <v>1596</v>
      </c>
      <c r="N727">
        <v>228</v>
      </c>
      <c r="O727">
        <v>4.7619047620000003</v>
      </c>
      <c r="P727" s="17">
        <v>11.4</v>
      </c>
      <c r="Q727">
        <v>6.6</v>
      </c>
      <c r="R727">
        <v>14</v>
      </c>
      <c r="S727" t="str">
        <f t="shared" si="45"/>
        <v>Afternoon</v>
      </c>
      <c r="T727">
        <f t="shared" si="46"/>
        <v>0</v>
      </c>
      <c r="U727" s="7">
        <f t="shared" si="47"/>
        <v>29.925000000000001</v>
      </c>
    </row>
    <row r="728" spans="1:21" x14ac:dyDescent="0.2">
      <c r="A728" t="s">
        <v>746</v>
      </c>
      <c r="B728" t="s">
        <v>1021</v>
      </c>
      <c r="C728" t="s">
        <v>1024</v>
      </c>
      <c r="D728" t="s">
        <v>1026</v>
      </c>
      <c r="E728" t="s">
        <v>1029</v>
      </c>
      <c r="F728" t="s">
        <v>1032</v>
      </c>
      <c r="G728">
        <v>55.57</v>
      </c>
      <c r="H728">
        <v>3</v>
      </c>
      <c r="I728">
        <v>8.3354999999999997</v>
      </c>
      <c r="J728" s="17">
        <f t="shared" si="44"/>
        <v>175.0455</v>
      </c>
      <c r="K728" s="10">
        <v>43678</v>
      </c>
      <c r="L728" t="s">
        <v>1526</v>
      </c>
      <c r="M728" t="s">
        <v>1597</v>
      </c>
      <c r="N728">
        <v>166.71</v>
      </c>
      <c r="O728">
        <v>4.7619047620000003</v>
      </c>
      <c r="P728" s="17">
        <v>8.3354999999999997</v>
      </c>
      <c r="Q728">
        <v>5.9</v>
      </c>
      <c r="R728">
        <v>11</v>
      </c>
      <c r="S728" t="str">
        <f t="shared" si="45"/>
        <v>Morning</v>
      </c>
      <c r="T728">
        <f t="shared" si="46"/>
        <v>0</v>
      </c>
      <c r="U728" s="7">
        <f t="shared" si="47"/>
        <v>58.348500000000001</v>
      </c>
    </row>
    <row r="729" spans="1:21" x14ac:dyDescent="0.2">
      <c r="A729" t="s">
        <v>747</v>
      </c>
      <c r="B729" t="s">
        <v>1022</v>
      </c>
      <c r="C729" t="s">
        <v>1025</v>
      </c>
      <c r="D729" t="s">
        <v>1027</v>
      </c>
      <c r="E729" t="s">
        <v>1029</v>
      </c>
      <c r="F729" t="s">
        <v>1033</v>
      </c>
      <c r="G729">
        <v>69.739999999999995</v>
      </c>
      <c r="H729">
        <v>10</v>
      </c>
      <c r="I729">
        <v>34.869999999999997</v>
      </c>
      <c r="J729" s="17">
        <f t="shared" si="44"/>
        <v>732.27</v>
      </c>
      <c r="K729" s="10">
        <v>43588</v>
      </c>
      <c r="L729" t="s">
        <v>1527</v>
      </c>
      <c r="M729" t="s">
        <v>1597</v>
      </c>
      <c r="N729">
        <v>697.4</v>
      </c>
      <c r="O729">
        <v>4.7619047620000003</v>
      </c>
      <c r="P729" s="17">
        <v>34.869999999999997</v>
      </c>
      <c r="Q729">
        <v>8.9</v>
      </c>
      <c r="R729">
        <v>17</v>
      </c>
      <c r="S729" t="str">
        <f t="shared" si="45"/>
        <v>Evening</v>
      </c>
      <c r="T729">
        <f t="shared" si="46"/>
        <v>1</v>
      </c>
      <c r="U729" s="7">
        <f t="shared" si="47"/>
        <v>73.227000000000004</v>
      </c>
    </row>
    <row r="730" spans="1:21" x14ac:dyDescent="0.2">
      <c r="A730" t="s">
        <v>748</v>
      </c>
      <c r="B730" t="s">
        <v>1021</v>
      </c>
      <c r="C730" t="s">
        <v>1024</v>
      </c>
      <c r="D730" t="s">
        <v>1027</v>
      </c>
      <c r="E730" t="s">
        <v>1029</v>
      </c>
      <c r="F730" t="s">
        <v>1035</v>
      </c>
      <c r="G730">
        <v>97.26</v>
      </c>
      <c r="H730">
        <v>4</v>
      </c>
      <c r="I730">
        <v>19.452000000000002</v>
      </c>
      <c r="J730" s="17">
        <f t="shared" si="44"/>
        <v>408.49200000000002</v>
      </c>
      <c r="K730" s="10">
        <v>43540</v>
      </c>
      <c r="L730" t="s">
        <v>1528</v>
      </c>
      <c r="M730" t="s">
        <v>1595</v>
      </c>
      <c r="N730">
        <v>389.04</v>
      </c>
      <c r="O730">
        <v>4.7619047620000003</v>
      </c>
      <c r="P730" s="17">
        <v>19.452000000000002</v>
      </c>
      <c r="Q730">
        <v>6.8</v>
      </c>
      <c r="R730">
        <v>15</v>
      </c>
      <c r="S730" t="str">
        <f t="shared" si="45"/>
        <v>Afternoon</v>
      </c>
      <c r="T730">
        <f t="shared" si="46"/>
        <v>0</v>
      </c>
      <c r="U730" s="7">
        <f t="shared" si="47"/>
        <v>102.123</v>
      </c>
    </row>
    <row r="731" spans="1:21" x14ac:dyDescent="0.2">
      <c r="A731" t="s">
        <v>749</v>
      </c>
      <c r="B731" t="s">
        <v>1022</v>
      </c>
      <c r="C731" t="s">
        <v>1025</v>
      </c>
      <c r="D731" t="s">
        <v>1026</v>
      </c>
      <c r="E731" t="s">
        <v>1028</v>
      </c>
      <c r="F731" t="s">
        <v>1032</v>
      </c>
      <c r="G731">
        <v>52.18</v>
      </c>
      <c r="H731">
        <v>7</v>
      </c>
      <c r="I731">
        <v>18.263000000000002</v>
      </c>
      <c r="J731" s="17">
        <f t="shared" si="44"/>
        <v>383.52299999999997</v>
      </c>
      <c r="K731" s="10">
        <v>43711</v>
      </c>
      <c r="L731" t="s">
        <v>1289</v>
      </c>
      <c r="M731" t="s">
        <v>1596</v>
      </c>
      <c r="N731">
        <v>365.26</v>
      </c>
      <c r="O731">
        <v>4.7619047620000003</v>
      </c>
      <c r="P731" s="17">
        <v>18.263000000000002</v>
      </c>
      <c r="Q731">
        <v>9.3000000000000007</v>
      </c>
      <c r="R731">
        <v>10</v>
      </c>
      <c r="S731" t="str">
        <f t="shared" si="45"/>
        <v>Morning</v>
      </c>
      <c r="T731">
        <f t="shared" si="46"/>
        <v>0</v>
      </c>
      <c r="U731" s="7">
        <f t="shared" si="47"/>
        <v>54.788999999999994</v>
      </c>
    </row>
    <row r="732" spans="1:21" x14ac:dyDescent="0.2">
      <c r="A732" t="s">
        <v>750</v>
      </c>
      <c r="B732" t="s">
        <v>1020</v>
      </c>
      <c r="C732" t="s">
        <v>1023</v>
      </c>
      <c r="D732" t="s">
        <v>1026</v>
      </c>
      <c r="E732" t="s">
        <v>1028</v>
      </c>
      <c r="F732" t="s">
        <v>1035</v>
      </c>
      <c r="G732">
        <v>22.32</v>
      </c>
      <c r="H732">
        <v>4</v>
      </c>
      <c r="I732">
        <v>4.4640000000000004</v>
      </c>
      <c r="J732" s="17">
        <f t="shared" si="44"/>
        <v>93.744</v>
      </c>
      <c r="K732" s="10">
        <v>43468</v>
      </c>
      <c r="L732" t="s">
        <v>1382</v>
      </c>
      <c r="M732" t="s">
        <v>1597</v>
      </c>
      <c r="N732">
        <v>89.28</v>
      </c>
      <c r="O732">
        <v>4.7619047620000003</v>
      </c>
      <c r="P732" s="17">
        <v>4.4640000000000004</v>
      </c>
      <c r="Q732">
        <v>4.4000000000000004</v>
      </c>
      <c r="R732">
        <v>16</v>
      </c>
      <c r="S732" t="str">
        <f t="shared" si="45"/>
        <v>Afternoon</v>
      </c>
      <c r="T732">
        <f t="shared" si="46"/>
        <v>0</v>
      </c>
      <c r="U732" s="7">
        <f t="shared" si="47"/>
        <v>23.436</v>
      </c>
    </row>
    <row r="733" spans="1:21" x14ac:dyDescent="0.2">
      <c r="A733" t="s">
        <v>751</v>
      </c>
      <c r="B733" t="s">
        <v>1020</v>
      </c>
      <c r="C733" t="s">
        <v>1023</v>
      </c>
      <c r="D733" t="s">
        <v>1027</v>
      </c>
      <c r="E733" t="s">
        <v>1029</v>
      </c>
      <c r="F733" t="s">
        <v>1030</v>
      </c>
      <c r="G733">
        <v>56</v>
      </c>
      <c r="H733">
        <v>3</v>
      </c>
      <c r="I733">
        <v>8.4</v>
      </c>
      <c r="J733" s="17">
        <f t="shared" si="44"/>
        <v>176.4</v>
      </c>
      <c r="K733" s="10">
        <v>43524</v>
      </c>
      <c r="L733" t="s">
        <v>1384</v>
      </c>
      <c r="M733" t="s">
        <v>1595</v>
      </c>
      <c r="N733">
        <v>168</v>
      </c>
      <c r="O733">
        <v>4.7619047620000003</v>
      </c>
      <c r="P733" s="17">
        <v>8.4</v>
      </c>
      <c r="Q733">
        <v>4.8</v>
      </c>
      <c r="R733">
        <v>19</v>
      </c>
      <c r="S733" t="str">
        <f t="shared" si="45"/>
        <v>Evening</v>
      </c>
      <c r="T733">
        <f t="shared" si="46"/>
        <v>0</v>
      </c>
      <c r="U733" s="7">
        <f t="shared" si="47"/>
        <v>58.800000000000004</v>
      </c>
    </row>
    <row r="734" spans="1:21" x14ac:dyDescent="0.2">
      <c r="A734" t="s">
        <v>752</v>
      </c>
      <c r="B734" t="s">
        <v>1020</v>
      </c>
      <c r="C734" t="s">
        <v>1023</v>
      </c>
      <c r="D734" t="s">
        <v>1026</v>
      </c>
      <c r="E734" t="s">
        <v>1029</v>
      </c>
      <c r="F734" t="s">
        <v>1035</v>
      </c>
      <c r="G734">
        <v>19.7</v>
      </c>
      <c r="H734">
        <v>1</v>
      </c>
      <c r="I734">
        <v>0.98499999999999999</v>
      </c>
      <c r="J734" s="17">
        <f t="shared" si="44"/>
        <v>20.684999999999999</v>
      </c>
      <c r="K734" s="10">
        <v>43679</v>
      </c>
      <c r="L734" t="s">
        <v>1500</v>
      </c>
      <c r="M734" t="s">
        <v>1595</v>
      </c>
      <c r="N734">
        <v>19.7</v>
      </c>
      <c r="O734">
        <v>4.7619047620000003</v>
      </c>
      <c r="P734" s="17">
        <v>0.98499999999999999</v>
      </c>
      <c r="Q734">
        <v>9.5</v>
      </c>
      <c r="R734">
        <v>11</v>
      </c>
      <c r="S734" t="str">
        <f t="shared" si="45"/>
        <v>Morning</v>
      </c>
      <c r="T734">
        <f t="shared" si="46"/>
        <v>0</v>
      </c>
      <c r="U734" s="7">
        <f t="shared" si="47"/>
        <v>20.684999999999999</v>
      </c>
    </row>
    <row r="735" spans="1:21" x14ac:dyDescent="0.2">
      <c r="A735" t="s">
        <v>753</v>
      </c>
      <c r="B735" t="s">
        <v>1022</v>
      </c>
      <c r="C735" t="s">
        <v>1025</v>
      </c>
      <c r="D735" t="s">
        <v>1027</v>
      </c>
      <c r="E735" t="s">
        <v>1029</v>
      </c>
      <c r="F735" t="s">
        <v>1031</v>
      </c>
      <c r="G735">
        <v>75.88</v>
      </c>
      <c r="H735">
        <v>7</v>
      </c>
      <c r="I735">
        <v>26.558</v>
      </c>
      <c r="J735" s="17">
        <f t="shared" si="44"/>
        <v>557.71799999999996</v>
      </c>
      <c r="K735" s="10">
        <v>43489</v>
      </c>
      <c r="L735" t="s">
        <v>1529</v>
      </c>
      <c r="M735" t="s">
        <v>1595</v>
      </c>
      <c r="N735">
        <v>531.16</v>
      </c>
      <c r="O735">
        <v>4.7619047620000003</v>
      </c>
      <c r="P735" s="17">
        <v>26.558</v>
      </c>
      <c r="Q735">
        <v>8.9</v>
      </c>
      <c r="R735">
        <v>10</v>
      </c>
      <c r="S735" t="str">
        <f t="shared" si="45"/>
        <v>Morning</v>
      </c>
      <c r="T735">
        <f t="shared" si="46"/>
        <v>0</v>
      </c>
      <c r="U735" s="7">
        <f t="shared" si="47"/>
        <v>79.673999999999992</v>
      </c>
    </row>
    <row r="736" spans="1:21" x14ac:dyDescent="0.2">
      <c r="A736" t="s">
        <v>754</v>
      </c>
      <c r="B736" t="s">
        <v>1022</v>
      </c>
      <c r="C736" t="s">
        <v>1025</v>
      </c>
      <c r="D736" t="s">
        <v>1026</v>
      </c>
      <c r="E736" t="s">
        <v>1029</v>
      </c>
      <c r="F736" t="s">
        <v>1034</v>
      </c>
      <c r="G736">
        <v>53.72</v>
      </c>
      <c r="H736">
        <v>1</v>
      </c>
      <c r="I736">
        <v>2.6859999999999999</v>
      </c>
      <c r="J736" s="17">
        <f t="shared" si="44"/>
        <v>56.405999999999999</v>
      </c>
      <c r="K736" s="10">
        <v>43468</v>
      </c>
      <c r="L736" t="s">
        <v>1445</v>
      </c>
      <c r="M736" t="s">
        <v>1595</v>
      </c>
      <c r="N736">
        <v>53.72</v>
      </c>
      <c r="O736">
        <v>4.7619047620000003</v>
      </c>
      <c r="P736" s="17">
        <v>2.6859999999999999</v>
      </c>
      <c r="Q736">
        <v>6.4</v>
      </c>
      <c r="R736">
        <v>20</v>
      </c>
      <c r="S736" t="str">
        <f t="shared" si="45"/>
        <v>Evening</v>
      </c>
      <c r="T736">
        <f t="shared" si="46"/>
        <v>0</v>
      </c>
      <c r="U736" s="7">
        <f t="shared" si="47"/>
        <v>56.405999999999999</v>
      </c>
    </row>
    <row r="737" spans="1:21" x14ac:dyDescent="0.2">
      <c r="A737" t="s">
        <v>755</v>
      </c>
      <c r="B737" t="s">
        <v>1021</v>
      </c>
      <c r="C737" t="s">
        <v>1024</v>
      </c>
      <c r="D737" t="s">
        <v>1026</v>
      </c>
      <c r="E737" t="s">
        <v>1029</v>
      </c>
      <c r="F737" t="s">
        <v>1030</v>
      </c>
      <c r="G737">
        <v>81.95</v>
      </c>
      <c r="H737">
        <v>10</v>
      </c>
      <c r="I737">
        <v>40.975000000000001</v>
      </c>
      <c r="J737" s="17">
        <f t="shared" si="44"/>
        <v>860.47500000000002</v>
      </c>
      <c r="K737" s="10">
        <v>43741</v>
      </c>
      <c r="L737" t="s">
        <v>1530</v>
      </c>
      <c r="M737" t="s">
        <v>1597</v>
      </c>
      <c r="N737">
        <v>819.5</v>
      </c>
      <c r="O737">
        <v>4.7619047620000003</v>
      </c>
      <c r="P737" s="17">
        <v>40.975000000000001</v>
      </c>
      <c r="Q737">
        <v>6</v>
      </c>
      <c r="R737">
        <v>12</v>
      </c>
      <c r="S737" t="str">
        <f t="shared" si="45"/>
        <v>Afternoon</v>
      </c>
      <c r="T737">
        <f t="shared" si="46"/>
        <v>1</v>
      </c>
      <c r="U737" s="7">
        <f t="shared" si="47"/>
        <v>86.047499999999999</v>
      </c>
    </row>
    <row r="738" spans="1:21" x14ac:dyDescent="0.2">
      <c r="A738" t="s">
        <v>756</v>
      </c>
      <c r="B738" t="s">
        <v>1021</v>
      </c>
      <c r="C738" t="s">
        <v>1024</v>
      </c>
      <c r="D738" t="s">
        <v>1026</v>
      </c>
      <c r="E738" t="s">
        <v>1028</v>
      </c>
      <c r="F738" t="s">
        <v>1032</v>
      </c>
      <c r="G738">
        <v>81.2</v>
      </c>
      <c r="H738">
        <v>7</v>
      </c>
      <c r="I738">
        <v>28.42</v>
      </c>
      <c r="J738" s="17">
        <f t="shared" si="44"/>
        <v>596.81999999999994</v>
      </c>
      <c r="K738" s="10">
        <v>43547</v>
      </c>
      <c r="L738" t="s">
        <v>1362</v>
      </c>
      <c r="M738" t="s">
        <v>1597</v>
      </c>
      <c r="N738">
        <v>568.4</v>
      </c>
      <c r="O738">
        <v>4.7619047620000003</v>
      </c>
      <c r="P738" s="17">
        <v>28.42</v>
      </c>
      <c r="Q738">
        <v>8.1</v>
      </c>
      <c r="R738">
        <v>15</v>
      </c>
      <c r="S738" t="str">
        <f t="shared" si="45"/>
        <v>Afternoon</v>
      </c>
      <c r="T738">
        <f t="shared" si="46"/>
        <v>0</v>
      </c>
      <c r="U738" s="7">
        <f t="shared" si="47"/>
        <v>85.259999999999991</v>
      </c>
    </row>
    <row r="739" spans="1:21" x14ac:dyDescent="0.2">
      <c r="A739" t="s">
        <v>757</v>
      </c>
      <c r="B739" t="s">
        <v>1021</v>
      </c>
      <c r="C739" t="s">
        <v>1024</v>
      </c>
      <c r="D739" t="s">
        <v>1027</v>
      </c>
      <c r="E739" t="s">
        <v>1029</v>
      </c>
      <c r="F739" t="s">
        <v>1031</v>
      </c>
      <c r="G739">
        <v>58.76</v>
      </c>
      <c r="H739">
        <v>10</v>
      </c>
      <c r="I739">
        <v>29.38</v>
      </c>
      <c r="J739" s="17">
        <f t="shared" si="44"/>
        <v>616.98</v>
      </c>
      <c r="K739" s="10">
        <v>43494</v>
      </c>
      <c r="L739" t="s">
        <v>1531</v>
      </c>
      <c r="M739" t="s">
        <v>1595</v>
      </c>
      <c r="N739">
        <v>587.6</v>
      </c>
      <c r="O739">
        <v>4.7619047620000003</v>
      </c>
      <c r="P739" s="17">
        <v>29.38</v>
      </c>
      <c r="Q739">
        <v>9</v>
      </c>
      <c r="R739">
        <v>14</v>
      </c>
      <c r="S739" t="str">
        <f t="shared" si="45"/>
        <v>Afternoon</v>
      </c>
      <c r="T739">
        <f t="shared" si="46"/>
        <v>0</v>
      </c>
      <c r="U739" s="7">
        <f t="shared" si="47"/>
        <v>61.698</v>
      </c>
    </row>
    <row r="740" spans="1:21" x14ac:dyDescent="0.2">
      <c r="A740" t="s">
        <v>758</v>
      </c>
      <c r="B740" t="s">
        <v>1022</v>
      </c>
      <c r="C740" t="s">
        <v>1025</v>
      </c>
      <c r="D740" t="s">
        <v>1026</v>
      </c>
      <c r="E740" t="s">
        <v>1029</v>
      </c>
      <c r="F740" t="s">
        <v>1031</v>
      </c>
      <c r="G740">
        <v>91.56</v>
      </c>
      <c r="H740">
        <v>8</v>
      </c>
      <c r="I740">
        <v>36.624000000000002</v>
      </c>
      <c r="J740" s="17">
        <f t="shared" si="44"/>
        <v>769.10400000000004</v>
      </c>
      <c r="K740" s="10">
        <v>43800</v>
      </c>
      <c r="L740" t="s">
        <v>1371</v>
      </c>
      <c r="M740" t="s">
        <v>1595</v>
      </c>
      <c r="N740">
        <v>732.48</v>
      </c>
      <c r="O740">
        <v>4.7619047620000003</v>
      </c>
      <c r="P740" s="17">
        <v>36.624000000000002</v>
      </c>
      <c r="Q740">
        <v>6</v>
      </c>
      <c r="R740">
        <v>18</v>
      </c>
      <c r="S740" t="str">
        <f t="shared" si="45"/>
        <v>Evening</v>
      </c>
      <c r="T740">
        <f t="shared" si="46"/>
        <v>1</v>
      </c>
      <c r="U740" s="7">
        <f t="shared" si="47"/>
        <v>96.138000000000005</v>
      </c>
    </row>
    <row r="741" spans="1:21" x14ac:dyDescent="0.2">
      <c r="A741" t="s">
        <v>759</v>
      </c>
      <c r="B741" t="s">
        <v>1020</v>
      </c>
      <c r="C741" t="s">
        <v>1023</v>
      </c>
      <c r="D741" t="s">
        <v>1027</v>
      </c>
      <c r="E741" t="s">
        <v>1029</v>
      </c>
      <c r="F741" t="s">
        <v>1032</v>
      </c>
      <c r="G741">
        <v>93.96</v>
      </c>
      <c r="H741">
        <v>9</v>
      </c>
      <c r="I741">
        <v>42.281999999999996</v>
      </c>
      <c r="J741" s="17">
        <f t="shared" si="44"/>
        <v>887.92200000000003</v>
      </c>
      <c r="K741" s="10">
        <v>43544</v>
      </c>
      <c r="L741" t="s">
        <v>1191</v>
      </c>
      <c r="M741" t="s">
        <v>1596</v>
      </c>
      <c r="N741">
        <v>845.64</v>
      </c>
      <c r="O741">
        <v>4.7619047620000003</v>
      </c>
      <c r="P741" s="17">
        <v>42.281999999999996</v>
      </c>
      <c r="Q741">
        <v>9.8000000000000007</v>
      </c>
      <c r="R741">
        <v>11</v>
      </c>
      <c r="S741" t="str">
        <f t="shared" si="45"/>
        <v>Morning</v>
      </c>
      <c r="T741">
        <f t="shared" si="46"/>
        <v>1</v>
      </c>
      <c r="U741" s="7">
        <f t="shared" si="47"/>
        <v>98.658000000000001</v>
      </c>
    </row>
    <row r="742" spans="1:21" x14ac:dyDescent="0.2">
      <c r="A742" t="s">
        <v>760</v>
      </c>
      <c r="B742" t="s">
        <v>1021</v>
      </c>
      <c r="C742" t="s">
        <v>1024</v>
      </c>
      <c r="D742" t="s">
        <v>1027</v>
      </c>
      <c r="E742" t="s">
        <v>1029</v>
      </c>
      <c r="F742" t="s">
        <v>1032</v>
      </c>
      <c r="G742">
        <v>55.61</v>
      </c>
      <c r="H742">
        <v>7</v>
      </c>
      <c r="I742">
        <v>19.4635</v>
      </c>
      <c r="J742" s="17">
        <f t="shared" si="44"/>
        <v>408.73349999999999</v>
      </c>
      <c r="K742" s="10">
        <v>43547</v>
      </c>
      <c r="L742" t="s">
        <v>1532</v>
      </c>
      <c r="M742" t="s">
        <v>1596</v>
      </c>
      <c r="N742">
        <v>389.27</v>
      </c>
      <c r="O742">
        <v>4.7619047620000003</v>
      </c>
      <c r="P742" s="17">
        <v>19.4635</v>
      </c>
      <c r="Q742">
        <v>8.5</v>
      </c>
      <c r="R742">
        <v>12</v>
      </c>
      <c r="S742" t="str">
        <f t="shared" si="45"/>
        <v>Afternoon</v>
      </c>
      <c r="T742">
        <f t="shared" si="46"/>
        <v>0</v>
      </c>
      <c r="U742" s="7">
        <f t="shared" si="47"/>
        <v>58.390499999999996</v>
      </c>
    </row>
    <row r="743" spans="1:21" x14ac:dyDescent="0.2">
      <c r="A743" t="s">
        <v>761</v>
      </c>
      <c r="B743" t="s">
        <v>1021</v>
      </c>
      <c r="C743" t="s">
        <v>1024</v>
      </c>
      <c r="D743" t="s">
        <v>1027</v>
      </c>
      <c r="E743" t="s">
        <v>1029</v>
      </c>
      <c r="F743" t="s">
        <v>1034</v>
      </c>
      <c r="G743">
        <v>84.83</v>
      </c>
      <c r="H743">
        <v>1</v>
      </c>
      <c r="I743">
        <v>4.2415000000000003</v>
      </c>
      <c r="J743" s="17">
        <f t="shared" si="44"/>
        <v>89.0715</v>
      </c>
      <c r="K743" s="10">
        <v>43479</v>
      </c>
      <c r="L743" t="s">
        <v>1533</v>
      </c>
      <c r="M743" t="s">
        <v>1595</v>
      </c>
      <c r="N743">
        <v>84.83</v>
      </c>
      <c r="O743">
        <v>4.7619047620000003</v>
      </c>
      <c r="P743" s="17">
        <v>4.2415000000000003</v>
      </c>
      <c r="Q743">
        <v>8.8000000000000007</v>
      </c>
      <c r="R743">
        <v>15</v>
      </c>
      <c r="S743" t="str">
        <f t="shared" si="45"/>
        <v>Afternoon</v>
      </c>
      <c r="T743">
        <f t="shared" si="46"/>
        <v>0</v>
      </c>
      <c r="U743" s="7">
        <f t="shared" si="47"/>
        <v>89.0715</v>
      </c>
    </row>
    <row r="744" spans="1:21" x14ac:dyDescent="0.2">
      <c r="A744" t="s">
        <v>762</v>
      </c>
      <c r="B744" t="s">
        <v>1020</v>
      </c>
      <c r="C744" t="s">
        <v>1023</v>
      </c>
      <c r="D744" t="s">
        <v>1026</v>
      </c>
      <c r="E744" t="s">
        <v>1028</v>
      </c>
      <c r="F744" t="s">
        <v>1033</v>
      </c>
      <c r="G744">
        <v>71.63</v>
      </c>
      <c r="H744">
        <v>2</v>
      </c>
      <c r="I744">
        <v>7.1630000000000003</v>
      </c>
      <c r="J744" s="17">
        <f t="shared" si="44"/>
        <v>150.423</v>
      </c>
      <c r="K744" s="10">
        <v>43801</v>
      </c>
      <c r="L744" t="s">
        <v>1464</v>
      </c>
      <c r="M744" t="s">
        <v>1595</v>
      </c>
      <c r="N744">
        <v>143.26</v>
      </c>
      <c r="O744">
        <v>4.7619047620000003</v>
      </c>
      <c r="P744" s="17">
        <v>7.1630000000000003</v>
      </c>
      <c r="Q744">
        <v>8.8000000000000007</v>
      </c>
      <c r="R744">
        <v>14</v>
      </c>
      <c r="S744" t="str">
        <f t="shared" si="45"/>
        <v>Afternoon</v>
      </c>
      <c r="T744">
        <f t="shared" si="46"/>
        <v>0</v>
      </c>
      <c r="U744" s="7">
        <f t="shared" si="47"/>
        <v>75.211500000000001</v>
      </c>
    </row>
    <row r="745" spans="1:21" x14ac:dyDescent="0.2">
      <c r="A745" t="s">
        <v>763</v>
      </c>
      <c r="B745" t="s">
        <v>1020</v>
      </c>
      <c r="C745" t="s">
        <v>1023</v>
      </c>
      <c r="D745" t="s">
        <v>1026</v>
      </c>
      <c r="E745" t="s">
        <v>1029</v>
      </c>
      <c r="F745" t="s">
        <v>1032</v>
      </c>
      <c r="G745">
        <v>37.69</v>
      </c>
      <c r="H745">
        <v>2</v>
      </c>
      <c r="I745">
        <v>3.7690000000000001</v>
      </c>
      <c r="J745" s="17">
        <f t="shared" si="44"/>
        <v>79.149000000000001</v>
      </c>
      <c r="K745" s="10">
        <v>43516</v>
      </c>
      <c r="L745" t="s">
        <v>1495</v>
      </c>
      <c r="M745" t="s">
        <v>1595</v>
      </c>
      <c r="N745">
        <v>75.38</v>
      </c>
      <c r="O745">
        <v>4.7619047620000003</v>
      </c>
      <c r="P745" s="17">
        <v>3.7690000000000001</v>
      </c>
      <c r="Q745">
        <v>9.5</v>
      </c>
      <c r="R745">
        <v>15</v>
      </c>
      <c r="S745" t="str">
        <f t="shared" si="45"/>
        <v>Afternoon</v>
      </c>
      <c r="T745">
        <f t="shared" si="46"/>
        <v>0</v>
      </c>
      <c r="U745" s="7">
        <f t="shared" si="47"/>
        <v>39.5745</v>
      </c>
    </row>
    <row r="746" spans="1:21" x14ac:dyDescent="0.2">
      <c r="A746" t="s">
        <v>764</v>
      </c>
      <c r="B746" t="s">
        <v>1021</v>
      </c>
      <c r="C746" t="s">
        <v>1024</v>
      </c>
      <c r="D746" t="s">
        <v>1026</v>
      </c>
      <c r="E746" t="s">
        <v>1028</v>
      </c>
      <c r="F746" t="s">
        <v>1033</v>
      </c>
      <c r="G746">
        <v>31.67</v>
      </c>
      <c r="H746">
        <v>8</v>
      </c>
      <c r="I746">
        <v>12.667999999999999</v>
      </c>
      <c r="J746" s="17">
        <f t="shared" si="44"/>
        <v>266.02800000000002</v>
      </c>
      <c r="K746" s="10">
        <v>43497</v>
      </c>
      <c r="L746" t="s">
        <v>1104</v>
      </c>
      <c r="M746" t="s">
        <v>1597</v>
      </c>
      <c r="N746">
        <v>253.36</v>
      </c>
      <c r="O746">
        <v>4.7619047620000003</v>
      </c>
      <c r="P746" s="17">
        <v>12.667999999999999</v>
      </c>
      <c r="Q746">
        <v>5.6</v>
      </c>
      <c r="R746">
        <v>16</v>
      </c>
      <c r="S746" t="str">
        <f t="shared" si="45"/>
        <v>Afternoon</v>
      </c>
      <c r="T746">
        <f t="shared" si="46"/>
        <v>0</v>
      </c>
      <c r="U746" s="7">
        <f t="shared" si="47"/>
        <v>33.253500000000003</v>
      </c>
    </row>
    <row r="747" spans="1:21" x14ac:dyDescent="0.2">
      <c r="A747" t="s">
        <v>765</v>
      </c>
      <c r="B747" t="s">
        <v>1021</v>
      </c>
      <c r="C747" t="s">
        <v>1024</v>
      </c>
      <c r="D747" t="s">
        <v>1026</v>
      </c>
      <c r="E747" t="s">
        <v>1028</v>
      </c>
      <c r="F747" t="s">
        <v>1034</v>
      </c>
      <c r="G747">
        <v>38.42</v>
      </c>
      <c r="H747">
        <v>1</v>
      </c>
      <c r="I747">
        <v>1.921</v>
      </c>
      <c r="J747" s="17">
        <f t="shared" si="44"/>
        <v>40.341000000000001</v>
      </c>
      <c r="K747" s="10">
        <v>43498</v>
      </c>
      <c r="L747" t="s">
        <v>1534</v>
      </c>
      <c r="M747" t="s">
        <v>1596</v>
      </c>
      <c r="N747">
        <v>38.42</v>
      </c>
      <c r="O747">
        <v>4.7619047620000003</v>
      </c>
      <c r="P747" s="17">
        <v>1.921</v>
      </c>
      <c r="Q747">
        <v>8.6</v>
      </c>
      <c r="R747">
        <v>16</v>
      </c>
      <c r="S747" t="str">
        <f t="shared" si="45"/>
        <v>Afternoon</v>
      </c>
      <c r="T747">
        <f t="shared" si="46"/>
        <v>0</v>
      </c>
      <c r="U747" s="7">
        <f t="shared" si="47"/>
        <v>40.341000000000001</v>
      </c>
    </row>
    <row r="748" spans="1:21" x14ac:dyDescent="0.2">
      <c r="A748" t="s">
        <v>766</v>
      </c>
      <c r="B748" t="s">
        <v>1022</v>
      </c>
      <c r="C748" t="s">
        <v>1025</v>
      </c>
      <c r="D748" t="s">
        <v>1026</v>
      </c>
      <c r="E748" t="s">
        <v>1029</v>
      </c>
      <c r="F748" t="s">
        <v>1035</v>
      </c>
      <c r="G748">
        <v>65.23</v>
      </c>
      <c r="H748">
        <v>10</v>
      </c>
      <c r="I748">
        <v>32.615000000000002</v>
      </c>
      <c r="J748" s="17">
        <f t="shared" si="44"/>
        <v>684.91500000000008</v>
      </c>
      <c r="K748" s="10">
        <v>43678</v>
      </c>
      <c r="L748" t="s">
        <v>1401</v>
      </c>
      <c r="M748" t="s">
        <v>1597</v>
      </c>
      <c r="N748">
        <v>652.29999999999995</v>
      </c>
      <c r="O748">
        <v>4.7619047620000003</v>
      </c>
      <c r="P748" s="17">
        <v>32.615000000000002</v>
      </c>
      <c r="Q748">
        <v>5.2</v>
      </c>
      <c r="R748">
        <v>19</v>
      </c>
      <c r="S748" t="str">
        <f t="shared" si="45"/>
        <v>Evening</v>
      </c>
      <c r="T748">
        <f t="shared" si="46"/>
        <v>0</v>
      </c>
      <c r="U748" s="7">
        <f t="shared" si="47"/>
        <v>68.491500000000002</v>
      </c>
    </row>
    <row r="749" spans="1:21" x14ac:dyDescent="0.2">
      <c r="A749" t="s">
        <v>767</v>
      </c>
      <c r="B749" t="s">
        <v>1021</v>
      </c>
      <c r="C749" t="s">
        <v>1024</v>
      </c>
      <c r="D749" t="s">
        <v>1026</v>
      </c>
      <c r="E749" t="s">
        <v>1028</v>
      </c>
      <c r="F749" t="s">
        <v>1032</v>
      </c>
      <c r="G749">
        <v>10.53</v>
      </c>
      <c r="H749">
        <v>5</v>
      </c>
      <c r="I749">
        <v>2.6324999999999998</v>
      </c>
      <c r="J749" s="17">
        <f t="shared" si="44"/>
        <v>55.282499999999999</v>
      </c>
      <c r="K749" s="10">
        <v>43495</v>
      </c>
      <c r="L749" t="s">
        <v>1229</v>
      </c>
      <c r="M749" t="s">
        <v>1597</v>
      </c>
      <c r="N749">
        <v>52.65</v>
      </c>
      <c r="O749">
        <v>4.7619047620000003</v>
      </c>
      <c r="P749" s="17">
        <v>2.6324999999999998</v>
      </c>
      <c r="Q749">
        <v>5.8</v>
      </c>
      <c r="R749">
        <v>14</v>
      </c>
      <c r="S749" t="str">
        <f t="shared" si="45"/>
        <v>Afternoon</v>
      </c>
      <c r="T749">
        <f t="shared" si="46"/>
        <v>0</v>
      </c>
      <c r="U749" s="7">
        <f t="shared" si="47"/>
        <v>11.0565</v>
      </c>
    </row>
    <row r="750" spans="1:21" x14ac:dyDescent="0.2">
      <c r="A750" t="s">
        <v>768</v>
      </c>
      <c r="B750" t="s">
        <v>1022</v>
      </c>
      <c r="C750" t="s">
        <v>1025</v>
      </c>
      <c r="D750" t="s">
        <v>1026</v>
      </c>
      <c r="E750" t="s">
        <v>1028</v>
      </c>
      <c r="F750" t="s">
        <v>1032</v>
      </c>
      <c r="G750">
        <v>12.29</v>
      </c>
      <c r="H750">
        <v>9</v>
      </c>
      <c r="I750">
        <v>5.5305</v>
      </c>
      <c r="J750" s="17">
        <f t="shared" si="44"/>
        <v>116.14049999999999</v>
      </c>
      <c r="K750" s="10">
        <v>43550</v>
      </c>
      <c r="L750" t="s">
        <v>1287</v>
      </c>
      <c r="M750" t="s">
        <v>1597</v>
      </c>
      <c r="N750">
        <v>110.61</v>
      </c>
      <c r="O750">
        <v>4.7619047620000003</v>
      </c>
      <c r="P750" s="17">
        <v>5.5305</v>
      </c>
      <c r="Q750">
        <v>8</v>
      </c>
      <c r="R750">
        <v>19</v>
      </c>
      <c r="S750" t="str">
        <f t="shared" si="45"/>
        <v>Evening</v>
      </c>
      <c r="T750">
        <f t="shared" si="46"/>
        <v>0</v>
      </c>
      <c r="U750" s="7">
        <f t="shared" si="47"/>
        <v>12.904499999999999</v>
      </c>
    </row>
    <row r="751" spans="1:21" x14ac:dyDescent="0.2">
      <c r="A751" t="s">
        <v>769</v>
      </c>
      <c r="B751" t="s">
        <v>1021</v>
      </c>
      <c r="C751" t="s">
        <v>1024</v>
      </c>
      <c r="D751" t="s">
        <v>1026</v>
      </c>
      <c r="E751" t="s">
        <v>1029</v>
      </c>
      <c r="F751" t="s">
        <v>1030</v>
      </c>
      <c r="G751">
        <v>81.23</v>
      </c>
      <c r="H751">
        <v>7</v>
      </c>
      <c r="I751">
        <v>28.430499999999999</v>
      </c>
      <c r="J751" s="17">
        <f t="shared" si="44"/>
        <v>597.04050000000007</v>
      </c>
      <c r="K751" s="10">
        <v>43480</v>
      </c>
      <c r="L751" t="s">
        <v>1535</v>
      </c>
      <c r="M751" t="s">
        <v>1596</v>
      </c>
      <c r="N751">
        <v>568.61</v>
      </c>
      <c r="O751">
        <v>4.7619047620000003</v>
      </c>
      <c r="P751" s="17">
        <v>28.430499999999999</v>
      </c>
      <c r="Q751">
        <v>9</v>
      </c>
      <c r="R751">
        <v>20</v>
      </c>
      <c r="S751" t="str">
        <f t="shared" si="45"/>
        <v>Evening</v>
      </c>
      <c r="T751">
        <f t="shared" si="46"/>
        <v>0</v>
      </c>
      <c r="U751" s="7">
        <f t="shared" si="47"/>
        <v>85.291500000000013</v>
      </c>
    </row>
    <row r="752" spans="1:21" x14ac:dyDescent="0.2">
      <c r="A752" t="s">
        <v>770</v>
      </c>
      <c r="B752" t="s">
        <v>1022</v>
      </c>
      <c r="C752" t="s">
        <v>1025</v>
      </c>
      <c r="D752" t="s">
        <v>1026</v>
      </c>
      <c r="E752" t="s">
        <v>1028</v>
      </c>
      <c r="F752" t="s">
        <v>1035</v>
      </c>
      <c r="G752">
        <v>22.32</v>
      </c>
      <c r="H752">
        <v>4</v>
      </c>
      <c r="I752">
        <v>4.4640000000000004</v>
      </c>
      <c r="J752" s="17">
        <f t="shared" si="44"/>
        <v>93.744</v>
      </c>
      <c r="K752" s="10">
        <v>43538</v>
      </c>
      <c r="L752" t="s">
        <v>1536</v>
      </c>
      <c r="M752" t="s">
        <v>1595</v>
      </c>
      <c r="N752">
        <v>89.28</v>
      </c>
      <c r="O752">
        <v>4.7619047620000003</v>
      </c>
      <c r="P752" s="17">
        <v>4.4640000000000004</v>
      </c>
      <c r="Q752">
        <v>4.0999999999999996</v>
      </c>
      <c r="R752">
        <v>11</v>
      </c>
      <c r="S752" t="str">
        <f t="shared" si="45"/>
        <v>Morning</v>
      </c>
      <c r="T752">
        <f t="shared" si="46"/>
        <v>0</v>
      </c>
      <c r="U752" s="7">
        <f t="shared" si="47"/>
        <v>23.436</v>
      </c>
    </row>
    <row r="753" spans="1:21" x14ac:dyDescent="0.2">
      <c r="A753" t="s">
        <v>771</v>
      </c>
      <c r="B753" t="s">
        <v>1020</v>
      </c>
      <c r="C753" t="s">
        <v>1023</v>
      </c>
      <c r="D753" t="s">
        <v>1027</v>
      </c>
      <c r="E753" t="s">
        <v>1028</v>
      </c>
      <c r="F753" t="s">
        <v>1034</v>
      </c>
      <c r="G753">
        <v>27.28</v>
      </c>
      <c r="H753">
        <v>5</v>
      </c>
      <c r="I753">
        <v>6.82</v>
      </c>
      <c r="J753" s="17">
        <f t="shared" si="44"/>
        <v>143.22</v>
      </c>
      <c r="K753" s="10">
        <v>43526</v>
      </c>
      <c r="L753" t="s">
        <v>1448</v>
      </c>
      <c r="M753" t="s">
        <v>1597</v>
      </c>
      <c r="N753">
        <v>136.4</v>
      </c>
      <c r="O753">
        <v>4.7619047620000003</v>
      </c>
      <c r="P753" s="17">
        <v>6.82</v>
      </c>
      <c r="Q753">
        <v>8.6</v>
      </c>
      <c r="R753">
        <v>10</v>
      </c>
      <c r="S753" t="str">
        <f t="shared" si="45"/>
        <v>Morning</v>
      </c>
      <c r="T753">
        <f t="shared" si="46"/>
        <v>0</v>
      </c>
      <c r="U753" s="7">
        <f t="shared" si="47"/>
        <v>28.643999999999998</v>
      </c>
    </row>
    <row r="754" spans="1:21" x14ac:dyDescent="0.2">
      <c r="A754" t="s">
        <v>772</v>
      </c>
      <c r="B754" t="s">
        <v>1020</v>
      </c>
      <c r="C754" t="s">
        <v>1023</v>
      </c>
      <c r="D754" t="s">
        <v>1026</v>
      </c>
      <c r="E754" t="s">
        <v>1028</v>
      </c>
      <c r="F754" t="s">
        <v>1031</v>
      </c>
      <c r="G754">
        <v>17.420000000000002</v>
      </c>
      <c r="H754">
        <v>10</v>
      </c>
      <c r="I754">
        <v>8.7100000000000009</v>
      </c>
      <c r="J754" s="17">
        <f t="shared" si="44"/>
        <v>182.91000000000003</v>
      </c>
      <c r="K754" s="10">
        <v>43518</v>
      </c>
      <c r="L754" t="s">
        <v>1537</v>
      </c>
      <c r="M754" t="s">
        <v>1595</v>
      </c>
      <c r="N754">
        <v>174.2</v>
      </c>
      <c r="O754">
        <v>4.7619047620000003</v>
      </c>
      <c r="P754" s="17">
        <v>8.7100000000000009</v>
      </c>
      <c r="Q754">
        <v>7</v>
      </c>
      <c r="R754">
        <v>12</v>
      </c>
      <c r="S754" t="str">
        <f t="shared" si="45"/>
        <v>Afternoon</v>
      </c>
      <c r="T754">
        <f t="shared" si="46"/>
        <v>0</v>
      </c>
      <c r="U754" s="7">
        <f t="shared" si="47"/>
        <v>18.291000000000004</v>
      </c>
    </row>
    <row r="755" spans="1:21" x14ac:dyDescent="0.2">
      <c r="A755" t="s">
        <v>773</v>
      </c>
      <c r="B755" t="s">
        <v>1022</v>
      </c>
      <c r="C755" t="s">
        <v>1025</v>
      </c>
      <c r="D755" t="s">
        <v>1027</v>
      </c>
      <c r="E755" t="s">
        <v>1029</v>
      </c>
      <c r="F755" t="s">
        <v>1032</v>
      </c>
      <c r="G755">
        <v>73.28</v>
      </c>
      <c r="H755">
        <v>5</v>
      </c>
      <c r="I755">
        <v>18.32</v>
      </c>
      <c r="J755" s="17">
        <f t="shared" si="44"/>
        <v>384.71999999999997</v>
      </c>
      <c r="K755" s="10">
        <v>43489</v>
      </c>
      <c r="L755" t="s">
        <v>1273</v>
      </c>
      <c r="M755" t="s">
        <v>1595</v>
      </c>
      <c r="N755">
        <v>366.4</v>
      </c>
      <c r="O755">
        <v>4.7619047620000003</v>
      </c>
      <c r="P755" s="17">
        <v>18.32</v>
      </c>
      <c r="Q755">
        <v>8.4</v>
      </c>
      <c r="R755">
        <v>15</v>
      </c>
      <c r="S755" t="str">
        <f t="shared" si="45"/>
        <v>Afternoon</v>
      </c>
      <c r="T755">
        <f t="shared" si="46"/>
        <v>0</v>
      </c>
      <c r="U755" s="7">
        <f t="shared" si="47"/>
        <v>76.943999999999988</v>
      </c>
    </row>
    <row r="756" spans="1:21" x14ac:dyDescent="0.2">
      <c r="A756" t="s">
        <v>774</v>
      </c>
      <c r="B756" t="s">
        <v>1021</v>
      </c>
      <c r="C756" t="s">
        <v>1024</v>
      </c>
      <c r="D756" t="s">
        <v>1026</v>
      </c>
      <c r="E756" t="s">
        <v>1028</v>
      </c>
      <c r="F756" t="s">
        <v>1035</v>
      </c>
      <c r="G756">
        <v>84.87</v>
      </c>
      <c r="H756">
        <v>3</v>
      </c>
      <c r="I756">
        <v>12.730499999999999</v>
      </c>
      <c r="J756" s="17">
        <f t="shared" si="44"/>
        <v>267.34050000000002</v>
      </c>
      <c r="K756" s="10">
        <v>43490</v>
      </c>
      <c r="L756" t="s">
        <v>1094</v>
      </c>
      <c r="M756" t="s">
        <v>1595</v>
      </c>
      <c r="N756">
        <v>254.61</v>
      </c>
      <c r="O756">
        <v>4.7619047620000003</v>
      </c>
      <c r="P756" s="17">
        <v>12.730499999999999</v>
      </c>
      <c r="Q756">
        <v>7.4</v>
      </c>
      <c r="R756">
        <v>18</v>
      </c>
      <c r="S756" t="str">
        <f t="shared" si="45"/>
        <v>Evening</v>
      </c>
      <c r="T756">
        <f t="shared" si="46"/>
        <v>0</v>
      </c>
      <c r="U756" s="7">
        <f t="shared" si="47"/>
        <v>89.113500000000002</v>
      </c>
    </row>
    <row r="757" spans="1:21" x14ac:dyDescent="0.2">
      <c r="A757" t="s">
        <v>775</v>
      </c>
      <c r="B757" t="s">
        <v>1020</v>
      </c>
      <c r="C757" t="s">
        <v>1023</v>
      </c>
      <c r="D757" t="s">
        <v>1027</v>
      </c>
      <c r="E757" t="s">
        <v>1028</v>
      </c>
      <c r="F757" t="s">
        <v>1035</v>
      </c>
      <c r="G757">
        <v>97.29</v>
      </c>
      <c r="H757">
        <v>8</v>
      </c>
      <c r="I757">
        <v>38.915999999999997</v>
      </c>
      <c r="J757" s="17">
        <f t="shared" si="44"/>
        <v>817.2360000000001</v>
      </c>
      <c r="K757" s="10">
        <v>43711</v>
      </c>
      <c r="L757" t="s">
        <v>1207</v>
      </c>
      <c r="M757" t="s">
        <v>1597</v>
      </c>
      <c r="N757">
        <v>778.32</v>
      </c>
      <c r="O757">
        <v>4.7619047620000003</v>
      </c>
      <c r="P757" s="17">
        <v>38.915999999999997</v>
      </c>
      <c r="Q757">
        <v>6.2</v>
      </c>
      <c r="R757">
        <v>13</v>
      </c>
      <c r="S757" t="str">
        <f t="shared" si="45"/>
        <v>Afternoon</v>
      </c>
      <c r="T757">
        <f t="shared" si="46"/>
        <v>1</v>
      </c>
      <c r="U757" s="7">
        <f t="shared" si="47"/>
        <v>102.15450000000001</v>
      </c>
    </row>
    <row r="758" spans="1:21" x14ac:dyDescent="0.2">
      <c r="A758" t="s">
        <v>776</v>
      </c>
      <c r="B758" t="s">
        <v>1022</v>
      </c>
      <c r="C758" t="s">
        <v>1025</v>
      </c>
      <c r="D758" t="s">
        <v>1026</v>
      </c>
      <c r="E758" t="s">
        <v>1028</v>
      </c>
      <c r="F758" t="s">
        <v>1031</v>
      </c>
      <c r="G758">
        <v>35.74</v>
      </c>
      <c r="H758">
        <v>8</v>
      </c>
      <c r="I758">
        <v>14.295999999999999</v>
      </c>
      <c r="J758" s="17">
        <f t="shared" si="44"/>
        <v>300.21600000000001</v>
      </c>
      <c r="K758" s="10">
        <v>43513</v>
      </c>
      <c r="L758" t="s">
        <v>1400</v>
      </c>
      <c r="M758" t="s">
        <v>1595</v>
      </c>
      <c r="N758">
        <v>285.92</v>
      </c>
      <c r="O758">
        <v>4.7619047620000003</v>
      </c>
      <c r="P758" s="17">
        <v>14.295999999999999</v>
      </c>
      <c r="Q758">
        <v>4.9000000000000004</v>
      </c>
      <c r="R758">
        <v>15</v>
      </c>
      <c r="S758" t="str">
        <f t="shared" si="45"/>
        <v>Afternoon</v>
      </c>
      <c r="T758">
        <f t="shared" si="46"/>
        <v>0</v>
      </c>
      <c r="U758" s="7">
        <f t="shared" si="47"/>
        <v>37.527000000000001</v>
      </c>
    </row>
    <row r="759" spans="1:21" x14ac:dyDescent="0.2">
      <c r="A759" t="s">
        <v>777</v>
      </c>
      <c r="B759" t="s">
        <v>1020</v>
      </c>
      <c r="C759" t="s">
        <v>1023</v>
      </c>
      <c r="D759" t="s">
        <v>1027</v>
      </c>
      <c r="E759" t="s">
        <v>1028</v>
      </c>
      <c r="F759" t="s">
        <v>1032</v>
      </c>
      <c r="G759">
        <v>96.52</v>
      </c>
      <c r="H759">
        <v>6</v>
      </c>
      <c r="I759">
        <v>28.956</v>
      </c>
      <c r="J759" s="17">
        <f t="shared" si="44"/>
        <v>608.07600000000002</v>
      </c>
      <c r="K759" s="10">
        <v>43770</v>
      </c>
      <c r="L759" t="s">
        <v>1497</v>
      </c>
      <c r="M759" t="s">
        <v>1596</v>
      </c>
      <c r="N759">
        <v>579.12</v>
      </c>
      <c r="O759">
        <v>4.7619047620000003</v>
      </c>
      <c r="P759" s="17">
        <v>28.956</v>
      </c>
      <c r="Q759">
        <v>4.5</v>
      </c>
      <c r="R759">
        <v>11</v>
      </c>
      <c r="S759" t="str">
        <f t="shared" si="45"/>
        <v>Morning</v>
      </c>
      <c r="T759">
        <f t="shared" si="46"/>
        <v>0</v>
      </c>
      <c r="U759" s="7">
        <f t="shared" si="47"/>
        <v>101.346</v>
      </c>
    </row>
    <row r="760" spans="1:21" x14ac:dyDescent="0.2">
      <c r="A760" t="s">
        <v>778</v>
      </c>
      <c r="B760" t="s">
        <v>1020</v>
      </c>
      <c r="C760" t="s">
        <v>1023</v>
      </c>
      <c r="D760" t="s">
        <v>1026</v>
      </c>
      <c r="E760" t="s">
        <v>1029</v>
      </c>
      <c r="F760" t="s">
        <v>1034</v>
      </c>
      <c r="G760">
        <v>18.850000000000001</v>
      </c>
      <c r="H760">
        <v>10</v>
      </c>
      <c r="I760">
        <v>9.4250000000000007</v>
      </c>
      <c r="J760" s="17">
        <f t="shared" si="44"/>
        <v>197.92500000000001</v>
      </c>
      <c r="K760" s="10">
        <v>43523</v>
      </c>
      <c r="L760" t="s">
        <v>1291</v>
      </c>
      <c r="M760" t="s">
        <v>1595</v>
      </c>
      <c r="N760">
        <v>188.5</v>
      </c>
      <c r="O760">
        <v>4.7619047620000003</v>
      </c>
      <c r="P760" s="17">
        <v>9.4250000000000007</v>
      </c>
      <c r="Q760">
        <v>5.6</v>
      </c>
      <c r="R760">
        <v>18</v>
      </c>
      <c r="S760" t="str">
        <f t="shared" si="45"/>
        <v>Evening</v>
      </c>
      <c r="T760">
        <f t="shared" si="46"/>
        <v>0</v>
      </c>
      <c r="U760" s="7">
        <f t="shared" si="47"/>
        <v>19.7925</v>
      </c>
    </row>
    <row r="761" spans="1:21" x14ac:dyDescent="0.2">
      <c r="A761" t="s">
        <v>779</v>
      </c>
      <c r="B761" t="s">
        <v>1020</v>
      </c>
      <c r="C761" t="s">
        <v>1023</v>
      </c>
      <c r="D761" t="s">
        <v>1027</v>
      </c>
      <c r="E761" t="s">
        <v>1028</v>
      </c>
      <c r="F761" t="s">
        <v>1034</v>
      </c>
      <c r="G761">
        <v>55.39</v>
      </c>
      <c r="H761">
        <v>4</v>
      </c>
      <c r="I761">
        <v>11.077999999999999</v>
      </c>
      <c r="J761" s="17">
        <f t="shared" si="44"/>
        <v>232.63800000000001</v>
      </c>
      <c r="K761" s="10">
        <v>43549</v>
      </c>
      <c r="L761" t="s">
        <v>1421</v>
      </c>
      <c r="M761" t="s">
        <v>1595</v>
      </c>
      <c r="N761">
        <v>221.56</v>
      </c>
      <c r="O761">
        <v>4.7619047620000003</v>
      </c>
      <c r="P761" s="17">
        <v>11.077999999999999</v>
      </c>
      <c r="Q761">
        <v>8</v>
      </c>
      <c r="R761">
        <v>15</v>
      </c>
      <c r="S761" t="str">
        <f t="shared" si="45"/>
        <v>Afternoon</v>
      </c>
      <c r="T761">
        <f t="shared" si="46"/>
        <v>0</v>
      </c>
      <c r="U761" s="7">
        <f t="shared" si="47"/>
        <v>58.159500000000001</v>
      </c>
    </row>
    <row r="762" spans="1:21" x14ac:dyDescent="0.2">
      <c r="A762" t="s">
        <v>780</v>
      </c>
      <c r="B762" t="s">
        <v>1022</v>
      </c>
      <c r="C762" t="s">
        <v>1025</v>
      </c>
      <c r="D762" t="s">
        <v>1026</v>
      </c>
      <c r="E762" t="s">
        <v>1028</v>
      </c>
      <c r="F762" t="s">
        <v>1034</v>
      </c>
      <c r="G762">
        <v>77.2</v>
      </c>
      <c r="H762">
        <v>10</v>
      </c>
      <c r="I762">
        <v>38.6</v>
      </c>
      <c r="J762" s="17">
        <f t="shared" si="44"/>
        <v>810.6</v>
      </c>
      <c r="K762" s="10">
        <v>43771</v>
      </c>
      <c r="L762" t="s">
        <v>1529</v>
      </c>
      <c r="M762" t="s">
        <v>1597</v>
      </c>
      <c r="N762">
        <v>772</v>
      </c>
      <c r="O762">
        <v>4.7619047620000003</v>
      </c>
      <c r="P762" s="17">
        <v>38.6</v>
      </c>
      <c r="Q762">
        <v>5.6</v>
      </c>
      <c r="R762">
        <v>10</v>
      </c>
      <c r="S762" t="str">
        <f t="shared" si="45"/>
        <v>Morning</v>
      </c>
      <c r="T762">
        <f t="shared" si="46"/>
        <v>1</v>
      </c>
      <c r="U762" s="7">
        <f t="shared" si="47"/>
        <v>81.06</v>
      </c>
    </row>
    <row r="763" spans="1:21" x14ac:dyDescent="0.2">
      <c r="A763" t="s">
        <v>781</v>
      </c>
      <c r="B763" t="s">
        <v>1022</v>
      </c>
      <c r="C763" t="s">
        <v>1025</v>
      </c>
      <c r="D763" t="s">
        <v>1027</v>
      </c>
      <c r="E763" t="s">
        <v>1029</v>
      </c>
      <c r="F763" t="s">
        <v>1031</v>
      </c>
      <c r="G763">
        <v>72.13</v>
      </c>
      <c r="H763">
        <v>10</v>
      </c>
      <c r="I763">
        <v>36.064999999999998</v>
      </c>
      <c r="J763" s="17">
        <f t="shared" si="44"/>
        <v>757.36500000000001</v>
      </c>
      <c r="K763" s="10">
        <v>43496</v>
      </c>
      <c r="L763" t="s">
        <v>1379</v>
      </c>
      <c r="M763" t="s">
        <v>1597</v>
      </c>
      <c r="N763">
        <v>721.3</v>
      </c>
      <c r="O763">
        <v>4.7619047620000003</v>
      </c>
      <c r="P763" s="17">
        <v>36.064999999999998</v>
      </c>
      <c r="Q763">
        <v>4.2</v>
      </c>
      <c r="R763">
        <v>15</v>
      </c>
      <c r="S763" t="str">
        <f t="shared" si="45"/>
        <v>Afternoon</v>
      </c>
      <c r="T763">
        <f t="shared" si="46"/>
        <v>1</v>
      </c>
      <c r="U763" s="7">
        <f t="shared" si="47"/>
        <v>75.736500000000007</v>
      </c>
    </row>
    <row r="764" spans="1:21" x14ac:dyDescent="0.2">
      <c r="A764" t="s">
        <v>782</v>
      </c>
      <c r="B764" t="s">
        <v>1020</v>
      </c>
      <c r="C764" t="s">
        <v>1023</v>
      </c>
      <c r="D764" t="s">
        <v>1026</v>
      </c>
      <c r="E764" t="s">
        <v>1028</v>
      </c>
      <c r="F764" t="s">
        <v>1035</v>
      </c>
      <c r="G764">
        <v>63.88</v>
      </c>
      <c r="H764">
        <v>8</v>
      </c>
      <c r="I764">
        <v>25.552</v>
      </c>
      <c r="J764" s="17">
        <f t="shared" si="44"/>
        <v>536.59199999999998</v>
      </c>
      <c r="K764" s="10">
        <v>43485</v>
      </c>
      <c r="L764" t="s">
        <v>1538</v>
      </c>
      <c r="M764" t="s">
        <v>1595</v>
      </c>
      <c r="N764">
        <v>511.04</v>
      </c>
      <c r="O764">
        <v>4.7619047620000003</v>
      </c>
      <c r="P764" s="17">
        <v>25.552</v>
      </c>
      <c r="Q764">
        <v>9.9</v>
      </c>
      <c r="R764">
        <v>17</v>
      </c>
      <c r="S764" t="str">
        <f t="shared" si="45"/>
        <v>Evening</v>
      </c>
      <c r="T764">
        <f t="shared" si="46"/>
        <v>0</v>
      </c>
      <c r="U764" s="7">
        <f t="shared" si="47"/>
        <v>67.073999999999998</v>
      </c>
    </row>
    <row r="765" spans="1:21" x14ac:dyDescent="0.2">
      <c r="A765" t="s">
        <v>783</v>
      </c>
      <c r="B765" t="s">
        <v>1020</v>
      </c>
      <c r="C765" t="s">
        <v>1023</v>
      </c>
      <c r="D765" t="s">
        <v>1026</v>
      </c>
      <c r="E765" t="s">
        <v>1028</v>
      </c>
      <c r="F765" t="s">
        <v>1030</v>
      </c>
      <c r="G765">
        <v>10.69</v>
      </c>
      <c r="H765">
        <v>5</v>
      </c>
      <c r="I765">
        <v>2.6724999999999999</v>
      </c>
      <c r="J765" s="17">
        <f t="shared" si="44"/>
        <v>56.122499999999995</v>
      </c>
      <c r="K765" s="10">
        <v>43550</v>
      </c>
      <c r="L765" t="s">
        <v>1472</v>
      </c>
      <c r="M765" t="s">
        <v>1595</v>
      </c>
      <c r="N765">
        <v>53.45</v>
      </c>
      <c r="O765">
        <v>4.7619047620000003</v>
      </c>
      <c r="P765" s="17">
        <v>2.6724999999999999</v>
      </c>
      <c r="Q765">
        <v>7.6</v>
      </c>
      <c r="R765">
        <v>11</v>
      </c>
      <c r="S765" t="str">
        <f t="shared" si="45"/>
        <v>Morning</v>
      </c>
      <c r="T765">
        <f t="shared" si="46"/>
        <v>0</v>
      </c>
      <c r="U765" s="7">
        <f t="shared" si="47"/>
        <v>11.224499999999999</v>
      </c>
    </row>
    <row r="766" spans="1:21" x14ac:dyDescent="0.2">
      <c r="A766" t="s">
        <v>784</v>
      </c>
      <c r="B766" t="s">
        <v>1020</v>
      </c>
      <c r="C766" t="s">
        <v>1023</v>
      </c>
      <c r="D766" t="s">
        <v>1026</v>
      </c>
      <c r="E766" t="s">
        <v>1029</v>
      </c>
      <c r="F766" t="s">
        <v>1030</v>
      </c>
      <c r="G766">
        <v>55.5</v>
      </c>
      <c r="H766">
        <v>4</v>
      </c>
      <c r="I766">
        <v>11.1</v>
      </c>
      <c r="J766" s="17">
        <f t="shared" si="44"/>
        <v>233.1</v>
      </c>
      <c r="K766" s="10">
        <v>43485</v>
      </c>
      <c r="L766" t="s">
        <v>1163</v>
      </c>
      <c r="M766" t="s">
        <v>1597</v>
      </c>
      <c r="N766">
        <v>222</v>
      </c>
      <c r="O766">
        <v>4.7619047620000003</v>
      </c>
      <c r="P766" s="17">
        <v>11.1</v>
      </c>
      <c r="Q766">
        <v>6.6</v>
      </c>
      <c r="R766">
        <v>15</v>
      </c>
      <c r="S766" t="str">
        <f t="shared" si="45"/>
        <v>Afternoon</v>
      </c>
      <c r="T766">
        <f t="shared" si="46"/>
        <v>0</v>
      </c>
      <c r="U766" s="7">
        <f t="shared" si="47"/>
        <v>58.274999999999999</v>
      </c>
    </row>
    <row r="767" spans="1:21" x14ac:dyDescent="0.2">
      <c r="A767" t="s">
        <v>785</v>
      </c>
      <c r="B767" t="s">
        <v>1022</v>
      </c>
      <c r="C767" t="s">
        <v>1025</v>
      </c>
      <c r="D767" t="s">
        <v>1027</v>
      </c>
      <c r="E767" t="s">
        <v>1028</v>
      </c>
      <c r="F767" t="s">
        <v>1032</v>
      </c>
      <c r="G767">
        <v>95.46</v>
      </c>
      <c r="H767">
        <v>8</v>
      </c>
      <c r="I767">
        <v>38.183999999999997</v>
      </c>
      <c r="J767" s="17">
        <f t="shared" si="44"/>
        <v>801.86399999999992</v>
      </c>
      <c r="K767" s="10">
        <v>43588</v>
      </c>
      <c r="L767" t="s">
        <v>1227</v>
      </c>
      <c r="M767" t="s">
        <v>1595</v>
      </c>
      <c r="N767">
        <v>763.68</v>
      </c>
      <c r="O767">
        <v>4.7619047620000003</v>
      </c>
      <c r="P767" s="17">
        <v>38.183999999999997</v>
      </c>
      <c r="Q767">
        <v>4.7</v>
      </c>
      <c r="R767">
        <v>19</v>
      </c>
      <c r="S767" t="str">
        <f t="shared" si="45"/>
        <v>Evening</v>
      </c>
      <c r="T767">
        <f t="shared" si="46"/>
        <v>1</v>
      </c>
      <c r="U767" s="7">
        <f t="shared" si="47"/>
        <v>100.23299999999999</v>
      </c>
    </row>
    <row r="768" spans="1:21" x14ac:dyDescent="0.2">
      <c r="A768" t="s">
        <v>786</v>
      </c>
      <c r="B768" t="s">
        <v>1021</v>
      </c>
      <c r="C768" t="s">
        <v>1024</v>
      </c>
      <c r="D768" t="s">
        <v>1027</v>
      </c>
      <c r="E768" t="s">
        <v>1028</v>
      </c>
      <c r="F768" t="s">
        <v>1035</v>
      </c>
      <c r="G768">
        <v>76.06</v>
      </c>
      <c r="H768">
        <v>3</v>
      </c>
      <c r="I768">
        <v>11.409000000000001</v>
      </c>
      <c r="J768" s="17">
        <f t="shared" si="44"/>
        <v>239.589</v>
      </c>
      <c r="K768" s="10">
        <v>43586</v>
      </c>
      <c r="L768" t="s">
        <v>1539</v>
      </c>
      <c r="M768" t="s">
        <v>1597</v>
      </c>
      <c r="N768">
        <v>228.18</v>
      </c>
      <c r="O768">
        <v>4.7619047620000003</v>
      </c>
      <c r="P768" s="17">
        <v>11.409000000000001</v>
      </c>
      <c r="Q768">
        <v>9.8000000000000007</v>
      </c>
      <c r="R768">
        <v>20</v>
      </c>
      <c r="S768" t="str">
        <f t="shared" si="45"/>
        <v>Evening</v>
      </c>
      <c r="T768">
        <f t="shared" si="46"/>
        <v>0</v>
      </c>
      <c r="U768" s="7">
        <f t="shared" si="47"/>
        <v>79.863</v>
      </c>
    </row>
    <row r="769" spans="1:21" x14ac:dyDescent="0.2">
      <c r="A769" t="s">
        <v>787</v>
      </c>
      <c r="B769" t="s">
        <v>1022</v>
      </c>
      <c r="C769" t="s">
        <v>1025</v>
      </c>
      <c r="D769" t="s">
        <v>1027</v>
      </c>
      <c r="E769" t="s">
        <v>1029</v>
      </c>
      <c r="F769" t="s">
        <v>1033</v>
      </c>
      <c r="G769">
        <v>13.69</v>
      </c>
      <c r="H769">
        <v>6</v>
      </c>
      <c r="I769">
        <v>4.1070000000000002</v>
      </c>
      <c r="J769" s="17">
        <f t="shared" si="44"/>
        <v>86.247</v>
      </c>
      <c r="K769" s="10">
        <v>43509</v>
      </c>
      <c r="L769" t="s">
        <v>1540</v>
      </c>
      <c r="M769" t="s">
        <v>1596</v>
      </c>
      <c r="N769">
        <v>82.14</v>
      </c>
      <c r="O769">
        <v>4.7619047620000003</v>
      </c>
      <c r="P769" s="17">
        <v>4.1070000000000002</v>
      </c>
      <c r="Q769">
        <v>6.3</v>
      </c>
      <c r="R769">
        <v>13</v>
      </c>
      <c r="S769" t="str">
        <f t="shared" si="45"/>
        <v>Afternoon</v>
      </c>
      <c r="T769">
        <f t="shared" si="46"/>
        <v>0</v>
      </c>
      <c r="U769" s="7">
        <f t="shared" si="47"/>
        <v>14.374499999999999</v>
      </c>
    </row>
    <row r="770" spans="1:21" x14ac:dyDescent="0.2">
      <c r="A770" t="s">
        <v>788</v>
      </c>
      <c r="B770" t="s">
        <v>1022</v>
      </c>
      <c r="C770" t="s">
        <v>1025</v>
      </c>
      <c r="D770" t="s">
        <v>1027</v>
      </c>
      <c r="E770" t="s">
        <v>1028</v>
      </c>
      <c r="F770" t="s">
        <v>1031</v>
      </c>
      <c r="G770">
        <v>95.64</v>
      </c>
      <c r="H770">
        <v>4</v>
      </c>
      <c r="I770">
        <v>19.128</v>
      </c>
      <c r="J770" s="17">
        <f t="shared" si="44"/>
        <v>401.68799999999999</v>
      </c>
      <c r="K770" s="10">
        <v>43540</v>
      </c>
      <c r="L770" t="s">
        <v>1459</v>
      </c>
      <c r="M770" t="s">
        <v>1596</v>
      </c>
      <c r="N770">
        <v>382.56</v>
      </c>
      <c r="O770">
        <v>4.7619047620000003</v>
      </c>
      <c r="P770" s="17">
        <v>19.128</v>
      </c>
      <c r="Q770">
        <v>7.9</v>
      </c>
      <c r="R770">
        <v>18</v>
      </c>
      <c r="S770" t="str">
        <f t="shared" si="45"/>
        <v>Evening</v>
      </c>
      <c r="T770">
        <f t="shared" si="46"/>
        <v>0</v>
      </c>
      <c r="U770" s="7">
        <f t="shared" si="47"/>
        <v>100.422</v>
      </c>
    </row>
    <row r="771" spans="1:21" x14ac:dyDescent="0.2">
      <c r="A771" t="s">
        <v>789</v>
      </c>
      <c r="B771" t="s">
        <v>1020</v>
      </c>
      <c r="C771" t="s">
        <v>1023</v>
      </c>
      <c r="D771" t="s">
        <v>1027</v>
      </c>
      <c r="E771" t="s">
        <v>1028</v>
      </c>
      <c r="F771" t="s">
        <v>1032</v>
      </c>
      <c r="G771">
        <v>11.43</v>
      </c>
      <c r="H771">
        <v>6</v>
      </c>
      <c r="I771">
        <v>3.4289999999999998</v>
      </c>
      <c r="J771" s="17">
        <f t="shared" ref="J771:J834" si="48">(G771*H771)+I771</f>
        <v>72.009</v>
      </c>
      <c r="K771" s="10">
        <v>43480</v>
      </c>
      <c r="L771" t="s">
        <v>1134</v>
      </c>
      <c r="M771" t="s">
        <v>1596</v>
      </c>
      <c r="N771">
        <v>68.58</v>
      </c>
      <c r="O771">
        <v>4.7619047620000003</v>
      </c>
      <c r="P771" s="17">
        <v>3.4289999999999998</v>
      </c>
      <c r="Q771">
        <v>7.7</v>
      </c>
      <c r="R771">
        <v>17</v>
      </c>
      <c r="S771" t="str">
        <f t="shared" ref="S771:S834" si="49">IF(HOUR(L771)&lt;12, "Morning", IF(HOUR(L771)&lt;17, "Afternoon", "Evening"))</f>
        <v>Evening</v>
      </c>
      <c r="T771">
        <f t="shared" ref="T771:T834" si="50">IF(J771&gt;718.91085, 1, 0)</f>
        <v>0</v>
      </c>
      <c r="U771" s="7">
        <f t="shared" ref="U771:U834" si="51">J771/H771</f>
        <v>12.0015</v>
      </c>
    </row>
    <row r="772" spans="1:21" x14ac:dyDescent="0.2">
      <c r="A772" t="s">
        <v>790</v>
      </c>
      <c r="B772" t="s">
        <v>1022</v>
      </c>
      <c r="C772" t="s">
        <v>1025</v>
      </c>
      <c r="D772" t="s">
        <v>1026</v>
      </c>
      <c r="E772" t="s">
        <v>1028</v>
      </c>
      <c r="F772" t="s">
        <v>1033</v>
      </c>
      <c r="G772">
        <v>95.54</v>
      </c>
      <c r="H772">
        <v>4</v>
      </c>
      <c r="I772">
        <v>19.108000000000001</v>
      </c>
      <c r="J772" s="17">
        <f t="shared" si="48"/>
        <v>401.26800000000003</v>
      </c>
      <c r="K772" s="10">
        <v>43522</v>
      </c>
      <c r="L772" t="s">
        <v>1541</v>
      </c>
      <c r="M772" t="s">
        <v>1595</v>
      </c>
      <c r="N772">
        <v>382.16</v>
      </c>
      <c r="O772">
        <v>4.7619047620000003</v>
      </c>
      <c r="P772" s="17">
        <v>19.108000000000001</v>
      </c>
      <c r="Q772">
        <v>4.5</v>
      </c>
      <c r="R772">
        <v>11</v>
      </c>
      <c r="S772" t="str">
        <f t="shared" si="49"/>
        <v>Morning</v>
      </c>
      <c r="T772">
        <f t="shared" si="50"/>
        <v>0</v>
      </c>
      <c r="U772" s="7">
        <f t="shared" si="51"/>
        <v>100.31700000000001</v>
      </c>
    </row>
    <row r="773" spans="1:21" x14ac:dyDescent="0.2">
      <c r="A773" t="s">
        <v>791</v>
      </c>
      <c r="B773" t="s">
        <v>1021</v>
      </c>
      <c r="C773" t="s">
        <v>1024</v>
      </c>
      <c r="D773" t="s">
        <v>1026</v>
      </c>
      <c r="E773" t="s">
        <v>1028</v>
      </c>
      <c r="F773" t="s">
        <v>1030</v>
      </c>
      <c r="G773">
        <v>85.87</v>
      </c>
      <c r="H773">
        <v>7</v>
      </c>
      <c r="I773">
        <v>30.054500000000001</v>
      </c>
      <c r="J773" s="17">
        <f t="shared" si="48"/>
        <v>631.14449999999999</v>
      </c>
      <c r="K773" s="10">
        <v>43523</v>
      </c>
      <c r="L773" t="s">
        <v>1143</v>
      </c>
      <c r="M773" t="s">
        <v>1597</v>
      </c>
      <c r="N773">
        <v>601.09</v>
      </c>
      <c r="O773">
        <v>4.7619047620000003</v>
      </c>
      <c r="P773" s="17">
        <v>30.054500000000001</v>
      </c>
      <c r="Q773">
        <v>8</v>
      </c>
      <c r="R773">
        <v>19</v>
      </c>
      <c r="S773" t="str">
        <f t="shared" si="49"/>
        <v>Evening</v>
      </c>
      <c r="T773">
        <f t="shared" si="50"/>
        <v>0</v>
      </c>
      <c r="U773" s="7">
        <f t="shared" si="51"/>
        <v>90.163499999999999</v>
      </c>
    </row>
    <row r="774" spans="1:21" x14ac:dyDescent="0.2">
      <c r="A774" t="s">
        <v>792</v>
      </c>
      <c r="B774" t="s">
        <v>1021</v>
      </c>
      <c r="C774" t="s">
        <v>1024</v>
      </c>
      <c r="D774" t="s">
        <v>1026</v>
      </c>
      <c r="E774" t="s">
        <v>1028</v>
      </c>
      <c r="F774" t="s">
        <v>1033</v>
      </c>
      <c r="G774">
        <v>67.989999999999995</v>
      </c>
      <c r="H774">
        <v>7</v>
      </c>
      <c r="I774">
        <v>23.796500000000002</v>
      </c>
      <c r="J774" s="17">
        <f t="shared" si="48"/>
        <v>499.72649999999993</v>
      </c>
      <c r="K774" s="10">
        <v>43513</v>
      </c>
      <c r="L774" t="s">
        <v>1542</v>
      </c>
      <c r="M774" t="s">
        <v>1595</v>
      </c>
      <c r="N774">
        <v>475.93</v>
      </c>
      <c r="O774">
        <v>4.7619047620000003</v>
      </c>
      <c r="P774" s="17">
        <v>23.796500000000002</v>
      </c>
      <c r="Q774">
        <v>5.7</v>
      </c>
      <c r="R774">
        <v>16</v>
      </c>
      <c r="S774" t="str">
        <f t="shared" si="49"/>
        <v>Afternoon</v>
      </c>
      <c r="T774">
        <f t="shared" si="50"/>
        <v>0</v>
      </c>
      <c r="U774" s="7">
        <f t="shared" si="51"/>
        <v>71.389499999999984</v>
      </c>
    </row>
    <row r="775" spans="1:21" x14ac:dyDescent="0.2">
      <c r="A775" t="s">
        <v>793</v>
      </c>
      <c r="B775" t="s">
        <v>1021</v>
      </c>
      <c r="C775" t="s">
        <v>1024</v>
      </c>
      <c r="D775" t="s">
        <v>1027</v>
      </c>
      <c r="E775" t="s">
        <v>1028</v>
      </c>
      <c r="F775" t="s">
        <v>1034</v>
      </c>
      <c r="G775">
        <v>52.42</v>
      </c>
      <c r="H775">
        <v>1</v>
      </c>
      <c r="I775">
        <v>2.621</v>
      </c>
      <c r="J775" s="17">
        <f t="shared" si="48"/>
        <v>55.041000000000004</v>
      </c>
      <c r="K775" s="10">
        <v>43618</v>
      </c>
      <c r="L775" t="s">
        <v>1506</v>
      </c>
      <c r="M775" t="s">
        <v>1597</v>
      </c>
      <c r="N775">
        <v>52.42</v>
      </c>
      <c r="O775">
        <v>4.7619047620000003</v>
      </c>
      <c r="P775" s="17">
        <v>2.621</v>
      </c>
      <c r="Q775">
        <v>6.3</v>
      </c>
      <c r="R775">
        <v>10</v>
      </c>
      <c r="S775" t="str">
        <f t="shared" si="49"/>
        <v>Morning</v>
      </c>
      <c r="T775">
        <f t="shared" si="50"/>
        <v>0</v>
      </c>
      <c r="U775" s="7">
        <f t="shared" si="51"/>
        <v>55.041000000000004</v>
      </c>
    </row>
    <row r="776" spans="1:21" x14ac:dyDescent="0.2">
      <c r="A776" t="s">
        <v>794</v>
      </c>
      <c r="B776" t="s">
        <v>1021</v>
      </c>
      <c r="C776" t="s">
        <v>1024</v>
      </c>
      <c r="D776" t="s">
        <v>1026</v>
      </c>
      <c r="E776" t="s">
        <v>1029</v>
      </c>
      <c r="F776" t="s">
        <v>1034</v>
      </c>
      <c r="G776">
        <v>65.650000000000006</v>
      </c>
      <c r="H776">
        <v>2</v>
      </c>
      <c r="I776">
        <v>6.5650000000000004</v>
      </c>
      <c r="J776" s="17">
        <f t="shared" si="48"/>
        <v>137.86500000000001</v>
      </c>
      <c r="K776" s="10">
        <v>43482</v>
      </c>
      <c r="L776" t="s">
        <v>1341</v>
      </c>
      <c r="M776" t="s">
        <v>1596</v>
      </c>
      <c r="N776">
        <v>131.30000000000001</v>
      </c>
      <c r="O776">
        <v>4.7619047620000003</v>
      </c>
      <c r="P776" s="17">
        <v>6.5650000000000004</v>
      </c>
      <c r="Q776">
        <v>6</v>
      </c>
      <c r="R776">
        <v>16</v>
      </c>
      <c r="S776" t="str">
        <f t="shared" si="49"/>
        <v>Afternoon</v>
      </c>
      <c r="T776">
        <f t="shared" si="50"/>
        <v>0</v>
      </c>
      <c r="U776" s="7">
        <f t="shared" si="51"/>
        <v>68.932500000000005</v>
      </c>
    </row>
    <row r="777" spans="1:21" x14ac:dyDescent="0.2">
      <c r="A777" t="s">
        <v>795</v>
      </c>
      <c r="B777" t="s">
        <v>1022</v>
      </c>
      <c r="C777" t="s">
        <v>1025</v>
      </c>
      <c r="D777" t="s">
        <v>1027</v>
      </c>
      <c r="E777" t="s">
        <v>1028</v>
      </c>
      <c r="F777" t="s">
        <v>1034</v>
      </c>
      <c r="G777">
        <v>28.86</v>
      </c>
      <c r="H777">
        <v>5</v>
      </c>
      <c r="I777">
        <v>7.2149999999999999</v>
      </c>
      <c r="J777" s="17">
        <f t="shared" si="48"/>
        <v>151.51500000000001</v>
      </c>
      <c r="K777" s="10">
        <v>43487</v>
      </c>
      <c r="L777" t="s">
        <v>1271</v>
      </c>
      <c r="M777" t="s">
        <v>1597</v>
      </c>
      <c r="N777">
        <v>144.30000000000001</v>
      </c>
      <c r="O777">
        <v>4.7619047620000003</v>
      </c>
      <c r="P777" s="17">
        <v>7.2149999999999999</v>
      </c>
      <c r="Q777">
        <v>8</v>
      </c>
      <c r="R777">
        <v>18</v>
      </c>
      <c r="S777" t="str">
        <f t="shared" si="49"/>
        <v>Evening</v>
      </c>
      <c r="T777">
        <f t="shared" si="50"/>
        <v>0</v>
      </c>
      <c r="U777" s="7">
        <f t="shared" si="51"/>
        <v>30.303000000000004</v>
      </c>
    </row>
    <row r="778" spans="1:21" x14ac:dyDescent="0.2">
      <c r="A778" t="s">
        <v>796</v>
      </c>
      <c r="B778" t="s">
        <v>1021</v>
      </c>
      <c r="C778" t="s">
        <v>1024</v>
      </c>
      <c r="D778" t="s">
        <v>1026</v>
      </c>
      <c r="E778" t="s">
        <v>1029</v>
      </c>
      <c r="F778" t="s">
        <v>1030</v>
      </c>
      <c r="G778">
        <v>65.31</v>
      </c>
      <c r="H778">
        <v>7</v>
      </c>
      <c r="I778">
        <v>22.858499999999999</v>
      </c>
      <c r="J778" s="17">
        <f t="shared" si="48"/>
        <v>480.02850000000001</v>
      </c>
      <c r="K778" s="10">
        <v>43588</v>
      </c>
      <c r="L778" t="s">
        <v>1543</v>
      </c>
      <c r="M778" t="s">
        <v>1597</v>
      </c>
      <c r="N778">
        <v>457.17</v>
      </c>
      <c r="O778">
        <v>4.7619047620000003</v>
      </c>
      <c r="P778" s="17">
        <v>22.858499999999999</v>
      </c>
      <c r="Q778">
        <v>4.2</v>
      </c>
      <c r="R778">
        <v>18</v>
      </c>
      <c r="S778" t="str">
        <f t="shared" si="49"/>
        <v>Evening</v>
      </c>
      <c r="T778">
        <f t="shared" si="50"/>
        <v>0</v>
      </c>
      <c r="U778" s="7">
        <f t="shared" si="51"/>
        <v>68.575500000000005</v>
      </c>
    </row>
    <row r="779" spans="1:21" x14ac:dyDescent="0.2">
      <c r="A779" t="s">
        <v>797</v>
      </c>
      <c r="B779" t="s">
        <v>1022</v>
      </c>
      <c r="C779" t="s">
        <v>1025</v>
      </c>
      <c r="D779" t="s">
        <v>1027</v>
      </c>
      <c r="E779" t="s">
        <v>1029</v>
      </c>
      <c r="F779" t="s">
        <v>1033</v>
      </c>
      <c r="G779">
        <v>93.38</v>
      </c>
      <c r="H779">
        <v>1</v>
      </c>
      <c r="I779">
        <v>4.6689999999999996</v>
      </c>
      <c r="J779" s="17">
        <f t="shared" si="48"/>
        <v>98.048999999999992</v>
      </c>
      <c r="K779" s="10">
        <v>43525</v>
      </c>
      <c r="L779" t="s">
        <v>1359</v>
      </c>
      <c r="M779" t="s">
        <v>1596</v>
      </c>
      <c r="N779">
        <v>93.38</v>
      </c>
      <c r="O779">
        <v>4.7619047620000003</v>
      </c>
      <c r="P779" s="17">
        <v>4.6689999999999996</v>
      </c>
      <c r="Q779">
        <v>9.6</v>
      </c>
      <c r="R779">
        <v>13</v>
      </c>
      <c r="S779" t="str">
        <f t="shared" si="49"/>
        <v>Afternoon</v>
      </c>
      <c r="T779">
        <f t="shared" si="50"/>
        <v>0</v>
      </c>
      <c r="U779" s="7">
        <f t="shared" si="51"/>
        <v>98.048999999999992</v>
      </c>
    </row>
    <row r="780" spans="1:21" x14ac:dyDescent="0.2">
      <c r="A780" t="s">
        <v>798</v>
      </c>
      <c r="B780" t="s">
        <v>1021</v>
      </c>
      <c r="C780" t="s">
        <v>1024</v>
      </c>
      <c r="D780" t="s">
        <v>1026</v>
      </c>
      <c r="E780" t="s">
        <v>1029</v>
      </c>
      <c r="F780" t="s">
        <v>1033</v>
      </c>
      <c r="G780">
        <v>25.25</v>
      </c>
      <c r="H780">
        <v>5</v>
      </c>
      <c r="I780">
        <v>6.3125</v>
      </c>
      <c r="J780" s="17">
        <f t="shared" si="48"/>
        <v>132.5625</v>
      </c>
      <c r="K780" s="10">
        <v>43544</v>
      </c>
      <c r="L780" t="s">
        <v>1544</v>
      </c>
      <c r="M780" t="s">
        <v>1596</v>
      </c>
      <c r="N780">
        <v>126.25</v>
      </c>
      <c r="O780">
        <v>4.7619047620000003</v>
      </c>
      <c r="P780" s="17">
        <v>6.3125</v>
      </c>
      <c r="Q780">
        <v>6.1</v>
      </c>
      <c r="R780">
        <v>17</v>
      </c>
      <c r="S780" t="str">
        <f t="shared" si="49"/>
        <v>Evening</v>
      </c>
      <c r="T780">
        <f t="shared" si="50"/>
        <v>0</v>
      </c>
      <c r="U780" s="7">
        <f t="shared" si="51"/>
        <v>26.512499999999999</v>
      </c>
    </row>
    <row r="781" spans="1:21" x14ac:dyDescent="0.2">
      <c r="A781" t="s">
        <v>799</v>
      </c>
      <c r="B781" t="s">
        <v>1022</v>
      </c>
      <c r="C781" t="s">
        <v>1025</v>
      </c>
      <c r="D781" t="s">
        <v>1026</v>
      </c>
      <c r="E781" t="s">
        <v>1029</v>
      </c>
      <c r="F781" t="s">
        <v>1031</v>
      </c>
      <c r="G781">
        <v>87.87</v>
      </c>
      <c r="H781">
        <v>9</v>
      </c>
      <c r="I781">
        <v>39.541499999999999</v>
      </c>
      <c r="J781" s="17">
        <f t="shared" si="48"/>
        <v>830.37150000000008</v>
      </c>
      <c r="K781" s="10">
        <v>43496</v>
      </c>
      <c r="L781" t="s">
        <v>1545</v>
      </c>
      <c r="M781" t="s">
        <v>1595</v>
      </c>
      <c r="N781">
        <v>790.83</v>
      </c>
      <c r="O781">
        <v>4.7619047620000003</v>
      </c>
      <c r="P781" s="17">
        <v>39.541499999999999</v>
      </c>
      <c r="Q781">
        <v>5.6</v>
      </c>
      <c r="R781">
        <v>20</v>
      </c>
      <c r="S781" t="str">
        <f t="shared" si="49"/>
        <v>Evening</v>
      </c>
      <c r="T781">
        <f t="shared" si="50"/>
        <v>1</v>
      </c>
      <c r="U781" s="7">
        <f t="shared" si="51"/>
        <v>92.263500000000008</v>
      </c>
    </row>
    <row r="782" spans="1:21" x14ac:dyDescent="0.2">
      <c r="A782" t="s">
        <v>800</v>
      </c>
      <c r="B782" t="s">
        <v>1021</v>
      </c>
      <c r="C782" t="s">
        <v>1024</v>
      </c>
      <c r="D782" t="s">
        <v>1027</v>
      </c>
      <c r="E782" t="s">
        <v>1029</v>
      </c>
      <c r="F782" t="s">
        <v>1030</v>
      </c>
      <c r="G782">
        <v>21.8</v>
      </c>
      <c r="H782">
        <v>8</v>
      </c>
      <c r="I782">
        <v>8.7200000000000006</v>
      </c>
      <c r="J782" s="17">
        <f t="shared" si="48"/>
        <v>183.12</v>
      </c>
      <c r="K782" s="10">
        <v>43515</v>
      </c>
      <c r="L782" t="s">
        <v>1314</v>
      </c>
      <c r="M782" t="s">
        <v>1596</v>
      </c>
      <c r="N782">
        <v>174.4</v>
      </c>
      <c r="O782">
        <v>4.7619047620000003</v>
      </c>
      <c r="P782" s="17">
        <v>8.7200000000000006</v>
      </c>
      <c r="Q782">
        <v>8.3000000000000007</v>
      </c>
      <c r="R782">
        <v>19</v>
      </c>
      <c r="S782" t="str">
        <f t="shared" si="49"/>
        <v>Evening</v>
      </c>
      <c r="T782">
        <f t="shared" si="50"/>
        <v>0</v>
      </c>
      <c r="U782" s="7">
        <f t="shared" si="51"/>
        <v>22.89</v>
      </c>
    </row>
    <row r="783" spans="1:21" x14ac:dyDescent="0.2">
      <c r="A783" t="s">
        <v>801</v>
      </c>
      <c r="B783" t="s">
        <v>1020</v>
      </c>
      <c r="C783" t="s">
        <v>1023</v>
      </c>
      <c r="D783" t="s">
        <v>1027</v>
      </c>
      <c r="E783" t="s">
        <v>1028</v>
      </c>
      <c r="F783" t="s">
        <v>1033</v>
      </c>
      <c r="G783">
        <v>94.76</v>
      </c>
      <c r="H783">
        <v>4</v>
      </c>
      <c r="I783">
        <v>18.952000000000002</v>
      </c>
      <c r="J783" s="17">
        <f t="shared" si="48"/>
        <v>397.99200000000002</v>
      </c>
      <c r="K783" s="10">
        <v>43771</v>
      </c>
      <c r="L783" t="s">
        <v>1521</v>
      </c>
      <c r="M783" t="s">
        <v>1595</v>
      </c>
      <c r="N783">
        <v>379.04</v>
      </c>
      <c r="O783">
        <v>4.7619047620000003</v>
      </c>
      <c r="P783" s="17">
        <v>18.952000000000002</v>
      </c>
      <c r="Q783">
        <v>7.8</v>
      </c>
      <c r="R783">
        <v>16</v>
      </c>
      <c r="S783" t="str">
        <f t="shared" si="49"/>
        <v>Afternoon</v>
      </c>
      <c r="T783">
        <f t="shared" si="50"/>
        <v>0</v>
      </c>
      <c r="U783" s="7">
        <f t="shared" si="51"/>
        <v>99.498000000000005</v>
      </c>
    </row>
    <row r="784" spans="1:21" x14ac:dyDescent="0.2">
      <c r="A784" t="s">
        <v>802</v>
      </c>
      <c r="B784" t="s">
        <v>1020</v>
      </c>
      <c r="C784" t="s">
        <v>1023</v>
      </c>
      <c r="D784" t="s">
        <v>1026</v>
      </c>
      <c r="E784" t="s">
        <v>1028</v>
      </c>
      <c r="F784" t="s">
        <v>1035</v>
      </c>
      <c r="G784">
        <v>30.62</v>
      </c>
      <c r="H784">
        <v>1</v>
      </c>
      <c r="I784">
        <v>1.5309999999999999</v>
      </c>
      <c r="J784" s="17">
        <f t="shared" si="48"/>
        <v>32.151000000000003</v>
      </c>
      <c r="K784" s="10">
        <v>43587</v>
      </c>
      <c r="L784" t="s">
        <v>1430</v>
      </c>
      <c r="M784" t="s">
        <v>1597</v>
      </c>
      <c r="N784">
        <v>30.62</v>
      </c>
      <c r="O784">
        <v>4.7619047620000003</v>
      </c>
      <c r="P784" s="17">
        <v>1.5309999999999999</v>
      </c>
      <c r="Q784">
        <v>4.0999999999999996</v>
      </c>
      <c r="R784">
        <v>14</v>
      </c>
      <c r="S784" t="str">
        <f t="shared" si="49"/>
        <v>Afternoon</v>
      </c>
      <c r="T784">
        <f t="shared" si="50"/>
        <v>0</v>
      </c>
      <c r="U784" s="7">
        <f t="shared" si="51"/>
        <v>32.151000000000003</v>
      </c>
    </row>
    <row r="785" spans="1:21" x14ac:dyDescent="0.2">
      <c r="A785" t="s">
        <v>803</v>
      </c>
      <c r="B785" t="s">
        <v>1021</v>
      </c>
      <c r="C785" t="s">
        <v>1024</v>
      </c>
      <c r="D785" t="s">
        <v>1027</v>
      </c>
      <c r="E785" t="s">
        <v>1028</v>
      </c>
      <c r="F785" t="s">
        <v>1032</v>
      </c>
      <c r="G785">
        <v>44.01</v>
      </c>
      <c r="H785">
        <v>8</v>
      </c>
      <c r="I785">
        <v>17.603999999999999</v>
      </c>
      <c r="J785" s="17">
        <f t="shared" si="48"/>
        <v>369.68399999999997</v>
      </c>
      <c r="K785" s="10">
        <v>43527</v>
      </c>
      <c r="L785" t="s">
        <v>1113</v>
      </c>
      <c r="M785" t="s">
        <v>1596</v>
      </c>
      <c r="N785">
        <v>352.08</v>
      </c>
      <c r="O785">
        <v>4.7619047620000003</v>
      </c>
      <c r="P785" s="17">
        <v>17.603999999999999</v>
      </c>
      <c r="Q785">
        <v>8.8000000000000007</v>
      </c>
      <c r="R785">
        <v>17</v>
      </c>
      <c r="S785" t="str">
        <f t="shared" si="49"/>
        <v>Evening</v>
      </c>
      <c r="T785">
        <f t="shared" si="50"/>
        <v>0</v>
      </c>
      <c r="U785" s="7">
        <f t="shared" si="51"/>
        <v>46.210499999999996</v>
      </c>
    </row>
    <row r="786" spans="1:21" x14ac:dyDescent="0.2">
      <c r="A786" t="s">
        <v>804</v>
      </c>
      <c r="B786" t="s">
        <v>1021</v>
      </c>
      <c r="C786" t="s">
        <v>1024</v>
      </c>
      <c r="D786" t="s">
        <v>1026</v>
      </c>
      <c r="E786" t="s">
        <v>1028</v>
      </c>
      <c r="F786" t="s">
        <v>1030</v>
      </c>
      <c r="G786">
        <v>10.16</v>
      </c>
      <c r="H786">
        <v>5</v>
      </c>
      <c r="I786">
        <v>2.54</v>
      </c>
      <c r="J786" s="17">
        <f t="shared" si="48"/>
        <v>53.339999999999996</v>
      </c>
      <c r="K786" s="10">
        <v>43520</v>
      </c>
      <c r="L786" t="s">
        <v>1089</v>
      </c>
      <c r="M786" t="s">
        <v>1595</v>
      </c>
      <c r="N786">
        <v>50.8</v>
      </c>
      <c r="O786">
        <v>4.7619047620000003</v>
      </c>
      <c r="P786" s="17">
        <v>2.54</v>
      </c>
      <c r="Q786">
        <v>4.0999999999999996</v>
      </c>
      <c r="R786">
        <v>13</v>
      </c>
      <c r="S786" t="str">
        <f t="shared" si="49"/>
        <v>Afternoon</v>
      </c>
      <c r="T786">
        <f t="shared" si="50"/>
        <v>0</v>
      </c>
      <c r="U786" s="7">
        <f t="shared" si="51"/>
        <v>10.667999999999999</v>
      </c>
    </row>
    <row r="787" spans="1:21" x14ac:dyDescent="0.2">
      <c r="A787" t="s">
        <v>805</v>
      </c>
      <c r="B787" t="s">
        <v>1020</v>
      </c>
      <c r="C787" t="s">
        <v>1023</v>
      </c>
      <c r="D787" t="s">
        <v>1027</v>
      </c>
      <c r="E787" t="s">
        <v>1029</v>
      </c>
      <c r="F787" t="s">
        <v>1031</v>
      </c>
      <c r="G787">
        <v>74.58</v>
      </c>
      <c r="H787">
        <v>7</v>
      </c>
      <c r="I787">
        <v>26.103000000000002</v>
      </c>
      <c r="J787" s="17">
        <f t="shared" si="48"/>
        <v>548.1629999999999</v>
      </c>
      <c r="K787" s="10">
        <v>43557</v>
      </c>
      <c r="L787" t="s">
        <v>1546</v>
      </c>
      <c r="M787" t="s">
        <v>1597</v>
      </c>
      <c r="N787">
        <v>522.05999999999995</v>
      </c>
      <c r="O787">
        <v>4.7619047620000003</v>
      </c>
      <c r="P787" s="17">
        <v>26.103000000000002</v>
      </c>
      <c r="Q787">
        <v>9</v>
      </c>
      <c r="R787">
        <v>16</v>
      </c>
      <c r="S787" t="str">
        <f t="shared" si="49"/>
        <v>Afternoon</v>
      </c>
      <c r="T787">
        <f t="shared" si="50"/>
        <v>0</v>
      </c>
      <c r="U787" s="7">
        <f t="shared" si="51"/>
        <v>78.308999999999983</v>
      </c>
    </row>
    <row r="788" spans="1:21" x14ac:dyDescent="0.2">
      <c r="A788" t="s">
        <v>806</v>
      </c>
      <c r="B788" t="s">
        <v>1021</v>
      </c>
      <c r="C788" t="s">
        <v>1024</v>
      </c>
      <c r="D788" t="s">
        <v>1027</v>
      </c>
      <c r="E788" t="s">
        <v>1029</v>
      </c>
      <c r="F788" t="s">
        <v>1031</v>
      </c>
      <c r="G788">
        <v>71.89</v>
      </c>
      <c r="H788">
        <v>8</v>
      </c>
      <c r="I788">
        <v>28.756</v>
      </c>
      <c r="J788" s="17">
        <f t="shared" si="48"/>
        <v>603.87599999999998</v>
      </c>
      <c r="K788" s="10">
        <v>43515</v>
      </c>
      <c r="L788" t="s">
        <v>1547</v>
      </c>
      <c r="M788" t="s">
        <v>1595</v>
      </c>
      <c r="N788">
        <v>575.12</v>
      </c>
      <c r="O788">
        <v>4.7619047620000003</v>
      </c>
      <c r="P788" s="17">
        <v>28.756</v>
      </c>
      <c r="Q788">
        <v>5.5</v>
      </c>
      <c r="R788">
        <v>11</v>
      </c>
      <c r="S788" t="str">
        <f t="shared" si="49"/>
        <v>Morning</v>
      </c>
      <c r="T788">
        <f t="shared" si="50"/>
        <v>0</v>
      </c>
      <c r="U788" s="7">
        <f t="shared" si="51"/>
        <v>75.484499999999997</v>
      </c>
    </row>
    <row r="789" spans="1:21" x14ac:dyDescent="0.2">
      <c r="A789" t="s">
        <v>807</v>
      </c>
      <c r="B789" t="s">
        <v>1021</v>
      </c>
      <c r="C789" t="s">
        <v>1024</v>
      </c>
      <c r="D789" t="s">
        <v>1027</v>
      </c>
      <c r="E789" t="s">
        <v>1028</v>
      </c>
      <c r="F789" t="s">
        <v>1030</v>
      </c>
      <c r="G789">
        <v>10.99</v>
      </c>
      <c r="H789">
        <v>5</v>
      </c>
      <c r="I789">
        <v>2.7475000000000001</v>
      </c>
      <c r="J789" s="17">
        <f t="shared" si="48"/>
        <v>57.697500000000005</v>
      </c>
      <c r="K789" s="10">
        <v>43488</v>
      </c>
      <c r="L789" t="s">
        <v>1481</v>
      </c>
      <c r="M789" t="s">
        <v>1597</v>
      </c>
      <c r="N789">
        <v>54.95</v>
      </c>
      <c r="O789">
        <v>4.7619047620000003</v>
      </c>
      <c r="P789" s="17">
        <v>2.7475000000000001</v>
      </c>
      <c r="Q789">
        <v>9.3000000000000007</v>
      </c>
      <c r="R789">
        <v>10</v>
      </c>
      <c r="S789" t="str">
        <f t="shared" si="49"/>
        <v>Morning</v>
      </c>
      <c r="T789">
        <f t="shared" si="50"/>
        <v>0</v>
      </c>
      <c r="U789" s="7">
        <f t="shared" si="51"/>
        <v>11.5395</v>
      </c>
    </row>
    <row r="790" spans="1:21" x14ac:dyDescent="0.2">
      <c r="A790" t="s">
        <v>808</v>
      </c>
      <c r="B790" t="s">
        <v>1021</v>
      </c>
      <c r="C790" t="s">
        <v>1024</v>
      </c>
      <c r="D790" t="s">
        <v>1026</v>
      </c>
      <c r="E790" t="s">
        <v>1029</v>
      </c>
      <c r="F790" t="s">
        <v>1030</v>
      </c>
      <c r="G790">
        <v>60.47</v>
      </c>
      <c r="H790">
        <v>3</v>
      </c>
      <c r="I790">
        <v>9.0704999999999991</v>
      </c>
      <c r="J790" s="17">
        <f t="shared" si="48"/>
        <v>190.48050000000001</v>
      </c>
      <c r="K790" s="10">
        <v>43479</v>
      </c>
      <c r="L790" t="s">
        <v>1149</v>
      </c>
      <c r="M790" t="s">
        <v>1597</v>
      </c>
      <c r="N790">
        <v>181.41</v>
      </c>
      <c r="O790">
        <v>4.7619047620000003</v>
      </c>
      <c r="P790" s="17">
        <v>9.0704999999999991</v>
      </c>
      <c r="Q790">
        <v>5.6</v>
      </c>
      <c r="R790">
        <v>10</v>
      </c>
      <c r="S790" t="str">
        <f t="shared" si="49"/>
        <v>Morning</v>
      </c>
      <c r="T790">
        <f t="shared" si="50"/>
        <v>0</v>
      </c>
      <c r="U790" s="7">
        <f t="shared" si="51"/>
        <v>63.493500000000004</v>
      </c>
    </row>
    <row r="791" spans="1:21" x14ac:dyDescent="0.2">
      <c r="A791" t="s">
        <v>809</v>
      </c>
      <c r="B791" t="s">
        <v>1020</v>
      </c>
      <c r="C791" t="s">
        <v>1023</v>
      </c>
      <c r="D791" t="s">
        <v>1027</v>
      </c>
      <c r="E791" t="s">
        <v>1029</v>
      </c>
      <c r="F791" t="s">
        <v>1033</v>
      </c>
      <c r="G791">
        <v>58.91</v>
      </c>
      <c r="H791">
        <v>7</v>
      </c>
      <c r="I791">
        <v>20.618500000000001</v>
      </c>
      <c r="J791" s="17">
        <f t="shared" si="48"/>
        <v>432.98849999999999</v>
      </c>
      <c r="K791" s="10">
        <v>43482</v>
      </c>
      <c r="L791" t="s">
        <v>1548</v>
      </c>
      <c r="M791" t="s">
        <v>1595</v>
      </c>
      <c r="N791">
        <v>412.37</v>
      </c>
      <c r="O791">
        <v>4.7619047620000003</v>
      </c>
      <c r="P791" s="17">
        <v>20.618500000000001</v>
      </c>
      <c r="Q791">
        <v>9.6999999999999993</v>
      </c>
      <c r="R791">
        <v>15</v>
      </c>
      <c r="S791" t="str">
        <f t="shared" si="49"/>
        <v>Afternoon</v>
      </c>
      <c r="T791">
        <f t="shared" si="50"/>
        <v>0</v>
      </c>
      <c r="U791" s="7">
        <f t="shared" si="51"/>
        <v>61.855499999999999</v>
      </c>
    </row>
    <row r="792" spans="1:21" x14ac:dyDescent="0.2">
      <c r="A792" t="s">
        <v>810</v>
      </c>
      <c r="B792" t="s">
        <v>1020</v>
      </c>
      <c r="C792" t="s">
        <v>1023</v>
      </c>
      <c r="D792" t="s">
        <v>1027</v>
      </c>
      <c r="E792" t="s">
        <v>1029</v>
      </c>
      <c r="F792" t="s">
        <v>1035</v>
      </c>
      <c r="G792">
        <v>46.41</v>
      </c>
      <c r="H792">
        <v>1</v>
      </c>
      <c r="I792">
        <v>2.3205</v>
      </c>
      <c r="J792" s="17">
        <f t="shared" si="48"/>
        <v>48.730499999999999</v>
      </c>
      <c r="K792" s="10">
        <v>43527</v>
      </c>
      <c r="L792" t="s">
        <v>1549</v>
      </c>
      <c r="M792" t="s">
        <v>1597</v>
      </c>
      <c r="N792">
        <v>46.41</v>
      </c>
      <c r="O792">
        <v>4.7619047620000003</v>
      </c>
      <c r="P792" s="17">
        <v>2.3205</v>
      </c>
      <c r="Q792">
        <v>4</v>
      </c>
      <c r="R792">
        <v>20</v>
      </c>
      <c r="S792" t="str">
        <f t="shared" si="49"/>
        <v>Evening</v>
      </c>
      <c r="T792">
        <f t="shared" si="50"/>
        <v>0</v>
      </c>
      <c r="U792" s="7">
        <f t="shared" si="51"/>
        <v>48.730499999999999</v>
      </c>
    </row>
    <row r="793" spans="1:21" x14ac:dyDescent="0.2">
      <c r="A793" t="s">
        <v>811</v>
      </c>
      <c r="B793" t="s">
        <v>1021</v>
      </c>
      <c r="C793" t="s">
        <v>1024</v>
      </c>
      <c r="D793" t="s">
        <v>1026</v>
      </c>
      <c r="E793" t="s">
        <v>1029</v>
      </c>
      <c r="F793" t="s">
        <v>1030</v>
      </c>
      <c r="G793">
        <v>68.55</v>
      </c>
      <c r="H793">
        <v>4</v>
      </c>
      <c r="I793">
        <v>13.71</v>
      </c>
      <c r="J793" s="17">
        <f t="shared" si="48"/>
        <v>287.90999999999997</v>
      </c>
      <c r="K793" s="10">
        <v>43511</v>
      </c>
      <c r="L793" t="s">
        <v>1366</v>
      </c>
      <c r="M793" t="s">
        <v>1597</v>
      </c>
      <c r="N793">
        <v>274.2</v>
      </c>
      <c r="O793">
        <v>4.7619047620000003</v>
      </c>
      <c r="P793" s="17">
        <v>13.71</v>
      </c>
      <c r="Q793">
        <v>9.1999999999999993</v>
      </c>
      <c r="R793">
        <v>20</v>
      </c>
      <c r="S793" t="str">
        <f t="shared" si="49"/>
        <v>Evening</v>
      </c>
      <c r="T793">
        <f t="shared" si="50"/>
        <v>0</v>
      </c>
      <c r="U793" s="7">
        <f t="shared" si="51"/>
        <v>71.977499999999992</v>
      </c>
    </row>
    <row r="794" spans="1:21" x14ac:dyDescent="0.2">
      <c r="A794" t="s">
        <v>812</v>
      </c>
      <c r="B794" t="s">
        <v>1022</v>
      </c>
      <c r="C794" t="s">
        <v>1025</v>
      </c>
      <c r="D794" t="s">
        <v>1027</v>
      </c>
      <c r="E794" t="s">
        <v>1028</v>
      </c>
      <c r="F794" t="s">
        <v>1032</v>
      </c>
      <c r="G794">
        <v>97.37</v>
      </c>
      <c r="H794">
        <v>10</v>
      </c>
      <c r="I794">
        <v>48.685000000000002</v>
      </c>
      <c r="J794" s="17">
        <f t="shared" si="48"/>
        <v>1022.385</v>
      </c>
      <c r="K794" s="10">
        <v>43480</v>
      </c>
      <c r="L794" t="s">
        <v>1217</v>
      </c>
      <c r="M794" t="s">
        <v>1597</v>
      </c>
      <c r="N794">
        <v>973.7</v>
      </c>
      <c r="O794">
        <v>4.7619047620000003</v>
      </c>
      <c r="P794" s="17">
        <v>48.685000000000002</v>
      </c>
      <c r="Q794">
        <v>4.9000000000000004</v>
      </c>
      <c r="R794">
        <v>13</v>
      </c>
      <c r="S794" t="str">
        <f t="shared" si="49"/>
        <v>Afternoon</v>
      </c>
      <c r="T794">
        <f t="shared" si="50"/>
        <v>1</v>
      </c>
      <c r="U794" s="7">
        <f t="shared" si="51"/>
        <v>102.2385</v>
      </c>
    </row>
    <row r="795" spans="1:21" x14ac:dyDescent="0.2">
      <c r="A795" t="s">
        <v>813</v>
      </c>
      <c r="B795" t="s">
        <v>1020</v>
      </c>
      <c r="C795" t="s">
        <v>1023</v>
      </c>
      <c r="D795" t="s">
        <v>1026</v>
      </c>
      <c r="E795" t="s">
        <v>1029</v>
      </c>
      <c r="F795" t="s">
        <v>1031</v>
      </c>
      <c r="G795">
        <v>92.6</v>
      </c>
      <c r="H795">
        <v>7</v>
      </c>
      <c r="I795">
        <v>32.409999999999997</v>
      </c>
      <c r="J795" s="17">
        <f t="shared" si="48"/>
        <v>680.6099999999999</v>
      </c>
      <c r="K795" s="10">
        <v>43523</v>
      </c>
      <c r="L795" t="s">
        <v>1388</v>
      </c>
      <c r="M795" t="s">
        <v>1597</v>
      </c>
      <c r="N795">
        <v>648.20000000000005</v>
      </c>
      <c r="O795">
        <v>4.7619047620000003</v>
      </c>
      <c r="P795" s="17">
        <v>32.409999999999997</v>
      </c>
      <c r="Q795">
        <v>9.3000000000000007</v>
      </c>
      <c r="R795">
        <v>12</v>
      </c>
      <c r="S795" t="str">
        <f t="shared" si="49"/>
        <v>Afternoon</v>
      </c>
      <c r="T795">
        <f t="shared" si="50"/>
        <v>0</v>
      </c>
      <c r="U795" s="7">
        <f t="shared" si="51"/>
        <v>97.22999999999999</v>
      </c>
    </row>
    <row r="796" spans="1:21" x14ac:dyDescent="0.2">
      <c r="A796" t="s">
        <v>814</v>
      </c>
      <c r="B796" t="s">
        <v>1020</v>
      </c>
      <c r="C796" t="s">
        <v>1023</v>
      </c>
      <c r="D796" t="s">
        <v>1027</v>
      </c>
      <c r="E796" t="s">
        <v>1028</v>
      </c>
      <c r="F796" t="s">
        <v>1031</v>
      </c>
      <c r="G796">
        <v>46.61</v>
      </c>
      <c r="H796">
        <v>2</v>
      </c>
      <c r="I796">
        <v>4.6609999999999996</v>
      </c>
      <c r="J796" s="17">
        <f t="shared" si="48"/>
        <v>97.881</v>
      </c>
      <c r="K796" s="10">
        <v>43522</v>
      </c>
      <c r="L796" t="s">
        <v>1124</v>
      </c>
      <c r="M796" t="s">
        <v>1597</v>
      </c>
      <c r="N796">
        <v>93.22</v>
      </c>
      <c r="O796">
        <v>4.7619047620000003</v>
      </c>
      <c r="P796" s="17">
        <v>4.6609999999999996</v>
      </c>
      <c r="Q796">
        <v>6.6</v>
      </c>
      <c r="R796">
        <v>12</v>
      </c>
      <c r="S796" t="str">
        <f t="shared" si="49"/>
        <v>Afternoon</v>
      </c>
      <c r="T796">
        <f t="shared" si="50"/>
        <v>0</v>
      </c>
      <c r="U796" s="7">
        <f t="shared" si="51"/>
        <v>48.9405</v>
      </c>
    </row>
    <row r="797" spans="1:21" x14ac:dyDescent="0.2">
      <c r="A797" t="s">
        <v>815</v>
      </c>
      <c r="B797" t="s">
        <v>1022</v>
      </c>
      <c r="C797" t="s">
        <v>1025</v>
      </c>
      <c r="D797" t="s">
        <v>1027</v>
      </c>
      <c r="E797" t="s">
        <v>1029</v>
      </c>
      <c r="F797" t="s">
        <v>1035</v>
      </c>
      <c r="G797">
        <v>27.18</v>
      </c>
      <c r="H797">
        <v>2</v>
      </c>
      <c r="I797">
        <v>2.718</v>
      </c>
      <c r="J797" s="17">
        <f t="shared" si="48"/>
        <v>57.078000000000003</v>
      </c>
      <c r="K797" s="10">
        <v>43539</v>
      </c>
      <c r="L797" t="s">
        <v>1550</v>
      </c>
      <c r="M797" t="s">
        <v>1595</v>
      </c>
      <c r="N797">
        <v>54.36</v>
      </c>
      <c r="O797">
        <v>4.7619047620000003</v>
      </c>
      <c r="P797" s="17">
        <v>2.718</v>
      </c>
      <c r="Q797">
        <v>4.3</v>
      </c>
      <c r="R797">
        <v>16</v>
      </c>
      <c r="S797" t="str">
        <f t="shared" si="49"/>
        <v>Afternoon</v>
      </c>
      <c r="T797">
        <f t="shared" si="50"/>
        <v>0</v>
      </c>
      <c r="U797" s="7">
        <f t="shared" si="51"/>
        <v>28.539000000000001</v>
      </c>
    </row>
    <row r="798" spans="1:21" x14ac:dyDescent="0.2">
      <c r="A798" t="s">
        <v>816</v>
      </c>
      <c r="B798" t="s">
        <v>1021</v>
      </c>
      <c r="C798" t="s">
        <v>1024</v>
      </c>
      <c r="D798" t="s">
        <v>1026</v>
      </c>
      <c r="E798" t="s">
        <v>1028</v>
      </c>
      <c r="F798" t="s">
        <v>1032</v>
      </c>
      <c r="G798">
        <v>60.87</v>
      </c>
      <c r="H798">
        <v>1</v>
      </c>
      <c r="I798">
        <v>3.0434999999999999</v>
      </c>
      <c r="J798" s="17">
        <f t="shared" si="48"/>
        <v>63.913499999999999</v>
      </c>
      <c r="K798" s="10">
        <v>43489</v>
      </c>
      <c r="L798" t="s">
        <v>1127</v>
      </c>
      <c r="M798" t="s">
        <v>1596</v>
      </c>
      <c r="N798">
        <v>60.87</v>
      </c>
      <c r="O798">
        <v>4.7619047620000003</v>
      </c>
      <c r="P798" s="17">
        <v>3.0434999999999999</v>
      </c>
      <c r="Q798">
        <v>5.5</v>
      </c>
      <c r="R798">
        <v>13</v>
      </c>
      <c r="S798" t="str">
        <f t="shared" si="49"/>
        <v>Afternoon</v>
      </c>
      <c r="T798">
        <f t="shared" si="50"/>
        <v>0</v>
      </c>
      <c r="U798" s="7">
        <f t="shared" si="51"/>
        <v>63.913499999999999</v>
      </c>
    </row>
    <row r="799" spans="1:21" x14ac:dyDescent="0.2">
      <c r="A799" t="s">
        <v>817</v>
      </c>
      <c r="B799" t="s">
        <v>1020</v>
      </c>
      <c r="C799" t="s">
        <v>1023</v>
      </c>
      <c r="D799" t="s">
        <v>1026</v>
      </c>
      <c r="E799" t="s">
        <v>1028</v>
      </c>
      <c r="F799" t="s">
        <v>1033</v>
      </c>
      <c r="G799">
        <v>24.49</v>
      </c>
      <c r="H799">
        <v>10</v>
      </c>
      <c r="I799">
        <v>12.244999999999999</v>
      </c>
      <c r="J799" s="17">
        <f t="shared" si="48"/>
        <v>257.14499999999998</v>
      </c>
      <c r="K799" s="10">
        <v>43518</v>
      </c>
      <c r="L799" t="s">
        <v>1548</v>
      </c>
      <c r="M799" t="s">
        <v>1596</v>
      </c>
      <c r="N799">
        <v>244.9</v>
      </c>
      <c r="O799">
        <v>4.7619047620000003</v>
      </c>
      <c r="P799" s="17">
        <v>12.244999999999999</v>
      </c>
      <c r="Q799">
        <v>8.1</v>
      </c>
      <c r="R799">
        <v>15</v>
      </c>
      <c r="S799" t="str">
        <f t="shared" si="49"/>
        <v>Afternoon</v>
      </c>
      <c r="T799">
        <f t="shared" si="50"/>
        <v>0</v>
      </c>
      <c r="U799" s="7">
        <f t="shared" si="51"/>
        <v>25.714499999999997</v>
      </c>
    </row>
    <row r="800" spans="1:21" x14ac:dyDescent="0.2">
      <c r="A800" t="s">
        <v>818</v>
      </c>
      <c r="B800" t="s">
        <v>1022</v>
      </c>
      <c r="C800" t="s">
        <v>1025</v>
      </c>
      <c r="D800" t="s">
        <v>1027</v>
      </c>
      <c r="E800" t="s">
        <v>1029</v>
      </c>
      <c r="F800" t="s">
        <v>1030</v>
      </c>
      <c r="G800">
        <v>92.78</v>
      </c>
      <c r="H800">
        <v>1</v>
      </c>
      <c r="I800">
        <v>4.6390000000000002</v>
      </c>
      <c r="J800" s="17">
        <f t="shared" si="48"/>
        <v>97.418999999999997</v>
      </c>
      <c r="K800" s="10">
        <v>43539</v>
      </c>
      <c r="L800" t="s">
        <v>1244</v>
      </c>
      <c r="M800" t="s">
        <v>1597</v>
      </c>
      <c r="N800">
        <v>92.78</v>
      </c>
      <c r="O800">
        <v>4.7619047620000003</v>
      </c>
      <c r="P800" s="17">
        <v>4.6390000000000002</v>
      </c>
      <c r="Q800">
        <v>9.8000000000000007</v>
      </c>
      <c r="R800">
        <v>10</v>
      </c>
      <c r="S800" t="str">
        <f t="shared" si="49"/>
        <v>Morning</v>
      </c>
      <c r="T800">
        <f t="shared" si="50"/>
        <v>0</v>
      </c>
      <c r="U800" s="7">
        <f t="shared" si="51"/>
        <v>97.418999999999997</v>
      </c>
    </row>
    <row r="801" spans="1:21" x14ac:dyDescent="0.2">
      <c r="A801" t="s">
        <v>819</v>
      </c>
      <c r="B801" t="s">
        <v>1021</v>
      </c>
      <c r="C801" t="s">
        <v>1024</v>
      </c>
      <c r="D801" t="s">
        <v>1026</v>
      </c>
      <c r="E801" t="s">
        <v>1029</v>
      </c>
      <c r="F801" t="s">
        <v>1032</v>
      </c>
      <c r="G801">
        <v>86.69</v>
      </c>
      <c r="H801">
        <v>5</v>
      </c>
      <c r="I801">
        <v>21.672499999999999</v>
      </c>
      <c r="J801" s="17">
        <f t="shared" si="48"/>
        <v>455.1225</v>
      </c>
      <c r="K801" s="10">
        <v>43771</v>
      </c>
      <c r="L801" t="s">
        <v>1551</v>
      </c>
      <c r="M801" t="s">
        <v>1595</v>
      </c>
      <c r="N801">
        <v>433.45</v>
      </c>
      <c r="O801">
        <v>4.7619047620000003</v>
      </c>
      <c r="P801" s="17">
        <v>21.672499999999999</v>
      </c>
      <c r="Q801">
        <v>9.4</v>
      </c>
      <c r="R801">
        <v>18</v>
      </c>
      <c r="S801" t="str">
        <f t="shared" si="49"/>
        <v>Evening</v>
      </c>
      <c r="T801">
        <f t="shared" si="50"/>
        <v>0</v>
      </c>
      <c r="U801" s="7">
        <f t="shared" si="51"/>
        <v>91.024500000000003</v>
      </c>
    </row>
    <row r="802" spans="1:21" x14ac:dyDescent="0.2">
      <c r="A802" t="s">
        <v>820</v>
      </c>
      <c r="B802" t="s">
        <v>1022</v>
      </c>
      <c r="C802" t="s">
        <v>1025</v>
      </c>
      <c r="D802" t="s">
        <v>1027</v>
      </c>
      <c r="E802" t="s">
        <v>1029</v>
      </c>
      <c r="F802" t="s">
        <v>1033</v>
      </c>
      <c r="G802">
        <v>23.01</v>
      </c>
      <c r="H802">
        <v>6</v>
      </c>
      <c r="I802">
        <v>6.9029999999999996</v>
      </c>
      <c r="J802" s="17">
        <f t="shared" si="48"/>
        <v>144.96299999999999</v>
      </c>
      <c r="K802" s="10">
        <v>43800</v>
      </c>
      <c r="L802" t="s">
        <v>1552</v>
      </c>
      <c r="M802" t="s">
        <v>1595</v>
      </c>
      <c r="N802">
        <v>138.06</v>
      </c>
      <c r="O802">
        <v>4.7619047620000003</v>
      </c>
      <c r="P802" s="17">
        <v>6.9029999999999996</v>
      </c>
      <c r="Q802">
        <v>7.9</v>
      </c>
      <c r="R802">
        <v>16</v>
      </c>
      <c r="S802" t="str">
        <f t="shared" si="49"/>
        <v>Afternoon</v>
      </c>
      <c r="T802">
        <f t="shared" si="50"/>
        <v>0</v>
      </c>
      <c r="U802" s="7">
        <f t="shared" si="51"/>
        <v>24.160499999999999</v>
      </c>
    </row>
    <row r="803" spans="1:21" x14ac:dyDescent="0.2">
      <c r="A803" t="s">
        <v>821</v>
      </c>
      <c r="B803" t="s">
        <v>1021</v>
      </c>
      <c r="C803" t="s">
        <v>1024</v>
      </c>
      <c r="D803" t="s">
        <v>1026</v>
      </c>
      <c r="E803" t="s">
        <v>1028</v>
      </c>
      <c r="F803" t="s">
        <v>1031</v>
      </c>
      <c r="G803">
        <v>30.2</v>
      </c>
      <c r="H803">
        <v>8</v>
      </c>
      <c r="I803">
        <v>12.08</v>
      </c>
      <c r="J803" s="17">
        <f t="shared" si="48"/>
        <v>253.68</v>
      </c>
      <c r="K803" s="10">
        <v>43527</v>
      </c>
      <c r="L803" t="s">
        <v>1260</v>
      </c>
      <c r="M803" t="s">
        <v>1595</v>
      </c>
      <c r="N803">
        <v>241.6</v>
      </c>
      <c r="O803">
        <v>4.7619047620000003</v>
      </c>
      <c r="P803" s="17">
        <v>12.08</v>
      </c>
      <c r="Q803">
        <v>5.0999999999999996</v>
      </c>
      <c r="R803">
        <v>19</v>
      </c>
      <c r="S803" t="str">
        <f t="shared" si="49"/>
        <v>Evening</v>
      </c>
      <c r="T803">
        <f t="shared" si="50"/>
        <v>0</v>
      </c>
      <c r="U803" s="7">
        <f t="shared" si="51"/>
        <v>31.71</v>
      </c>
    </row>
    <row r="804" spans="1:21" x14ac:dyDescent="0.2">
      <c r="A804" t="s">
        <v>822</v>
      </c>
      <c r="B804" t="s">
        <v>1021</v>
      </c>
      <c r="C804" t="s">
        <v>1024</v>
      </c>
      <c r="D804" t="s">
        <v>1026</v>
      </c>
      <c r="E804" t="s">
        <v>1029</v>
      </c>
      <c r="F804" t="s">
        <v>1035</v>
      </c>
      <c r="G804">
        <v>67.39</v>
      </c>
      <c r="H804">
        <v>7</v>
      </c>
      <c r="I804">
        <v>23.586500000000001</v>
      </c>
      <c r="J804" s="17">
        <f t="shared" si="48"/>
        <v>495.31650000000002</v>
      </c>
      <c r="K804" s="10">
        <v>43547</v>
      </c>
      <c r="L804" t="s">
        <v>1091</v>
      </c>
      <c r="M804" t="s">
        <v>1595</v>
      </c>
      <c r="N804">
        <v>471.73</v>
      </c>
      <c r="O804">
        <v>4.7619047620000003</v>
      </c>
      <c r="P804" s="17">
        <v>23.586500000000001</v>
      </c>
      <c r="Q804">
        <v>6.9</v>
      </c>
      <c r="R804">
        <v>13</v>
      </c>
      <c r="S804" t="str">
        <f t="shared" si="49"/>
        <v>Afternoon</v>
      </c>
      <c r="T804">
        <f t="shared" si="50"/>
        <v>0</v>
      </c>
      <c r="U804" s="7">
        <f t="shared" si="51"/>
        <v>70.759500000000003</v>
      </c>
    </row>
    <row r="805" spans="1:21" x14ac:dyDescent="0.2">
      <c r="A805" t="s">
        <v>823</v>
      </c>
      <c r="B805" t="s">
        <v>1020</v>
      </c>
      <c r="C805" t="s">
        <v>1023</v>
      </c>
      <c r="D805" t="s">
        <v>1026</v>
      </c>
      <c r="E805" t="s">
        <v>1028</v>
      </c>
      <c r="F805" t="s">
        <v>1035</v>
      </c>
      <c r="G805">
        <v>48.96</v>
      </c>
      <c r="H805">
        <v>9</v>
      </c>
      <c r="I805">
        <v>22.032</v>
      </c>
      <c r="J805" s="17">
        <f t="shared" si="48"/>
        <v>462.67199999999997</v>
      </c>
      <c r="K805" s="10">
        <v>43558</v>
      </c>
      <c r="L805" t="s">
        <v>1183</v>
      </c>
      <c r="M805" t="s">
        <v>1596</v>
      </c>
      <c r="N805">
        <v>440.64</v>
      </c>
      <c r="O805">
        <v>4.7619047620000003</v>
      </c>
      <c r="P805" s="17">
        <v>22.032</v>
      </c>
      <c r="Q805">
        <v>8</v>
      </c>
      <c r="R805">
        <v>11</v>
      </c>
      <c r="S805" t="str">
        <f t="shared" si="49"/>
        <v>Morning</v>
      </c>
      <c r="T805">
        <f t="shared" si="50"/>
        <v>0</v>
      </c>
      <c r="U805" s="7">
        <f t="shared" si="51"/>
        <v>51.407999999999994</v>
      </c>
    </row>
    <row r="806" spans="1:21" x14ac:dyDescent="0.2">
      <c r="A806" t="s">
        <v>824</v>
      </c>
      <c r="B806" t="s">
        <v>1022</v>
      </c>
      <c r="C806" t="s">
        <v>1025</v>
      </c>
      <c r="D806" t="s">
        <v>1026</v>
      </c>
      <c r="E806" t="s">
        <v>1028</v>
      </c>
      <c r="F806" t="s">
        <v>1031</v>
      </c>
      <c r="G806">
        <v>75.59</v>
      </c>
      <c r="H806">
        <v>9</v>
      </c>
      <c r="I806">
        <v>34.015500000000003</v>
      </c>
      <c r="J806" s="17">
        <f t="shared" si="48"/>
        <v>714.32550000000003</v>
      </c>
      <c r="K806" s="10">
        <v>43519</v>
      </c>
      <c r="L806" t="s">
        <v>1378</v>
      </c>
      <c r="M806" t="s">
        <v>1596</v>
      </c>
      <c r="N806">
        <v>680.31</v>
      </c>
      <c r="O806">
        <v>4.7619047620000003</v>
      </c>
      <c r="P806" s="17">
        <v>34.015500000000003</v>
      </c>
      <c r="Q806">
        <v>8</v>
      </c>
      <c r="R806">
        <v>11</v>
      </c>
      <c r="S806" t="str">
        <f t="shared" si="49"/>
        <v>Morning</v>
      </c>
      <c r="T806">
        <f t="shared" si="50"/>
        <v>0</v>
      </c>
      <c r="U806" s="7">
        <f t="shared" si="51"/>
        <v>79.369500000000002</v>
      </c>
    </row>
    <row r="807" spans="1:21" x14ac:dyDescent="0.2">
      <c r="A807" t="s">
        <v>825</v>
      </c>
      <c r="B807" t="s">
        <v>1020</v>
      </c>
      <c r="C807" t="s">
        <v>1023</v>
      </c>
      <c r="D807" t="s">
        <v>1027</v>
      </c>
      <c r="E807" t="s">
        <v>1028</v>
      </c>
      <c r="F807" t="s">
        <v>1032</v>
      </c>
      <c r="G807">
        <v>77.47</v>
      </c>
      <c r="H807">
        <v>4</v>
      </c>
      <c r="I807">
        <v>15.494</v>
      </c>
      <c r="J807" s="17">
        <f t="shared" si="48"/>
        <v>325.37400000000002</v>
      </c>
      <c r="K807" s="10">
        <v>43541</v>
      </c>
      <c r="L807" t="s">
        <v>1434</v>
      </c>
      <c r="M807" t="s">
        <v>1596</v>
      </c>
      <c r="N807">
        <v>309.88</v>
      </c>
      <c r="O807">
        <v>4.7619047620000003</v>
      </c>
      <c r="P807" s="17">
        <v>15.494</v>
      </c>
      <c r="Q807">
        <v>4.2</v>
      </c>
      <c r="R807">
        <v>16</v>
      </c>
      <c r="S807" t="str">
        <f t="shared" si="49"/>
        <v>Afternoon</v>
      </c>
      <c r="T807">
        <f t="shared" si="50"/>
        <v>0</v>
      </c>
      <c r="U807" s="7">
        <f t="shared" si="51"/>
        <v>81.343500000000006</v>
      </c>
    </row>
    <row r="808" spans="1:21" x14ac:dyDescent="0.2">
      <c r="A808" t="s">
        <v>826</v>
      </c>
      <c r="B808" t="s">
        <v>1020</v>
      </c>
      <c r="C808" t="s">
        <v>1023</v>
      </c>
      <c r="D808" t="s">
        <v>1027</v>
      </c>
      <c r="E808" t="s">
        <v>1028</v>
      </c>
      <c r="F808" t="s">
        <v>1033</v>
      </c>
      <c r="G808">
        <v>93.18</v>
      </c>
      <c r="H808">
        <v>2</v>
      </c>
      <c r="I808">
        <v>9.3179999999999996</v>
      </c>
      <c r="J808" s="17">
        <f t="shared" si="48"/>
        <v>195.67800000000003</v>
      </c>
      <c r="K808" s="10">
        <v>43481</v>
      </c>
      <c r="L808" t="s">
        <v>1553</v>
      </c>
      <c r="M808" t="s">
        <v>1597</v>
      </c>
      <c r="N808">
        <v>186.36</v>
      </c>
      <c r="O808">
        <v>4.7619047620000003</v>
      </c>
      <c r="P808" s="17">
        <v>9.3179999999999996</v>
      </c>
      <c r="Q808">
        <v>8.5</v>
      </c>
      <c r="R808">
        <v>18</v>
      </c>
      <c r="S808" t="str">
        <f t="shared" si="49"/>
        <v>Evening</v>
      </c>
      <c r="T808">
        <f t="shared" si="50"/>
        <v>0</v>
      </c>
      <c r="U808" s="7">
        <f t="shared" si="51"/>
        <v>97.839000000000013</v>
      </c>
    </row>
    <row r="809" spans="1:21" x14ac:dyDescent="0.2">
      <c r="A809" t="s">
        <v>827</v>
      </c>
      <c r="B809" t="s">
        <v>1020</v>
      </c>
      <c r="C809" t="s">
        <v>1023</v>
      </c>
      <c r="D809" t="s">
        <v>1027</v>
      </c>
      <c r="E809" t="s">
        <v>1028</v>
      </c>
      <c r="F809" t="s">
        <v>1031</v>
      </c>
      <c r="G809">
        <v>50.23</v>
      </c>
      <c r="H809">
        <v>4</v>
      </c>
      <c r="I809">
        <v>10.045999999999999</v>
      </c>
      <c r="J809" s="17">
        <f t="shared" si="48"/>
        <v>210.96599999999998</v>
      </c>
      <c r="K809" s="10">
        <v>43678</v>
      </c>
      <c r="L809" t="s">
        <v>1554</v>
      </c>
      <c r="M809" t="s">
        <v>1596</v>
      </c>
      <c r="N809">
        <v>200.92</v>
      </c>
      <c r="O809">
        <v>4.7619047620000003</v>
      </c>
      <c r="P809" s="17">
        <v>10.045999999999999</v>
      </c>
      <c r="Q809">
        <v>9</v>
      </c>
      <c r="R809">
        <v>17</v>
      </c>
      <c r="S809" t="str">
        <f t="shared" si="49"/>
        <v>Evening</v>
      </c>
      <c r="T809">
        <f t="shared" si="50"/>
        <v>0</v>
      </c>
      <c r="U809" s="7">
        <f t="shared" si="51"/>
        <v>52.741499999999995</v>
      </c>
    </row>
    <row r="810" spans="1:21" x14ac:dyDescent="0.2">
      <c r="A810" t="s">
        <v>828</v>
      </c>
      <c r="B810" t="s">
        <v>1022</v>
      </c>
      <c r="C810" t="s">
        <v>1025</v>
      </c>
      <c r="D810" t="s">
        <v>1027</v>
      </c>
      <c r="E810" t="s">
        <v>1028</v>
      </c>
      <c r="F810" t="s">
        <v>1030</v>
      </c>
      <c r="G810">
        <v>17.75</v>
      </c>
      <c r="H810">
        <v>1</v>
      </c>
      <c r="I810">
        <v>0.88749999999999996</v>
      </c>
      <c r="J810" s="17">
        <f t="shared" si="48"/>
        <v>18.637499999999999</v>
      </c>
      <c r="K810" s="10">
        <v>43479</v>
      </c>
      <c r="L810" t="s">
        <v>1529</v>
      </c>
      <c r="M810" t="s">
        <v>1596</v>
      </c>
      <c r="N810">
        <v>17.75</v>
      </c>
      <c r="O810">
        <v>4.7619047620000003</v>
      </c>
      <c r="P810" s="17">
        <v>0.88749999999999996</v>
      </c>
      <c r="Q810">
        <v>8.6</v>
      </c>
      <c r="R810">
        <v>10</v>
      </c>
      <c r="S810" t="str">
        <f t="shared" si="49"/>
        <v>Morning</v>
      </c>
      <c r="T810">
        <f t="shared" si="50"/>
        <v>0</v>
      </c>
      <c r="U810" s="7">
        <f t="shared" si="51"/>
        <v>18.637499999999999</v>
      </c>
    </row>
    <row r="811" spans="1:21" x14ac:dyDescent="0.2">
      <c r="A811" t="s">
        <v>829</v>
      </c>
      <c r="B811" t="s">
        <v>1021</v>
      </c>
      <c r="C811" t="s">
        <v>1024</v>
      </c>
      <c r="D811" t="s">
        <v>1027</v>
      </c>
      <c r="E811" t="s">
        <v>1028</v>
      </c>
      <c r="F811" t="s">
        <v>1035</v>
      </c>
      <c r="G811">
        <v>62.18</v>
      </c>
      <c r="H811">
        <v>10</v>
      </c>
      <c r="I811">
        <v>31.09</v>
      </c>
      <c r="J811" s="17">
        <f t="shared" si="48"/>
        <v>652.89</v>
      </c>
      <c r="K811" s="10">
        <v>43496</v>
      </c>
      <c r="L811" t="s">
        <v>1462</v>
      </c>
      <c r="M811" t="s">
        <v>1595</v>
      </c>
      <c r="N811">
        <v>621.79999999999995</v>
      </c>
      <c r="O811">
        <v>4.7619047620000003</v>
      </c>
      <c r="P811" s="17">
        <v>31.09</v>
      </c>
      <c r="Q811">
        <v>6</v>
      </c>
      <c r="R811">
        <v>10</v>
      </c>
      <c r="S811" t="str">
        <f t="shared" si="49"/>
        <v>Morning</v>
      </c>
      <c r="T811">
        <f t="shared" si="50"/>
        <v>0</v>
      </c>
      <c r="U811" s="7">
        <f t="shared" si="51"/>
        <v>65.289000000000001</v>
      </c>
    </row>
    <row r="812" spans="1:21" x14ac:dyDescent="0.2">
      <c r="A812" t="s">
        <v>830</v>
      </c>
      <c r="B812" t="s">
        <v>1022</v>
      </c>
      <c r="C812" t="s">
        <v>1025</v>
      </c>
      <c r="D812" t="s">
        <v>1027</v>
      </c>
      <c r="E812" t="s">
        <v>1029</v>
      </c>
      <c r="F812" t="s">
        <v>1030</v>
      </c>
      <c r="G812">
        <v>10.75</v>
      </c>
      <c r="H812">
        <v>8</v>
      </c>
      <c r="I812">
        <v>4.3</v>
      </c>
      <c r="J812" s="17">
        <f t="shared" si="48"/>
        <v>90.3</v>
      </c>
      <c r="K812" s="10">
        <v>43539</v>
      </c>
      <c r="L812" t="s">
        <v>1331</v>
      </c>
      <c r="M812" t="s">
        <v>1595</v>
      </c>
      <c r="N812">
        <v>86</v>
      </c>
      <c r="O812">
        <v>4.7619047620000003</v>
      </c>
      <c r="P812" s="17">
        <v>4.3</v>
      </c>
      <c r="Q812">
        <v>6.2</v>
      </c>
      <c r="R812">
        <v>14</v>
      </c>
      <c r="S812" t="str">
        <f t="shared" si="49"/>
        <v>Afternoon</v>
      </c>
      <c r="T812">
        <f t="shared" si="50"/>
        <v>0</v>
      </c>
      <c r="U812" s="7">
        <f t="shared" si="51"/>
        <v>11.2875</v>
      </c>
    </row>
    <row r="813" spans="1:21" x14ac:dyDescent="0.2">
      <c r="A813" t="s">
        <v>831</v>
      </c>
      <c r="B813" t="s">
        <v>1020</v>
      </c>
      <c r="C813" t="s">
        <v>1023</v>
      </c>
      <c r="D813" t="s">
        <v>1027</v>
      </c>
      <c r="E813" t="s">
        <v>1028</v>
      </c>
      <c r="F813" t="s">
        <v>1031</v>
      </c>
      <c r="G813">
        <v>40.26</v>
      </c>
      <c r="H813">
        <v>10</v>
      </c>
      <c r="I813">
        <v>20.13</v>
      </c>
      <c r="J813" s="17">
        <f t="shared" si="48"/>
        <v>422.72999999999996</v>
      </c>
      <c r="K813" s="10">
        <v>43520</v>
      </c>
      <c r="L813" t="s">
        <v>1280</v>
      </c>
      <c r="M813" t="s">
        <v>1597</v>
      </c>
      <c r="N813">
        <v>402.6</v>
      </c>
      <c r="O813">
        <v>4.7619047620000003</v>
      </c>
      <c r="P813" s="17">
        <v>20.13</v>
      </c>
      <c r="Q813">
        <v>5</v>
      </c>
      <c r="R813">
        <v>18</v>
      </c>
      <c r="S813" t="str">
        <f t="shared" si="49"/>
        <v>Evening</v>
      </c>
      <c r="T813">
        <f t="shared" si="50"/>
        <v>0</v>
      </c>
      <c r="U813" s="7">
        <f t="shared" si="51"/>
        <v>42.272999999999996</v>
      </c>
    </row>
    <row r="814" spans="1:21" x14ac:dyDescent="0.2">
      <c r="A814" t="s">
        <v>832</v>
      </c>
      <c r="B814" t="s">
        <v>1021</v>
      </c>
      <c r="C814" t="s">
        <v>1024</v>
      </c>
      <c r="D814" t="s">
        <v>1026</v>
      </c>
      <c r="E814" t="s">
        <v>1028</v>
      </c>
      <c r="F814" t="s">
        <v>1033</v>
      </c>
      <c r="G814">
        <v>64.97</v>
      </c>
      <c r="H814">
        <v>5</v>
      </c>
      <c r="I814">
        <v>16.2425</v>
      </c>
      <c r="J814" s="17">
        <f t="shared" si="48"/>
        <v>341.09250000000003</v>
      </c>
      <c r="K814" s="10">
        <v>43679</v>
      </c>
      <c r="L814" t="s">
        <v>1388</v>
      </c>
      <c r="M814" t="s">
        <v>1597</v>
      </c>
      <c r="N814">
        <v>324.85000000000002</v>
      </c>
      <c r="O814">
        <v>4.7619047620000003</v>
      </c>
      <c r="P814" s="17">
        <v>16.2425</v>
      </c>
      <c r="Q814">
        <v>6.5</v>
      </c>
      <c r="R814">
        <v>12</v>
      </c>
      <c r="S814" t="str">
        <f t="shared" si="49"/>
        <v>Afternoon</v>
      </c>
      <c r="T814">
        <f t="shared" si="50"/>
        <v>0</v>
      </c>
      <c r="U814" s="7">
        <f t="shared" si="51"/>
        <v>68.218500000000006</v>
      </c>
    </row>
    <row r="815" spans="1:21" x14ac:dyDescent="0.2">
      <c r="A815" t="s">
        <v>833</v>
      </c>
      <c r="B815" t="s">
        <v>1020</v>
      </c>
      <c r="C815" t="s">
        <v>1023</v>
      </c>
      <c r="D815" t="s">
        <v>1027</v>
      </c>
      <c r="E815" t="s">
        <v>1029</v>
      </c>
      <c r="F815" t="s">
        <v>1031</v>
      </c>
      <c r="G815">
        <v>95.15</v>
      </c>
      <c r="H815">
        <v>1</v>
      </c>
      <c r="I815">
        <v>4.7575000000000003</v>
      </c>
      <c r="J815" s="17">
        <f t="shared" si="48"/>
        <v>99.907499999999999</v>
      </c>
      <c r="K815" s="10">
        <v>43546</v>
      </c>
      <c r="L815" t="s">
        <v>1555</v>
      </c>
      <c r="M815" t="s">
        <v>1596</v>
      </c>
      <c r="N815">
        <v>95.15</v>
      </c>
      <c r="O815">
        <v>4.7619047620000003</v>
      </c>
      <c r="P815" s="17">
        <v>4.7575000000000003</v>
      </c>
      <c r="Q815">
        <v>6</v>
      </c>
      <c r="R815">
        <v>14</v>
      </c>
      <c r="S815" t="str">
        <f t="shared" si="49"/>
        <v>Afternoon</v>
      </c>
      <c r="T815">
        <f t="shared" si="50"/>
        <v>0</v>
      </c>
      <c r="U815" s="7">
        <f t="shared" si="51"/>
        <v>99.907499999999999</v>
      </c>
    </row>
    <row r="816" spans="1:21" x14ac:dyDescent="0.2">
      <c r="A816" t="s">
        <v>834</v>
      </c>
      <c r="B816" t="s">
        <v>1020</v>
      </c>
      <c r="C816" t="s">
        <v>1023</v>
      </c>
      <c r="D816" t="s">
        <v>1026</v>
      </c>
      <c r="E816" t="s">
        <v>1028</v>
      </c>
      <c r="F816" t="s">
        <v>1031</v>
      </c>
      <c r="G816">
        <v>48.62</v>
      </c>
      <c r="H816">
        <v>8</v>
      </c>
      <c r="I816">
        <v>19.448</v>
      </c>
      <c r="J816" s="17">
        <f t="shared" si="48"/>
        <v>408.40799999999996</v>
      </c>
      <c r="K816" s="10">
        <v>43489</v>
      </c>
      <c r="L816" t="s">
        <v>1404</v>
      </c>
      <c r="M816" t="s">
        <v>1596</v>
      </c>
      <c r="N816">
        <v>388.96</v>
      </c>
      <c r="O816">
        <v>4.7619047620000003</v>
      </c>
      <c r="P816" s="17">
        <v>19.448</v>
      </c>
      <c r="Q816">
        <v>5</v>
      </c>
      <c r="R816">
        <v>10</v>
      </c>
      <c r="S816" t="str">
        <f t="shared" si="49"/>
        <v>Morning</v>
      </c>
      <c r="T816">
        <f t="shared" si="50"/>
        <v>0</v>
      </c>
      <c r="U816" s="7">
        <f t="shared" si="51"/>
        <v>51.050999999999995</v>
      </c>
    </row>
    <row r="817" spans="1:21" x14ac:dyDescent="0.2">
      <c r="A817" t="s">
        <v>835</v>
      </c>
      <c r="B817" t="s">
        <v>1022</v>
      </c>
      <c r="C817" t="s">
        <v>1025</v>
      </c>
      <c r="D817" t="s">
        <v>1027</v>
      </c>
      <c r="E817" t="s">
        <v>1028</v>
      </c>
      <c r="F817" t="s">
        <v>1034</v>
      </c>
      <c r="G817">
        <v>53.21</v>
      </c>
      <c r="H817">
        <v>8</v>
      </c>
      <c r="I817">
        <v>21.283999999999999</v>
      </c>
      <c r="J817" s="17">
        <f t="shared" si="48"/>
        <v>446.964</v>
      </c>
      <c r="K817" s="10">
        <v>43538</v>
      </c>
      <c r="L817" t="s">
        <v>1552</v>
      </c>
      <c r="M817" t="s">
        <v>1595</v>
      </c>
      <c r="N817">
        <v>425.68</v>
      </c>
      <c r="O817">
        <v>4.7619047620000003</v>
      </c>
      <c r="P817" s="17">
        <v>21.283999999999999</v>
      </c>
      <c r="Q817">
        <v>5</v>
      </c>
      <c r="R817">
        <v>16</v>
      </c>
      <c r="S817" t="str">
        <f t="shared" si="49"/>
        <v>Afternoon</v>
      </c>
      <c r="T817">
        <f t="shared" si="50"/>
        <v>0</v>
      </c>
      <c r="U817" s="7">
        <f t="shared" si="51"/>
        <v>55.8705</v>
      </c>
    </row>
    <row r="818" spans="1:21" x14ac:dyDescent="0.2">
      <c r="A818" t="s">
        <v>836</v>
      </c>
      <c r="B818" t="s">
        <v>1021</v>
      </c>
      <c r="C818" t="s">
        <v>1024</v>
      </c>
      <c r="D818" t="s">
        <v>1027</v>
      </c>
      <c r="E818" t="s">
        <v>1028</v>
      </c>
      <c r="F818" t="s">
        <v>1035</v>
      </c>
      <c r="G818">
        <v>45.44</v>
      </c>
      <c r="H818">
        <v>7</v>
      </c>
      <c r="I818">
        <v>15.904</v>
      </c>
      <c r="J818" s="17">
        <f t="shared" si="48"/>
        <v>333.98399999999998</v>
      </c>
      <c r="K818" s="10">
        <v>43488</v>
      </c>
      <c r="L818" t="s">
        <v>1112</v>
      </c>
      <c r="M818" t="s">
        <v>1596</v>
      </c>
      <c r="N818">
        <v>318.08</v>
      </c>
      <c r="O818">
        <v>4.7619047620000003</v>
      </c>
      <c r="P818" s="17">
        <v>15.904</v>
      </c>
      <c r="Q818">
        <v>9.1999999999999993</v>
      </c>
      <c r="R818">
        <v>11</v>
      </c>
      <c r="S818" t="str">
        <f t="shared" si="49"/>
        <v>Morning</v>
      </c>
      <c r="T818">
        <f t="shared" si="50"/>
        <v>0</v>
      </c>
      <c r="U818" s="7">
        <f t="shared" si="51"/>
        <v>47.711999999999996</v>
      </c>
    </row>
    <row r="819" spans="1:21" x14ac:dyDescent="0.2">
      <c r="A819" t="s">
        <v>837</v>
      </c>
      <c r="B819" t="s">
        <v>1020</v>
      </c>
      <c r="C819" t="s">
        <v>1023</v>
      </c>
      <c r="D819" t="s">
        <v>1027</v>
      </c>
      <c r="E819" t="s">
        <v>1029</v>
      </c>
      <c r="F819" t="s">
        <v>1034</v>
      </c>
      <c r="G819">
        <v>33.880000000000003</v>
      </c>
      <c r="H819">
        <v>8</v>
      </c>
      <c r="I819">
        <v>13.552</v>
      </c>
      <c r="J819" s="17">
        <f t="shared" si="48"/>
        <v>284.59200000000004</v>
      </c>
      <c r="K819" s="10">
        <v>43484</v>
      </c>
      <c r="L819" t="s">
        <v>1334</v>
      </c>
      <c r="M819" t="s">
        <v>1595</v>
      </c>
      <c r="N819">
        <v>271.04000000000002</v>
      </c>
      <c r="O819">
        <v>4.7619047620000003</v>
      </c>
      <c r="P819" s="17">
        <v>13.552</v>
      </c>
      <c r="Q819">
        <v>9.6</v>
      </c>
      <c r="R819">
        <v>20</v>
      </c>
      <c r="S819" t="str">
        <f t="shared" si="49"/>
        <v>Evening</v>
      </c>
      <c r="T819">
        <f t="shared" si="50"/>
        <v>0</v>
      </c>
      <c r="U819" s="7">
        <f t="shared" si="51"/>
        <v>35.574000000000005</v>
      </c>
    </row>
    <row r="820" spans="1:21" x14ac:dyDescent="0.2">
      <c r="A820" t="s">
        <v>838</v>
      </c>
      <c r="B820" t="s">
        <v>1022</v>
      </c>
      <c r="C820" t="s">
        <v>1025</v>
      </c>
      <c r="D820" t="s">
        <v>1026</v>
      </c>
      <c r="E820" t="s">
        <v>1029</v>
      </c>
      <c r="F820" t="s">
        <v>1030</v>
      </c>
      <c r="G820">
        <v>96.16</v>
      </c>
      <c r="H820">
        <v>4</v>
      </c>
      <c r="I820">
        <v>19.231999999999999</v>
      </c>
      <c r="J820" s="17">
        <f t="shared" si="48"/>
        <v>403.87199999999996</v>
      </c>
      <c r="K820" s="10">
        <v>43492</v>
      </c>
      <c r="L820" t="s">
        <v>1445</v>
      </c>
      <c r="M820" t="s">
        <v>1597</v>
      </c>
      <c r="N820">
        <v>384.64</v>
      </c>
      <c r="O820">
        <v>4.7619047620000003</v>
      </c>
      <c r="P820" s="17">
        <v>19.231999999999999</v>
      </c>
      <c r="Q820">
        <v>8.4</v>
      </c>
      <c r="R820">
        <v>20</v>
      </c>
      <c r="S820" t="str">
        <f t="shared" si="49"/>
        <v>Evening</v>
      </c>
      <c r="T820">
        <f t="shared" si="50"/>
        <v>0</v>
      </c>
      <c r="U820" s="7">
        <f t="shared" si="51"/>
        <v>100.96799999999999</v>
      </c>
    </row>
    <row r="821" spans="1:21" x14ac:dyDescent="0.2">
      <c r="A821" t="s">
        <v>839</v>
      </c>
      <c r="B821" t="s">
        <v>1022</v>
      </c>
      <c r="C821" t="s">
        <v>1025</v>
      </c>
      <c r="D821" t="s">
        <v>1026</v>
      </c>
      <c r="E821" t="s">
        <v>1029</v>
      </c>
      <c r="F821" t="s">
        <v>1034</v>
      </c>
      <c r="G821">
        <v>47.16</v>
      </c>
      <c r="H821">
        <v>5</v>
      </c>
      <c r="I821">
        <v>11.79</v>
      </c>
      <c r="J821" s="17">
        <f t="shared" si="48"/>
        <v>247.58999999999997</v>
      </c>
      <c r="K821" s="10">
        <v>43526</v>
      </c>
      <c r="L821" t="s">
        <v>1152</v>
      </c>
      <c r="M821" t="s">
        <v>1597</v>
      </c>
      <c r="N821">
        <v>235.8</v>
      </c>
      <c r="O821">
        <v>4.7619047620000003</v>
      </c>
      <c r="P821" s="17">
        <v>11.79</v>
      </c>
      <c r="Q821">
        <v>6</v>
      </c>
      <c r="R821">
        <v>14</v>
      </c>
      <c r="S821" t="str">
        <f t="shared" si="49"/>
        <v>Afternoon</v>
      </c>
      <c r="T821">
        <f t="shared" si="50"/>
        <v>0</v>
      </c>
      <c r="U821" s="7">
        <f t="shared" si="51"/>
        <v>49.517999999999994</v>
      </c>
    </row>
    <row r="822" spans="1:21" x14ac:dyDescent="0.2">
      <c r="A822" t="s">
        <v>840</v>
      </c>
      <c r="B822" t="s">
        <v>1022</v>
      </c>
      <c r="C822" t="s">
        <v>1025</v>
      </c>
      <c r="D822" t="s">
        <v>1027</v>
      </c>
      <c r="E822" t="s">
        <v>1029</v>
      </c>
      <c r="F822" t="s">
        <v>1031</v>
      </c>
      <c r="G822">
        <v>52.89</v>
      </c>
      <c r="H822">
        <v>4</v>
      </c>
      <c r="I822">
        <v>10.577999999999999</v>
      </c>
      <c r="J822" s="17">
        <f t="shared" si="48"/>
        <v>222.13800000000001</v>
      </c>
      <c r="K822" s="10">
        <v>43549</v>
      </c>
      <c r="L822" t="s">
        <v>1556</v>
      </c>
      <c r="M822" t="s">
        <v>1595</v>
      </c>
      <c r="N822">
        <v>211.56</v>
      </c>
      <c r="O822">
        <v>4.7619047620000003</v>
      </c>
      <c r="P822" s="17">
        <v>10.577999999999999</v>
      </c>
      <c r="Q822">
        <v>6.7</v>
      </c>
      <c r="R822">
        <v>16</v>
      </c>
      <c r="S822" t="str">
        <f t="shared" si="49"/>
        <v>Afternoon</v>
      </c>
      <c r="T822">
        <f t="shared" si="50"/>
        <v>0</v>
      </c>
      <c r="U822" s="7">
        <f t="shared" si="51"/>
        <v>55.534500000000001</v>
      </c>
    </row>
    <row r="823" spans="1:21" x14ac:dyDescent="0.2">
      <c r="A823" t="s">
        <v>841</v>
      </c>
      <c r="B823" t="s">
        <v>1020</v>
      </c>
      <c r="C823" t="s">
        <v>1023</v>
      </c>
      <c r="D823" t="s">
        <v>1026</v>
      </c>
      <c r="E823" t="s">
        <v>1028</v>
      </c>
      <c r="F823" t="s">
        <v>1032</v>
      </c>
      <c r="G823">
        <v>47.68</v>
      </c>
      <c r="H823">
        <v>2</v>
      </c>
      <c r="I823">
        <v>4.7679999999999998</v>
      </c>
      <c r="J823" s="17">
        <f t="shared" si="48"/>
        <v>100.128</v>
      </c>
      <c r="K823" s="10">
        <v>43520</v>
      </c>
      <c r="L823" t="s">
        <v>1557</v>
      </c>
      <c r="M823" t="s">
        <v>1597</v>
      </c>
      <c r="N823">
        <v>95.36</v>
      </c>
      <c r="O823">
        <v>4.7619047620000003</v>
      </c>
      <c r="P823" s="17">
        <v>4.7679999999999998</v>
      </c>
      <c r="Q823">
        <v>4.0999999999999996</v>
      </c>
      <c r="R823">
        <v>10</v>
      </c>
      <c r="S823" t="str">
        <f t="shared" si="49"/>
        <v>Morning</v>
      </c>
      <c r="T823">
        <f t="shared" si="50"/>
        <v>0</v>
      </c>
      <c r="U823" s="7">
        <f t="shared" si="51"/>
        <v>50.064</v>
      </c>
    </row>
    <row r="824" spans="1:21" x14ac:dyDescent="0.2">
      <c r="A824" t="s">
        <v>842</v>
      </c>
      <c r="B824" t="s">
        <v>1021</v>
      </c>
      <c r="C824" t="s">
        <v>1024</v>
      </c>
      <c r="D824" t="s">
        <v>1026</v>
      </c>
      <c r="E824" t="s">
        <v>1029</v>
      </c>
      <c r="F824" t="s">
        <v>1033</v>
      </c>
      <c r="G824">
        <v>10.17</v>
      </c>
      <c r="H824">
        <v>1</v>
      </c>
      <c r="I824">
        <v>0.50849999999999995</v>
      </c>
      <c r="J824" s="17">
        <f t="shared" si="48"/>
        <v>10.6785</v>
      </c>
      <c r="K824" s="10">
        <v>43648</v>
      </c>
      <c r="L824" t="s">
        <v>1420</v>
      </c>
      <c r="M824" t="s">
        <v>1596</v>
      </c>
      <c r="N824">
        <v>10.17</v>
      </c>
      <c r="O824">
        <v>4.7619047620000003</v>
      </c>
      <c r="P824" s="17">
        <v>0.50849999999999995</v>
      </c>
      <c r="Q824">
        <v>5.9</v>
      </c>
      <c r="R824">
        <v>14</v>
      </c>
      <c r="S824" t="str">
        <f t="shared" si="49"/>
        <v>Afternoon</v>
      </c>
      <c r="T824">
        <f t="shared" si="50"/>
        <v>0</v>
      </c>
      <c r="U824" s="7">
        <f t="shared" si="51"/>
        <v>10.6785</v>
      </c>
    </row>
    <row r="825" spans="1:21" x14ac:dyDescent="0.2">
      <c r="A825" t="s">
        <v>843</v>
      </c>
      <c r="B825" t="s">
        <v>1020</v>
      </c>
      <c r="C825" t="s">
        <v>1023</v>
      </c>
      <c r="D825" t="s">
        <v>1027</v>
      </c>
      <c r="E825" t="s">
        <v>1028</v>
      </c>
      <c r="F825" t="s">
        <v>1030</v>
      </c>
      <c r="G825">
        <v>68.709999999999994</v>
      </c>
      <c r="H825">
        <v>3</v>
      </c>
      <c r="I825">
        <v>10.3065</v>
      </c>
      <c r="J825" s="17">
        <f t="shared" si="48"/>
        <v>216.4365</v>
      </c>
      <c r="K825" s="10">
        <v>43558</v>
      </c>
      <c r="L825" t="s">
        <v>1558</v>
      </c>
      <c r="M825" t="s">
        <v>1596</v>
      </c>
      <c r="N825">
        <v>206.13</v>
      </c>
      <c r="O825">
        <v>4.7619047620000003</v>
      </c>
      <c r="P825" s="17">
        <v>10.3065</v>
      </c>
      <c r="Q825">
        <v>8.6999999999999993</v>
      </c>
      <c r="R825">
        <v>10</v>
      </c>
      <c r="S825" t="str">
        <f t="shared" si="49"/>
        <v>Morning</v>
      </c>
      <c r="T825">
        <f t="shared" si="50"/>
        <v>0</v>
      </c>
      <c r="U825" s="7">
        <f t="shared" si="51"/>
        <v>72.145499999999998</v>
      </c>
    </row>
    <row r="826" spans="1:21" x14ac:dyDescent="0.2">
      <c r="A826" t="s">
        <v>844</v>
      </c>
      <c r="B826" t="s">
        <v>1022</v>
      </c>
      <c r="C826" t="s">
        <v>1025</v>
      </c>
      <c r="D826" t="s">
        <v>1026</v>
      </c>
      <c r="E826" t="s">
        <v>1028</v>
      </c>
      <c r="F826" t="s">
        <v>1033</v>
      </c>
      <c r="G826">
        <v>60.08</v>
      </c>
      <c r="H826">
        <v>7</v>
      </c>
      <c r="I826">
        <v>21.027999999999999</v>
      </c>
      <c r="J826" s="17">
        <f t="shared" si="48"/>
        <v>441.58800000000002</v>
      </c>
      <c r="K826" s="10">
        <v>43510</v>
      </c>
      <c r="L826" t="s">
        <v>1239</v>
      </c>
      <c r="M826" t="s">
        <v>1597</v>
      </c>
      <c r="N826">
        <v>420.56</v>
      </c>
      <c r="O826">
        <v>4.7619047620000003</v>
      </c>
      <c r="P826" s="17">
        <v>21.027999999999999</v>
      </c>
      <c r="Q826">
        <v>4.5</v>
      </c>
      <c r="R826">
        <v>11</v>
      </c>
      <c r="S826" t="str">
        <f t="shared" si="49"/>
        <v>Morning</v>
      </c>
      <c r="T826">
        <f t="shared" si="50"/>
        <v>0</v>
      </c>
      <c r="U826" s="7">
        <f t="shared" si="51"/>
        <v>63.084000000000003</v>
      </c>
    </row>
    <row r="827" spans="1:21" x14ac:dyDescent="0.2">
      <c r="A827" t="s">
        <v>845</v>
      </c>
      <c r="B827" t="s">
        <v>1020</v>
      </c>
      <c r="C827" t="s">
        <v>1023</v>
      </c>
      <c r="D827" t="s">
        <v>1026</v>
      </c>
      <c r="E827" t="s">
        <v>1028</v>
      </c>
      <c r="F827" t="s">
        <v>1033</v>
      </c>
      <c r="G827">
        <v>22.01</v>
      </c>
      <c r="H827">
        <v>4</v>
      </c>
      <c r="I827">
        <v>4.4020000000000001</v>
      </c>
      <c r="J827" s="17">
        <f t="shared" si="48"/>
        <v>92.442000000000007</v>
      </c>
      <c r="K827" s="10">
        <v>43494</v>
      </c>
      <c r="L827" t="s">
        <v>1559</v>
      </c>
      <c r="M827" t="s">
        <v>1597</v>
      </c>
      <c r="N827">
        <v>88.04</v>
      </c>
      <c r="O827">
        <v>4.7619047620000003</v>
      </c>
      <c r="P827" s="17">
        <v>4.4020000000000001</v>
      </c>
      <c r="Q827">
        <v>6.6</v>
      </c>
      <c r="R827">
        <v>18</v>
      </c>
      <c r="S827" t="str">
        <f t="shared" si="49"/>
        <v>Evening</v>
      </c>
      <c r="T827">
        <f t="shared" si="50"/>
        <v>0</v>
      </c>
      <c r="U827" s="7">
        <f t="shared" si="51"/>
        <v>23.110500000000002</v>
      </c>
    </row>
    <row r="828" spans="1:21" x14ac:dyDescent="0.2">
      <c r="A828" t="s">
        <v>846</v>
      </c>
      <c r="B828" t="s">
        <v>1022</v>
      </c>
      <c r="C828" t="s">
        <v>1025</v>
      </c>
      <c r="D828" t="s">
        <v>1026</v>
      </c>
      <c r="E828" t="s">
        <v>1028</v>
      </c>
      <c r="F828" t="s">
        <v>1030</v>
      </c>
      <c r="G828">
        <v>72.11</v>
      </c>
      <c r="H828">
        <v>9</v>
      </c>
      <c r="I828">
        <v>32.4495</v>
      </c>
      <c r="J828" s="17">
        <f t="shared" si="48"/>
        <v>681.43949999999995</v>
      </c>
      <c r="K828" s="10">
        <v>43493</v>
      </c>
      <c r="L828" t="s">
        <v>1407</v>
      </c>
      <c r="M828" t="s">
        <v>1597</v>
      </c>
      <c r="N828">
        <v>648.99</v>
      </c>
      <c r="O828">
        <v>4.7619047620000003</v>
      </c>
      <c r="P828" s="17">
        <v>32.4495</v>
      </c>
      <c r="Q828">
        <v>7.7</v>
      </c>
      <c r="R828">
        <v>13</v>
      </c>
      <c r="S828" t="str">
        <f t="shared" si="49"/>
        <v>Afternoon</v>
      </c>
      <c r="T828">
        <f t="shared" si="50"/>
        <v>0</v>
      </c>
      <c r="U828" s="7">
        <f t="shared" si="51"/>
        <v>75.715499999999992</v>
      </c>
    </row>
    <row r="829" spans="1:21" x14ac:dyDescent="0.2">
      <c r="A829" t="s">
        <v>847</v>
      </c>
      <c r="B829" t="s">
        <v>1020</v>
      </c>
      <c r="C829" t="s">
        <v>1023</v>
      </c>
      <c r="D829" t="s">
        <v>1026</v>
      </c>
      <c r="E829" t="s">
        <v>1029</v>
      </c>
      <c r="F829" t="s">
        <v>1035</v>
      </c>
      <c r="G829">
        <v>41.28</v>
      </c>
      <c r="H829">
        <v>3</v>
      </c>
      <c r="I829">
        <v>6.1920000000000002</v>
      </c>
      <c r="J829" s="17">
        <f t="shared" si="48"/>
        <v>130.03200000000001</v>
      </c>
      <c r="K829" s="10">
        <v>43550</v>
      </c>
      <c r="L829" t="s">
        <v>1167</v>
      </c>
      <c r="M829" t="s">
        <v>1597</v>
      </c>
      <c r="N829">
        <v>123.84</v>
      </c>
      <c r="O829">
        <v>4.7619047620000003</v>
      </c>
      <c r="P829" s="17">
        <v>6.1920000000000002</v>
      </c>
      <c r="Q829">
        <v>8.5</v>
      </c>
      <c r="R829">
        <v>18</v>
      </c>
      <c r="S829" t="str">
        <f t="shared" si="49"/>
        <v>Evening</v>
      </c>
      <c r="T829">
        <f t="shared" si="50"/>
        <v>0</v>
      </c>
      <c r="U829" s="7">
        <f t="shared" si="51"/>
        <v>43.344000000000001</v>
      </c>
    </row>
    <row r="830" spans="1:21" x14ac:dyDescent="0.2">
      <c r="A830" t="s">
        <v>848</v>
      </c>
      <c r="B830" t="s">
        <v>1021</v>
      </c>
      <c r="C830" t="s">
        <v>1024</v>
      </c>
      <c r="D830" t="s">
        <v>1027</v>
      </c>
      <c r="E830" t="s">
        <v>1029</v>
      </c>
      <c r="F830" t="s">
        <v>1031</v>
      </c>
      <c r="G830">
        <v>64.95</v>
      </c>
      <c r="H830">
        <v>10</v>
      </c>
      <c r="I830">
        <v>32.475000000000001</v>
      </c>
      <c r="J830" s="17">
        <f t="shared" si="48"/>
        <v>681.97500000000002</v>
      </c>
      <c r="K830" s="10">
        <v>43548</v>
      </c>
      <c r="L830" t="s">
        <v>1274</v>
      </c>
      <c r="M830" t="s">
        <v>1596</v>
      </c>
      <c r="N830">
        <v>649.5</v>
      </c>
      <c r="O830">
        <v>4.7619047620000003</v>
      </c>
      <c r="P830" s="17">
        <v>32.475000000000001</v>
      </c>
      <c r="Q830">
        <v>5.2</v>
      </c>
      <c r="R830">
        <v>18</v>
      </c>
      <c r="S830" t="str">
        <f t="shared" si="49"/>
        <v>Evening</v>
      </c>
      <c r="T830">
        <f t="shared" si="50"/>
        <v>0</v>
      </c>
      <c r="U830" s="7">
        <f t="shared" si="51"/>
        <v>68.197500000000005</v>
      </c>
    </row>
    <row r="831" spans="1:21" x14ac:dyDescent="0.2">
      <c r="A831" t="s">
        <v>849</v>
      </c>
      <c r="B831" t="s">
        <v>1020</v>
      </c>
      <c r="C831" t="s">
        <v>1023</v>
      </c>
      <c r="D831" t="s">
        <v>1026</v>
      </c>
      <c r="E831" t="s">
        <v>1028</v>
      </c>
      <c r="F831" t="s">
        <v>1031</v>
      </c>
      <c r="G831">
        <v>74.22</v>
      </c>
      <c r="H831">
        <v>10</v>
      </c>
      <c r="I831">
        <v>37.11</v>
      </c>
      <c r="J831" s="17">
        <f t="shared" si="48"/>
        <v>779.31000000000006</v>
      </c>
      <c r="K831" s="10">
        <v>43466</v>
      </c>
      <c r="L831" t="s">
        <v>1140</v>
      </c>
      <c r="M831" t="s">
        <v>1597</v>
      </c>
      <c r="N831">
        <v>742.2</v>
      </c>
      <c r="O831">
        <v>4.7619047620000003</v>
      </c>
      <c r="P831" s="17">
        <v>37.11</v>
      </c>
      <c r="Q831">
        <v>4.3</v>
      </c>
      <c r="R831">
        <v>14</v>
      </c>
      <c r="S831" t="str">
        <f t="shared" si="49"/>
        <v>Afternoon</v>
      </c>
      <c r="T831">
        <f t="shared" si="50"/>
        <v>1</v>
      </c>
      <c r="U831" s="7">
        <f t="shared" si="51"/>
        <v>77.931000000000012</v>
      </c>
    </row>
    <row r="832" spans="1:21" x14ac:dyDescent="0.2">
      <c r="A832" t="s">
        <v>850</v>
      </c>
      <c r="B832" t="s">
        <v>1020</v>
      </c>
      <c r="C832" t="s">
        <v>1023</v>
      </c>
      <c r="D832" t="s">
        <v>1027</v>
      </c>
      <c r="E832" t="s">
        <v>1029</v>
      </c>
      <c r="F832" t="s">
        <v>1031</v>
      </c>
      <c r="G832">
        <v>10.56</v>
      </c>
      <c r="H832">
        <v>8</v>
      </c>
      <c r="I832">
        <v>4.2240000000000002</v>
      </c>
      <c r="J832" s="17">
        <f t="shared" si="48"/>
        <v>88.704000000000008</v>
      </c>
      <c r="K832" s="10">
        <v>43489</v>
      </c>
      <c r="L832" t="s">
        <v>1344</v>
      </c>
      <c r="M832" t="s">
        <v>1596</v>
      </c>
      <c r="N832">
        <v>84.48</v>
      </c>
      <c r="O832">
        <v>4.7619047620000003</v>
      </c>
      <c r="P832" s="17">
        <v>4.2240000000000002</v>
      </c>
      <c r="Q832">
        <v>7.6</v>
      </c>
      <c r="R832">
        <v>17</v>
      </c>
      <c r="S832" t="str">
        <f t="shared" si="49"/>
        <v>Evening</v>
      </c>
      <c r="T832">
        <f t="shared" si="50"/>
        <v>0</v>
      </c>
      <c r="U832" s="7">
        <f t="shared" si="51"/>
        <v>11.088000000000001</v>
      </c>
    </row>
    <row r="833" spans="1:21" x14ac:dyDescent="0.2">
      <c r="A833" t="s">
        <v>851</v>
      </c>
      <c r="B833" t="s">
        <v>1022</v>
      </c>
      <c r="C833" t="s">
        <v>1025</v>
      </c>
      <c r="D833" t="s">
        <v>1027</v>
      </c>
      <c r="E833" t="s">
        <v>1029</v>
      </c>
      <c r="F833" t="s">
        <v>1030</v>
      </c>
      <c r="G833">
        <v>62.57</v>
      </c>
      <c r="H833">
        <v>4</v>
      </c>
      <c r="I833">
        <v>12.513999999999999</v>
      </c>
      <c r="J833" s="17">
        <f t="shared" si="48"/>
        <v>262.79399999999998</v>
      </c>
      <c r="K833" s="10">
        <v>43521</v>
      </c>
      <c r="L833" t="s">
        <v>1167</v>
      </c>
      <c r="M833" t="s">
        <v>1596</v>
      </c>
      <c r="N833">
        <v>250.28</v>
      </c>
      <c r="O833">
        <v>4.7619047620000003</v>
      </c>
      <c r="P833" s="17">
        <v>12.513999999999999</v>
      </c>
      <c r="Q833">
        <v>9.5</v>
      </c>
      <c r="R833">
        <v>18</v>
      </c>
      <c r="S833" t="str">
        <f t="shared" si="49"/>
        <v>Evening</v>
      </c>
      <c r="T833">
        <f t="shared" si="50"/>
        <v>0</v>
      </c>
      <c r="U833" s="7">
        <f t="shared" si="51"/>
        <v>65.698499999999996</v>
      </c>
    </row>
    <row r="834" spans="1:21" x14ac:dyDescent="0.2">
      <c r="A834" t="s">
        <v>852</v>
      </c>
      <c r="B834" t="s">
        <v>1022</v>
      </c>
      <c r="C834" t="s">
        <v>1025</v>
      </c>
      <c r="D834" t="s">
        <v>1026</v>
      </c>
      <c r="E834" t="s">
        <v>1028</v>
      </c>
      <c r="F834" t="s">
        <v>1033</v>
      </c>
      <c r="G834">
        <v>11.85</v>
      </c>
      <c r="H834">
        <v>8</v>
      </c>
      <c r="I834">
        <v>4.74</v>
      </c>
      <c r="J834" s="17">
        <f t="shared" si="48"/>
        <v>99.539999999999992</v>
      </c>
      <c r="K834" s="10">
        <v>43709</v>
      </c>
      <c r="L834" t="s">
        <v>1503</v>
      </c>
      <c r="M834" t="s">
        <v>1596</v>
      </c>
      <c r="N834">
        <v>94.8</v>
      </c>
      <c r="O834">
        <v>4.7619047620000003</v>
      </c>
      <c r="P834" s="17">
        <v>4.74</v>
      </c>
      <c r="Q834">
        <v>4.0999999999999996</v>
      </c>
      <c r="R834">
        <v>16</v>
      </c>
      <c r="S834" t="str">
        <f t="shared" si="49"/>
        <v>Afternoon</v>
      </c>
      <c r="T834">
        <f t="shared" si="50"/>
        <v>0</v>
      </c>
      <c r="U834" s="7">
        <f t="shared" si="51"/>
        <v>12.442499999999999</v>
      </c>
    </row>
    <row r="835" spans="1:21" x14ac:dyDescent="0.2">
      <c r="A835" t="s">
        <v>853</v>
      </c>
      <c r="B835" t="s">
        <v>1020</v>
      </c>
      <c r="C835" t="s">
        <v>1023</v>
      </c>
      <c r="D835" t="s">
        <v>1026</v>
      </c>
      <c r="E835" t="s">
        <v>1029</v>
      </c>
      <c r="F835" t="s">
        <v>1030</v>
      </c>
      <c r="G835">
        <v>91.3</v>
      </c>
      <c r="H835">
        <v>1</v>
      </c>
      <c r="I835">
        <v>4.5650000000000004</v>
      </c>
      <c r="J835" s="17">
        <f t="shared" ref="J835:J898" si="52">(G835*H835)+I835</f>
        <v>95.864999999999995</v>
      </c>
      <c r="K835" s="10">
        <v>43510</v>
      </c>
      <c r="L835" t="s">
        <v>1140</v>
      </c>
      <c r="M835" t="s">
        <v>1595</v>
      </c>
      <c r="N835">
        <v>91.3</v>
      </c>
      <c r="O835">
        <v>4.7619047620000003</v>
      </c>
      <c r="P835" s="17">
        <v>4.5650000000000004</v>
      </c>
      <c r="Q835">
        <v>9.1999999999999993</v>
      </c>
      <c r="R835">
        <v>14</v>
      </c>
      <c r="S835" t="str">
        <f t="shared" ref="S835:S898" si="53">IF(HOUR(L835)&lt;12, "Morning", IF(HOUR(L835)&lt;17, "Afternoon", "Evening"))</f>
        <v>Afternoon</v>
      </c>
      <c r="T835">
        <f t="shared" ref="T835:T898" si="54">IF(J835&gt;718.91085, 1, 0)</f>
        <v>0</v>
      </c>
      <c r="U835" s="7">
        <f t="shared" ref="U835:U898" si="55">J835/H835</f>
        <v>95.864999999999995</v>
      </c>
    </row>
    <row r="836" spans="1:21" x14ac:dyDescent="0.2">
      <c r="A836" t="s">
        <v>854</v>
      </c>
      <c r="B836" t="s">
        <v>1022</v>
      </c>
      <c r="C836" t="s">
        <v>1025</v>
      </c>
      <c r="D836" t="s">
        <v>1026</v>
      </c>
      <c r="E836" t="s">
        <v>1028</v>
      </c>
      <c r="F836" t="s">
        <v>1032</v>
      </c>
      <c r="G836">
        <v>40.729999999999997</v>
      </c>
      <c r="H836">
        <v>7</v>
      </c>
      <c r="I836">
        <v>14.2555</v>
      </c>
      <c r="J836" s="17">
        <f t="shared" si="52"/>
        <v>299.36549999999994</v>
      </c>
      <c r="K836" s="10">
        <v>43802</v>
      </c>
      <c r="L836" t="s">
        <v>1560</v>
      </c>
      <c r="M836" t="s">
        <v>1595</v>
      </c>
      <c r="N836">
        <v>285.11</v>
      </c>
      <c r="O836">
        <v>4.7619047620000003</v>
      </c>
      <c r="P836" s="17">
        <v>14.2555</v>
      </c>
      <c r="Q836">
        <v>5.4</v>
      </c>
      <c r="R836">
        <v>11</v>
      </c>
      <c r="S836" t="str">
        <f t="shared" si="53"/>
        <v>Morning</v>
      </c>
      <c r="T836">
        <f t="shared" si="54"/>
        <v>0</v>
      </c>
      <c r="U836" s="7">
        <f t="shared" si="55"/>
        <v>42.766499999999994</v>
      </c>
    </row>
    <row r="837" spans="1:21" x14ac:dyDescent="0.2">
      <c r="A837" t="s">
        <v>855</v>
      </c>
      <c r="B837" t="s">
        <v>1020</v>
      </c>
      <c r="C837" t="s">
        <v>1023</v>
      </c>
      <c r="D837" t="s">
        <v>1027</v>
      </c>
      <c r="E837" t="s">
        <v>1029</v>
      </c>
      <c r="F837" t="s">
        <v>1035</v>
      </c>
      <c r="G837">
        <v>52.38</v>
      </c>
      <c r="H837">
        <v>1</v>
      </c>
      <c r="I837">
        <v>2.6190000000000002</v>
      </c>
      <c r="J837" s="17">
        <f t="shared" si="52"/>
        <v>54.999000000000002</v>
      </c>
      <c r="K837" s="10">
        <v>43550</v>
      </c>
      <c r="L837" t="s">
        <v>1232</v>
      </c>
      <c r="M837" t="s">
        <v>1596</v>
      </c>
      <c r="N837">
        <v>52.38</v>
      </c>
      <c r="O837">
        <v>4.7619047620000003</v>
      </c>
      <c r="P837" s="17">
        <v>2.6190000000000002</v>
      </c>
      <c r="Q837">
        <v>5.8</v>
      </c>
      <c r="R837">
        <v>19</v>
      </c>
      <c r="S837" t="str">
        <f t="shared" si="53"/>
        <v>Evening</v>
      </c>
      <c r="T837">
        <f t="shared" si="54"/>
        <v>0</v>
      </c>
      <c r="U837" s="7">
        <f t="shared" si="55"/>
        <v>54.999000000000002</v>
      </c>
    </row>
    <row r="838" spans="1:21" x14ac:dyDescent="0.2">
      <c r="A838" t="s">
        <v>856</v>
      </c>
      <c r="B838" t="s">
        <v>1020</v>
      </c>
      <c r="C838" t="s">
        <v>1023</v>
      </c>
      <c r="D838" t="s">
        <v>1026</v>
      </c>
      <c r="E838" t="s">
        <v>1029</v>
      </c>
      <c r="F838" t="s">
        <v>1035</v>
      </c>
      <c r="G838">
        <v>38.54</v>
      </c>
      <c r="H838">
        <v>5</v>
      </c>
      <c r="I838">
        <v>9.6349999999999998</v>
      </c>
      <c r="J838" s="17">
        <f t="shared" si="52"/>
        <v>202.33499999999998</v>
      </c>
      <c r="K838" s="10">
        <v>43709</v>
      </c>
      <c r="L838" t="s">
        <v>1318</v>
      </c>
      <c r="M838" t="s">
        <v>1595</v>
      </c>
      <c r="N838">
        <v>192.7</v>
      </c>
      <c r="O838">
        <v>4.7619047620000003</v>
      </c>
      <c r="P838" s="17">
        <v>9.6349999999999998</v>
      </c>
      <c r="Q838">
        <v>5.6</v>
      </c>
      <c r="R838">
        <v>13</v>
      </c>
      <c r="S838" t="str">
        <f t="shared" si="53"/>
        <v>Afternoon</v>
      </c>
      <c r="T838">
        <f t="shared" si="54"/>
        <v>0</v>
      </c>
      <c r="U838" s="7">
        <f t="shared" si="55"/>
        <v>40.466999999999999</v>
      </c>
    </row>
    <row r="839" spans="1:21" x14ac:dyDescent="0.2">
      <c r="A839" t="s">
        <v>857</v>
      </c>
      <c r="B839" t="s">
        <v>1022</v>
      </c>
      <c r="C839" t="s">
        <v>1025</v>
      </c>
      <c r="D839" t="s">
        <v>1027</v>
      </c>
      <c r="E839" t="s">
        <v>1029</v>
      </c>
      <c r="F839" t="s">
        <v>1033</v>
      </c>
      <c r="G839">
        <v>44.63</v>
      </c>
      <c r="H839">
        <v>6</v>
      </c>
      <c r="I839">
        <v>13.388999999999999</v>
      </c>
      <c r="J839" s="17">
        <f t="shared" si="52"/>
        <v>281.16900000000004</v>
      </c>
      <c r="K839" s="10">
        <v>43497</v>
      </c>
      <c r="L839" t="s">
        <v>1479</v>
      </c>
      <c r="M839" t="s">
        <v>1597</v>
      </c>
      <c r="N839">
        <v>267.77999999999997</v>
      </c>
      <c r="O839">
        <v>4.7619047620000003</v>
      </c>
      <c r="P839" s="17">
        <v>13.388999999999999</v>
      </c>
      <c r="Q839">
        <v>5.0999999999999996</v>
      </c>
      <c r="R839">
        <v>20</v>
      </c>
      <c r="S839" t="str">
        <f t="shared" si="53"/>
        <v>Evening</v>
      </c>
      <c r="T839">
        <f t="shared" si="54"/>
        <v>0</v>
      </c>
      <c r="U839" s="7">
        <f t="shared" si="55"/>
        <v>46.861500000000007</v>
      </c>
    </row>
    <row r="840" spans="1:21" x14ac:dyDescent="0.2">
      <c r="A840" t="s">
        <v>858</v>
      </c>
      <c r="B840" t="s">
        <v>1021</v>
      </c>
      <c r="C840" t="s">
        <v>1024</v>
      </c>
      <c r="D840" t="s">
        <v>1027</v>
      </c>
      <c r="E840" t="s">
        <v>1029</v>
      </c>
      <c r="F840" t="s">
        <v>1031</v>
      </c>
      <c r="G840">
        <v>55.87</v>
      </c>
      <c r="H840">
        <v>10</v>
      </c>
      <c r="I840">
        <v>27.934999999999999</v>
      </c>
      <c r="J840" s="17">
        <f t="shared" si="52"/>
        <v>586.63499999999988</v>
      </c>
      <c r="K840" s="10">
        <v>43480</v>
      </c>
      <c r="L840" t="s">
        <v>1155</v>
      </c>
      <c r="M840" t="s">
        <v>1596</v>
      </c>
      <c r="N840">
        <v>558.70000000000005</v>
      </c>
      <c r="O840">
        <v>4.7619047620000003</v>
      </c>
      <c r="P840" s="17">
        <v>27.934999999999999</v>
      </c>
      <c r="Q840">
        <v>5.8</v>
      </c>
      <c r="R840">
        <v>15</v>
      </c>
      <c r="S840" t="str">
        <f t="shared" si="53"/>
        <v>Afternoon</v>
      </c>
      <c r="T840">
        <f t="shared" si="54"/>
        <v>0</v>
      </c>
      <c r="U840" s="7">
        <f t="shared" si="55"/>
        <v>58.663499999999985</v>
      </c>
    </row>
    <row r="841" spans="1:21" x14ac:dyDescent="0.2">
      <c r="A841" t="s">
        <v>859</v>
      </c>
      <c r="B841" t="s">
        <v>1021</v>
      </c>
      <c r="C841" t="s">
        <v>1024</v>
      </c>
      <c r="D841" t="s">
        <v>1026</v>
      </c>
      <c r="E841" t="s">
        <v>1028</v>
      </c>
      <c r="F841" t="s">
        <v>1033</v>
      </c>
      <c r="G841">
        <v>29.22</v>
      </c>
      <c r="H841">
        <v>6</v>
      </c>
      <c r="I841">
        <v>8.766</v>
      </c>
      <c r="J841" s="17">
        <f t="shared" si="52"/>
        <v>184.08599999999998</v>
      </c>
      <c r="K841" s="10">
        <v>43466</v>
      </c>
      <c r="L841" t="s">
        <v>1424</v>
      </c>
      <c r="M841" t="s">
        <v>1595</v>
      </c>
      <c r="N841">
        <v>175.32</v>
      </c>
      <c r="O841">
        <v>4.7619047620000003</v>
      </c>
      <c r="P841" s="17">
        <v>8.766</v>
      </c>
      <c r="Q841">
        <v>5</v>
      </c>
      <c r="R841">
        <v>11</v>
      </c>
      <c r="S841" t="str">
        <f t="shared" si="53"/>
        <v>Morning</v>
      </c>
      <c r="T841">
        <f t="shared" si="54"/>
        <v>0</v>
      </c>
      <c r="U841" s="7">
        <f t="shared" si="55"/>
        <v>30.680999999999997</v>
      </c>
    </row>
    <row r="842" spans="1:21" x14ac:dyDescent="0.2">
      <c r="A842" t="s">
        <v>860</v>
      </c>
      <c r="B842" t="s">
        <v>1020</v>
      </c>
      <c r="C842" t="s">
        <v>1023</v>
      </c>
      <c r="D842" t="s">
        <v>1027</v>
      </c>
      <c r="E842" t="s">
        <v>1029</v>
      </c>
      <c r="F842" t="s">
        <v>1035</v>
      </c>
      <c r="G842">
        <v>51.94</v>
      </c>
      <c r="H842">
        <v>3</v>
      </c>
      <c r="I842">
        <v>7.7910000000000004</v>
      </c>
      <c r="J842" s="17">
        <f t="shared" si="52"/>
        <v>163.61099999999999</v>
      </c>
      <c r="K842" s="10">
        <v>43511</v>
      </c>
      <c r="L842" t="s">
        <v>1561</v>
      </c>
      <c r="M842" t="s">
        <v>1596</v>
      </c>
      <c r="N842">
        <v>155.82</v>
      </c>
      <c r="O842">
        <v>4.7619047620000003</v>
      </c>
      <c r="P842" s="17">
        <v>7.7910000000000004</v>
      </c>
      <c r="Q842">
        <v>7.9</v>
      </c>
      <c r="R842">
        <v>15</v>
      </c>
      <c r="S842" t="str">
        <f t="shared" si="53"/>
        <v>Afternoon</v>
      </c>
      <c r="T842">
        <f t="shared" si="54"/>
        <v>0</v>
      </c>
      <c r="U842" s="7">
        <f t="shared" si="55"/>
        <v>54.536999999999999</v>
      </c>
    </row>
    <row r="843" spans="1:21" x14ac:dyDescent="0.2">
      <c r="A843" t="s">
        <v>861</v>
      </c>
      <c r="B843" t="s">
        <v>1022</v>
      </c>
      <c r="C843" t="s">
        <v>1025</v>
      </c>
      <c r="D843" t="s">
        <v>1027</v>
      </c>
      <c r="E843" t="s">
        <v>1029</v>
      </c>
      <c r="F843" t="s">
        <v>1031</v>
      </c>
      <c r="G843">
        <v>60.3</v>
      </c>
      <c r="H843">
        <v>1</v>
      </c>
      <c r="I843">
        <v>3.0150000000000001</v>
      </c>
      <c r="J843" s="17">
        <f t="shared" si="52"/>
        <v>63.314999999999998</v>
      </c>
      <c r="K843" s="10">
        <v>43524</v>
      </c>
      <c r="L843" t="s">
        <v>1269</v>
      </c>
      <c r="M843" t="s">
        <v>1596</v>
      </c>
      <c r="N843">
        <v>60.3</v>
      </c>
      <c r="O843">
        <v>4.7619047620000003</v>
      </c>
      <c r="P843" s="17">
        <v>3.0150000000000001</v>
      </c>
      <c r="Q843">
        <v>6</v>
      </c>
      <c r="R843">
        <v>17</v>
      </c>
      <c r="S843" t="str">
        <f t="shared" si="53"/>
        <v>Evening</v>
      </c>
      <c r="T843">
        <f t="shared" si="54"/>
        <v>0</v>
      </c>
      <c r="U843" s="7">
        <f t="shared" si="55"/>
        <v>63.314999999999998</v>
      </c>
    </row>
    <row r="844" spans="1:21" x14ac:dyDescent="0.2">
      <c r="A844" t="s">
        <v>862</v>
      </c>
      <c r="B844" t="s">
        <v>1020</v>
      </c>
      <c r="C844" t="s">
        <v>1023</v>
      </c>
      <c r="D844" t="s">
        <v>1026</v>
      </c>
      <c r="E844" t="s">
        <v>1028</v>
      </c>
      <c r="F844" t="s">
        <v>1033</v>
      </c>
      <c r="G844">
        <v>39.47</v>
      </c>
      <c r="H844">
        <v>2</v>
      </c>
      <c r="I844">
        <v>3.9470000000000001</v>
      </c>
      <c r="J844" s="17">
        <f t="shared" si="52"/>
        <v>82.887</v>
      </c>
      <c r="K844" s="10">
        <v>43499</v>
      </c>
      <c r="L844" t="s">
        <v>1562</v>
      </c>
      <c r="M844" t="s">
        <v>1597</v>
      </c>
      <c r="N844">
        <v>78.94</v>
      </c>
      <c r="O844">
        <v>4.7619047620000003</v>
      </c>
      <c r="P844" s="17">
        <v>3.9470000000000001</v>
      </c>
      <c r="Q844">
        <v>5</v>
      </c>
      <c r="R844">
        <v>16</v>
      </c>
      <c r="S844" t="str">
        <f t="shared" si="53"/>
        <v>Afternoon</v>
      </c>
      <c r="T844">
        <f t="shared" si="54"/>
        <v>0</v>
      </c>
      <c r="U844" s="7">
        <f t="shared" si="55"/>
        <v>41.4435</v>
      </c>
    </row>
    <row r="845" spans="1:21" x14ac:dyDescent="0.2">
      <c r="A845" t="s">
        <v>863</v>
      </c>
      <c r="B845" t="s">
        <v>1021</v>
      </c>
      <c r="C845" t="s">
        <v>1024</v>
      </c>
      <c r="D845" t="s">
        <v>1026</v>
      </c>
      <c r="E845" t="s">
        <v>1028</v>
      </c>
      <c r="F845" t="s">
        <v>1034</v>
      </c>
      <c r="G845">
        <v>14.87</v>
      </c>
      <c r="H845">
        <v>2</v>
      </c>
      <c r="I845">
        <v>1.4870000000000001</v>
      </c>
      <c r="J845" s="17">
        <f t="shared" si="52"/>
        <v>31.226999999999997</v>
      </c>
      <c r="K845" s="10">
        <v>43509</v>
      </c>
      <c r="L845" t="s">
        <v>1559</v>
      </c>
      <c r="M845" t="s">
        <v>1597</v>
      </c>
      <c r="N845">
        <v>29.74</v>
      </c>
      <c r="O845">
        <v>4.7619047620000003</v>
      </c>
      <c r="P845" s="17">
        <v>1.4870000000000001</v>
      </c>
      <c r="Q845">
        <v>8.9</v>
      </c>
      <c r="R845">
        <v>18</v>
      </c>
      <c r="S845" t="str">
        <f t="shared" si="53"/>
        <v>Evening</v>
      </c>
      <c r="T845">
        <f t="shared" si="54"/>
        <v>0</v>
      </c>
      <c r="U845" s="7">
        <f t="shared" si="55"/>
        <v>15.613499999999998</v>
      </c>
    </row>
    <row r="846" spans="1:21" x14ac:dyDescent="0.2">
      <c r="A846" t="s">
        <v>864</v>
      </c>
      <c r="B846" t="s">
        <v>1020</v>
      </c>
      <c r="C846" t="s">
        <v>1023</v>
      </c>
      <c r="D846" t="s">
        <v>1027</v>
      </c>
      <c r="E846" t="s">
        <v>1029</v>
      </c>
      <c r="F846" t="s">
        <v>1035</v>
      </c>
      <c r="G846">
        <v>21.32</v>
      </c>
      <c r="H846">
        <v>1</v>
      </c>
      <c r="I846">
        <v>1.0660000000000001</v>
      </c>
      <c r="J846" s="17">
        <f t="shared" si="52"/>
        <v>22.385999999999999</v>
      </c>
      <c r="K846" s="10">
        <v>43491</v>
      </c>
      <c r="L846" t="s">
        <v>1120</v>
      </c>
      <c r="M846" t="s">
        <v>1596</v>
      </c>
      <c r="N846">
        <v>21.32</v>
      </c>
      <c r="O846">
        <v>4.7619047620000003</v>
      </c>
      <c r="P846" s="17">
        <v>1.0660000000000001</v>
      </c>
      <c r="Q846">
        <v>5.9</v>
      </c>
      <c r="R846">
        <v>12</v>
      </c>
      <c r="S846" t="str">
        <f t="shared" si="53"/>
        <v>Afternoon</v>
      </c>
      <c r="T846">
        <f t="shared" si="54"/>
        <v>0</v>
      </c>
      <c r="U846" s="7">
        <f t="shared" si="55"/>
        <v>22.385999999999999</v>
      </c>
    </row>
    <row r="847" spans="1:21" x14ac:dyDescent="0.2">
      <c r="A847" t="s">
        <v>865</v>
      </c>
      <c r="B847" t="s">
        <v>1020</v>
      </c>
      <c r="C847" t="s">
        <v>1023</v>
      </c>
      <c r="D847" t="s">
        <v>1026</v>
      </c>
      <c r="E847" t="s">
        <v>1029</v>
      </c>
      <c r="F847" t="s">
        <v>1031</v>
      </c>
      <c r="G847">
        <v>93.78</v>
      </c>
      <c r="H847">
        <v>3</v>
      </c>
      <c r="I847">
        <v>14.067</v>
      </c>
      <c r="J847" s="17">
        <f t="shared" si="52"/>
        <v>295.40700000000004</v>
      </c>
      <c r="K847" s="10">
        <v>43495</v>
      </c>
      <c r="L847" t="s">
        <v>1191</v>
      </c>
      <c r="M847" t="s">
        <v>1597</v>
      </c>
      <c r="N847">
        <v>281.33999999999997</v>
      </c>
      <c r="O847">
        <v>4.7619047620000003</v>
      </c>
      <c r="P847" s="17">
        <v>14.067</v>
      </c>
      <c r="Q847">
        <v>5.9</v>
      </c>
      <c r="R847">
        <v>11</v>
      </c>
      <c r="S847" t="str">
        <f t="shared" si="53"/>
        <v>Morning</v>
      </c>
      <c r="T847">
        <f t="shared" si="54"/>
        <v>0</v>
      </c>
      <c r="U847" s="7">
        <f t="shared" si="55"/>
        <v>98.469000000000008</v>
      </c>
    </row>
    <row r="848" spans="1:21" x14ac:dyDescent="0.2">
      <c r="A848" t="s">
        <v>866</v>
      </c>
      <c r="B848" t="s">
        <v>1020</v>
      </c>
      <c r="C848" t="s">
        <v>1023</v>
      </c>
      <c r="D848" t="s">
        <v>1026</v>
      </c>
      <c r="E848" t="s">
        <v>1029</v>
      </c>
      <c r="F848" t="s">
        <v>1031</v>
      </c>
      <c r="G848">
        <v>73.260000000000005</v>
      </c>
      <c r="H848">
        <v>1</v>
      </c>
      <c r="I848">
        <v>3.6629999999999998</v>
      </c>
      <c r="J848" s="17">
        <f t="shared" si="52"/>
        <v>76.923000000000002</v>
      </c>
      <c r="K848" s="10">
        <v>43492</v>
      </c>
      <c r="L848" t="s">
        <v>1271</v>
      </c>
      <c r="M848" t="s">
        <v>1595</v>
      </c>
      <c r="N848">
        <v>73.260000000000005</v>
      </c>
      <c r="O848">
        <v>4.7619047620000003</v>
      </c>
      <c r="P848" s="17">
        <v>3.6629999999999998</v>
      </c>
      <c r="Q848">
        <v>9.6999999999999993</v>
      </c>
      <c r="R848">
        <v>18</v>
      </c>
      <c r="S848" t="str">
        <f t="shared" si="53"/>
        <v>Evening</v>
      </c>
      <c r="T848">
        <f t="shared" si="54"/>
        <v>0</v>
      </c>
      <c r="U848" s="7">
        <f t="shared" si="55"/>
        <v>76.923000000000002</v>
      </c>
    </row>
    <row r="849" spans="1:21" x14ac:dyDescent="0.2">
      <c r="A849" t="s">
        <v>867</v>
      </c>
      <c r="B849" t="s">
        <v>1021</v>
      </c>
      <c r="C849" t="s">
        <v>1024</v>
      </c>
      <c r="D849" t="s">
        <v>1027</v>
      </c>
      <c r="E849" t="s">
        <v>1028</v>
      </c>
      <c r="F849" t="s">
        <v>1033</v>
      </c>
      <c r="G849">
        <v>22.38</v>
      </c>
      <c r="H849">
        <v>1</v>
      </c>
      <c r="I849">
        <v>1.119</v>
      </c>
      <c r="J849" s="17">
        <f t="shared" si="52"/>
        <v>23.498999999999999</v>
      </c>
      <c r="K849" s="10">
        <v>43495</v>
      </c>
      <c r="L849" t="s">
        <v>1137</v>
      </c>
      <c r="M849" t="s">
        <v>1597</v>
      </c>
      <c r="N849">
        <v>22.38</v>
      </c>
      <c r="O849">
        <v>4.7619047620000003</v>
      </c>
      <c r="P849" s="17">
        <v>1.119</v>
      </c>
      <c r="Q849">
        <v>8.6</v>
      </c>
      <c r="R849">
        <v>17</v>
      </c>
      <c r="S849" t="str">
        <f t="shared" si="53"/>
        <v>Evening</v>
      </c>
      <c r="T849">
        <f t="shared" si="54"/>
        <v>0</v>
      </c>
      <c r="U849" s="7">
        <f t="shared" si="55"/>
        <v>23.498999999999999</v>
      </c>
    </row>
    <row r="850" spans="1:21" x14ac:dyDescent="0.2">
      <c r="A850" t="s">
        <v>868</v>
      </c>
      <c r="B850" t="s">
        <v>1021</v>
      </c>
      <c r="C850" t="s">
        <v>1024</v>
      </c>
      <c r="D850" t="s">
        <v>1026</v>
      </c>
      <c r="E850" t="s">
        <v>1028</v>
      </c>
      <c r="F850" t="s">
        <v>1034</v>
      </c>
      <c r="G850">
        <v>72.88</v>
      </c>
      <c r="H850">
        <v>9</v>
      </c>
      <c r="I850">
        <v>32.795999999999999</v>
      </c>
      <c r="J850" s="17">
        <f t="shared" si="52"/>
        <v>688.71600000000001</v>
      </c>
      <c r="K850" s="10">
        <v>43678</v>
      </c>
      <c r="L850" t="s">
        <v>1460</v>
      </c>
      <c r="M850" t="s">
        <v>1596</v>
      </c>
      <c r="N850">
        <v>655.92</v>
      </c>
      <c r="O850">
        <v>4.7619047620000003</v>
      </c>
      <c r="P850" s="17">
        <v>32.795999999999999</v>
      </c>
      <c r="Q850">
        <v>4</v>
      </c>
      <c r="R850">
        <v>19</v>
      </c>
      <c r="S850" t="str">
        <f t="shared" si="53"/>
        <v>Evening</v>
      </c>
      <c r="T850">
        <f t="shared" si="54"/>
        <v>0</v>
      </c>
      <c r="U850" s="7">
        <f t="shared" si="55"/>
        <v>76.524000000000001</v>
      </c>
    </row>
    <row r="851" spans="1:21" x14ac:dyDescent="0.2">
      <c r="A851" t="s">
        <v>869</v>
      </c>
      <c r="B851" t="s">
        <v>1020</v>
      </c>
      <c r="C851" t="s">
        <v>1023</v>
      </c>
      <c r="D851" t="s">
        <v>1027</v>
      </c>
      <c r="E851" t="s">
        <v>1028</v>
      </c>
      <c r="F851" t="s">
        <v>1035</v>
      </c>
      <c r="G851">
        <v>99.1</v>
      </c>
      <c r="H851">
        <v>6</v>
      </c>
      <c r="I851">
        <v>29.73</v>
      </c>
      <c r="J851" s="17">
        <f t="shared" si="52"/>
        <v>624.32999999999993</v>
      </c>
      <c r="K851" s="10">
        <v>43484</v>
      </c>
      <c r="L851" t="s">
        <v>1179</v>
      </c>
      <c r="M851" t="s">
        <v>1596</v>
      </c>
      <c r="N851">
        <v>594.6</v>
      </c>
      <c r="O851">
        <v>4.7619047620000003</v>
      </c>
      <c r="P851" s="17">
        <v>29.73</v>
      </c>
      <c r="Q851">
        <v>4.2</v>
      </c>
      <c r="R851">
        <v>13</v>
      </c>
      <c r="S851" t="str">
        <f t="shared" si="53"/>
        <v>Afternoon</v>
      </c>
      <c r="T851">
        <f t="shared" si="54"/>
        <v>0</v>
      </c>
      <c r="U851" s="7">
        <f t="shared" si="55"/>
        <v>104.05499999999999</v>
      </c>
    </row>
    <row r="852" spans="1:21" x14ac:dyDescent="0.2">
      <c r="A852" t="s">
        <v>870</v>
      </c>
      <c r="B852" t="s">
        <v>1020</v>
      </c>
      <c r="C852" t="s">
        <v>1023</v>
      </c>
      <c r="D852" t="s">
        <v>1027</v>
      </c>
      <c r="E852" t="s">
        <v>1029</v>
      </c>
      <c r="F852" t="s">
        <v>1035</v>
      </c>
      <c r="G852">
        <v>74.099999999999994</v>
      </c>
      <c r="H852">
        <v>1</v>
      </c>
      <c r="I852">
        <v>3.7050000000000001</v>
      </c>
      <c r="J852" s="17">
        <f t="shared" si="52"/>
        <v>77.804999999999993</v>
      </c>
      <c r="K852" s="10">
        <v>43490</v>
      </c>
      <c r="L852" t="s">
        <v>1563</v>
      </c>
      <c r="M852" t="s">
        <v>1596</v>
      </c>
      <c r="N852">
        <v>74.099999999999994</v>
      </c>
      <c r="O852">
        <v>4.7619047620000003</v>
      </c>
      <c r="P852" s="17">
        <v>3.7050000000000001</v>
      </c>
      <c r="Q852">
        <v>9.1999999999999993</v>
      </c>
      <c r="R852">
        <v>11</v>
      </c>
      <c r="S852" t="str">
        <f t="shared" si="53"/>
        <v>Morning</v>
      </c>
      <c r="T852">
        <f t="shared" si="54"/>
        <v>0</v>
      </c>
      <c r="U852" s="7">
        <f t="shared" si="55"/>
        <v>77.804999999999993</v>
      </c>
    </row>
    <row r="853" spans="1:21" x14ac:dyDescent="0.2">
      <c r="A853" t="s">
        <v>871</v>
      </c>
      <c r="B853" t="s">
        <v>1020</v>
      </c>
      <c r="C853" t="s">
        <v>1023</v>
      </c>
      <c r="D853" t="s">
        <v>1027</v>
      </c>
      <c r="E853" t="s">
        <v>1028</v>
      </c>
      <c r="F853" t="s">
        <v>1035</v>
      </c>
      <c r="G853">
        <v>98.48</v>
      </c>
      <c r="H853">
        <v>2</v>
      </c>
      <c r="I853">
        <v>9.8480000000000008</v>
      </c>
      <c r="J853" s="17">
        <f t="shared" si="52"/>
        <v>206.80800000000002</v>
      </c>
      <c r="K853" s="10">
        <v>43515</v>
      </c>
      <c r="L853" t="s">
        <v>1122</v>
      </c>
      <c r="M853" t="s">
        <v>1595</v>
      </c>
      <c r="N853">
        <v>196.96</v>
      </c>
      <c r="O853">
        <v>4.7619047620000003</v>
      </c>
      <c r="P853" s="17">
        <v>9.8480000000000008</v>
      </c>
      <c r="Q853">
        <v>9.1999999999999993</v>
      </c>
      <c r="R853">
        <v>10</v>
      </c>
      <c r="S853" t="str">
        <f t="shared" si="53"/>
        <v>Morning</v>
      </c>
      <c r="T853">
        <f t="shared" si="54"/>
        <v>0</v>
      </c>
      <c r="U853" s="7">
        <f t="shared" si="55"/>
        <v>103.40400000000001</v>
      </c>
    </row>
    <row r="854" spans="1:21" x14ac:dyDescent="0.2">
      <c r="A854" t="s">
        <v>872</v>
      </c>
      <c r="B854" t="s">
        <v>1021</v>
      </c>
      <c r="C854" t="s">
        <v>1024</v>
      </c>
      <c r="D854" t="s">
        <v>1027</v>
      </c>
      <c r="E854" t="s">
        <v>1029</v>
      </c>
      <c r="F854" t="s">
        <v>1030</v>
      </c>
      <c r="G854">
        <v>53.19</v>
      </c>
      <c r="H854">
        <v>7</v>
      </c>
      <c r="I854">
        <v>18.616499999999998</v>
      </c>
      <c r="J854" s="17">
        <f t="shared" si="52"/>
        <v>390.94649999999996</v>
      </c>
      <c r="K854" s="10">
        <v>43479</v>
      </c>
      <c r="L854" t="s">
        <v>1413</v>
      </c>
      <c r="M854" t="s">
        <v>1595</v>
      </c>
      <c r="N854">
        <v>372.33</v>
      </c>
      <c r="O854">
        <v>4.7619047620000003</v>
      </c>
      <c r="P854" s="17">
        <v>18.616499999999998</v>
      </c>
      <c r="Q854">
        <v>5</v>
      </c>
      <c r="R854">
        <v>15</v>
      </c>
      <c r="S854" t="str">
        <f t="shared" si="53"/>
        <v>Afternoon</v>
      </c>
      <c r="T854">
        <f t="shared" si="54"/>
        <v>0</v>
      </c>
      <c r="U854" s="7">
        <f t="shared" si="55"/>
        <v>55.849499999999992</v>
      </c>
    </row>
    <row r="855" spans="1:21" x14ac:dyDescent="0.2">
      <c r="A855" t="s">
        <v>873</v>
      </c>
      <c r="B855" t="s">
        <v>1022</v>
      </c>
      <c r="C855" t="s">
        <v>1025</v>
      </c>
      <c r="D855" t="s">
        <v>1027</v>
      </c>
      <c r="E855" t="s">
        <v>1028</v>
      </c>
      <c r="F855" t="s">
        <v>1031</v>
      </c>
      <c r="G855">
        <v>52.79</v>
      </c>
      <c r="H855">
        <v>10</v>
      </c>
      <c r="I855">
        <v>26.395</v>
      </c>
      <c r="J855" s="17">
        <f t="shared" si="52"/>
        <v>554.29499999999996</v>
      </c>
      <c r="K855" s="10">
        <v>43521</v>
      </c>
      <c r="L855" t="s">
        <v>1541</v>
      </c>
      <c r="M855" t="s">
        <v>1595</v>
      </c>
      <c r="N855">
        <v>527.9</v>
      </c>
      <c r="O855">
        <v>4.7619047620000003</v>
      </c>
      <c r="P855" s="17">
        <v>26.395</v>
      </c>
      <c r="Q855">
        <v>10</v>
      </c>
      <c r="R855">
        <v>11</v>
      </c>
      <c r="S855" t="str">
        <f t="shared" si="53"/>
        <v>Morning</v>
      </c>
      <c r="T855">
        <f t="shared" si="54"/>
        <v>0</v>
      </c>
      <c r="U855" s="7">
        <f t="shared" si="55"/>
        <v>55.429499999999997</v>
      </c>
    </row>
    <row r="856" spans="1:21" x14ac:dyDescent="0.2">
      <c r="A856" t="s">
        <v>874</v>
      </c>
      <c r="B856" t="s">
        <v>1020</v>
      </c>
      <c r="C856" t="s">
        <v>1023</v>
      </c>
      <c r="D856" t="s">
        <v>1026</v>
      </c>
      <c r="E856" t="s">
        <v>1028</v>
      </c>
      <c r="F856" t="s">
        <v>1030</v>
      </c>
      <c r="G856">
        <v>95.95</v>
      </c>
      <c r="H856">
        <v>5</v>
      </c>
      <c r="I856">
        <v>23.987500000000001</v>
      </c>
      <c r="J856" s="17">
        <f t="shared" si="52"/>
        <v>503.73750000000001</v>
      </c>
      <c r="K856" s="10">
        <v>43488</v>
      </c>
      <c r="L856" t="s">
        <v>1328</v>
      </c>
      <c r="M856" t="s">
        <v>1595</v>
      </c>
      <c r="N856">
        <v>479.75</v>
      </c>
      <c r="O856">
        <v>4.7619047620000003</v>
      </c>
      <c r="P856" s="17">
        <v>23.987500000000001</v>
      </c>
      <c r="Q856">
        <v>8.8000000000000007</v>
      </c>
      <c r="R856">
        <v>14</v>
      </c>
      <c r="S856" t="str">
        <f t="shared" si="53"/>
        <v>Afternoon</v>
      </c>
      <c r="T856">
        <f t="shared" si="54"/>
        <v>0</v>
      </c>
      <c r="U856" s="7">
        <f t="shared" si="55"/>
        <v>100.7475</v>
      </c>
    </row>
    <row r="857" spans="1:21" x14ac:dyDescent="0.2">
      <c r="A857" t="s">
        <v>875</v>
      </c>
      <c r="B857" t="s">
        <v>1022</v>
      </c>
      <c r="C857" t="s">
        <v>1025</v>
      </c>
      <c r="D857" t="s">
        <v>1027</v>
      </c>
      <c r="E857" t="s">
        <v>1028</v>
      </c>
      <c r="F857" t="s">
        <v>1035</v>
      </c>
      <c r="G857">
        <v>36.51</v>
      </c>
      <c r="H857">
        <v>9</v>
      </c>
      <c r="I857">
        <v>16.429500000000001</v>
      </c>
      <c r="J857" s="17">
        <f t="shared" si="52"/>
        <v>345.01949999999999</v>
      </c>
      <c r="K857" s="10">
        <v>43512</v>
      </c>
      <c r="L857" t="s">
        <v>1285</v>
      </c>
      <c r="M857" t="s">
        <v>1596</v>
      </c>
      <c r="N857">
        <v>328.59</v>
      </c>
      <c r="O857">
        <v>4.7619047620000003</v>
      </c>
      <c r="P857" s="17">
        <v>16.429500000000001</v>
      </c>
      <c r="Q857">
        <v>4.2</v>
      </c>
      <c r="R857">
        <v>10</v>
      </c>
      <c r="S857" t="str">
        <f t="shared" si="53"/>
        <v>Morning</v>
      </c>
      <c r="T857">
        <f t="shared" si="54"/>
        <v>0</v>
      </c>
      <c r="U857" s="7">
        <f t="shared" si="55"/>
        <v>38.335499999999996</v>
      </c>
    </row>
    <row r="858" spans="1:21" x14ac:dyDescent="0.2">
      <c r="A858" t="s">
        <v>876</v>
      </c>
      <c r="B858" t="s">
        <v>1022</v>
      </c>
      <c r="C858" t="s">
        <v>1025</v>
      </c>
      <c r="D858" t="s">
        <v>1027</v>
      </c>
      <c r="E858" t="s">
        <v>1029</v>
      </c>
      <c r="F858" t="s">
        <v>1034</v>
      </c>
      <c r="G858">
        <v>21.12</v>
      </c>
      <c r="H858">
        <v>8</v>
      </c>
      <c r="I858">
        <v>8.4480000000000004</v>
      </c>
      <c r="J858" s="17">
        <f t="shared" si="52"/>
        <v>177.40800000000002</v>
      </c>
      <c r="K858" s="10">
        <v>43466</v>
      </c>
      <c r="L858" t="s">
        <v>1564</v>
      </c>
      <c r="M858" t="s">
        <v>1596</v>
      </c>
      <c r="N858">
        <v>168.96</v>
      </c>
      <c r="O858">
        <v>4.7619047620000003</v>
      </c>
      <c r="P858" s="17">
        <v>8.4480000000000004</v>
      </c>
      <c r="Q858">
        <v>6.3</v>
      </c>
      <c r="R858">
        <v>19</v>
      </c>
      <c r="S858" t="str">
        <f t="shared" si="53"/>
        <v>Evening</v>
      </c>
      <c r="T858">
        <f t="shared" si="54"/>
        <v>0</v>
      </c>
      <c r="U858" s="7">
        <f t="shared" si="55"/>
        <v>22.176000000000002</v>
      </c>
    </row>
    <row r="859" spans="1:21" x14ac:dyDescent="0.2">
      <c r="A859" t="s">
        <v>877</v>
      </c>
      <c r="B859" t="s">
        <v>1020</v>
      </c>
      <c r="C859" t="s">
        <v>1023</v>
      </c>
      <c r="D859" t="s">
        <v>1026</v>
      </c>
      <c r="E859" t="s">
        <v>1028</v>
      </c>
      <c r="F859" t="s">
        <v>1032</v>
      </c>
      <c r="G859">
        <v>28.31</v>
      </c>
      <c r="H859">
        <v>4</v>
      </c>
      <c r="I859">
        <v>5.6619999999999999</v>
      </c>
      <c r="J859" s="17">
        <f t="shared" si="52"/>
        <v>118.902</v>
      </c>
      <c r="K859" s="10">
        <v>43649</v>
      </c>
      <c r="L859" t="s">
        <v>1565</v>
      </c>
      <c r="M859" t="s">
        <v>1596</v>
      </c>
      <c r="N859">
        <v>113.24</v>
      </c>
      <c r="O859">
        <v>4.7619047620000003</v>
      </c>
      <c r="P859" s="17">
        <v>5.6619999999999999</v>
      </c>
      <c r="Q859">
        <v>8.1999999999999993</v>
      </c>
      <c r="R859">
        <v>18</v>
      </c>
      <c r="S859" t="str">
        <f t="shared" si="53"/>
        <v>Evening</v>
      </c>
      <c r="T859">
        <f t="shared" si="54"/>
        <v>0</v>
      </c>
      <c r="U859" s="7">
        <f t="shared" si="55"/>
        <v>29.7255</v>
      </c>
    </row>
    <row r="860" spans="1:21" x14ac:dyDescent="0.2">
      <c r="A860" t="s">
        <v>878</v>
      </c>
      <c r="B860" t="s">
        <v>1022</v>
      </c>
      <c r="C860" t="s">
        <v>1025</v>
      </c>
      <c r="D860" t="s">
        <v>1027</v>
      </c>
      <c r="E860" t="s">
        <v>1029</v>
      </c>
      <c r="F860" t="s">
        <v>1030</v>
      </c>
      <c r="G860">
        <v>57.59</v>
      </c>
      <c r="H860">
        <v>6</v>
      </c>
      <c r="I860">
        <v>17.277000000000001</v>
      </c>
      <c r="J860" s="17">
        <f t="shared" si="52"/>
        <v>362.81700000000001</v>
      </c>
      <c r="K860" s="10">
        <v>43511</v>
      </c>
      <c r="L860" t="s">
        <v>1566</v>
      </c>
      <c r="M860" t="s">
        <v>1596</v>
      </c>
      <c r="N860">
        <v>345.54</v>
      </c>
      <c r="O860">
        <v>4.7619047620000003</v>
      </c>
      <c r="P860" s="17">
        <v>17.277000000000001</v>
      </c>
      <c r="Q860">
        <v>5.0999999999999996</v>
      </c>
      <c r="R860">
        <v>13</v>
      </c>
      <c r="S860" t="str">
        <f t="shared" si="53"/>
        <v>Afternoon</v>
      </c>
      <c r="T860">
        <f t="shared" si="54"/>
        <v>0</v>
      </c>
      <c r="U860" s="7">
        <f t="shared" si="55"/>
        <v>60.469500000000004</v>
      </c>
    </row>
    <row r="861" spans="1:21" x14ac:dyDescent="0.2">
      <c r="A861" t="s">
        <v>879</v>
      </c>
      <c r="B861" t="s">
        <v>1020</v>
      </c>
      <c r="C861" t="s">
        <v>1023</v>
      </c>
      <c r="D861" t="s">
        <v>1026</v>
      </c>
      <c r="E861" t="s">
        <v>1028</v>
      </c>
      <c r="F861" t="s">
        <v>1034</v>
      </c>
      <c r="G861">
        <v>47.63</v>
      </c>
      <c r="H861">
        <v>9</v>
      </c>
      <c r="I861">
        <v>21.433499999999999</v>
      </c>
      <c r="J861" s="17">
        <f t="shared" si="52"/>
        <v>450.1035</v>
      </c>
      <c r="K861" s="10">
        <v>43488</v>
      </c>
      <c r="L861" t="s">
        <v>1567</v>
      </c>
      <c r="M861" t="s">
        <v>1596</v>
      </c>
      <c r="N861">
        <v>428.67</v>
      </c>
      <c r="O861">
        <v>4.7619047620000003</v>
      </c>
      <c r="P861" s="17">
        <v>21.433499999999999</v>
      </c>
      <c r="Q861">
        <v>5</v>
      </c>
      <c r="R861">
        <v>12</v>
      </c>
      <c r="S861" t="str">
        <f t="shared" si="53"/>
        <v>Afternoon</v>
      </c>
      <c r="T861">
        <f t="shared" si="54"/>
        <v>0</v>
      </c>
      <c r="U861" s="7">
        <f t="shared" si="55"/>
        <v>50.011499999999998</v>
      </c>
    </row>
    <row r="862" spans="1:21" x14ac:dyDescent="0.2">
      <c r="A862" t="s">
        <v>880</v>
      </c>
      <c r="B862" t="s">
        <v>1021</v>
      </c>
      <c r="C862" t="s">
        <v>1024</v>
      </c>
      <c r="D862" t="s">
        <v>1026</v>
      </c>
      <c r="E862" t="s">
        <v>1028</v>
      </c>
      <c r="F862" t="s">
        <v>1032</v>
      </c>
      <c r="G862">
        <v>86.27</v>
      </c>
      <c r="H862">
        <v>1</v>
      </c>
      <c r="I862">
        <v>4.3135000000000003</v>
      </c>
      <c r="J862" s="17">
        <f t="shared" si="52"/>
        <v>90.583500000000001</v>
      </c>
      <c r="K862" s="10">
        <v>43516</v>
      </c>
      <c r="L862" t="s">
        <v>1127</v>
      </c>
      <c r="M862" t="s">
        <v>1595</v>
      </c>
      <c r="N862">
        <v>86.27</v>
      </c>
      <c r="O862">
        <v>4.7619047620000003</v>
      </c>
      <c r="P862" s="17">
        <v>4.3135000000000003</v>
      </c>
      <c r="Q862">
        <v>7</v>
      </c>
      <c r="R862">
        <v>13</v>
      </c>
      <c r="S862" t="str">
        <f t="shared" si="53"/>
        <v>Afternoon</v>
      </c>
      <c r="T862">
        <f t="shared" si="54"/>
        <v>0</v>
      </c>
      <c r="U862" s="7">
        <f t="shared" si="55"/>
        <v>90.583500000000001</v>
      </c>
    </row>
    <row r="863" spans="1:21" x14ac:dyDescent="0.2">
      <c r="A863" t="s">
        <v>881</v>
      </c>
      <c r="B863" t="s">
        <v>1020</v>
      </c>
      <c r="C863" t="s">
        <v>1023</v>
      </c>
      <c r="D863" t="s">
        <v>1026</v>
      </c>
      <c r="E863" t="s">
        <v>1029</v>
      </c>
      <c r="F863" t="s">
        <v>1033</v>
      </c>
      <c r="G863">
        <v>12.76</v>
      </c>
      <c r="H863">
        <v>2</v>
      </c>
      <c r="I863">
        <v>1.276</v>
      </c>
      <c r="J863" s="17">
        <f t="shared" si="52"/>
        <v>26.795999999999999</v>
      </c>
      <c r="K863" s="10">
        <v>43678</v>
      </c>
      <c r="L863" t="s">
        <v>1280</v>
      </c>
      <c r="M863" t="s">
        <v>1595</v>
      </c>
      <c r="N863">
        <v>25.52</v>
      </c>
      <c r="O863">
        <v>4.7619047620000003</v>
      </c>
      <c r="P863" s="17">
        <v>1.276</v>
      </c>
      <c r="Q863">
        <v>7.8</v>
      </c>
      <c r="R863">
        <v>18</v>
      </c>
      <c r="S863" t="str">
        <f t="shared" si="53"/>
        <v>Evening</v>
      </c>
      <c r="T863">
        <f t="shared" si="54"/>
        <v>0</v>
      </c>
      <c r="U863" s="7">
        <f t="shared" si="55"/>
        <v>13.398</v>
      </c>
    </row>
    <row r="864" spans="1:21" x14ac:dyDescent="0.2">
      <c r="A864" t="s">
        <v>882</v>
      </c>
      <c r="B864" t="s">
        <v>1022</v>
      </c>
      <c r="C864" t="s">
        <v>1025</v>
      </c>
      <c r="D864" t="s">
        <v>1027</v>
      </c>
      <c r="E864" t="s">
        <v>1028</v>
      </c>
      <c r="F864" t="s">
        <v>1032</v>
      </c>
      <c r="G864">
        <v>11.28</v>
      </c>
      <c r="H864">
        <v>9</v>
      </c>
      <c r="I864">
        <v>5.0759999999999996</v>
      </c>
      <c r="J864" s="17">
        <f t="shared" si="52"/>
        <v>106.59599999999999</v>
      </c>
      <c r="K864" s="10">
        <v>43541</v>
      </c>
      <c r="L864" t="s">
        <v>1568</v>
      </c>
      <c r="M864" t="s">
        <v>1597</v>
      </c>
      <c r="N864">
        <v>101.52</v>
      </c>
      <c r="O864">
        <v>4.7619047620000003</v>
      </c>
      <c r="P864" s="17">
        <v>5.0759999999999996</v>
      </c>
      <c r="Q864">
        <v>4.3</v>
      </c>
      <c r="R864">
        <v>11</v>
      </c>
      <c r="S864" t="str">
        <f t="shared" si="53"/>
        <v>Morning</v>
      </c>
      <c r="T864">
        <f t="shared" si="54"/>
        <v>0</v>
      </c>
      <c r="U864" s="7">
        <f t="shared" si="55"/>
        <v>11.843999999999999</v>
      </c>
    </row>
    <row r="865" spans="1:21" x14ac:dyDescent="0.2">
      <c r="A865" t="s">
        <v>883</v>
      </c>
      <c r="B865" t="s">
        <v>1022</v>
      </c>
      <c r="C865" t="s">
        <v>1025</v>
      </c>
      <c r="D865" t="s">
        <v>1027</v>
      </c>
      <c r="E865" t="s">
        <v>1028</v>
      </c>
      <c r="F865" t="s">
        <v>1032</v>
      </c>
      <c r="G865">
        <v>51.07</v>
      </c>
      <c r="H865">
        <v>7</v>
      </c>
      <c r="I865">
        <v>17.874500000000001</v>
      </c>
      <c r="J865" s="17">
        <f t="shared" si="52"/>
        <v>375.36450000000002</v>
      </c>
      <c r="K865" s="10">
        <v>43800</v>
      </c>
      <c r="L865" t="s">
        <v>1526</v>
      </c>
      <c r="M865" t="s">
        <v>1596</v>
      </c>
      <c r="N865">
        <v>357.49</v>
      </c>
      <c r="O865">
        <v>4.7619047620000003</v>
      </c>
      <c r="P865" s="17">
        <v>17.874500000000001</v>
      </c>
      <c r="Q865">
        <v>7</v>
      </c>
      <c r="R865">
        <v>11</v>
      </c>
      <c r="S865" t="str">
        <f t="shared" si="53"/>
        <v>Morning</v>
      </c>
      <c r="T865">
        <f t="shared" si="54"/>
        <v>0</v>
      </c>
      <c r="U865" s="7">
        <f t="shared" si="55"/>
        <v>53.6235</v>
      </c>
    </row>
    <row r="866" spans="1:21" x14ac:dyDescent="0.2">
      <c r="A866" t="s">
        <v>884</v>
      </c>
      <c r="B866" t="s">
        <v>1020</v>
      </c>
      <c r="C866" t="s">
        <v>1023</v>
      </c>
      <c r="D866" t="s">
        <v>1026</v>
      </c>
      <c r="E866" t="s">
        <v>1028</v>
      </c>
      <c r="F866" t="s">
        <v>1031</v>
      </c>
      <c r="G866">
        <v>79.59</v>
      </c>
      <c r="H866">
        <v>3</v>
      </c>
      <c r="I866">
        <v>11.938499999999999</v>
      </c>
      <c r="J866" s="17">
        <f t="shared" si="52"/>
        <v>250.70850000000002</v>
      </c>
      <c r="K866" s="10">
        <v>43678</v>
      </c>
      <c r="L866" t="s">
        <v>1190</v>
      </c>
      <c r="M866" t="s">
        <v>1596</v>
      </c>
      <c r="N866">
        <v>238.77</v>
      </c>
      <c r="O866">
        <v>4.7619047620000003</v>
      </c>
      <c r="P866" s="17">
        <v>11.938499999999999</v>
      </c>
      <c r="Q866">
        <v>6.6</v>
      </c>
      <c r="R866">
        <v>14</v>
      </c>
      <c r="S866" t="str">
        <f t="shared" si="53"/>
        <v>Afternoon</v>
      </c>
      <c r="T866">
        <f t="shared" si="54"/>
        <v>0</v>
      </c>
      <c r="U866" s="7">
        <f t="shared" si="55"/>
        <v>83.569500000000005</v>
      </c>
    </row>
    <row r="867" spans="1:21" x14ac:dyDescent="0.2">
      <c r="A867" t="s">
        <v>885</v>
      </c>
      <c r="B867" t="s">
        <v>1021</v>
      </c>
      <c r="C867" t="s">
        <v>1024</v>
      </c>
      <c r="D867" t="s">
        <v>1026</v>
      </c>
      <c r="E867" t="s">
        <v>1029</v>
      </c>
      <c r="F867" t="s">
        <v>1030</v>
      </c>
      <c r="G867">
        <v>33.81</v>
      </c>
      <c r="H867">
        <v>3</v>
      </c>
      <c r="I867">
        <v>5.0715000000000003</v>
      </c>
      <c r="J867" s="17">
        <f t="shared" si="52"/>
        <v>106.50150000000001</v>
      </c>
      <c r="K867" s="10">
        <v>43491</v>
      </c>
      <c r="L867" t="s">
        <v>1569</v>
      </c>
      <c r="M867" t="s">
        <v>1595</v>
      </c>
      <c r="N867">
        <v>101.43</v>
      </c>
      <c r="O867">
        <v>4.7619047620000003</v>
      </c>
      <c r="P867" s="17">
        <v>5.0715000000000003</v>
      </c>
      <c r="Q867">
        <v>7.3</v>
      </c>
      <c r="R867">
        <v>15</v>
      </c>
      <c r="S867" t="str">
        <f t="shared" si="53"/>
        <v>Afternoon</v>
      </c>
      <c r="T867">
        <f t="shared" si="54"/>
        <v>0</v>
      </c>
      <c r="U867" s="7">
        <f t="shared" si="55"/>
        <v>35.500500000000002</v>
      </c>
    </row>
    <row r="868" spans="1:21" x14ac:dyDescent="0.2">
      <c r="A868" t="s">
        <v>886</v>
      </c>
      <c r="B868" t="s">
        <v>1022</v>
      </c>
      <c r="C868" t="s">
        <v>1025</v>
      </c>
      <c r="D868" t="s">
        <v>1026</v>
      </c>
      <c r="E868" t="s">
        <v>1029</v>
      </c>
      <c r="F868" t="s">
        <v>1033</v>
      </c>
      <c r="G868">
        <v>90.53</v>
      </c>
      <c r="H868">
        <v>8</v>
      </c>
      <c r="I868">
        <v>36.212000000000003</v>
      </c>
      <c r="J868" s="17">
        <f t="shared" si="52"/>
        <v>760.452</v>
      </c>
      <c r="K868" s="10">
        <v>43539</v>
      </c>
      <c r="L868" t="s">
        <v>1570</v>
      </c>
      <c r="M868" t="s">
        <v>1597</v>
      </c>
      <c r="N868">
        <v>724.24</v>
      </c>
      <c r="O868">
        <v>4.7619047620000003</v>
      </c>
      <c r="P868" s="17">
        <v>36.212000000000003</v>
      </c>
      <c r="Q868">
        <v>6.5</v>
      </c>
      <c r="R868">
        <v>14</v>
      </c>
      <c r="S868" t="str">
        <f t="shared" si="53"/>
        <v>Afternoon</v>
      </c>
      <c r="T868">
        <f t="shared" si="54"/>
        <v>1</v>
      </c>
      <c r="U868" s="7">
        <f t="shared" si="55"/>
        <v>95.0565</v>
      </c>
    </row>
    <row r="869" spans="1:21" x14ac:dyDescent="0.2">
      <c r="A869" t="s">
        <v>887</v>
      </c>
      <c r="B869" t="s">
        <v>1021</v>
      </c>
      <c r="C869" t="s">
        <v>1024</v>
      </c>
      <c r="D869" t="s">
        <v>1026</v>
      </c>
      <c r="E869" t="s">
        <v>1028</v>
      </c>
      <c r="F869" t="s">
        <v>1030</v>
      </c>
      <c r="G869">
        <v>62.82</v>
      </c>
      <c r="H869">
        <v>2</v>
      </c>
      <c r="I869">
        <v>6.282</v>
      </c>
      <c r="J869" s="17">
        <f t="shared" si="52"/>
        <v>131.922</v>
      </c>
      <c r="K869" s="10">
        <v>43482</v>
      </c>
      <c r="L869" t="s">
        <v>1571</v>
      </c>
      <c r="M869" t="s">
        <v>1595</v>
      </c>
      <c r="N869">
        <v>125.64</v>
      </c>
      <c r="O869">
        <v>4.7619047620000003</v>
      </c>
      <c r="P869" s="17">
        <v>6.282</v>
      </c>
      <c r="Q869">
        <v>4.9000000000000004</v>
      </c>
      <c r="R869">
        <v>12</v>
      </c>
      <c r="S869" t="str">
        <f t="shared" si="53"/>
        <v>Afternoon</v>
      </c>
      <c r="T869">
        <f t="shared" si="54"/>
        <v>0</v>
      </c>
      <c r="U869" s="7">
        <f t="shared" si="55"/>
        <v>65.960999999999999</v>
      </c>
    </row>
    <row r="870" spans="1:21" x14ac:dyDescent="0.2">
      <c r="A870" t="s">
        <v>888</v>
      </c>
      <c r="B870" t="s">
        <v>1021</v>
      </c>
      <c r="C870" t="s">
        <v>1024</v>
      </c>
      <c r="D870" t="s">
        <v>1026</v>
      </c>
      <c r="E870" t="s">
        <v>1029</v>
      </c>
      <c r="F870" t="s">
        <v>1034</v>
      </c>
      <c r="G870">
        <v>24.31</v>
      </c>
      <c r="H870">
        <v>3</v>
      </c>
      <c r="I870">
        <v>3.6465000000000001</v>
      </c>
      <c r="J870" s="17">
        <f t="shared" si="52"/>
        <v>76.576499999999996</v>
      </c>
      <c r="K870" s="10">
        <v>43678</v>
      </c>
      <c r="L870" t="s">
        <v>1357</v>
      </c>
      <c r="M870" t="s">
        <v>1597</v>
      </c>
      <c r="N870">
        <v>72.930000000000007</v>
      </c>
      <c r="O870">
        <v>4.7619047620000003</v>
      </c>
      <c r="P870" s="17">
        <v>3.6465000000000001</v>
      </c>
      <c r="Q870">
        <v>4.3</v>
      </c>
      <c r="R870">
        <v>19</v>
      </c>
      <c r="S870" t="str">
        <f t="shared" si="53"/>
        <v>Evening</v>
      </c>
      <c r="T870">
        <f t="shared" si="54"/>
        <v>0</v>
      </c>
      <c r="U870" s="7">
        <f t="shared" si="55"/>
        <v>25.525499999999997</v>
      </c>
    </row>
    <row r="871" spans="1:21" x14ac:dyDescent="0.2">
      <c r="A871" t="s">
        <v>889</v>
      </c>
      <c r="B871" t="s">
        <v>1020</v>
      </c>
      <c r="C871" t="s">
        <v>1023</v>
      </c>
      <c r="D871" t="s">
        <v>1027</v>
      </c>
      <c r="E871" t="s">
        <v>1029</v>
      </c>
      <c r="F871" t="s">
        <v>1033</v>
      </c>
      <c r="G871">
        <v>64.59</v>
      </c>
      <c r="H871">
        <v>4</v>
      </c>
      <c r="I871">
        <v>12.917999999999999</v>
      </c>
      <c r="J871" s="17">
        <f t="shared" si="52"/>
        <v>271.27800000000002</v>
      </c>
      <c r="K871" s="10">
        <v>43617</v>
      </c>
      <c r="L871" t="s">
        <v>1572</v>
      </c>
      <c r="M871" t="s">
        <v>1595</v>
      </c>
      <c r="N871">
        <v>258.36</v>
      </c>
      <c r="O871">
        <v>4.7619047620000003</v>
      </c>
      <c r="P871" s="17">
        <v>12.917999999999999</v>
      </c>
      <c r="Q871">
        <v>9.3000000000000007</v>
      </c>
      <c r="R871">
        <v>13</v>
      </c>
      <c r="S871" t="str">
        <f t="shared" si="53"/>
        <v>Afternoon</v>
      </c>
      <c r="T871">
        <f t="shared" si="54"/>
        <v>0</v>
      </c>
      <c r="U871" s="7">
        <f t="shared" si="55"/>
        <v>67.819500000000005</v>
      </c>
    </row>
    <row r="872" spans="1:21" x14ac:dyDescent="0.2">
      <c r="A872" t="s">
        <v>890</v>
      </c>
      <c r="B872" t="s">
        <v>1020</v>
      </c>
      <c r="C872" t="s">
        <v>1023</v>
      </c>
      <c r="D872" t="s">
        <v>1026</v>
      </c>
      <c r="E872" t="s">
        <v>1029</v>
      </c>
      <c r="F872" t="s">
        <v>1034</v>
      </c>
      <c r="G872">
        <v>24.82</v>
      </c>
      <c r="H872">
        <v>7</v>
      </c>
      <c r="I872">
        <v>8.6869999999999994</v>
      </c>
      <c r="J872" s="17">
        <f t="shared" si="52"/>
        <v>182.42700000000002</v>
      </c>
      <c r="K872" s="10">
        <v>43512</v>
      </c>
      <c r="L872" t="s">
        <v>1462</v>
      </c>
      <c r="M872" t="s">
        <v>1597</v>
      </c>
      <c r="N872">
        <v>173.74</v>
      </c>
      <c r="O872">
        <v>4.7619047620000003</v>
      </c>
      <c r="P872" s="17">
        <v>8.6869999999999994</v>
      </c>
      <c r="Q872">
        <v>7.1</v>
      </c>
      <c r="R872">
        <v>10</v>
      </c>
      <c r="S872" t="str">
        <f t="shared" si="53"/>
        <v>Morning</v>
      </c>
      <c r="T872">
        <f t="shared" si="54"/>
        <v>0</v>
      </c>
      <c r="U872" s="7">
        <f t="shared" si="55"/>
        <v>26.061000000000003</v>
      </c>
    </row>
    <row r="873" spans="1:21" x14ac:dyDescent="0.2">
      <c r="A873" t="s">
        <v>891</v>
      </c>
      <c r="B873" t="s">
        <v>1021</v>
      </c>
      <c r="C873" t="s">
        <v>1024</v>
      </c>
      <c r="D873" t="s">
        <v>1027</v>
      </c>
      <c r="E873" t="s">
        <v>1029</v>
      </c>
      <c r="F873" t="s">
        <v>1035</v>
      </c>
      <c r="G873">
        <v>56.5</v>
      </c>
      <c r="H873">
        <v>1</v>
      </c>
      <c r="I873">
        <v>2.8250000000000002</v>
      </c>
      <c r="J873" s="17">
        <f t="shared" si="52"/>
        <v>59.325000000000003</v>
      </c>
      <c r="K873" s="10">
        <v>43537</v>
      </c>
      <c r="L873" t="s">
        <v>1573</v>
      </c>
      <c r="M873" t="s">
        <v>1595</v>
      </c>
      <c r="N873">
        <v>56.5</v>
      </c>
      <c r="O873">
        <v>4.7619047620000003</v>
      </c>
      <c r="P873" s="17">
        <v>2.8250000000000002</v>
      </c>
      <c r="Q873">
        <v>9.6</v>
      </c>
      <c r="R873">
        <v>15</v>
      </c>
      <c r="S873" t="str">
        <f t="shared" si="53"/>
        <v>Afternoon</v>
      </c>
      <c r="T873">
        <f t="shared" si="54"/>
        <v>0</v>
      </c>
      <c r="U873" s="7">
        <f t="shared" si="55"/>
        <v>59.325000000000003</v>
      </c>
    </row>
    <row r="874" spans="1:21" x14ac:dyDescent="0.2">
      <c r="A874" t="s">
        <v>892</v>
      </c>
      <c r="B874" t="s">
        <v>1022</v>
      </c>
      <c r="C874" t="s">
        <v>1025</v>
      </c>
      <c r="D874" t="s">
        <v>1026</v>
      </c>
      <c r="E874" t="s">
        <v>1028</v>
      </c>
      <c r="F874" t="s">
        <v>1031</v>
      </c>
      <c r="G874">
        <v>21.43</v>
      </c>
      <c r="H874">
        <v>10</v>
      </c>
      <c r="I874">
        <v>10.715</v>
      </c>
      <c r="J874" s="17">
        <f t="shared" si="52"/>
        <v>225.01500000000001</v>
      </c>
      <c r="K874" s="10">
        <v>43493</v>
      </c>
      <c r="L874" t="s">
        <v>1248</v>
      </c>
      <c r="M874" t="s">
        <v>1596</v>
      </c>
      <c r="N874">
        <v>214.3</v>
      </c>
      <c r="O874">
        <v>4.7619047620000003</v>
      </c>
      <c r="P874" s="17">
        <v>10.715</v>
      </c>
      <c r="Q874">
        <v>6.2</v>
      </c>
      <c r="R874">
        <v>11</v>
      </c>
      <c r="S874" t="str">
        <f t="shared" si="53"/>
        <v>Morning</v>
      </c>
      <c r="T874">
        <f t="shared" si="54"/>
        <v>0</v>
      </c>
      <c r="U874" s="7">
        <f t="shared" si="55"/>
        <v>22.5015</v>
      </c>
    </row>
    <row r="875" spans="1:21" x14ac:dyDescent="0.2">
      <c r="A875" t="s">
        <v>893</v>
      </c>
      <c r="B875" t="s">
        <v>1020</v>
      </c>
      <c r="C875" t="s">
        <v>1023</v>
      </c>
      <c r="D875" t="s">
        <v>1026</v>
      </c>
      <c r="E875" t="s">
        <v>1029</v>
      </c>
      <c r="F875" t="s">
        <v>1033</v>
      </c>
      <c r="G875">
        <v>89.06</v>
      </c>
      <c r="H875">
        <v>6</v>
      </c>
      <c r="I875">
        <v>26.718</v>
      </c>
      <c r="J875" s="17">
        <f t="shared" si="52"/>
        <v>561.07799999999997</v>
      </c>
      <c r="K875" s="10">
        <v>43483</v>
      </c>
      <c r="L875" t="s">
        <v>1200</v>
      </c>
      <c r="M875" t="s">
        <v>1596</v>
      </c>
      <c r="N875">
        <v>534.36</v>
      </c>
      <c r="O875">
        <v>4.7619047620000003</v>
      </c>
      <c r="P875" s="17">
        <v>26.718</v>
      </c>
      <c r="Q875">
        <v>9.9</v>
      </c>
      <c r="R875">
        <v>17</v>
      </c>
      <c r="S875" t="str">
        <f t="shared" si="53"/>
        <v>Evening</v>
      </c>
      <c r="T875">
        <f t="shared" si="54"/>
        <v>0</v>
      </c>
      <c r="U875" s="7">
        <f t="shared" si="55"/>
        <v>93.512999999999991</v>
      </c>
    </row>
    <row r="876" spans="1:21" x14ac:dyDescent="0.2">
      <c r="A876" t="s">
        <v>894</v>
      </c>
      <c r="B876" t="s">
        <v>1020</v>
      </c>
      <c r="C876" t="s">
        <v>1023</v>
      </c>
      <c r="D876" t="s">
        <v>1026</v>
      </c>
      <c r="E876" t="s">
        <v>1029</v>
      </c>
      <c r="F876" t="s">
        <v>1032</v>
      </c>
      <c r="G876">
        <v>23.29</v>
      </c>
      <c r="H876">
        <v>4</v>
      </c>
      <c r="I876">
        <v>4.6580000000000004</v>
      </c>
      <c r="J876" s="17">
        <f t="shared" si="52"/>
        <v>97.817999999999998</v>
      </c>
      <c r="K876" s="10">
        <v>43543</v>
      </c>
      <c r="L876" t="s">
        <v>1497</v>
      </c>
      <c r="M876" t="s">
        <v>1597</v>
      </c>
      <c r="N876">
        <v>93.16</v>
      </c>
      <c r="O876">
        <v>4.7619047620000003</v>
      </c>
      <c r="P876" s="17">
        <v>4.6580000000000004</v>
      </c>
      <c r="Q876">
        <v>5.9</v>
      </c>
      <c r="R876">
        <v>11</v>
      </c>
      <c r="S876" t="str">
        <f t="shared" si="53"/>
        <v>Morning</v>
      </c>
      <c r="T876">
        <f t="shared" si="54"/>
        <v>0</v>
      </c>
      <c r="U876" s="7">
        <f t="shared" si="55"/>
        <v>24.454499999999999</v>
      </c>
    </row>
    <row r="877" spans="1:21" x14ac:dyDescent="0.2">
      <c r="A877" t="s">
        <v>895</v>
      </c>
      <c r="B877" t="s">
        <v>1021</v>
      </c>
      <c r="C877" t="s">
        <v>1024</v>
      </c>
      <c r="D877" t="s">
        <v>1027</v>
      </c>
      <c r="E877" t="s">
        <v>1029</v>
      </c>
      <c r="F877" t="s">
        <v>1032</v>
      </c>
      <c r="G877">
        <v>65.260000000000005</v>
      </c>
      <c r="H877">
        <v>8</v>
      </c>
      <c r="I877">
        <v>26.103999999999999</v>
      </c>
      <c r="J877" s="17">
        <f t="shared" si="52"/>
        <v>548.18400000000008</v>
      </c>
      <c r="K877" s="10">
        <v>43539</v>
      </c>
      <c r="L877" t="s">
        <v>1303</v>
      </c>
      <c r="M877" t="s">
        <v>1595</v>
      </c>
      <c r="N877">
        <v>522.08000000000004</v>
      </c>
      <c r="O877">
        <v>4.7619047620000003</v>
      </c>
      <c r="P877" s="17">
        <v>26.103999999999999</v>
      </c>
      <c r="Q877">
        <v>6.3</v>
      </c>
      <c r="R877">
        <v>14</v>
      </c>
      <c r="S877" t="str">
        <f t="shared" si="53"/>
        <v>Afternoon</v>
      </c>
      <c r="T877">
        <f t="shared" si="54"/>
        <v>0</v>
      </c>
      <c r="U877" s="7">
        <f t="shared" si="55"/>
        <v>68.52300000000001</v>
      </c>
    </row>
    <row r="878" spans="1:21" x14ac:dyDescent="0.2">
      <c r="A878" t="s">
        <v>896</v>
      </c>
      <c r="B878" t="s">
        <v>1021</v>
      </c>
      <c r="C878" t="s">
        <v>1024</v>
      </c>
      <c r="D878" t="s">
        <v>1026</v>
      </c>
      <c r="E878" t="s">
        <v>1029</v>
      </c>
      <c r="F878" t="s">
        <v>1035</v>
      </c>
      <c r="G878">
        <v>52.35</v>
      </c>
      <c r="H878">
        <v>1</v>
      </c>
      <c r="I878">
        <v>2.6175000000000002</v>
      </c>
      <c r="J878" s="17">
        <f t="shared" si="52"/>
        <v>54.967500000000001</v>
      </c>
      <c r="K878" s="10">
        <v>43801</v>
      </c>
      <c r="L878" t="s">
        <v>1527</v>
      </c>
      <c r="M878" t="s">
        <v>1596</v>
      </c>
      <c r="N878">
        <v>52.35</v>
      </c>
      <c r="O878">
        <v>4.7619047620000003</v>
      </c>
      <c r="P878" s="17">
        <v>2.6175000000000002</v>
      </c>
      <c r="Q878">
        <v>4</v>
      </c>
      <c r="R878">
        <v>17</v>
      </c>
      <c r="S878" t="str">
        <f t="shared" si="53"/>
        <v>Evening</v>
      </c>
      <c r="T878">
        <f t="shared" si="54"/>
        <v>0</v>
      </c>
      <c r="U878" s="7">
        <f t="shared" si="55"/>
        <v>54.967500000000001</v>
      </c>
    </row>
    <row r="879" spans="1:21" x14ac:dyDescent="0.2">
      <c r="A879" t="s">
        <v>897</v>
      </c>
      <c r="B879" t="s">
        <v>1022</v>
      </c>
      <c r="C879" t="s">
        <v>1025</v>
      </c>
      <c r="D879" t="s">
        <v>1026</v>
      </c>
      <c r="E879" t="s">
        <v>1029</v>
      </c>
      <c r="F879" t="s">
        <v>1031</v>
      </c>
      <c r="G879">
        <v>39.75</v>
      </c>
      <c r="H879">
        <v>1</v>
      </c>
      <c r="I879">
        <v>1.9875</v>
      </c>
      <c r="J879" s="17">
        <f t="shared" si="52"/>
        <v>41.737499999999997</v>
      </c>
      <c r="K879" s="10">
        <v>43521</v>
      </c>
      <c r="L879" t="s">
        <v>1188</v>
      </c>
      <c r="M879" t="s">
        <v>1596</v>
      </c>
      <c r="N879">
        <v>39.75</v>
      </c>
      <c r="O879">
        <v>4.7619047620000003</v>
      </c>
      <c r="P879" s="17">
        <v>1.9875</v>
      </c>
      <c r="Q879">
        <v>6.1</v>
      </c>
      <c r="R879">
        <v>20</v>
      </c>
      <c r="S879" t="str">
        <f t="shared" si="53"/>
        <v>Evening</v>
      </c>
      <c r="T879">
        <f t="shared" si="54"/>
        <v>0</v>
      </c>
      <c r="U879" s="7">
        <f t="shared" si="55"/>
        <v>41.737499999999997</v>
      </c>
    </row>
    <row r="880" spans="1:21" x14ac:dyDescent="0.2">
      <c r="A880" t="s">
        <v>898</v>
      </c>
      <c r="B880" t="s">
        <v>1020</v>
      </c>
      <c r="C880" t="s">
        <v>1023</v>
      </c>
      <c r="D880" t="s">
        <v>1027</v>
      </c>
      <c r="E880" t="s">
        <v>1028</v>
      </c>
      <c r="F880" t="s">
        <v>1031</v>
      </c>
      <c r="G880">
        <v>90.02</v>
      </c>
      <c r="H880">
        <v>8</v>
      </c>
      <c r="I880">
        <v>36.008000000000003</v>
      </c>
      <c r="J880" s="17">
        <f t="shared" si="52"/>
        <v>756.16800000000001</v>
      </c>
      <c r="K880" s="10">
        <v>43545</v>
      </c>
      <c r="L880" t="s">
        <v>1483</v>
      </c>
      <c r="M880" t="s">
        <v>1597</v>
      </c>
      <c r="N880">
        <v>720.16</v>
      </c>
      <c r="O880">
        <v>4.7619047620000003</v>
      </c>
      <c r="P880" s="17">
        <v>36.008000000000003</v>
      </c>
      <c r="Q880">
        <v>4.5</v>
      </c>
      <c r="R880">
        <v>16</v>
      </c>
      <c r="S880" t="str">
        <f t="shared" si="53"/>
        <v>Afternoon</v>
      </c>
      <c r="T880">
        <f t="shared" si="54"/>
        <v>1</v>
      </c>
      <c r="U880" s="7">
        <f t="shared" si="55"/>
        <v>94.521000000000001</v>
      </c>
    </row>
    <row r="881" spans="1:21" x14ac:dyDescent="0.2">
      <c r="A881" t="s">
        <v>899</v>
      </c>
      <c r="B881" t="s">
        <v>1022</v>
      </c>
      <c r="C881" t="s">
        <v>1025</v>
      </c>
      <c r="D881" t="s">
        <v>1026</v>
      </c>
      <c r="E881" t="s">
        <v>1028</v>
      </c>
      <c r="F881" t="s">
        <v>1031</v>
      </c>
      <c r="G881">
        <v>12.1</v>
      </c>
      <c r="H881">
        <v>8</v>
      </c>
      <c r="I881">
        <v>4.84</v>
      </c>
      <c r="J881" s="17">
        <f t="shared" si="52"/>
        <v>101.64</v>
      </c>
      <c r="K881" s="10">
        <v>43484</v>
      </c>
      <c r="L881" t="s">
        <v>1168</v>
      </c>
      <c r="M881" t="s">
        <v>1595</v>
      </c>
      <c r="N881">
        <v>96.8</v>
      </c>
      <c r="O881">
        <v>4.7619047620000003</v>
      </c>
      <c r="P881" s="17">
        <v>4.84</v>
      </c>
      <c r="Q881">
        <v>8.6</v>
      </c>
      <c r="R881">
        <v>10</v>
      </c>
      <c r="S881" t="str">
        <f t="shared" si="53"/>
        <v>Morning</v>
      </c>
      <c r="T881">
        <f t="shared" si="54"/>
        <v>0</v>
      </c>
      <c r="U881" s="7">
        <f t="shared" si="55"/>
        <v>12.705</v>
      </c>
    </row>
    <row r="882" spans="1:21" x14ac:dyDescent="0.2">
      <c r="A882" t="s">
        <v>900</v>
      </c>
      <c r="B882" t="s">
        <v>1022</v>
      </c>
      <c r="C882" t="s">
        <v>1025</v>
      </c>
      <c r="D882" t="s">
        <v>1026</v>
      </c>
      <c r="E882" t="s">
        <v>1028</v>
      </c>
      <c r="F882" t="s">
        <v>1034</v>
      </c>
      <c r="G882">
        <v>33.21</v>
      </c>
      <c r="H882">
        <v>10</v>
      </c>
      <c r="I882">
        <v>16.605</v>
      </c>
      <c r="J882" s="17">
        <f t="shared" si="52"/>
        <v>348.70500000000004</v>
      </c>
      <c r="K882" s="10">
        <v>43678</v>
      </c>
      <c r="L882" t="s">
        <v>1574</v>
      </c>
      <c r="M882" t="s">
        <v>1595</v>
      </c>
      <c r="N882">
        <v>332.1</v>
      </c>
      <c r="O882">
        <v>4.7619047620000003</v>
      </c>
      <c r="P882" s="17">
        <v>16.605</v>
      </c>
      <c r="Q882">
        <v>6</v>
      </c>
      <c r="R882">
        <v>14</v>
      </c>
      <c r="S882" t="str">
        <f t="shared" si="53"/>
        <v>Afternoon</v>
      </c>
      <c r="T882">
        <f t="shared" si="54"/>
        <v>0</v>
      </c>
      <c r="U882" s="7">
        <f t="shared" si="55"/>
        <v>34.870500000000007</v>
      </c>
    </row>
    <row r="883" spans="1:21" x14ac:dyDescent="0.2">
      <c r="A883" t="s">
        <v>901</v>
      </c>
      <c r="B883" t="s">
        <v>1021</v>
      </c>
      <c r="C883" t="s">
        <v>1024</v>
      </c>
      <c r="D883" t="s">
        <v>1026</v>
      </c>
      <c r="E883" t="s">
        <v>1028</v>
      </c>
      <c r="F883" t="s">
        <v>1035</v>
      </c>
      <c r="G883">
        <v>10.18</v>
      </c>
      <c r="H883">
        <v>8</v>
      </c>
      <c r="I883">
        <v>4.0720000000000001</v>
      </c>
      <c r="J883" s="17">
        <f t="shared" si="52"/>
        <v>85.512</v>
      </c>
      <c r="K883" s="10">
        <v>43554</v>
      </c>
      <c r="L883" t="s">
        <v>1512</v>
      </c>
      <c r="M883" t="s">
        <v>1597</v>
      </c>
      <c r="N883">
        <v>81.44</v>
      </c>
      <c r="O883">
        <v>4.7619047620000003</v>
      </c>
      <c r="P883" s="17">
        <v>4.0720000000000001</v>
      </c>
      <c r="Q883">
        <v>9.5</v>
      </c>
      <c r="R883">
        <v>12</v>
      </c>
      <c r="S883" t="str">
        <f t="shared" si="53"/>
        <v>Afternoon</v>
      </c>
      <c r="T883">
        <f t="shared" si="54"/>
        <v>0</v>
      </c>
      <c r="U883" s="7">
        <f t="shared" si="55"/>
        <v>10.689</v>
      </c>
    </row>
    <row r="884" spans="1:21" x14ac:dyDescent="0.2">
      <c r="A884" t="s">
        <v>902</v>
      </c>
      <c r="B884" t="s">
        <v>1022</v>
      </c>
      <c r="C884" t="s">
        <v>1025</v>
      </c>
      <c r="D884" t="s">
        <v>1026</v>
      </c>
      <c r="E884" t="s">
        <v>1029</v>
      </c>
      <c r="F884" t="s">
        <v>1033</v>
      </c>
      <c r="G884">
        <v>31.99</v>
      </c>
      <c r="H884">
        <v>10</v>
      </c>
      <c r="I884">
        <v>15.994999999999999</v>
      </c>
      <c r="J884" s="17">
        <f t="shared" si="52"/>
        <v>335.89499999999998</v>
      </c>
      <c r="K884" s="10">
        <v>43516</v>
      </c>
      <c r="L884" t="s">
        <v>1575</v>
      </c>
      <c r="M884" t="s">
        <v>1597</v>
      </c>
      <c r="N884">
        <v>319.89999999999998</v>
      </c>
      <c r="O884">
        <v>4.7619047620000003</v>
      </c>
      <c r="P884" s="17">
        <v>15.994999999999999</v>
      </c>
      <c r="Q884">
        <v>9.9</v>
      </c>
      <c r="R884">
        <v>15</v>
      </c>
      <c r="S884" t="str">
        <f t="shared" si="53"/>
        <v>Afternoon</v>
      </c>
      <c r="T884">
        <f t="shared" si="54"/>
        <v>0</v>
      </c>
      <c r="U884" s="7">
        <f t="shared" si="55"/>
        <v>33.589500000000001</v>
      </c>
    </row>
    <row r="885" spans="1:21" x14ac:dyDescent="0.2">
      <c r="A885" t="s">
        <v>903</v>
      </c>
      <c r="B885" t="s">
        <v>1020</v>
      </c>
      <c r="C885" t="s">
        <v>1023</v>
      </c>
      <c r="D885" t="s">
        <v>1026</v>
      </c>
      <c r="E885" t="s">
        <v>1028</v>
      </c>
      <c r="F885" t="s">
        <v>1032</v>
      </c>
      <c r="G885">
        <v>34.42</v>
      </c>
      <c r="H885">
        <v>6</v>
      </c>
      <c r="I885">
        <v>10.326000000000001</v>
      </c>
      <c r="J885" s="17">
        <f t="shared" si="52"/>
        <v>216.846</v>
      </c>
      <c r="K885" s="10">
        <v>43554</v>
      </c>
      <c r="L885" t="s">
        <v>1136</v>
      </c>
      <c r="M885" t="s">
        <v>1595</v>
      </c>
      <c r="N885">
        <v>206.52</v>
      </c>
      <c r="O885">
        <v>4.7619047620000003</v>
      </c>
      <c r="P885" s="17">
        <v>10.326000000000001</v>
      </c>
      <c r="Q885">
        <v>7.5</v>
      </c>
      <c r="R885">
        <v>12</v>
      </c>
      <c r="S885" t="str">
        <f t="shared" si="53"/>
        <v>Afternoon</v>
      </c>
      <c r="T885">
        <f t="shared" si="54"/>
        <v>0</v>
      </c>
      <c r="U885" s="7">
        <f t="shared" si="55"/>
        <v>36.140999999999998</v>
      </c>
    </row>
    <row r="886" spans="1:21" x14ac:dyDescent="0.2">
      <c r="A886" t="s">
        <v>904</v>
      </c>
      <c r="B886" t="s">
        <v>1020</v>
      </c>
      <c r="C886" t="s">
        <v>1023</v>
      </c>
      <c r="D886" t="s">
        <v>1026</v>
      </c>
      <c r="E886" t="s">
        <v>1028</v>
      </c>
      <c r="F886" t="s">
        <v>1034</v>
      </c>
      <c r="G886">
        <v>83.34</v>
      </c>
      <c r="H886">
        <v>2</v>
      </c>
      <c r="I886">
        <v>8.3339999999999996</v>
      </c>
      <c r="J886" s="17">
        <f t="shared" si="52"/>
        <v>175.01400000000001</v>
      </c>
      <c r="K886" s="10">
        <v>43543</v>
      </c>
      <c r="L886" t="s">
        <v>1392</v>
      </c>
      <c r="M886" t="s">
        <v>1596</v>
      </c>
      <c r="N886">
        <v>166.68</v>
      </c>
      <c r="O886">
        <v>4.7619047620000003</v>
      </c>
      <c r="P886" s="17">
        <v>8.3339999999999996</v>
      </c>
      <c r="Q886">
        <v>7.6</v>
      </c>
      <c r="R886">
        <v>13</v>
      </c>
      <c r="S886" t="str">
        <f t="shared" si="53"/>
        <v>Afternoon</v>
      </c>
      <c r="T886">
        <f t="shared" si="54"/>
        <v>0</v>
      </c>
      <c r="U886" s="7">
        <f t="shared" si="55"/>
        <v>87.507000000000005</v>
      </c>
    </row>
    <row r="887" spans="1:21" x14ac:dyDescent="0.2">
      <c r="A887" t="s">
        <v>905</v>
      </c>
      <c r="B887" t="s">
        <v>1020</v>
      </c>
      <c r="C887" t="s">
        <v>1023</v>
      </c>
      <c r="D887" t="s">
        <v>1027</v>
      </c>
      <c r="E887" t="s">
        <v>1029</v>
      </c>
      <c r="F887" t="s">
        <v>1033</v>
      </c>
      <c r="G887">
        <v>45.58</v>
      </c>
      <c r="H887">
        <v>7</v>
      </c>
      <c r="I887">
        <v>15.952999999999999</v>
      </c>
      <c r="J887" s="17">
        <f t="shared" si="52"/>
        <v>335.01299999999998</v>
      </c>
      <c r="K887" s="10">
        <v>43478</v>
      </c>
      <c r="L887" t="s">
        <v>1576</v>
      </c>
      <c r="M887" t="s">
        <v>1596</v>
      </c>
      <c r="N887">
        <v>319.06</v>
      </c>
      <c r="O887">
        <v>4.7619047620000003</v>
      </c>
      <c r="P887" s="17">
        <v>15.952999999999999</v>
      </c>
      <c r="Q887">
        <v>5</v>
      </c>
      <c r="R887">
        <v>10</v>
      </c>
      <c r="S887" t="str">
        <f t="shared" si="53"/>
        <v>Morning</v>
      </c>
      <c r="T887">
        <f t="shared" si="54"/>
        <v>0</v>
      </c>
      <c r="U887" s="7">
        <f t="shared" si="55"/>
        <v>47.858999999999995</v>
      </c>
    </row>
    <row r="888" spans="1:21" x14ac:dyDescent="0.2">
      <c r="A888" t="s">
        <v>906</v>
      </c>
      <c r="B888" t="s">
        <v>1020</v>
      </c>
      <c r="C888" t="s">
        <v>1023</v>
      </c>
      <c r="D888" t="s">
        <v>1026</v>
      </c>
      <c r="E888" t="s">
        <v>1029</v>
      </c>
      <c r="F888" t="s">
        <v>1034</v>
      </c>
      <c r="G888">
        <v>87.9</v>
      </c>
      <c r="H888">
        <v>1</v>
      </c>
      <c r="I888">
        <v>4.3949999999999996</v>
      </c>
      <c r="J888" s="17">
        <f t="shared" si="52"/>
        <v>92.295000000000002</v>
      </c>
      <c r="K888" s="10">
        <v>43587</v>
      </c>
      <c r="L888" t="s">
        <v>1233</v>
      </c>
      <c r="M888" t="s">
        <v>1595</v>
      </c>
      <c r="N888">
        <v>87.9</v>
      </c>
      <c r="O888">
        <v>4.7619047620000003</v>
      </c>
      <c r="P888" s="17">
        <v>4.3949999999999996</v>
      </c>
      <c r="Q888">
        <v>6.7</v>
      </c>
      <c r="R888">
        <v>19</v>
      </c>
      <c r="S888" t="str">
        <f t="shared" si="53"/>
        <v>Evening</v>
      </c>
      <c r="T888">
        <f t="shared" si="54"/>
        <v>0</v>
      </c>
      <c r="U888" s="7">
        <f t="shared" si="55"/>
        <v>92.295000000000002</v>
      </c>
    </row>
    <row r="889" spans="1:21" x14ac:dyDescent="0.2">
      <c r="A889" t="s">
        <v>907</v>
      </c>
      <c r="B889" t="s">
        <v>1020</v>
      </c>
      <c r="C889" t="s">
        <v>1023</v>
      </c>
      <c r="D889" t="s">
        <v>1026</v>
      </c>
      <c r="E889" t="s">
        <v>1028</v>
      </c>
      <c r="F889" t="s">
        <v>1031</v>
      </c>
      <c r="G889">
        <v>73.47</v>
      </c>
      <c r="H889">
        <v>10</v>
      </c>
      <c r="I889">
        <v>36.734999999999999</v>
      </c>
      <c r="J889" s="17">
        <f t="shared" si="52"/>
        <v>771.43500000000006</v>
      </c>
      <c r="K889" s="10">
        <v>43547</v>
      </c>
      <c r="L889" t="s">
        <v>1577</v>
      </c>
      <c r="M889" t="s">
        <v>1595</v>
      </c>
      <c r="N889">
        <v>734.7</v>
      </c>
      <c r="O889">
        <v>4.7619047620000003</v>
      </c>
      <c r="P889" s="17">
        <v>36.734999999999999</v>
      </c>
      <c r="Q889">
        <v>9.5</v>
      </c>
      <c r="R889">
        <v>13</v>
      </c>
      <c r="S889" t="str">
        <f t="shared" si="53"/>
        <v>Afternoon</v>
      </c>
      <c r="T889">
        <f t="shared" si="54"/>
        <v>1</v>
      </c>
      <c r="U889" s="7">
        <f t="shared" si="55"/>
        <v>77.143500000000003</v>
      </c>
    </row>
    <row r="890" spans="1:21" x14ac:dyDescent="0.2">
      <c r="A890" t="s">
        <v>908</v>
      </c>
      <c r="B890" t="s">
        <v>1021</v>
      </c>
      <c r="C890" t="s">
        <v>1024</v>
      </c>
      <c r="D890" t="s">
        <v>1027</v>
      </c>
      <c r="E890" t="s">
        <v>1028</v>
      </c>
      <c r="F890" t="s">
        <v>1035</v>
      </c>
      <c r="G890">
        <v>12.19</v>
      </c>
      <c r="H890">
        <v>8</v>
      </c>
      <c r="I890">
        <v>4.8760000000000003</v>
      </c>
      <c r="J890" s="17">
        <f t="shared" si="52"/>
        <v>102.396</v>
      </c>
      <c r="K890" s="10">
        <v>43537</v>
      </c>
      <c r="L890" t="s">
        <v>1522</v>
      </c>
      <c r="M890" t="s">
        <v>1595</v>
      </c>
      <c r="N890">
        <v>97.52</v>
      </c>
      <c r="O890">
        <v>4.7619047620000003</v>
      </c>
      <c r="P890" s="17">
        <v>4.8760000000000003</v>
      </c>
      <c r="Q890">
        <v>6.8</v>
      </c>
      <c r="R890">
        <v>12</v>
      </c>
      <c r="S890" t="str">
        <f t="shared" si="53"/>
        <v>Afternoon</v>
      </c>
      <c r="T890">
        <f t="shared" si="54"/>
        <v>0</v>
      </c>
      <c r="U890" s="7">
        <f t="shared" si="55"/>
        <v>12.7995</v>
      </c>
    </row>
    <row r="891" spans="1:21" x14ac:dyDescent="0.2">
      <c r="A891" t="s">
        <v>909</v>
      </c>
      <c r="B891" t="s">
        <v>1020</v>
      </c>
      <c r="C891" t="s">
        <v>1023</v>
      </c>
      <c r="D891" t="s">
        <v>1026</v>
      </c>
      <c r="E891" t="s">
        <v>1029</v>
      </c>
      <c r="F891" t="s">
        <v>1033</v>
      </c>
      <c r="G891">
        <v>76.92</v>
      </c>
      <c r="H891">
        <v>10</v>
      </c>
      <c r="I891">
        <v>38.46</v>
      </c>
      <c r="J891" s="17">
        <f t="shared" si="52"/>
        <v>807.66000000000008</v>
      </c>
      <c r="K891" s="10">
        <v>43541</v>
      </c>
      <c r="L891" t="s">
        <v>1356</v>
      </c>
      <c r="M891" t="s">
        <v>1595</v>
      </c>
      <c r="N891">
        <v>769.2</v>
      </c>
      <c r="O891">
        <v>4.7619047620000003</v>
      </c>
      <c r="P891" s="17">
        <v>38.46</v>
      </c>
      <c r="Q891">
        <v>5.6</v>
      </c>
      <c r="R891">
        <v>19</v>
      </c>
      <c r="S891" t="str">
        <f t="shared" si="53"/>
        <v>Evening</v>
      </c>
      <c r="T891">
        <f t="shared" si="54"/>
        <v>1</v>
      </c>
      <c r="U891" s="7">
        <f t="shared" si="55"/>
        <v>80.766000000000005</v>
      </c>
    </row>
    <row r="892" spans="1:21" x14ac:dyDescent="0.2">
      <c r="A892" t="s">
        <v>910</v>
      </c>
      <c r="B892" t="s">
        <v>1021</v>
      </c>
      <c r="C892" t="s">
        <v>1024</v>
      </c>
      <c r="D892" t="s">
        <v>1027</v>
      </c>
      <c r="E892" t="s">
        <v>1028</v>
      </c>
      <c r="F892" t="s">
        <v>1030</v>
      </c>
      <c r="G892">
        <v>83.66</v>
      </c>
      <c r="H892">
        <v>5</v>
      </c>
      <c r="I892">
        <v>20.914999999999999</v>
      </c>
      <c r="J892" s="17">
        <f t="shared" si="52"/>
        <v>439.21499999999997</v>
      </c>
      <c r="K892" s="10">
        <v>43517</v>
      </c>
      <c r="L892" t="s">
        <v>1395</v>
      </c>
      <c r="M892" t="s">
        <v>1596</v>
      </c>
      <c r="N892">
        <v>418.3</v>
      </c>
      <c r="O892">
        <v>4.7619047620000003</v>
      </c>
      <c r="P892" s="17">
        <v>20.914999999999999</v>
      </c>
      <c r="Q892">
        <v>7.2</v>
      </c>
      <c r="R892">
        <v>10</v>
      </c>
      <c r="S892" t="str">
        <f t="shared" si="53"/>
        <v>Morning</v>
      </c>
      <c r="T892">
        <f t="shared" si="54"/>
        <v>0</v>
      </c>
      <c r="U892" s="7">
        <f t="shared" si="55"/>
        <v>87.842999999999989</v>
      </c>
    </row>
    <row r="893" spans="1:21" x14ac:dyDescent="0.2">
      <c r="A893" t="s">
        <v>911</v>
      </c>
      <c r="B893" t="s">
        <v>1022</v>
      </c>
      <c r="C893" t="s">
        <v>1025</v>
      </c>
      <c r="D893" t="s">
        <v>1027</v>
      </c>
      <c r="E893" t="s">
        <v>1028</v>
      </c>
      <c r="F893" t="s">
        <v>1031</v>
      </c>
      <c r="G893">
        <v>57.91</v>
      </c>
      <c r="H893">
        <v>8</v>
      </c>
      <c r="I893">
        <v>23.164000000000001</v>
      </c>
      <c r="J893" s="17">
        <f t="shared" si="52"/>
        <v>486.44399999999996</v>
      </c>
      <c r="K893" s="10">
        <v>43648</v>
      </c>
      <c r="L893" t="s">
        <v>1468</v>
      </c>
      <c r="M893" t="s">
        <v>1596</v>
      </c>
      <c r="N893">
        <v>463.28</v>
      </c>
      <c r="O893">
        <v>4.7619047620000003</v>
      </c>
      <c r="P893" s="17">
        <v>23.164000000000001</v>
      </c>
      <c r="Q893">
        <v>8.1</v>
      </c>
      <c r="R893">
        <v>15</v>
      </c>
      <c r="S893" t="str">
        <f t="shared" si="53"/>
        <v>Afternoon</v>
      </c>
      <c r="T893">
        <f t="shared" si="54"/>
        <v>0</v>
      </c>
      <c r="U893" s="7">
        <f t="shared" si="55"/>
        <v>60.805499999999995</v>
      </c>
    </row>
    <row r="894" spans="1:21" x14ac:dyDescent="0.2">
      <c r="A894" t="s">
        <v>912</v>
      </c>
      <c r="B894" t="s">
        <v>1021</v>
      </c>
      <c r="C894" t="s">
        <v>1024</v>
      </c>
      <c r="D894" t="s">
        <v>1026</v>
      </c>
      <c r="E894" t="s">
        <v>1028</v>
      </c>
      <c r="F894" t="s">
        <v>1035</v>
      </c>
      <c r="G894">
        <v>92.49</v>
      </c>
      <c r="H894">
        <v>5</v>
      </c>
      <c r="I894">
        <v>23.122499999999999</v>
      </c>
      <c r="J894" s="17">
        <f t="shared" si="52"/>
        <v>485.57249999999999</v>
      </c>
      <c r="K894" s="10">
        <v>43499</v>
      </c>
      <c r="L894" t="s">
        <v>1578</v>
      </c>
      <c r="M894" t="s">
        <v>1597</v>
      </c>
      <c r="N894">
        <v>462.45</v>
      </c>
      <c r="O894">
        <v>4.7619047620000003</v>
      </c>
      <c r="P894" s="17">
        <v>23.122499999999999</v>
      </c>
      <c r="Q894">
        <v>8.6</v>
      </c>
      <c r="R894">
        <v>16</v>
      </c>
      <c r="S894" t="str">
        <f t="shared" si="53"/>
        <v>Afternoon</v>
      </c>
      <c r="T894">
        <f t="shared" si="54"/>
        <v>0</v>
      </c>
      <c r="U894" s="7">
        <f t="shared" si="55"/>
        <v>97.114499999999992</v>
      </c>
    </row>
    <row r="895" spans="1:21" x14ac:dyDescent="0.2">
      <c r="A895" t="s">
        <v>913</v>
      </c>
      <c r="B895" t="s">
        <v>1022</v>
      </c>
      <c r="C895" t="s">
        <v>1025</v>
      </c>
      <c r="D895" t="s">
        <v>1027</v>
      </c>
      <c r="E895" t="s">
        <v>1029</v>
      </c>
      <c r="F895" t="s">
        <v>1031</v>
      </c>
      <c r="G895">
        <v>28.38</v>
      </c>
      <c r="H895">
        <v>5</v>
      </c>
      <c r="I895">
        <v>7.0949999999999998</v>
      </c>
      <c r="J895" s="17">
        <f t="shared" si="52"/>
        <v>148.995</v>
      </c>
      <c r="K895" s="10">
        <v>43619</v>
      </c>
      <c r="L895" t="s">
        <v>1579</v>
      </c>
      <c r="M895" t="s">
        <v>1596</v>
      </c>
      <c r="N895">
        <v>141.9</v>
      </c>
      <c r="O895">
        <v>4.7619047620000003</v>
      </c>
      <c r="P895" s="17">
        <v>7.0949999999999998</v>
      </c>
      <c r="Q895">
        <v>9.4</v>
      </c>
      <c r="R895">
        <v>20</v>
      </c>
      <c r="S895" t="str">
        <f t="shared" si="53"/>
        <v>Evening</v>
      </c>
      <c r="T895">
        <f t="shared" si="54"/>
        <v>0</v>
      </c>
      <c r="U895" s="7">
        <f t="shared" si="55"/>
        <v>29.798999999999999</v>
      </c>
    </row>
    <row r="896" spans="1:21" x14ac:dyDescent="0.2">
      <c r="A896" t="s">
        <v>914</v>
      </c>
      <c r="B896" t="s">
        <v>1022</v>
      </c>
      <c r="C896" t="s">
        <v>1025</v>
      </c>
      <c r="D896" t="s">
        <v>1026</v>
      </c>
      <c r="E896" t="s">
        <v>1029</v>
      </c>
      <c r="F896" t="s">
        <v>1031</v>
      </c>
      <c r="G896">
        <v>50.45</v>
      </c>
      <c r="H896">
        <v>6</v>
      </c>
      <c r="I896">
        <v>15.135</v>
      </c>
      <c r="J896" s="17">
        <f t="shared" si="52"/>
        <v>317.83500000000004</v>
      </c>
      <c r="K896" s="10">
        <v>43618</v>
      </c>
      <c r="L896" t="s">
        <v>1293</v>
      </c>
      <c r="M896" t="s">
        <v>1597</v>
      </c>
      <c r="N896">
        <v>302.7</v>
      </c>
      <c r="O896">
        <v>4.7619047620000003</v>
      </c>
      <c r="P896" s="17">
        <v>15.135</v>
      </c>
      <c r="Q896">
        <v>8.9</v>
      </c>
      <c r="R896">
        <v>15</v>
      </c>
      <c r="S896" t="str">
        <f t="shared" si="53"/>
        <v>Afternoon</v>
      </c>
      <c r="T896">
        <f t="shared" si="54"/>
        <v>0</v>
      </c>
      <c r="U896" s="7">
        <f t="shared" si="55"/>
        <v>52.972500000000004</v>
      </c>
    </row>
    <row r="897" spans="1:21" x14ac:dyDescent="0.2">
      <c r="A897" t="s">
        <v>915</v>
      </c>
      <c r="B897" t="s">
        <v>1022</v>
      </c>
      <c r="C897" t="s">
        <v>1025</v>
      </c>
      <c r="D897" t="s">
        <v>1027</v>
      </c>
      <c r="E897" t="s">
        <v>1029</v>
      </c>
      <c r="F897" t="s">
        <v>1030</v>
      </c>
      <c r="G897">
        <v>99.16</v>
      </c>
      <c r="H897">
        <v>8</v>
      </c>
      <c r="I897">
        <v>39.664000000000001</v>
      </c>
      <c r="J897" s="17">
        <f t="shared" si="52"/>
        <v>832.94399999999996</v>
      </c>
      <c r="K897" s="10">
        <v>43493</v>
      </c>
      <c r="L897" t="s">
        <v>1148</v>
      </c>
      <c r="M897" t="s">
        <v>1597</v>
      </c>
      <c r="N897">
        <v>793.28</v>
      </c>
      <c r="O897">
        <v>4.7619047620000003</v>
      </c>
      <c r="P897" s="17">
        <v>39.664000000000001</v>
      </c>
      <c r="Q897">
        <v>4.2</v>
      </c>
      <c r="R897">
        <v>17</v>
      </c>
      <c r="S897" t="str">
        <f t="shared" si="53"/>
        <v>Evening</v>
      </c>
      <c r="T897">
        <f t="shared" si="54"/>
        <v>1</v>
      </c>
      <c r="U897" s="7">
        <f t="shared" si="55"/>
        <v>104.11799999999999</v>
      </c>
    </row>
    <row r="898" spans="1:21" x14ac:dyDescent="0.2">
      <c r="A898" t="s">
        <v>916</v>
      </c>
      <c r="B898" t="s">
        <v>1021</v>
      </c>
      <c r="C898" t="s">
        <v>1024</v>
      </c>
      <c r="D898" t="s">
        <v>1027</v>
      </c>
      <c r="E898" t="s">
        <v>1029</v>
      </c>
      <c r="F898" t="s">
        <v>1035</v>
      </c>
      <c r="G898">
        <v>60.74</v>
      </c>
      <c r="H898">
        <v>7</v>
      </c>
      <c r="I898">
        <v>21.259</v>
      </c>
      <c r="J898" s="17">
        <f t="shared" si="52"/>
        <v>446.43900000000002</v>
      </c>
      <c r="K898" s="10">
        <v>43483</v>
      </c>
      <c r="L898" t="s">
        <v>1382</v>
      </c>
      <c r="M898" t="s">
        <v>1595</v>
      </c>
      <c r="N898">
        <v>425.18</v>
      </c>
      <c r="O898">
        <v>4.7619047620000003</v>
      </c>
      <c r="P898" s="17">
        <v>21.259</v>
      </c>
      <c r="Q898">
        <v>5</v>
      </c>
      <c r="R898">
        <v>16</v>
      </c>
      <c r="S898" t="str">
        <f t="shared" si="53"/>
        <v>Afternoon</v>
      </c>
      <c r="T898">
        <f t="shared" si="54"/>
        <v>0</v>
      </c>
      <c r="U898" s="7">
        <f t="shared" si="55"/>
        <v>63.777000000000001</v>
      </c>
    </row>
    <row r="899" spans="1:21" x14ac:dyDescent="0.2">
      <c r="A899" t="s">
        <v>917</v>
      </c>
      <c r="B899" t="s">
        <v>1021</v>
      </c>
      <c r="C899" t="s">
        <v>1024</v>
      </c>
      <c r="D899" t="s">
        <v>1026</v>
      </c>
      <c r="E899" t="s">
        <v>1028</v>
      </c>
      <c r="F899" t="s">
        <v>1034</v>
      </c>
      <c r="G899">
        <v>47.27</v>
      </c>
      <c r="H899">
        <v>6</v>
      </c>
      <c r="I899">
        <v>14.180999999999999</v>
      </c>
      <c r="J899" s="17">
        <f t="shared" ref="J899:J962" si="56">(G899*H899)+I899</f>
        <v>297.80099999999999</v>
      </c>
      <c r="K899" s="10">
        <v>43587</v>
      </c>
      <c r="L899" t="s">
        <v>1168</v>
      </c>
      <c r="M899" t="s">
        <v>1596</v>
      </c>
      <c r="N899">
        <v>283.62</v>
      </c>
      <c r="O899">
        <v>4.7619047620000003</v>
      </c>
      <c r="P899" s="17">
        <v>14.180999999999999</v>
      </c>
      <c r="Q899">
        <v>8.8000000000000007</v>
      </c>
      <c r="R899">
        <v>10</v>
      </c>
      <c r="S899" t="str">
        <f t="shared" ref="S899:S962" si="57">IF(HOUR(L899)&lt;12, "Morning", IF(HOUR(L899)&lt;17, "Afternoon", "Evening"))</f>
        <v>Morning</v>
      </c>
      <c r="T899">
        <f t="shared" ref="T899:T962" si="58">IF(J899&gt;718.91085, 1, 0)</f>
        <v>0</v>
      </c>
      <c r="U899" s="7">
        <f t="shared" ref="U899:U962" si="59">J899/H899</f>
        <v>49.633499999999998</v>
      </c>
    </row>
    <row r="900" spans="1:21" x14ac:dyDescent="0.2">
      <c r="A900" t="s">
        <v>918</v>
      </c>
      <c r="B900" t="s">
        <v>1021</v>
      </c>
      <c r="C900" t="s">
        <v>1024</v>
      </c>
      <c r="D900" t="s">
        <v>1026</v>
      </c>
      <c r="E900" t="s">
        <v>1029</v>
      </c>
      <c r="F900" t="s">
        <v>1030</v>
      </c>
      <c r="G900">
        <v>85.6</v>
      </c>
      <c r="H900">
        <v>7</v>
      </c>
      <c r="I900">
        <v>29.96</v>
      </c>
      <c r="J900" s="17">
        <f t="shared" si="56"/>
        <v>629.16</v>
      </c>
      <c r="K900" s="10">
        <v>43499</v>
      </c>
      <c r="L900" t="s">
        <v>1580</v>
      </c>
      <c r="M900" t="s">
        <v>1596</v>
      </c>
      <c r="N900">
        <v>599.20000000000005</v>
      </c>
      <c r="O900">
        <v>4.7619047620000003</v>
      </c>
      <c r="P900" s="17">
        <v>29.96</v>
      </c>
      <c r="Q900">
        <v>5.3</v>
      </c>
      <c r="R900">
        <v>13</v>
      </c>
      <c r="S900" t="str">
        <f t="shared" si="57"/>
        <v>Afternoon</v>
      </c>
      <c r="T900">
        <f t="shared" si="58"/>
        <v>0</v>
      </c>
      <c r="U900" s="7">
        <f t="shared" si="59"/>
        <v>89.88</v>
      </c>
    </row>
    <row r="901" spans="1:21" x14ac:dyDescent="0.2">
      <c r="A901" t="s">
        <v>919</v>
      </c>
      <c r="B901" t="s">
        <v>1020</v>
      </c>
      <c r="C901" t="s">
        <v>1023</v>
      </c>
      <c r="D901" t="s">
        <v>1026</v>
      </c>
      <c r="E901" t="s">
        <v>1029</v>
      </c>
      <c r="F901" t="s">
        <v>1034</v>
      </c>
      <c r="G901">
        <v>35.04</v>
      </c>
      <c r="H901">
        <v>9</v>
      </c>
      <c r="I901">
        <v>15.768000000000001</v>
      </c>
      <c r="J901" s="17">
        <f t="shared" si="56"/>
        <v>331.12800000000004</v>
      </c>
      <c r="K901" s="10">
        <v>43710</v>
      </c>
      <c r="L901" t="s">
        <v>1240</v>
      </c>
      <c r="M901" t="s">
        <v>1595</v>
      </c>
      <c r="N901">
        <v>315.36</v>
      </c>
      <c r="O901">
        <v>4.7619047620000003</v>
      </c>
      <c r="P901" s="17">
        <v>15.768000000000001</v>
      </c>
      <c r="Q901">
        <v>4.5999999999999996</v>
      </c>
      <c r="R901">
        <v>19</v>
      </c>
      <c r="S901" t="str">
        <f t="shared" si="57"/>
        <v>Evening</v>
      </c>
      <c r="T901">
        <f t="shared" si="58"/>
        <v>0</v>
      </c>
      <c r="U901" s="7">
        <f t="shared" si="59"/>
        <v>36.792000000000002</v>
      </c>
    </row>
    <row r="902" spans="1:21" x14ac:dyDescent="0.2">
      <c r="A902" t="s">
        <v>920</v>
      </c>
      <c r="B902" t="s">
        <v>1021</v>
      </c>
      <c r="C902" t="s">
        <v>1024</v>
      </c>
      <c r="D902" t="s">
        <v>1026</v>
      </c>
      <c r="E902" t="s">
        <v>1028</v>
      </c>
      <c r="F902" t="s">
        <v>1031</v>
      </c>
      <c r="G902">
        <v>44.84</v>
      </c>
      <c r="H902">
        <v>9</v>
      </c>
      <c r="I902">
        <v>20.178000000000001</v>
      </c>
      <c r="J902" s="17">
        <f t="shared" si="56"/>
        <v>423.73800000000006</v>
      </c>
      <c r="K902" s="10">
        <v>43479</v>
      </c>
      <c r="L902" t="s">
        <v>1555</v>
      </c>
      <c r="M902" t="s">
        <v>1597</v>
      </c>
      <c r="N902">
        <v>403.56</v>
      </c>
      <c r="O902">
        <v>4.7619047620000003</v>
      </c>
      <c r="P902" s="17">
        <v>20.178000000000001</v>
      </c>
      <c r="Q902">
        <v>7.5</v>
      </c>
      <c r="R902">
        <v>14</v>
      </c>
      <c r="S902" t="str">
        <f t="shared" si="57"/>
        <v>Afternoon</v>
      </c>
      <c r="T902">
        <f t="shared" si="58"/>
        <v>0</v>
      </c>
      <c r="U902" s="7">
        <f t="shared" si="59"/>
        <v>47.082000000000008</v>
      </c>
    </row>
    <row r="903" spans="1:21" x14ac:dyDescent="0.2">
      <c r="A903" t="s">
        <v>921</v>
      </c>
      <c r="B903" t="s">
        <v>1022</v>
      </c>
      <c r="C903" t="s">
        <v>1025</v>
      </c>
      <c r="D903" t="s">
        <v>1027</v>
      </c>
      <c r="E903" t="s">
        <v>1029</v>
      </c>
      <c r="F903" t="s">
        <v>1032</v>
      </c>
      <c r="G903">
        <v>45.97</v>
      </c>
      <c r="H903">
        <v>4</v>
      </c>
      <c r="I903">
        <v>9.1940000000000008</v>
      </c>
      <c r="J903" s="17">
        <f t="shared" si="56"/>
        <v>193.07399999999998</v>
      </c>
      <c r="K903" s="10">
        <v>43710</v>
      </c>
      <c r="L903" t="s">
        <v>1199</v>
      </c>
      <c r="M903" t="s">
        <v>1595</v>
      </c>
      <c r="N903">
        <v>183.88</v>
      </c>
      <c r="O903">
        <v>4.7619047620000003</v>
      </c>
      <c r="P903" s="17">
        <v>9.1940000000000008</v>
      </c>
      <c r="Q903">
        <v>5.0999999999999996</v>
      </c>
      <c r="R903">
        <v>12</v>
      </c>
      <c r="S903" t="str">
        <f t="shared" si="57"/>
        <v>Afternoon</v>
      </c>
      <c r="T903">
        <f t="shared" si="58"/>
        <v>0</v>
      </c>
      <c r="U903" s="7">
        <f t="shared" si="59"/>
        <v>48.268499999999996</v>
      </c>
    </row>
    <row r="904" spans="1:21" x14ac:dyDescent="0.2">
      <c r="A904" t="s">
        <v>922</v>
      </c>
      <c r="B904" t="s">
        <v>1020</v>
      </c>
      <c r="C904" t="s">
        <v>1023</v>
      </c>
      <c r="D904" t="s">
        <v>1026</v>
      </c>
      <c r="E904" t="s">
        <v>1028</v>
      </c>
      <c r="F904" t="s">
        <v>1030</v>
      </c>
      <c r="G904">
        <v>27.73</v>
      </c>
      <c r="H904">
        <v>5</v>
      </c>
      <c r="I904">
        <v>6.9325000000000001</v>
      </c>
      <c r="J904" s="17">
        <f t="shared" si="56"/>
        <v>145.58250000000001</v>
      </c>
      <c r="K904" s="10">
        <v>43550</v>
      </c>
      <c r="L904" t="s">
        <v>1366</v>
      </c>
      <c r="M904" t="s">
        <v>1597</v>
      </c>
      <c r="N904">
        <v>138.65</v>
      </c>
      <c r="O904">
        <v>4.7619047620000003</v>
      </c>
      <c r="P904" s="17">
        <v>6.9325000000000001</v>
      </c>
      <c r="Q904">
        <v>4.2</v>
      </c>
      <c r="R904">
        <v>20</v>
      </c>
      <c r="S904" t="str">
        <f t="shared" si="57"/>
        <v>Evening</v>
      </c>
      <c r="T904">
        <f t="shared" si="58"/>
        <v>0</v>
      </c>
      <c r="U904" s="7">
        <f t="shared" si="59"/>
        <v>29.116500000000002</v>
      </c>
    </row>
    <row r="905" spans="1:21" x14ac:dyDescent="0.2">
      <c r="A905" t="s">
        <v>923</v>
      </c>
      <c r="B905" t="s">
        <v>1020</v>
      </c>
      <c r="C905" t="s">
        <v>1023</v>
      </c>
      <c r="D905" t="s">
        <v>1027</v>
      </c>
      <c r="E905" t="s">
        <v>1029</v>
      </c>
      <c r="F905" t="s">
        <v>1034</v>
      </c>
      <c r="G905">
        <v>11.53</v>
      </c>
      <c r="H905">
        <v>7</v>
      </c>
      <c r="I905">
        <v>4.0354999999999999</v>
      </c>
      <c r="J905" s="17">
        <f t="shared" si="56"/>
        <v>84.745499999999993</v>
      </c>
      <c r="K905" s="10">
        <v>43493</v>
      </c>
      <c r="L905" t="s">
        <v>1581</v>
      </c>
      <c r="M905" t="s">
        <v>1596</v>
      </c>
      <c r="N905">
        <v>80.709999999999994</v>
      </c>
      <c r="O905">
        <v>4.7619047620000003</v>
      </c>
      <c r="P905" s="17">
        <v>4.0354999999999999</v>
      </c>
      <c r="Q905">
        <v>8.1</v>
      </c>
      <c r="R905">
        <v>17</v>
      </c>
      <c r="S905" t="str">
        <f t="shared" si="57"/>
        <v>Evening</v>
      </c>
      <c r="T905">
        <f t="shared" si="58"/>
        <v>0</v>
      </c>
      <c r="U905" s="7">
        <f t="shared" si="59"/>
        <v>12.106499999999999</v>
      </c>
    </row>
    <row r="906" spans="1:21" x14ac:dyDescent="0.2">
      <c r="A906" t="s">
        <v>924</v>
      </c>
      <c r="B906" t="s">
        <v>1021</v>
      </c>
      <c r="C906" t="s">
        <v>1024</v>
      </c>
      <c r="D906" t="s">
        <v>1027</v>
      </c>
      <c r="E906" t="s">
        <v>1028</v>
      </c>
      <c r="F906" t="s">
        <v>1030</v>
      </c>
      <c r="G906">
        <v>58.32</v>
      </c>
      <c r="H906">
        <v>2</v>
      </c>
      <c r="I906">
        <v>5.8319999999999999</v>
      </c>
      <c r="J906" s="17">
        <f t="shared" si="56"/>
        <v>122.47199999999999</v>
      </c>
      <c r="K906" s="10">
        <v>43510</v>
      </c>
      <c r="L906" t="s">
        <v>1268</v>
      </c>
      <c r="M906" t="s">
        <v>1595</v>
      </c>
      <c r="N906">
        <v>116.64</v>
      </c>
      <c r="O906">
        <v>4.7619047620000003</v>
      </c>
      <c r="P906" s="17">
        <v>5.8319999999999999</v>
      </c>
      <c r="Q906">
        <v>6</v>
      </c>
      <c r="R906">
        <v>12</v>
      </c>
      <c r="S906" t="str">
        <f t="shared" si="57"/>
        <v>Afternoon</v>
      </c>
      <c r="T906">
        <f t="shared" si="58"/>
        <v>0</v>
      </c>
      <c r="U906" s="7">
        <f t="shared" si="59"/>
        <v>61.235999999999997</v>
      </c>
    </row>
    <row r="907" spans="1:21" x14ac:dyDescent="0.2">
      <c r="A907" t="s">
        <v>925</v>
      </c>
      <c r="B907" t="s">
        <v>1021</v>
      </c>
      <c r="C907" t="s">
        <v>1024</v>
      </c>
      <c r="D907" t="s">
        <v>1026</v>
      </c>
      <c r="E907" t="s">
        <v>1028</v>
      </c>
      <c r="F907" t="s">
        <v>1032</v>
      </c>
      <c r="G907">
        <v>78.38</v>
      </c>
      <c r="H907">
        <v>4</v>
      </c>
      <c r="I907">
        <v>15.676</v>
      </c>
      <c r="J907" s="17">
        <f t="shared" si="56"/>
        <v>329.19599999999997</v>
      </c>
      <c r="K907" s="10">
        <v>43548</v>
      </c>
      <c r="L907" t="s">
        <v>1582</v>
      </c>
      <c r="M907" t="s">
        <v>1596</v>
      </c>
      <c r="N907">
        <v>313.52</v>
      </c>
      <c r="O907">
        <v>4.7619047620000003</v>
      </c>
      <c r="P907" s="17">
        <v>15.676</v>
      </c>
      <c r="Q907">
        <v>7.9</v>
      </c>
      <c r="R907">
        <v>17</v>
      </c>
      <c r="S907" t="str">
        <f t="shared" si="57"/>
        <v>Evening</v>
      </c>
      <c r="T907">
        <f t="shared" si="58"/>
        <v>0</v>
      </c>
      <c r="U907" s="7">
        <f t="shared" si="59"/>
        <v>82.298999999999992</v>
      </c>
    </row>
    <row r="908" spans="1:21" x14ac:dyDescent="0.2">
      <c r="A908" t="s">
        <v>926</v>
      </c>
      <c r="B908" t="s">
        <v>1021</v>
      </c>
      <c r="C908" t="s">
        <v>1024</v>
      </c>
      <c r="D908" t="s">
        <v>1027</v>
      </c>
      <c r="E908" t="s">
        <v>1029</v>
      </c>
      <c r="F908" t="s">
        <v>1030</v>
      </c>
      <c r="G908">
        <v>84.61</v>
      </c>
      <c r="H908">
        <v>10</v>
      </c>
      <c r="I908">
        <v>42.305</v>
      </c>
      <c r="J908" s="17">
        <f t="shared" si="56"/>
        <v>888.40499999999997</v>
      </c>
      <c r="K908" s="10">
        <v>43710</v>
      </c>
      <c r="L908" t="s">
        <v>1351</v>
      </c>
      <c r="M908" t="s">
        <v>1597</v>
      </c>
      <c r="N908">
        <v>846.1</v>
      </c>
      <c r="O908">
        <v>4.7619047620000003</v>
      </c>
      <c r="P908" s="17">
        <v>42.305</v>
      </c>
      <c r="Q908">
        <v>8.8000000000000007</v>
      </c>
      <c r="R908">
        <v>18</v>
      </c>
      <c r="S908" t="str">
        <f t="shared" si="57"/>
        <v>Evening</v>
      </c>
      <c r="T908">
        <f t="shared" si="58"/>
        <v>1</v>
      </c>
      <c r="U908" s="7">
        <f t="shared" si="59"/>
        <v>88.840499999999992</v>
      </c>
    </row>
    <row r="909" spans="1:21" x14ac:dyDescent="0.2">
      <c r="A909" t="s">
        <v>927</v>
      </c>
      <c r="B909" t="s">
        <v>1022</v>
      </c>
      <c r="C909" t="s">
        <v>1025</v>
      </c>
      <c r="D909" t="s">
        <v>1027</v>
      </c>
      <c r="E909" t="s">
        <v>1028</v>
      </c>
      <c r="F909" t="s">
        <v>1030</v>
      </c>
      <c r="G909">
        <v>82.88</v>
      </c>
      <c r="H909">
        <v>5</v>
      </c>
      <c r="I909">
        <v>20.72</v>
      </c>
      <c r="J909" s="17">
        <f t="shared" si="56"/>
        <v>435.12</v>
      </c>
      <c r="K909" s="10">
        <v>43548</v>
      </c>
      <c r="L909" t="s">
        <v>1491</v>
      </c>
      <c r="M909" t="s">
        <v>1597</v>
      </c>
      <c r="N909">
        <v>414.4</v>
      </c>
      <c r="O909">
        <v>4.7619047620000003</v>
      </c>
      <c r="P909" s="17">
        <v>20.72</v>
      </c>
      <c r="Q909">
        <v>6.6</v>
      </c>
      <c r="R909">
        <v>14</v>
      </c>
      <c r="S909" t="str">
        <f t="shared" si="57"/>
        <v>Afternoon</v>
      </c>
      <c r="T909">
        <f t="shared" si="58"/>
        <v>0</v>
      </c>
      <c r="U909" s="7">
        <f t="shared" si="59"/>
        <v>87.024000000000001</v>
      </c>
    </row>
    <row r="910" spans="1:21" x14ac:dyDescent="0.2">
      <c r="A910" t="s">
        <v>928</v>
      </c>
      <c r="B910" t="s">
        <v>1020</v>
      </c>
      <c r="C910" t="s">
        <v>1023</v>
      </c>
      <c r="D910" t="s">
        <v>1026</v>
      </c>
      <c r="E910" t="s">
        <v>1028</v>
      </c>
      <c r="F910" t="s">
        <v>1034</v>
      </c>
      <c r="G910">
        <v>79.540000000000006</v>
      </c>
      <c r="H910">
        <v>2</v>
      </c>
      <c r="I910">
        <v>7.9539999999999997</v>
      </c>
      <c r="J910" s="17">
        <f t="shared" si="56"/>
        <v>167.03400000000002</v>
      </c>
      <c r="K910" s="10">
        <v>43551</v>
      </c>
      <c r="L910" t="s">
        <v>1358</v>
      </c>
      <c r="M910" t="s">
        <v>1595</v>
      </c>
      <c r="N910">
        <v>159.08000000000001</v>
      </c>
      <c r="O910">
        <v>4.7619047620000003</v>
      </c>
      <c r="P910" s="17">
        <v>7.9539999999999997</v>
      </c>
      <c r="Q910">
        <v>6.2</v>
      </c>
      <c r="R910">
        <v>16</v>
      </c>
      <c r="S910" t="str">
        <f t="shared" si="57"/>
        <v>Afternoon</v>
      </c>
      <c r="T910">
        <f t="shared" si="58"/>
        <v>0</v>
      </c>
      <c r="U910" s="7">
        <f t="shared" si="59"/>
        <v>83.51700000000001</v>
      </c>
    </row>
    <row r="911" spans="1:21" x14ac:dyDescent="0.2">
      <c r="A911" t="s">
        <v>929</v>
      </c>
      <c r="B911" t="s">
        <v>1022</v>
      </c>
      <c r="C911" t="s">
        <v>1025</v>
      </c>
      <c r="D911" t="s">
        <v>1027</v>
      </c>
      <c r="E911" t="s">
        <v>1028</v>
      </c>
      <c r="F911" t="s">
        <v>1032</v>
      </c>
      <c r="G911">
        <v>49.01</v>
      </c>
      <c r="H911">
        <v>10</v>
      </c>
      <c r="I911">
        <v>24.504999999999999</v>
      </c>
      <c r="J911" s="17">
        <f t="shared" si="56"/>
        <v>514.60500000000002</v>
      </c>
      <c r="K911" s="10">
        <v>43492</v>
      </c>
      <c r="L911" t="s">
        <v>1583</v>
      </c>
      <c r="M911" t="s">
        <v>1597</v>
      </c>
      <c r="N911">
        <v>490.1</v>
      </c>
      <c r="O911">
        <v>4.7619047620000003</v>
      </c>
      <c r="P911" s="17">
        <v>24.504999999999999</v>
      </c>
      <c r="Q911">
        <v>4.2</v>
      </c>
      <c r="R911">
        <v>10</v>
      </c>
      <c r="S911" t="str">
        <f t="shared" si="57"/>
        <v>Morning</v>
      </c>
      <c r="T911">
        <f t="shared" si="58"/>
        <v>0</v>
      </c>
      <c r="U911" s="7">
        <f t="shared" si="59"/>
        <v>51.460500000000003</v>
      </c>
    </row>
    <row r="912" spans="1:21" x14ac:dyDescent="0.2">
      <c r="A912" t="s">
        <v>930</v>
      </c>
      <c r="B912" t="s">
        <v>1022</v>
      </c>
      <c r="C912" t="s">
        <v>1025</v>
      </c>
      <c r="D912" t="s">
        <v>1026</v>
      </c>
      <c r="E912" t="s">
        <v>1028</v>
      </c>
      <c r="F912" t="s">
        <v>1034</v>
      </c>
      <c r="G912">
        <v>29.15</v>
      </c>
      <c r="H912">
        <v>3</v>
      </c>
      <c r="I912">
        <v>4.3724999999999996</v>
      </c>
      <c r="J912" s="17">
        <f t="shared" si="56"/>
        <v>91.822499999999991</v>
      </c>
      <c r="K912" s="10">
        <v>43551</v>
      </c>
      <c r="L912" t="s">
        <v>1334</v>
      </c>
      <c r="M912" t="s">
        <v>1597</v>
      </c>
      <c r="N912">
        <v>87.45</v>
      </c>
      <c r="O912">
        <v>4.7619047620000003</v>
      </c>
      <c r="P912" s="17">
        <v>4.3724999999999996</v>
      </c>
      <c r="Q912">
        <v>7.3</v>
      </c>
      <c r="R912">
        <v>20</v>
      </c>
      <c r="S912" t="str">
        <f t="shared" si="57"/>
        <v>Evening</v>
      </c>
      <c r="T912">
        <f t="shared" si="58"/>
        <v>0</v>
      </c>
      <c r="U912" s="7">
        <f t="shared" si="59"/>
        <v>30.607499999999998</v>
      </c>
    </row>
    <row r="913" spans="1:21" x14ac:dyDescent="0.2">
      <c r="A913" t="s">
        <v>931</v>
      </c>
      <c r="B913" t="s">
        <v>1021</v>
      </c>
      <c r="C913" t="s">
        <v>1024</v>
      </c>
      <c r="D913" t="s">
        <v>1027</v>
      </c>
      <c r="E913" t="s">
        <v>1028</v>
      </c>
      <c r="F913" t="s">
        <v>1031</v>
      </c>
      <c r="G913">
        <v>56.13</v>
      </c>
      <c r="H913">
        <v>4</v>
      </c>
      <c r="I913">
        <v>11.226000000000001</v>
      </c>
      <c r="J913" s="17">
        <f t="shared" si="56"/>
        <v>235.74600000000001</v>
      </c>
      <c r="K913" s="10">
        <v>43484</v>
      </c>
      <c r="L913" t="s">
        <v>1443</v>
      </c>
      <c r="M913" t="s">
        <v>1595</v>
      </c>
      <c r="N913">
        <v>224.52</v>
      </c>
      <c r="O913">
        <v>4.7619047620000003</v>
      </c>
      <c r="P913" s="17">
        <v>11.226000000000001</v>
      </c>
      <c r="Q913">
        <v>8.6</v>
      </c>
      <c r="R913">
        <v>11</v>
      </c>
      <c r="S913" t="str">
        <f t="shared" si="57"/>
        <v>Morning</v>
      </c>
      <c r="T913">
        <f t="shared" si="58"/>
        <v>0</v>
      </c>
      <c r="U913" s="7">
        <f t="shared" si="59"/>
        <v>58.936500000000002</v>
      </c>
    </row>
    <row r="914" spans="1:21" x14ac:dyDescent="0.2">
      <c r="A914" t="s">
        <v>932</v>
      </c>
      <c r="B914" t="s">
        <v>1020</v>
      </c>
      <c r="C914" t="s">
        <v>1023</v>
      </c>
      <c r="D914" t="s">
        <v>1027</v>
      </c>
      <c r="E914" t="s">
        <v>1028</v>
      </c>
      <c r="F914" t="s">
        <v>1032</v>
      </c>
      <c r="G914">
        <v>93.12</v>
      </c>
      <c r="H914">
        <v>8</v>
      </c>
      <c r="I914">
        <v>37.247999999999998</v>
      </c>
      <c r="J914" s="17">
        <f t="shared" si="56"/>
        <v>782.20800000000008</v>
      </c>
      <c r="K914" s="10">
        <v>43648</v>
      </c>
      <c r="L914" t="s">
        <v>1584</v>
      </c>
      <c r="M914" t="s">
        <v>1596</v>
      </c>
      <c r="N914">
        <v>744.96</v>
      </c>
      <c r="O914">
        <v>4.7619047620000003</v>
      </c>
      <c r="P914" s="17">
        <v>37.247999999999998</v>
      </c>
      <c r="Q914">
        <v>6.8</v>
      </c>
      <c r="R914">
        <v>10</v>
      </c>
      <c r="S914" t="str">
        <f t="shared" si="57"/>
        <v>Morning</v>
      </c>
      <c r="T914">
        <f t="shared" si="58"/>
        <v>1</v>
      </c>
      <c r="U914" s="7">
        <f t="shared" si="59"/>
        <v>97.77600000000001</v>
      </c>
    </row>
    <row r="915" spans="1:21" x14ac:dyDescent="0.2">
      <c r="A915" t="s">
        <v>933</v>
      </c>
      <c r="B915" t="s">
        <v>1020</v>
      </c>
      <c r="C915" t="s">
        <v>1023</v>
      </c>
      <c r="D915" t="s">
        <v>1026</v>
      </c>
      <c r="E915" t="s">
        <v>1029</v>
      </c>
      <c r="F915" t="s">
        <v>1035</v>
      </c>
      <c r="G915">
        <v>51.34</v>
      </c>
      <c r="H915">
        <v>8</v>
      </c>
      <c r="I915">
        <v>20.536000000000001</v>
      </c>
      <c r="J915" s="17">
        <f t="shared" si="56"/>
        <v>431.25600000000003</v>
      </c>
      <c r="K915" s="10">
        <v>43496</v>
      </c>
      <c r="L915" t="s">
        <v>1247</v>
      </c>
      <c r="M915" t="s">
        <v>1595</v>
      </c>
      <c r="N915">
        <v>410.72</v>
      </c>
      <c r="O915">
        <v>4.7619047620000003</v>
      </c>
      <c r="P915" s="17">
        <v>20.536000000000001</v>
      </c>
      <c r="Q915">
        <v>7.6</v>
      </c>
      <c r="R915">
        <v>10</v>
      </c>
      <c r="S915" t="str">
        <f t="shared" si="57"/>
        <v>Morning</v>
      </c>
      <c r="T915">
        <f t="shared" si="58"/>
        <v>0</v>
      </c>
      <c r="U915" s="7">
        <f t="shared" si="59"/>
        <v>53.907000000000004</v>
      </c>
    </row>
    <row r="916" spans="1:21" x14ac:dyDescent="0.2">
      <c r="A916" t="s">
        <v>934</v>
      </c>
      <c r="B916" t="s">
        <v>1020</v>
      </c>
      <c r="C916" t="s">
        <v>1023</v>
      </c>
      <c r="D916" t="s">
        <v>1026</v>
      </c>
      <c r="E916" t="s">
        <v>1028</v>
      </c>
      <c r="F916" t="s">
        <v>1034</v>
      </c>
      <c r="G916">
        <v>99.6</v>
      </c>
      <c r="H916">
        <v>3</v>
      </c>
      <c r="I916">
        <v>14.94</v>
      </c>
      <c r="J916" s="17">
        <f t="shared" si="56"/>
        <v>313.73999999999995</v>
      </c>
      <c r="K916" s="10">
        <v>43521</v>
      </c>
      <c r="L916" t="s">
        <v>1129</v>
      </c>
      <c r="M916" t="s">
        <v>1596</v>
      </c>
      <c r="N916">
        <v>298.8</v>
      </c>
      <c r="O916">
        <v>4.7619047620000003</v>
      </c>
      <c r="P916" s="17">
        <v>14.94</v>
      </c>
      <c r="Q916">
        <v>5.8</v>
      </c>
      <c r="R916">
        <v>18</v>
      </c>
      <c r="S916" t="str">
        <f t="shared" si="57"/>
        <v>Evening</v>
      </c>
      <c r="T916">
        <f t="shared" si="58"/>
        <v>0</v>
      </c>
      <c r="U916" s="7">
        <f t="shared" si="59"/>
        <v>104.57999999999998</v>
      </c>
    </row>
    <row r="917" spans="1:21" x14ac:dyDescent="0.2">
      <c r="A917" t="s">
        <v>935</v>
      </c>
      <c r="B917" t="s">
        <v>1021</v>
      </c>
      <c r="C917" t="s">
        <v>1024</v>
      </c>
      <c r="D917" t="s">
        <v>1027</v>
      </c>
      <c r="E917" t="s">
        <v>1028</v>
      </c>
      <c r="F917" t="s">
        <v>1031</v>
      </c>
      <c r="G917">
        <v>35.49</v>
      </c>
      <c r="H917">
        <v>6</v>
      </c>
      <c r="I917">
        <v>10.647</v>
      </c>
      <c r="J917" s="17">
        <f t="shared" si="56"/>
        <v>223.58699999999999</v>
      </c>
      <c r="K917" s="10">
        <v>43498</v>
      </c>
      <c r="L917" t="s">
        <v>1432</v>
      </c>
      <c r="M917" t="s">
        <v>1596</v>
      </c>
      <c r="N917">
        <v>212.94</v>
      </c>
      <c r="O917">
        <v>4.7619047620000003</v>
      </c>
      <c r="P917" s="17">
        <v>10.647</v>
      </c>
      <c r="Q917">
        <v>4.0999999999999996</v>
      </c>
      <c r="R917">
        <v>12</v>
      </c>
      <c r="S917" t="str">
        <f t="shared" si="57"/>
        <v>Afternoon</v>
      </c>
      <c r="T917">
        <f t="shared" si="58"/>
        <v>0</v>
      </c>
      <c r="U917" s="7">
        <f t="shared" si="59"/>
        <v>37.264499999999998</v>
      </c>
    </row>
    <row r="918" spans="1:21" x14ac:dyDescent="0.2">
      <c r="A918" t="s">
        <v>936</v>
      </c>
      <c r="B918" t="s">
        <v>1021</v>
      </c>
      <c r="C918" t="s">
        <v>1024</v>
      </c>
      <c r="D918" t="s">
        <v>1026</v>
      </c>
      <c r="E918" t="s">
        <v>1029</v>
      </c>
      <c r="F918" t="s">
        <v>1033</v>
      </c>
      <c r="G918">
        <v>42.85</v>
      </c>
      <c r="H918">
        <v>1</v>
      </c>
      <c r="I918">
        <v>2.1425000000000001</v>
      </c>
      <c r="J918" s="17">
        <f t="shared" si="56"/>
        <v>44.9925</v>
      </c>
      <c r="K918" s="10">
        <v>43538</v>
      </c>
      <c r="L918" t="s">
        <v>1118</v>
      </c>
      <c r="M918" t="s">
        <v>1597</v>
      </c>
      <c r="N918">
        <v>42.85</v>
      </c>
      <c r="O918">
        <v>4.7619047620000003</v>
      </c>
      <c r="P918" s="17">
        <v>2.1425000000000001</v>
      </c>
      <c r="Q918">
        <v>9.3000000000000007</v>
      </c>
      <c r="R918">
        <v>15</v>
      </c>
      <c r="S918" t="str">
        <f t="shared" si="57"/>
        <v>Afternoon</v>
      </c>
      <c r="T918">
        <f t="shared" si="58"/>
        <v>0</v>
      </c>
      <c r="U918" s="7">
        <f t="shared" si="59"/>
        <v>44.9925</v>
      </c>
    </row>
    <row r="919" spans="1:21" x14ac:dyDescent="0.2">
      <c r="A919" t="s">
        <v>937</v>
      </c>
      <c r="B919" t="s">
        <v>1020</v>
      </c>
      <c r="C919" t="s">
        <v>1023</v>
      </c>
      <c r="D919" t="s">
        <v>1027</v>
      </c>
      <c r="E919" t="s">
        <v>1028</v>
      </c>
      <c r="F919" t="s">
        <v>1035</v>
      </c>
      <c r="G919">
        <v>94.67</v>
      </c>
      <c r="H919">
        <v>4</v>
      </c>
      <c r="I919">
        <v>18.934000000000001</v>
      </c>
      <c r="J919" s="17">
        <f t="shared" si="56"/>
        <v>397.61400000000003</v>
      </c>
      <c r="K919" s="10">
        <v>43772</v>
      </c>
      <c r="L919" t="s">
        <v>1242</v>
      </c>
      <c r="M919" t="s">
        <v>1596</v>
      </c>
      <c r="N919">
        <v>378.68</v>
      </c>
      <c r="O919">
        <v>4.7619047620000003</v>
      </c>
      <c r="P919" s="17">
        <v>18.934000000000001</v>
      </c>
      <c r="Q919">
        <v>6.8</v>
      </c>
      <c r="R919">
        <v>12</v>
      </c>
      <c r="S919" t="str">
        <f t="shared" si="57"/>
        <v>Afternoon</v>
      </c>
      <c r="T919">
        <f t="shared" si="58"/>
        <v>0</v>
      </c>
      <c r="U919" s="7">
        <f t="shared" si="59"/>
        <v>99.403500000000008</v>
      </c>
    </row>
    <row r="920" spans="1:21" x14ac:dyDescent="0.2">
      <c r="A920" t="s">
        <v>938</v>
      </c>
      <c r="B920" t="s">
        <v>1022</v>
      </c>
      <c r="C920" t="s">
        <v>1025</v>
      </c>
      <c r="D920" t="s">
        <v>1027</v>
      </c>
      <c r="E920" t="s">
        <v>1029</v>
      </c>
      <c r="F920" t="s">
        <v>1032</v>
      </c>
      <c r="G920">
        <v>68.97</v>
      </c>
      <c r="H920">
        <v>3</v>
      </c>
      <c r="I920">
        <v>10.345499999999999</v>
      </c>
      <c r="J920" s="17">
        <f t="shared" si="56"/>
        <v>217.25549999999998</v>
      </c>
      <c r="K920" s="10">
        <v>43518</v>
      </c>
      <c r="L920" t="s">
        <v>1144</v>
      </c>
      <c r="M920" t="s">
        <v>1595</v>
      </c>
      <c r="N920">
        <v>206.91</v>
      </c>
      <c r="O920">
        <v>4.7619047620000003</v>
      </c>
      <c r="P920" s="17">
        <v>10.345499999999999</v>
      </c>
      <c r="Q920">
        <v>8.6999999999999993</v>
      </c>
      <c r="R920">
        <v>11</v>
      </c>
      <c r="S920" t="str">
        <f t="shared" si="57"/>
        <v>Morning</v>
      </c>
      <c r="T920">
        <f t="shared" si="58"/>
        <v>0</v>
      </c>
      <c r="U920" s="7">
        <f t="shared" si="59"/>
        <v>72.418499999999995</v>
      </c>
    </row>
    <row r="921" spans="1:21" x14ac:dyDescent="0.2">
      <c r="A921" t="s">
        <v>939</v>
      </c>
      <c r="B921" t="s">
        <v>1022</v>
      </c>
      <c r="C921" t="s">
        <v>1025</v>
      </c>
      <c r="D921" t="s">
        <v>1026</v>
      </c>
      <c r="E921" t="s">
        <v>1028</v>
      </c>
      <c r="F921" t="s">
        <v>1031</v>
      </c>
      <c r="G921">
        <v>26.26</v>
      </c>
      <c r="H921">
        <v>3</v>
      </c>
      <c r="I921">
        <v>3.9390000000000001</v>
      </c>
      <c r="J921" s="17">
        <f t="shared" si="56"/>
        <v>82.718999999999994</v>
      </c>
      <c r="K921" s="10">
        <v>43499</v>
      </c>
      <c r="L921" t="s">
        <v>1571</v>
      </c>
      <c r="M921" t="s">
        <v>1595</v>
      </c>
      <c r="N921">
        <v>78.78</v>
      </c>
      <c r="O921">
        <v>4.7619047620000003</v>
      </c>
      <c r="P921" s="17">
        <v>3.9390000000000001</v>
      </c>
      <c r="Q921">
        <v>6.3</v>
      </c>
      <c r="R921">
        <v>12</v>
      </c>
      <c r="S921" t="str">
        <f t="shared" si="57"/>
        <v>Afternoon</v>
      </c>
      <c r="T921">
        <f t="shared" si="58"/>
        <v>0</v>
      </c>
      <c r="U921" s="7">
        <f t="shared" si="59"/>
        <v>27.572999999999997</v>
      </c>
    </row>
    <row r="922" spans="1:21" x14ac:dyDescent="0.2">
      <c r="A922" t="s">
        <v>940</v>
      </c>
      <c r="B922" t="s">
        <v>1021</v>
      </c>
      <c r="C922" t="s">
        <v>1024</v>
      </c>
      <c r="D922" t="s">
        <v>1026</v>
      </c>
      <c r="E922" t="s">
        <v>1028</v>
      </c>
      <c r="F922" t="s">
        <v>1032</v>
      </c>
      <c r="G922">
        <v>35.79</v>
      </c>
      <c r="H922">
        <v>9</v>
      </c>
      <c r="I922">
        <v>16.105499999999999</v>
      </c>
      <c r="J922" s="17">
        <f t="shared" si="56"/>
        <v>338.21550000000002</v>
      </c>
      <c r="K922" s="10">
        <v>43741</v>
      </c>
      <c r="L922" t="s">
        <v>1468</v>
      </c>
      <c r="M922" t="s">
        <v>1597</v>
      </c>
      <c r="N922">
        <v>322.11</v>
      </c>
      <c r="O922">
        <v>4.7619047620000003</v>
      </c>
      <c r="P922" s="17">
        <v>16.105499999999999</v>
      </c>
      <c r="Q922">
        <v>5.0999999999999996</v>
      </c>
      <c r="R922">
        <v>15</v>
      </c>
      <c r="S922" t="str">
        <f t="shared" si="57"/>
        <v>Afternoon</v>
      </c>
      <c r="T922">
        <f t="shared" si="58"/>
        <v>0</v>
      </c>
      <c r="U922" s="7">
        <f t="shared" si="59"/>
        <v>37.579500000000003</v>
      </c>
    </row>
    <row r="923" spans="1:21" x14ac:dyDescent="0.2">
      <c r="A923" t="s">
        <v>941</v>
      </c>
      <c r="B923" t="s">
        <v>1022</v>
      </c>
      <c r="C923" t="s">
        <v>1025</v>
      </c>
      <c r="D923" t="s">
        <v>1027</v>
      </c>
      <c r="E923" t="s">
        <v>1028</v>
      </c>
      <c r="F923" t="s">
        <v>1032</v>
      </c>
      <c r="G923">
        <v>16.37</v>
      </c>
      <c r="H923">
        <v>6</v>
      </c>
      <c r="I923">
        <v>4.9109999999999996</v>
      </c>
      <c r="J923" s="17">
        <f t="shared" si="56"/>
        <v>103.131</v>
      </c>
      <c r="K923" s="10">
        <v>43679</v>
      </c>
      <c r="L923" t="s">
        <v>1585</v>
      </c>
      <c r="M923" t="s">
        <v>1596</v>
      </c>
      <c r="N923">
        <v>98.22</v>
      </c>
      <c r="O923">
        <v>4.7619047620000003</v>
      </c>
      <c r="P923" s="17">
        <v>4.9109999999999996</v>
      </c>
      <c r="Q923">
        <v>7</v>
      </c>
      <c r="R923">
        <v>10</v>
      </c>
      <c r="S923" t="str">
        <f t="shared" si="57"/>
        <v>Morning</v>
      </c>
      <c r="T923">
        <f t="shared" si="58"/>
        <v>0</v>
      </c>
      <c r="U923" s="7">
        <f t="shared" si="59"/>
        <v>17.188500000000001</v>
      </c>
    </row>
    <row r="924" spans="1:21" x14ac:dyDescent="0.2">
      <c r="A924" t="s">
        <v>942</v>
      </c>
      <c r="B924" t="s">
        <v>1021</v>
      </c>
      <c r="C924" t="s">
        <v>1024</v>
      </c>
      <c r="D924" t="s">
        <v>1026</v>
      </c>
      <c r="E924" t="s">
        <v>1028</v>
      </c>
      <c r="F924" t="s">
        <v>1032</v>
      </c>
      <c r="G924">
        <v>12.73</v>
      </c>
      <c r="H924">
        <v>2</v>
      </c>
      <c r="I924">
        <v>1.2729999999999999</v>
      </c>
      <c r="J924" s="17">
        <f t="shared" si="56"/>
        <v>26.733000000000001</v>
      </c>
      <c r="K924" s="10">
        <v>43518</v>
      </c>
      <c r="L924" t="s">
        <v>1423</v>
      </c>
      <c r="M924" t="s">
        <v>1597</v>
      </c>
      <c r="N924">
        <v>25.46</v>
      </c>
      <c r="O924">
        <v>4.7619047620000003</v>
      </c>
      <c r="P924" s="17">
        <v>1.2729999999999999</v>
      </c>
      <c r="Q924">
        <v>5.2</v>
      </c>
      <c r="R924">
        <v>12</v>
      </c>
      <c r="S924" t="str">
        <f t="shared" si="57"/>
        <v>Afternoon</v>
      </c>
      <c r="T924">
        <f t="shared" si="58"/>
        <v>0</v>
      </c>
      <c r="U924" s="7">
        <f t="shared" si="59"/>
        <v>13.3665</v>
      </c>
    </row>
    <row r="925" spans="1:21" x14ac:dyDescent="0.2">
      <c r="A925" t="s">
        <v>943</v>
      </c>
      <c r="B925" t="s">
        <v>1021</v>
      </c>
      <c r="C925" t="s">
        <v>1024</v>
      </c>
      <c r="D925" t="s">
        <v>1027</v>
      </c>
      <c r="E925" t="s">
        <v>1028</v>
      </c>
      <c r="F925" t="s">
        <v>1033</v>
      </c>
      <c r="G925">
        <v>83.14</v>
      </c>
      <c r="H925">
        <v>7</v>
      </c>
      <c r="I925">
        <v>29.099</v>
      </c>
      <c r="J925" s="17">
        <f t="shared" si="56"/>
        <v>611.07900000000006</v>
      </c>
      <c r="K925" s="10">
        <v>43739</v>
      </c>
      <c r="L925" t="s">
        <v>1448</v>
      </c>
      <c r="M925" t="s">
        <v>1597</v>
      </c>
      <c r="N925">
        <v>581.98</v>
      </c>
      <c r="O925">
        <v>4.7619047620000003</v>
      </c>
      <c r="P925" s="17">
        <v>29.099</v>
      </c>
      <c r="Q925">
        <v>6.6</v>
      </c>
      <c r="R925">
        <v>10</v>
      </c>
      <c r="S925" t="str">
        <f t="shared" si="57"/>
        <v>Morning</v>
      </c>
      <c r="T925">
        <f t="shared" si="58"/>
        <v>0</v>
      </c>
      <c r="U925" s="7">
        <f t="shared" si="59"/>
        <v>87.297000000000011</v>
      </c>
    </row>
    <row r="926" spans="1:21" x14ac:dyDescent="0.2">
      <c r="A926" t="s">
        <v>944</v>
      </c>
      <c r="B926" t="s">
        <v>1021</v>
      </c>
      <c r="C926" t="s">
        <v>1024</v>
      </c>
      <c r="D926" t="s">
        <v>1026</v>
      </c>
      <c r="E926" t="s">
        <v>1028</v>
      </c>
      <c r="F926" t="s">
        <v>1033</v>
      </c>
      <c r="G926">
        <v>35.22</v>
      </c>
      <c r="H926">
        <v>6</v>
      </c>
      <c r="I926">
        <v>10.566000000000001</v>
      </c>
      <c r="J926" s="17">
        <f t="shared" si="56"/>
        <v>221.886</v>
      </c>
      <c r="K926" s="10">
        <v>43538</v>
      </c>
      <c r="L926" t="s">
        <v>1586</v>
      </c>
      <c r="M926" t="s">
        <v>1595</v>
      </c>
      <c r="N926">
        <v>211.32</v>
      </c>
      <c r="O926">
        <v>4.7619047620000003</v>
      </c>
      <c r="P926" s="17">
        <v>10.566000000000001</v>
      </c>
      <c r="Q926">
        <v>6.5</v>
      </c>
      <c r="R926">
        <v>13</v>
      </c>
      <c r="S926" t="str">
        <f t="shared" si="57"/>
        <v>Afternoon</v>
      </c>
      <c r="T926">
        <f t="shared" si="58"/>
        <v>0</v>
      </c>
      <c r="U926" s="7">
        <f t="shared" si="59"/>
        <v>36.981000000000002</v>
      </c>
    </row>
    <row r="927" spans="1:21" x14ac:dyDescent="0.2">
      <c r="A927" t="s">
        <v>945</v>
      </c>
      <c r="B927" t="s">
        <v>1022</v>
      </c>
      <c r="C927" t="s">
        <v>1025</v>
      </c>
      <c r="D927" t="s">
        <v>1027</v>
      </c>
      <c r="E927" t="s">
        <v>1028</v>
      </c>
      <c r="F927" t="s">
        <v>1031</v>
      </c>
      <c r="G927">
        <v>13.78</v>
      </c>
      <c r="H927">
        <v>4</v>
      </c>
      <c r="I927">
        <v>2.7559999999999998</v>
      </c>
      <c r="J927" s="17">
        <f t="shared" si="56"/>
        <v>57.875999999999998</v>
      </c>
      <c r="K927" s="10">
        <v>43739</v>
      </c>
      <c r="L927" t="s">
        <v>1587</v>
      </c>
      <c r="M927" t="s">
        <v>1595</v>
      </c>
      <c r="N927">
        <v>55.12</v>
      </c>
      <c r="O927">
        <v>4.7619047620000003</v>
      </c>
      <c r="P927" s="17">
        <v>2.7559999999999998</v>
      </c>
      <c r="Q927">
        <v>9</v>
      </c>
      <c r="R927">
        <v>11</v>
      </c>
      <c r="S927" t="str">
        <f t="shared" si="57"/>
        <v>Morning</v>
      </c>
      <c r="T927">
        <f t="shared" si="58"/>
        <v>0</v>
      </c>
      <c r="U927" s="7">
        <f t="shared" si="59"/>
        <v>14.468999999999999</v>
      </c>
    </row>
    <row r="928" spans="1:21" x14ac:dyDescent="0.2">
      <c r="A928" t="s">
        <v>946</v>
      </c>
      <c r="B928" t="s">
        <v>1022</v>
      </c>
      <c r="C928" t="s">
        <v>1025</v>
      </c>
      <c r="D928" t="s">
        <v>1026</v>
      </c>
      <c r="E928" t="s">
        <v>1029</v>
      </c>
      <c r="F928" t="s">
        <v>1033</v>
      </c>
      <c r="G928">
        <v>88.31</v>
      </c>
      <c r="H928">
        <v>1</v>
      </c>
      <c r="I928">
        <v>4.4154999999999998</v>
      </c>
      <c r="J928" s="17">
        <f t="shared" si="56"/>
        <v>92.725499999999997</v>
      </c>
      <c r="K928" s="10">
        <v>43511</v>
      </c>
      <c r="L928" t="s">
        <v>1269</v>
      </c>
      <c r="M928" t="s">
        <v>1597</v>
      </c>
      <c r="N928">
        <v>88.31</v>
      </c>
      <c r="O928">
        <v>4.7619047620000003</v>
      </c>
      <c r="P928" s="17">
        <v>4.4154999999999998</v>
      </c>
      <c r="Q928">
        <v>5.2</v>
      </c>
      <c r="R928">
        <v>17</v>
      </c>
      <c r="S928" t="str">
        <f t="shared" si="57"/>
        <v>Evening</v>
      </c>
      <c r="T928">
        <f t="shared" si="58"/>
        <v>0</v>
      </c>
      <c r="U928" s="7">
        <f t="shared" si="59"/>
        <v>92.725499999999997</v>
      </c>
    </row>
    <row r="929" spans="1:21" x14ac:dyDescent="0.2">
      <c r="A929" t="s">
        <v>947</v>
      </c>
      <c r="B929" t="s">
        <v>1020</v>
      </c>
      <c r="C929" t="s">
        <v>1023</v>
      </c>
      <c r="D929" t="s">
        <v>1026</v>
      </c>
      <c r="E929" t="s">
        <v>1028</v>
      </c>
      <c r="F929" t="s">
        <v>1030</v>
      </c>
      <c r="G929">
        <v>39.619999999999997</v>
      </c>
      <c r="H929">
        <v>9</v>
      </c>
      <c r="I929">
        <v>17.829000000000001</v>
      </c>
      <c r="J929" s="17">
        <f t="shared" si="56"/>
        <v>374.40899999999999</v>
      </c>
      <c r="K929" s="10">
        <v>43478</v>
      </c>
      <c r="L929" t="s">
        <v>1386</v>
      </c>
      <c r="M929" t="s">
        <v>1597</v>
      </c>
      <c r="N929">
        <v>356.58</v>
      </c>
      <c r="O929">
        <v>4.7619047620000003</v>
      </c>
      <c r="P929" s="17">
        <v>17.829000000000001</v>
      </c>
      <c r="Q929">
        <v>6.8</v>
      </c>
      <c r="R929">
        <v>17</v>
      </c>
      <c r="S929" t="str">
        <f t="shared" si="57"/>
        <v>Evening</v>
      </c>
      <c r="T929">
        <f t="shared" si="58"/>
        <v>0</v>
      </c>
      <c r="U929" s="7">
        <f t="shared" si="59"/>
        <v>41.600999999999999</v>
      </c>
    </row>
    <row r="930" spans="1:21" x14ac:dyDescent="0.2">
      <c r="A930" t="s">
        <v>948</v>
      </c>
      <c r="B930" t="s">
        <v>1022</v>
      </c>
      <c r="C930" t="s">
        <v>1025</v>
      </c>
      <c r="D930" t="s">
        <v>1027</v>
      </c>
      <c r="E930" t="s">
        <v>1028</v>
      </c>
      <c r="F930" t="s">
        <v>1031</v>
      </c>
      <c r="G930">
        <v>88.25</v>
      </c>
      <c r="H930">
        <v>9</v>
      </c>
      <c r="I930">
        <v>39.712499999999999</v>
      </c>
      <c r="J930" s="17">
        <f t="shared" si="56"/>
        <v>833.96249999999998</v>
      </c>
      <c r="K930" s="10">
        <v>43511</v>
      </c>
      <c r="L930" t="s">
        <v>1348</v>
      </c>
      <c r="M930" t="s">
        <v>1597</v>
      </c>
      <c r="N930">
        <v>794.25</v>
      </c>
      <c r="O930">
        <v>4.7619047620000003</v>
      </c>
      <c r="P930" s="17">
        <v>39.712499999999999</v>
      </c>
      <c r="Q930">
        <v>7.6</v>
      </c>
      <c r="R930">
        <v>20</v>
      </c>
      <c r="S930" t="str">
        <f t="shared" si="57"/>
        <v>Evening</v>
      </c>
      <c r="T930">
        <f t="shared" si="58"/>
        <v>1</v>
      </c>
      <c r="U930" s="7">
        <f t="shared" si="59"/>
        <v>92.662499999999994</v>
      </c>
    </row>
    <row r="931" spans="1:21" x14ac:dyDescent="0.2">
      <c r="A931" t="s">
        <v>949</v>
      </c>
      <c r="B931" t="s">
        <v>1022</v>
      </c>
      <c r="C931" t="s">
        <v>1025</v>
      </c>
      <c r="D931" t="s">
        <v>1027</v>
      </c>
      <c r="E931" t="s">
        <v>1029</v>
      </c>
      <c r="F931" t="s">
        <v>1033</v>
      </c>
      <c r="G931">
        <v>25.31</v>
      </c>
      <c r="H931">
        <v>2</v>
      </c>
      <c r="I931">
        <v>2.5310000000000001</v>
      </c>
      <c r="J931" s="17">
        <f t="shared" si="56"/>
        <v>53.150999999999996</v>
      </c>
      <c r="K931" s="10">
        <v>43499</v>
      </c>
      <c r="L931" t="s">
        <v>1295</v>
      </c>
      <c r="M931" t="s">
        <v>1595</v>
      </c>
      <c r="N931">
        <v>50.62</v>
      </c>
      <c r="O931">
        <v>4.7619047620000003</v>
      </c>
      <c r="P931" s="17">
        <v>2.5310000000000001</v>
      </c>
      <c r="Q931">
        <v>7.2</v>
      </c>
      <c r="R931">
        <v>19</v>
      </c>
      <c r="S931" t="str">
        <f t="shared" si="57"/>
        <v>Evening</v>
      </c>
      <c r="T931">
        <f t="shared" si="58"/>
        <v>0</v>
      </c>
      <c r="U931" s="7">
        <f t="shared" si="59"/>
        <v>26.575499999999998</v>
      </c>
    </row>
    <row r="932" spans="1:21" x14ac:dyDescent="0.2">
      <c r="A932" t="s">
        <v>950</v>
      </c>
      <c r="B932" t="s">
        <v>1022</v>
      </c>
      <c r="C932" t="s">
        <v>1025</v>
      </c>
      <c r="D932" t="s">
        <v>1027</v>
      </c>
      <c r="E932" t="s">
        <v>1029</v>
      </c>
      <c r="F932" t="s">
        <v>1032</v>
      </c>
      <c r="G932">
        <v>99.92</v>
      </c>
      <c r="H932">
        <v>6</v>
      </c>
      <c r="I932">
        <v>29.975999999999999</v>
      </c>
      <c r="J932" s="17">
        <f t="shared" si="56"/>
        <v>629.49599999999998</v>
      </c>
      <c r="K932" s="10">
        <v>43548</v>
      </c>
      <c r="L932" t="s">
        <v>1588</v>
      </c>
      <c r="M932" t="s">
        <v>1595</v>
      </c>
      <c r="N932">
        <v>599.52</v>
      </c>
      <c r="O932">
        <v>4.7619047620000003</v>
      </c>
      <c r="P932" s="17">
        <v>29.975999999999999</v>
      </c>
      <c r="Q932">
        <v>7.1</v>
      </c>
      <c r="R932">
        <v>13</v>
      </c>
      <c r="S932" t="str">
        <f t="shared" si="57"/>
        <v>Afternoon</v>
      </c>
      <c r="T932">
        <f t="shared" si="58"/>
        <v>0</v>
      </c>
      <c r="U932" s="7">
        <f t="shared" si="59"/>
        <v>104.916</v>
      </c>
    </row>
    <row r="933" spans="1:21" x14ac:dyDescent="0.2">
      <c r="A933" t="s">
        <v>951</v>
      </c>
      <c r="B933" t="s">
        <v>1021</v>
      </c>
      <c r="C933" t="s">
        <v>1024</v>
      </c>
      <c r="D933" t="s">
        <v>1026</v>
      </c>
      <c r="E933" t="s">
        <v>1028</v>
      </c>
      <c r="F933" t="s">
        <v>1035</v>
      </c>
      <c r="G933">
        <v>83.35</v>
      </c>
      <c r="H933">
        <v>2</v>
      </c>
      <c r="I933">
        <v>8.3350000000000009</v>
      </c>
      <c r="J933" s="17">
        <f t="shared" si="56"/>
        <v>175.035</v>
      </c>
      <c r="K933" s="10">
        <v>43498</v>
      </c>
      <c r="L933" t="s">
        <v>1589</v>
      </c>
      <c r="M933" t="s">
        <v>1597</v>
      </c>
      <c r="N933">
        <v>166.7</v>
      </c>
      <c r="O933">
        <v>4.7619047620000003</v>
      </c>
      <c r="P933" s="17">
        <v>8.3350000000000009</v>
      </c>
      <c r="Q933">
        <v>9.5</v>
      </c>
      <c r="R933">
        <v>14</v>
      </c>
      <c r="S933" t="str">
        <f t="shared" si="57"/>
        <v>Afternoon</v>
      </c>
      <c r="T933">
        <f t="shared" si="58"/>
        <v>0</v>
      </c>
      <c r="U933" s="7">
        <f t="shared" si="59"/>
        <v>87.517499999999998</v>
      </c>
    </row>
    <row r="934" spans="1:21" x14ac:dyDescent="0.2">
      <c r="A934" t="s">
        <v>952</v>
      </c>
      <c r="B934" t="s">
        <v>1020</v>
      </c>
      <c r="C934" t="s">
        <v>1023</v>
      </c>
      <c r="D934" t="s">
        <v>1027</v>
      </c>
      <c r="E934" t="s">
        <v>1028</v>
      </c>
      <c r="F934" t="s">
        <v>1034</v>
      </c>
      <c r="G934">
        <v>74.44</v>
      </c>
      <c r="H934">
        <v>10</v>
      </c>
      <c r="I934">
        <v>37.22</v>
      </c>
      <c r="J934" s="17">
        <f t="shared" si="56"/>
        <v>781.62</v>
      </c>
      <c r="K934" s="10">
        <v>43523</v>
      </c>
      <c r="L934" t="s">
        <v>1424</v>
      </c>
      <c r="M934" t="s">
        <v>1595</v>
      </c>
      <c r="N934">
        <v>744.4</v>
      </c>
      <c r="O934">
        <v>4.7619047620000003</v>
      </c>
      <c r="P934" s="17">
        <v>37.22</v>
      </c>
      <c r="Q934">
        <v>5.0999999999999996</v>
      </c>
      <c r="R934">
        <v>11</v>
      </c>
      <c r="S934" t="str">
        <f t="shared" si="57"/>
        <v>Morning</v>
      </c>
      <c r="T934">
        <f t="shared" si="58"/>
        <v>1</v>
      </c>
      <c r="U934" s="7">
        <f t="shared" si="59"/>
        <v>78.162000000000006</v>
      </c>
    </row>
    <row r="935" spans="1:21" x14ac:dyDescent="0.2">
      <c r="A935" t="s">
        <v>953</v>
      </c>
      <c r="B935" t="s">
        <v>1021</v>
      </c>
      <c r="C935" t="s">
        <v>1024</v>
      </c>
      <c r="D935" t="s">
        <v>1027</v>
      </c>
      <c r="E935" t="s">
        <v>1029</v>
      </c>
      <c r="F935" t="s">
        <v>1030</v>
      </c>
      <c r="G935">
        <v>64.08</v>
      </c>
      <c r="H935">
        <v>7</v>
      </c>
      <c r="I935">
        <v>22.428000000000001</v>
      </c>
      <c r="J935" s="17">
        <f t="shared" si="56"/>
        <v>470.988</v>
      </c>
      <c r="K935" s="10">
        <v>43485</v>
      </c>
      <c r="L935" t="s">
        <v>1151</v>
      </c>
      <c r="M935" t="s">
        <v>1595</v>
      </c>
      <c r="N935">
        <v>448.56</v>
      </c>
      <c r="O935">
        <v>4.7619047620000003</v>
      </c>
      <c r="P935" s="17">
        <v>22.428000000000001</v>
      </c>
      <c r="Q935">
        <v>7.6</v>
      </c>
      <c r="R935">
        <v>12</v>
      </c>
      <c r="S935" t="str">
        <f t="shared" si="57"/>
        <v>Afternoon</v>
      </c>
      <c r="T935">
        <f t="shared" si="58"/>
        <v>0</v>
      </c>
      <c r="U935" s="7">
        <f t="shared" si="59"/>
        <v>67.284000000000006</v>
      </c>
    </row>
    <row r="936" spans="1:21" x14ac:dyDescent="0.2">
      <c r="A936" t="s">
        <v>954</v>
      </c>
      <c r="B936" t="s">
        <v>1022</v>
      </c>
      <c r="C936" t="s">
        <v>1025</v>
      </c>
      <c r="D936" t="s">
        <v>1027</v>
      </c>
      <c r="E936" t="s">
        <v>1028</v>
      </c>
      <c r="F936" t="s">
        <v>1032</v>
      </c>
      <c r="G936">
        <v>63.15</v>
      </c>
      <c r="H936">
        <v>6</v>
      </c>
      <c r="I936">
        <v>18.945</v>
      </c>
      <c r="J936" s="17">
        <f t="shared" si="56"/>
        <v>397.84499999999997</v>
      </c>
      <c r="K936" s="10">
        <v>43525</v>
      </c>
      <c r="L936" t="s">
        <v>1270</v>
      </c>
      <c r="M936" t="s">
        <v>1595</v>
      </c>
      <c r="N936">
        <v>378.9</v>
      </c>
      <c r="O936">
        <v>4.7619047620000003</v>
      </c>
      <c r="P936" s="17">
        <v>18.945</v>
      </c>
      <c r="Q936">
        <v>9.8000000000000007</v>
      </c>
      <c r="R936">
        <v>20</v>
      </c>
      <c r="S936" t="str">
        <f t="shared" si="57"/>
        <v>Evening</v>
      </c>
      <c r="T936">
        <f t="shared" si="58"/>
        <v>0</v>
      </c>
      <c r="U936" s="7">
        <f t="shared" si="59"/>
        <v>66.30749999999999</v>
      </c>
    </row>
    <row r="937" spans="1:21" x14ac:dyDescent="0.2">
      <c r="A937" t="s">
        <v>955</v>
      </c>
      <c r="B937" t="s">
        <v>1021</v>
      </c>
      <c r="C937" t="s">
        <v>1024</v>
      </c>
      <c r="D937" t="s">
        <v>1026</v>
      </c>
      <c r="E937" t="s">
        <v>1029</v>
      </c>
      <c r="F937" t="s">
        <v>1032</v>
      </c>
      <c r="G937">
        <v>85.72</v>
      </c>
      <c r="H937">
        <v>3</v>
      </c>
      <c r="I937">
        <v>12.858000000000001</v>
      </c>
      <c r="J937" s="17">
        <f t="shared" si="56"/>
        <v>270.01799999999997</v>
      </c>
      <c r="K937" s="10">
        <v>43489</v>
      </c>
      <c r="L937" t="s">
        <v>1212</v>
      </c>
      <c r="M937" t="s">
        <v>1595</v>
      </c>
      <c r="N937">
        <v>257.16000000000003</v>
      </c>
      <c r="O937">
        <v>4.7619047620000003</v>
      </c>
      <c r="P937" s="17">
        <v>12.858000000000001</v>
      </c>
      <c r="Q937">
        <v>5.0999999999999996</v>
      </c>
      <c r="R937">
        <v>20</v>
      </c>
      <c r="S937" t="str">
        <f t="shared" si="57"/>
        <v>Evening</v>
      </c>
      <c r="T937">
        <f t="shared" si="58"/>
        <v>0</v>
      </c>
      <c r="U937" s="7">
        <f t="shared" si="59"/>
        <v>90.005999999999986</v>
      </c>
    </row>
    <row r="938" spans="1:21" x14ac:dyDescent="0.2">
      <c r="A938" t="s">
        <v>956</v>
      </c>
      <c r="B938" t="s">
        <v>1021</v>
      </c>
      <c r="C938" t="s">
        <v>1024</v>
      </c>
      <c r="D938" t="s">
        <v>1027</v>
      </c>
      <c r="E938" t="s">
        <v>1028</v>
      </c>
      <c r="F938" t="s">
        <v>1030</v>
      </c>
      <c r="G938">
        <v>78.89</v>
      </c>
      <c r="H938">
        <v>7</v>
      </c>
      <c r="I938">
        <v>27.611499999999999</v>
      </c>
      <c r="J938" s="17">
        <f t="shared" si="56"/>
        <v>579.8415</v>
      </c>
      <c r="K938" s="10">
        <v>43586</v>
      </c>
      <c r="L938" t="s">
        <v>1117</v>
      </c>
      <c r="M938" t="s">
        <v>1595</v>
      </c>
      <c r="N938">
        <v>552.23</v>
      </c>
      <c r="O938">
        <v>4.7619047620000003</v>
      </c>
      <c r="P938" s="17">
        <v>27.611499999999999</v>
      </c>
      <c r="Q938">
        <v>7.5</v>
      </c>
      <c r="R938">
        <v>19</v>
      </c>
      <c r="S938" t="str">
        <f t="shared" si="57"/>
        <v>Evening</v>
      </c>
      <c r="T938">
        <f t="shared" si="58"/>
        <v>0</v>
      </c>
      <c r="U938" s="7">
        <f t="shared" si="59"/>
        <v>82.834500000000006</v>
      </c>
    </row>
    <row r="939" spans="1:21" x14ac:dyDescent="0.2">
      <c r="A939" t="s">
        <v>957</v>
      </c>
      <c r="B939" t="s">
        <v>1020</v>
      </c>
      <c r="C939" t="s">
        <v>1023</v>
      </c>
      <c r="D939" t="s">
        <v>1027</v>
      </c>
      <c r="E939" t="s">
        <v>1028</v>
      </c>
      <c r="F939" t="s">
        <v>1033</v>
      </c>
      <c r="G939">
        <v>89.48</v>
      </c>
      <c r="H939">
        <v>5</v>
      </c>
      <c r="I939">
        <v>22.37</v>
      </c>
      <c r="J939" s="17">
        <f t="shared" si="56"/>
        <v>469.77000000000004</v>
      </c>
      <c r="K939" s="10">
        <v>43554</v>
      </c>
      <c r="L939" t="s">
        <v>1481</v>
      </c>
      <c r="M939" t="s">
        <v>1596</v>
      </c>
      <c r="N939">
        <v>447.4</v>
      </c>
      <c r="O939">
        <v>4.7619047620000003</v>
      </c>
      <c r="P939" s="17">
        <v>22.37</v>
      </c>
      <c r="Q939">
        <v>7.4</v>
      </c>
      <c r="R939">
        <v>10</v>
      </c>
      <c r="S939" t="str">
        <f t="shared" si="57"/>
        <v>Morning</v>
      </c>
      <c r="T939">
        <f t="shared" si="58"/>
        <v>0</v>
      </c>
      <c r="U939" s="7">
        <f t="shared" si="59"/>
        <v>93.954000000000008</v>
      </c>
    </row>
    <row r="940" spans="1:21" x14ac:dyDescent="0.2">
      <c r="A940" t="s">
        <v>958</v>
      </c>
      <c r="B940" t="s">
        <v>1020</v>
      </c>
      <c r="C940" t="s">
        <v>1023</v>
      </c>
      <c r="D940" t="s">
        <v>1026</v>
      </c>
      <c r="E940" t="s">
        <v>1028</v>
      </c>
      <c r="F940" t="s">
        <v>1030</v>
      </c>
      <c r="G940">
        <v>92.09</v>
      </c>
      <c r="H940">
        <v>3</v>
      </c>
      <c r="I940">
        <v>13.813499999999999</v>
      </c>
      <c r="J940" s="17">
        <f t="shared" si="56"/>
        <v>290.08349999999996</v>
      </c>
      <c r="K940" s="10">
        <v>43513</v>
      </c>
      <c r="L940" t="s">
        <v>1590</v>
      </c>
      <c r="M940" t="s">
        <v>1596</v>
      </c>
      <c r="N940">
        <v>276.27</v>
      </c>
      <c r="O940">
        <v>4.7619047620000003</v>
      </c>
      <c r="P940" s="17">
        <v>13.813499999999999</v>
      </c>
      <c r="Q940">
        <v>4.2</v>
      </c>
      <c r="R940">
        <v>16</v>
      </c>
      <c r="S940" t="str">
        <f t="shared" si="57"/>
        <v>Afternoon</v>
      </c>
      <c r="T940">
        <f t="shared" si="58"/>
        <v>0</v>
      </c>
      <c r="U940" s="7">
        <f t="shared" si="59"/>
        <v>96.694499999999991</v>
      </c>
    </row>
    <row r="941" spans="1:21" x14ac:dyDescent="0.2">
      <c r="A941" t="s">
        <v>959</v>
      </c>
      <c r="B941" t="s">
        <v>1021</v>
      </c>
      <c r="C941" t="s">
        <v>1024</v>
      </c>
      <c r="D941" t="s">
        <v>1027</v>
      </c>
      <c r="E941" t="s">
        <v>1028</v>
      </c>
      <c r="F941" t="s">
        <v>1034</v>
      </c>
      <c r="G941">
        <v>57.29</v>
      </c>
      <c r="H941">
        <v>6</v>
      </c>
      <c r="I941">
        <v>17.187000000000001</v>
      </c>
      <c r="J941" s="17">
        <f t="shared" si="56"/>
        <v>360.92700000000002</v>
      </c>
      <c r="K941" s="10">
        <v>43545</v>
      </c>
      <c r="L941" t="s">
        <v>1161</v>
      </c>
      <c r="M941" t="s">
        <v>1595</v>
      </c>
      <c r="N941">
        <v>343.74</v>
      </c>
      <c r="O941">
        <v>4.7619047620000003</v>
      </c>
      <c r="P941" s="17">
        <v>17.187000000000001</v>
      </c>
      <c r="Q941">
        <v>5.9</v>
      </c>
      <c r="R941">
        <v>17</v>
      </c>
      <c r="S941" t="str">
        <f t="shared" si="57"/>
        <v>Evening</v>
      </c>
      <c r="T941">
        <f t="shared" si="58"/>
        <v>0</v>
      </c>
      <c r="U941" s="7">
        <f t="shared" si="59"/>
        <v>60.154500000000006</v>
      </c>
    </row>
    <row r="942" spans="1:21" x14ac:dyDescent="0.2">
      <c r="A942" t="s">
        <v>960</v>
      </c>
      <c r="B942" t="s">
        <v>1020</v>
      </c>
      <c r="C942" t="s">
        <v>1023</v>
      </c>
      <c r="D942" t="s">
        <v>1027</v>
      </c>
      <c r="E942" t="s">
        <v>1029</v>
      </c>
      <c r="F942" t="s">
        <v>1034</v>
      </c>
      <c r="G942">
        <v>66.52</v>
      </c>
      <c r="H942">
        <v>4</v>
      </c>
      <c r="I942">
        <v>13.304</v>
      </c>
      <c r="J942" s="17">
        <f t="shared" si="56"/>
        <v>279.38399999999996</v>
      </c>
      <c r="K942" s="10">
        <v>43499</v>
      </c>
      <c r="L942" t="s">
        <v>1181</v>
      </c>
      <c r="M942" t="s">
        <v>1595</v>
      </c>
      <c r="N942">
        <v>266.08</v>
      </c>
      <c r="O942">
        <v>4.7619047620000003</v>
      </c>
      <c r="P942" s="17">
        <v>13.304</v>
      </c>
      <c r="Q942">
        <v>6.9</v>
      </c>
      <c r="R942">
        <v>18</v>
      </c>
      <c r="S942" t="str">
        <f t="shared" si="57"/>
        <v>Evening</v>
      </c>
      <c r="T942">
        <f t="shared" si="58"/>
        <v>0</v>
      </c>
      <c r="U942" s="7">
        <f t="shared" si="59"/>
        <v>69.845999999999989</v>
      </c>
    </row>
    <row r="943" spans="1:21" x14ac:dyDescent="0.2">
      <c r="A943" t="s">
        <v>961</v>
      </c>
      <c r="B943" t="s">
        <v>1021</v>
      </c>
      <c r="C943" t="s">
        <v>1024</v>
      </c>
      <c r="D943" t="s">
        <v>1026</v>
      </c>
      <c r="E943" t="s">
        <v>1029</v>
      </c>
      <c r="F943" t="s">
        <v>1035</v>
      </c>
      <c r="G943">
        <v>99.82</v>
      </c>
      <c r="H943">
        <v>9</v>
      </c>
      <c r="I943">
        <v>44.918999999999997</v>
      </c>
      <c r="J943" s="17">
        <f t="shared" si="56"/>
        <v>943.29899999999986</v>
      </c>
      <c r="K943" s="10">
        <v>43551</v>
      </c>
      <c r="L943" t="s">
        <v>1189</v>
      </c>
      <c r="M943" t="s">
        <v>1596</v>
      </c>
      <c r="N943">
        <v>898.38</v>
      </c>
      <c r="O943">
        <v>4.7619047620000003</v>
      </c>
      <c r="P943" s="17">
        <v>44.918999999999997</v>
      </c>
      <c r="Q943">
        <v>6.6</v>
      </c>
      <c r="R943">
        <v>10</v>
      </c>
      <c r="S943" t="str">
        <f t="shared" si="57"/>
        <v>Morning</v>
      </c>
      <c r="T943">
        <f t="shared" si="58"/>
        <v>1</v>
      </c>
      <c r="U943" s="7">
        <f t="shared" si="59"/>
        <v>104.81099999999998</v>
      </c>
    </row>
    <row r="944" spans="1:21" x14ac:dyDescent="0.2">
      <c r="A944" t="s">
        <v>962</v>
      </c>
      <c r="B944" t="s">
        <v>1020</v>
      </c>
      <c r="C944" t="s">
        <v>1023</v>
      </c>
      <c r="D944" t="s">
        <v>1027</v>
      </c>
      <c r="E944" t="s">
        <v>1028</v>
      </c>
      <c r="F944" t="s">
        <v>1032</v>
      </c>
      <c r="G944">
        <v>45.68</v>
      </c>
      <c r="H944">
        <v>10</v>
      </c>
      <c r="I944">
        <v>22.84</v>
      </c>
      <c r="J944" s="17">
        <f t="shared" si="56"/>
        <v>479.64</v>
      </c>
      <c r="K944" s="10">
        <v>43484</v>
      </c>
      <c r="L944" t="s">
        <v>1260</v>
      </c>
      <c r="M944" t="s">
        <v>1595</v>
      </c>
      <c r="N944">
        <v>456.8</v>
      </c>
      <c r="O944">
        <v>4.7619047620000003</v>
      </c>
      <c r="P944" s="17">
        <v>22.84</v>
      </c>
      <c r="Q944">
        <v>5.7</v>
      </c>
      <c r="R944">
        <v>19</v>
      </c>
      <c r="S944" t="str">
        <f t="shared" si="57"/>
        <v>Evening</v>
      </c>
      <c r="T944">
        <f t="shared" si="58"/>
        <v>0</v>
      </c>
      <c r="U944" s="7">
        <f t="shared" si="59"/>
        <v>47.963999999999999</v>
      </c>
    </row>
    <row r="945" spans="1:21" x14ac:dyDescent="0.2">
      <c r="A945" t="s">
        <v>963</v>
      </c>
      <c r="B945" t="s">
        <v>1020</v>
      </c>
      <c r="C945" t="s">
        <v>1023</v>
      </c>
      <c r="D945" t="s">
        <v>1027</v>
      </c>
      <c r="E945" t="s">
        <v>1029</v>
      </c>
      <c r="F945" t="s">
        <v>1030</v>
      </c>
      <c r="G945">
        <v>50.79</v>
      </c>
      <c r="H945">
        <v>5</v>
      </c>
      <c r="I945">
        <v>12.6975</v>
      </c>
      <c r="J945" s="17">
        <f t="shared" si="56"/>
        <v>266.64749999999998</v>
      </c>
      <c r="K945" s="10">
        <v>43515</v>
      </c>
      <c r="L945" t="s">
        <v>1311</v>
      </c>
      <c r="M945" t="s">
        <v>1597</v>
      </c>
      <c r="N945">
        <v>253.95</v>
      </c>
      <c r="O945">
        <v>4.7619047620000003</v>
      </c>
      <c r="P945" s="17">
        <v>12.6975</v>
      </c>
      <c r="Q945">
        <v>5.3</v>
      </c>
      <c r="R945">
        <v>14</v>
      </c>
      <c r="S945" t="str">
        <f t="shared" si="57"/>
        <v>Afternoon</v>
      </c>
      <c r="T945">
        <f t="shared" si="58"/>
        <v>0</v>
      </c>
      <c r="U945" s="7">
        <f t="shared" si="59"/>
        <v>53.329499999999996</v>
      </c>
    </row>
    <row r="946" spans="1:21" x14ac:dyDescent="0.2">
      <c r="A946" t="s">
        <v>964</v>
      </c>
      <c r="B946" t="s">
        <v>1020</v>
      </c>
      <c r="C946" t="s">
        <v>1023</v>
      </c>
      <c r="D946" t="s">
        <v>1026</v>
      </c>
      <c r="E946" t="s">
        <v>1029</v>
      </c>
      <c r="F946" t="s">
        <v>1030</v>
      </c>
      <c r="G946">
        <v>10.08</v>
      </c>
      <c r="H946">
        <v>7</v>
      </c>
      <c r="I946">
        <v>3.528</v>
      </c>
      <c r="J946" s="17">
        <f t="shared" si="56"/>
        <v>74.088000000000008</v>
      </c>
      <c r="K946" s="10">
        <v>43552</v>
      </c>
      <c r="L946" t="s">
        <v>1342</v>
      </c>
      <c r="M946" t="s">
        <v>1596</v>
      </c>
      <c r="N946">
        <v>70.56</v>
      </c>
      <c r="O946">
        <v>4.7619047620000003</v>
      </c>
      <c r="P946" s="17">
        <v>3.528</v>
      </c>
      <c r="Q946">
        <v>4.2</v>
      </c>
      <c r="R946">
        <v>20</v>
      </c>
      <c r="S946" t="str">
        <f t="shared" si="57"/>
        <v>Evening</v>
      </c>
      <c r="T946">
        <f t="shared" si="58"/>
        <v>0</v>
      </c>
      <c r="U946" s="7">
        <f t="shared" si="59"/>
        <v>10.584000000000001</v>
      </c>
    </row>
    <row r="947" spans="1:21" x14ac:dyDescent="0.2">
      <c r="A947" t="s">
        <v>965</v>
      </c>
      <c r="B947" t="s">
        <v>1020</v>
      </c>
      <c r="C947" t="s">
        <v>1023</v>
      </c>
      <c r="D947" t="s">
        <v>1027</v>
      </c>
      <c r="E947" t="s">
        <v>1028</v>
      </c>
      <c r="F947" t="s">
        <v>1031</v>
      </c>
      <c r="G947">
        <v>93.88</v>
      </c>
      <c r="H947">
        <v>7</v>
      </c>
      <c r="I947">
        <v>32.857999999999997</v>
      </c>
      <c r="J947" s="17">
        <f t="shared" si="56"/>
        <v>690.01799999999992</v>
      </c>
      <c r="K947" s="10">
        <v>43586</v>
      </c>
      <c r="L947" t="s">
        <v>1248</v>
      </c>
      <c r="M947" t="s">
        <v>1597</v>
      </c>
      <c r="N947">
        <v>657.16</v>
      </c>
      <c r="O947">
        <v>4.7619047620000003</v>
      </c>
      <c r="P947" s="17">
        <v>32.857999999999997</v>
      </c>
      <c r="Q947">
        <v>7.3</v>
      </c>
      <c r="R947">
        <v>11</v>
      </c>
      <c r="S947" t="str">
        <f t="shared" si="57"/>
        <v>Morning</v>
      </c>
      <c r="T947">
        <f t="shared" si="58"/>
        <v>0</v>
      </c>
      <c r="U947" s="7">
        <f t="shared" si="59"/>
        <v>98.573999999999984</v>
      </c>
    </row>
    <row r="948" spans="1:21" x14ac:dyDescent="0.2">
      <c r="A948" t="s">
        <v>966</v>
      </c>
      <c r="B948" t="s">
        <v>1021</v>
      </c>
      <c r="C948" t="s">
        <v>1024</v>
      </c>
      <c r="D948" t="s">
        <v>1026</v>
      </c>
      <c r="E948" t="s">
        <v>1029</v>
      </c>
      <c r="F948" t="s">
        <v>1031</v>
      </c>
      <c r="G948">
        <v>84.25</v>
      </c>
      <c r="H948">
        <v>2</v>
      </c>
      <c r="I948">
        <v>8.4250000000000007</v>
      </c>
      <c r="J948" s="17">
        <f t="shared" si="56"/>
        <v>176.92500000000001</v>
      </c>
      <c r="K948" s="10">
        <v>43550</v>
      </c>
      <c r="L948" t="s">
        <v>1474</v>
      </c>
      <c r="M948" t="s">
        <v>1597</v>
      </c>
      <c r="N948">
        <v>168.5</v>
      </c>
      <c r="O948">
        <v>4.7619047620000003</v>
      </c>
      <c r="P948" s="17">
        <v>8.4250000000000007</v>
      </c>
      <c r="Q948">
        <v>5.3</v>
      </c>
      <c r="R948">
        <v>14</v>
      </c>
      <c r="S948" t="str">
        <f t="shared" si="57"/>
        <v>Afternoon</v>
      </c>
      <c r="T948">
        <f t="shared" si="58"/>
        <v>0</v>
      </c>
      <c r="U948" s="7">
        <f t="shared" si="59"/>
        <v>88.462500000000006</v>
      </c>
    </row>
    <row r="949" spans="1:21" x14ac:dyDescent="0.2">
      <c r="A949" t="s">
        <v>967</v>
      </c>
      <c r="B949" t="s">
        <v>1022</v>
      </c>
      <c r="C949" t="s">
        <v>1025</v>
      </c>
      <c r="D949" t="s">
        <v>1026</v>
      </c>
      <c r="E949" t="s">
        <v>1029</v>
      </c>
      <c r="F949" t="s">
        <v>1035</v>
      </c>
      <c r="G949">
        <v>53.78</v>
      </c>
      <c r="H949">
        <v>1</v>
      </c>
      <c r="I949">
        <v>2.6890000000000001</v>
      </c>
      <c r="J949" s="17">
        <f t="shared" si="56"/>
        <v>56.469000000000001</v>
      </c>
      <c r="K949" s="10">
        <v>43526</v>
      </c>
      <c r="L949" t="s">
        <v>1519</v>
      </c>
      <c r="M949" t="s">
        <v>1595</v>
      </c>
      <c r="N949">
        <v>53.78</v>
      </c>
      <c r="O949">
        <v>4.7619047620000003</v>
      </c>
      <c r="P949" s="17">
        <v>2.6890000000000001</v>
      </c>
      <c r="Q949">
        <v>4.7</v>
      </c>
      <c r="R949">
        <v>20</v>
      </c>
      <c r="S949" t="str">
        <f t="shared" si="57"/>
        <v>Evening</v>
      </c>
      <c r="T949">
        <f t="shared" si="58"/>
        <v>0</v>
      </c>
      <c r="U949" s="7">
        <f t="shared" si="59"/>
        <v>56.469000000000001</v>
      </c>
    </row>
    <row r="950" spans="1:21" x14ac:dyDescent="0.2">
      <c r="A950" t="s">
        <v>968</v>
      </c>
      <c r="B950" t="s">
        <v>1021</v>
      </c>
      <c r="C950" t="s">
        <v>1024</v>
      </c>
      <c r="D950" t="s">
        <v>1026</v>
      </c>
      <c r="E950" t="s">
        <v>1029</v>
      </c>
      <c r="F950" t="s">
        <v>1032</v>
      </c>
      <c r="G950">
        <v>35.81</v>
      </c>
      <c r="H950">
        <v>5</v>
      </c>
      <c r="I950">
        <v>8.9525000000000006</v>
      </c>
      <c r="J950" s="17">
        <f t="shared" si="56"/>
        <v>188.0025</v>
      </c>
      <c r="K950" s="10">
        <v>43618</v>
      </c>
      <c r="L950" t="s">
        <v>1203</v>
      </c>
      <c r="M950" t="s">
        <v>1595</v>
      </c>
      <c r="N950">
        <v>179.05</v>
      </c>
      <c r="O950">
        <v>4.7619047620000003</v>
      </c>
      <c r="P950" s="17">
        <v>8.9525000000000006</v>
      </c>
      <c r="Q950">
        <v>7.9</v>
      </c>
      <c r="R950">
        <v>18</v>
      </c>
      <c r="S950" t="str">
        <f t="shared" si="57"/>
        <v>Evening</v>
      </c>
      <c r="T950">
        <f t="shared" si="58"/>
        <v>0</v>
      </c>
      <c r="U950" s="7">
        <f t="shared" si="59"/>
        <v>37.600499999999997</v>
      </c>
    </row>
    <row r="951" spans="1:21" x14ac:dyDescent="0.2">
      <c r="A951" t="s">
        <v>969</v>
      </c>
      <c r="B951" t="s">
        <v>1022</v>
      </c>
      <c r="C951" t="s">
        <v>1025</v>
      </c>
      <c r="D951" t="s">
        <v>1027</v>
      </c>
      <c r="E951" t="s">
        <v>1028</v>
      </c>
      <c r="F951" t="s">
        <v>1034</v>
      </c>
      <c r="G951">
        <v>26.43</v>
      </c>
      <c r="H951">
        <v>8</v>
      </c>
      <c r="I951">
        <v>10.571999999999999</v>
      </c>
      <c r="J951" s="17">
        <f t="shared" si="56"/>
        <v>222.012</v>
      </c>
      <c r="K951" s="10">
        <v>43520</v>
      </c>
      <c r="L951" t="s">
        <v>1531</v>
      </c>
      <c r="M951" t="s">
        <v>1595</v>
      </c>
      <c r="N951">
        <v>211.44</v>
      </c>
      <c r="O951">
        <v>4.7619047620000003</v>
      </c>
      <c r="P951" s="17">
        <v>10.571999999999999</v>
      </c>
      <c r="Q951">
        <v>8.9</v>
      </c>
      <c r="R951">
        <v>14</v>
      </c>
      <c r="S951" t="str">
        <f t="shared" si="57"/>
        <v>Afternoon</v>
      </c>
      <c r="T951">
        <f t="shared" si="58"/>
        <v>0</v>
      </c>
      <c r="U951" s="7">
        <f t="shared" si="59"/>
        <v>27.7515</v>
      </c>
    </row>
    <row r="952" spans="1:21" x14ac:dyDescent="0.2">
      <c r="A952" t="s">
        <v>970</v>
      </c>
      <c r="B952" t="s">
        <v>1022</v>
      </c>
      <c r="C952" t="s">
        <v>1025</v>
      </c>
      <c r="D952" t="s">
        <v>1026</v>
      </c>
      <c r="E952" t="s">
        <v>1029</v>
      </c>
      <c r="F952" t="s">
        <v>1030</v>
      </c>
      <c r="G952">
        <v>39.909999999999997</v>
      </c>
      <c r="H952">
        <v>3</v>
      </c>
      <c r="I952">
        <v>5.9865000000000004</v>
      </c>
      <c r="J952" s="17">
        <f t="shared" si="56"/>
        <v>125.7165</v>
      </c>
      <c r="K952" s="10">
        <v>43517</v>
      </c>
      <c r="L952" t="s">
        <v>1432</v>
      </c>
      <c r="M952" t="s">
        <v>1595</v>
      </c>
      <c r="N952">
        <v>119.73</v>
      </c>
      <c r="O952">
        <v>4.7619047620000003</v>
      </c>
      <c r="P952" s="17">
        <v>5.9865000000000004</v>
      </c>
      <c r="Q952">
        <v>9.3000000000000007</v>
      </c>
      <c r="R952">
        <v>12</v>
      </c>
      <c r="S952" t="str">
        <f t="shared" si="57"/>
        <v>Afternoon</v>
      </c>
      <c r="T952">
        <f t="shared" si="58"/>
        <v>0</v>
      </c>
      <c r="U952" s="7">
        <f t="shared" si="59"/>
        <v>41.905499999999996</v>
      </c>
    </row>
    <row r="953" spans="1:21" x14ac:dyDescent="0.2">
      <c r="A953" t="s">
        <v>971</v>
      </c>
      <c r="B953" t="s">
        <v>1022</v>
      </c>
      <c r="C953" t="s">
        <v>1025</v>
      </c>
      <c r="D953" t="s">
        <v>1026</v>
      </c>
      <c r="E953" t="s">
        <v>1028</v>
      </c>
      <c r="F953" t="s">
        <v>1032</v>
      </c>
      <c r="G953">
        <v>21.9</v>
      </c>
      <c r="H953">
        <v>3</v>
      </c>
      <c r="I953">
        <v>3.2850000000000001</v>
      </c>
      <c r="J953" s="17">
        <f t="shared" si="56"/>
        <v>68.984999999999985</v>
      </c>
      <c r="K953" s="10">
        <v>43709</v>
      </c>
      <c r="L953" t="s">
        <v>1451</v>
      </c>
      <c r="M953" t="s">
        <v>1595</v>
      </c>
      <c r="N953">
        <v>65.7</v>
      </c>
      <c r="O953">
        <v>4.7619047620000003</v>
      </c>
      <c r="P953" s="17">
        <v>3.2850000000000001</v>
      </c>
      <c r="Q953">
        <v>4.7</v>
      </c>
      <c r="R953">
        <v>18</v>
      </c>
      <c r="S953" t="str">
        <f t="shared" si="57"/>
        <v>Evening</v>
      </c>
      <c r="T953">
        <f t="shared" si="58"/>
        <v>0</v>
      </c>
      <c r="U953" s="7">
        <f t="shared" si="59"/>
        <v>22.994999999999994</v>
      </c>
    </row>
    <row r="954" spans="1:21" x14ac:dyDescent="0.2">
      <c r="A954" t="s">
        <v>972</v>
      </c>
      <c r="B954" t="s">
        <v>1022</v>
      </c>
      <c r="C954" t="s">
        <v>1025</v>
      </c>
      <c r="D954" t="s">
        <v>1026</v>
      </c>
      <c r="E954" t="s">
        <v>1028</v>
      </c>
      <c r="F954" t="s">
        <v>1034</v>
      </c>
      <c r="G954">
        <v>62.85</v>
      </c>
      <c r="H954">
        <v>4</v>
      </c>
      <c r="I954">
        <v>12.57</v>
      </c>
      <c r="J954" s="17">
        <f t="shared" si="56"/>
        <v>263.97000000000003</v>
      </c>
      <c r="K954" s="10">
        <v>43521</v>
      </c>
      <c r="L954" t="s">
        <v>1182</v>
      </c>
      <c r="M954" t="s">
        <v>1595</v>
      </c>
      <c r="N954">
        <v>251.4</v>
      </c>
      <c r="O954">
        <v>4.7619047620000003</v>
      </c>
      <c r="P954" s="17">
        <v>12.57</v>
      </c>
      <c r="Q954">
        <v>8.6999999999999993</v>
      </c>
      <c r="R954">
        <v>13</v>
      </c>
      <c r="S954" t="str">
        <f t="shared" si="57"/>
        <v>Afternoon</v>
      </c>
      <c r="T954">
        <f t="shared" si="58"/>
        <v>0</v>
      </c>
      <c r="U954" s="7">
        <f t="shared" si="59"/>
        <v>65.992500000000007</v>
      </c>
    </row>
    <row r="955" spans="1:21" x14ac:dyDescent="0.2">
      <c r="A955" t="s">
        <v>973</v>
      </c>
      <c r="B955" t="s">
        <v>1021</v>
      </c>
      <c r="C955" t="s">
        <v>1024</v>
      </c>
      <c r="D955" t="s">
        <v>1026</v>
      </c>
      <c r="E955" t="s">
        <v>1028</v>
      </c>
      <c r="F955" t="s">
        <v>1034</v>
      </c>
      <c r="G955">
        <v>21.04</v>
      </c>
      <c r="H955">
        <v>4</v>
      </c>
      <c r="I955">
        <v>4.2080000000000002</v>
      </c>
      <c r="J955" s="17">
        <f t="shared" si="56"/>
        <v>88.367999999999995</v>
      </c>
      <c r="K955" s="10">
        <v>43478</v>
      </c>
      <c r="L955" t="s">
        <v>1228</v>
      </c>
      <c r="M955" t="s">
        <v>1596</v>
      </c>
      <c r="N955">
        <v>84.16</v>
      </c>
      <c r="O955">
        <v>4.7619047620000003</v>
      </c>
      <c r="P955" s="17">
        <v>4.2080000000000002</v>
      </c>
      <c r="Q955">
        <v>7.6</v>
      </c>
      <c r="R955">
        <v>13</v>
      </c>
      <c r="S955" t="str">
        <f t="shared" si="57"/>
        <v>Afternoon</v>
      </c>
      <c r="T955">
        <f t="shared" si="58"/>
        <v>0</v>
      </c>
      <c r="U955" s="7">
        <f t="shared" si="59"/>
        <v>22.091999999999999</v>
      </c>
    </row>
    <row r="956" spans="1:21" x14ac:dyDescent="0.2">
      <c r="A956" t="s">
        <v>974</v>
      </c>
      <c r="B956" t="s">
        <v>1022</v>
      </c>
      <c r="C956" t="s">
        <v>1025</v>
      </c>
      <c r="D956" t="s">
        <v>1026</v>
      </c>
      <c r="E956" t="s">
        <v>1029</v>
      </c>
      <c r="F956" t="s">
        <v>1032</v>
      </c>
      <c r="G956">
        <v>65.91</v>
      </c>
      <c r="H956">
        <v>6</v>
      </c>
      <c r="I956">
        <v>19.773</v>
      </c>
      <c r="J956" s="17">
        <f t="shared" si="56"/>
        <v>415.233</v>
      </c>
      <c r="K956" s="10">
        <v>43710</v>
      </c>
      <c r="L956" t="s">
        <v>1482</v>
      </c>
      <c r="M956" t="s">
        <v>1596</v>
      </c>
      <c r="N956">
        <v>395.46</v>
      </c>
      <c r="O956">
        <v>4.7619047620000003</v>
      </c>
      <c r="P956" s="17">
        <v>19.773</v>
      </c>
      <c r="Q956">
        <v>5.7</v>
      </c>
      <c r="R956">
        <v>11</v>
      </c>
      <c r="S956" t="str">
        <f t="shared" si="57"/>
        <v>Morning</v>
      </c>
      <c r="T956">
        <f t="shared" si="58"/>
        <v>0</v>
      </c>
      <c r="U956" s="7">
        <f t="shared" si="59"/>
        <v>69.205500000000001</v>
      </c>
    </row>
    <row r="957" spans="1:21" x14ac:dyDescent="0.2">
      <c r="A957" t="s">
        <v>975</v>
      </c>
      <c r="B957" t="s">
        <v>1020</v>
      </c>
      <c r="C957" t="s">
        <v>1023</v>
      </c>
      <c r="D957" t="s">
        <v>1027</v>
      </c>
      <c r="E957" t="s">
        <v>1028</v>
      </c>
      <c r="F957" t="s">
        <v>1035</v>
      </c>
      <c r="G957">
        <v>42.57</v>
      </c>
      <c r="H957">
        <v>7</v>
      </c>
      <c r="I957">
        <v>14.8995</v>
      </c>
      <c r="J957" s="17">
        <f t="shared" si="56"/>
        <v>312.8895</v>
      </c>
      <c r="K957" s="10">
        <v>43617</v>
      </c>
      <c r="L957" t="s">
        <v>1248</v>
      </c>
      <c r="M957" t="s">
        <v>1596</v>
      </c>
      <c r="N957">
        <v>297.99</v>
      </c>
      <c r="O957">
        <v>4.7619047620000003</v>
      </c>
      <c r="P957" s="17">
        <v>14.8995</v>
      </c>
      <c r="Q957">
        <v>6.8</v>
      </c>
      <c r="R957">
        <v>11</v>
      </c>
      <c r="S957" t="str">
        <f t="shared" si="57"/>
        <v>Morning</v>
      </c>
      <c r="T957">
        <f t="shared" si="58"/>
        <v>0</v>
      </c>
      <c r="U957" s="7">
        <f t="shared" si="59"/>
        <v>44.698500000000003</v>
      </c>
    </row>
    <row r="958" spans="1:21" x14ac:dyDescent="0.2">
      <c r="A958" t="s">
        <v>976</v>
      </c>
      <c r="B958" t="s">
        <v>1021</v>
      </c>
      <c r="C958" t="s">
        <v>1024</v>
      </c>
      <c r="D958" t="s">
        <v>1026</v>
      </c>
      <c r="E958" t="s">
        <v>1029</v>
      </c>
      <c r="F958" t="s">
        <v>1034</v>
      </c>
      <c r="G958">
        <v>50.49</v>
      </c>
      <c r="H958">
        <v>9</v>
      </c>
      <c r="I958">
        <v>22.720500000000001</v>
      </c>
      <c r="J958" s="17">
        <f t="shared" si="56"/>
        <v>477.13050000000004</v>
      </c>
      <c r="K958" s="10">
        <v>43739</v>
      </c>
      <c r="L958" t="s">
        <v>1450</v>
      </c>
      <c r="M958" t="s">
        <v>1596</v>
      </c>
      <c r="N958">
        <v>454.41</v>
      </c>
      <c r="O958">
        <v>4.7619047620000003</v>
      </c>
      <c r="P958" s="17">
        <v>22.720500000000001</v>
      </c>
      <c r="Q958">
        <v>5.4</v>
      </c>
      <c r="R958">
        <v>17</v>
      </c>
      <c r="S958" t="str">
        <f t="shared" si="57"/>
        <v>Evening</v>
      </c>
      <c r="T958">
        <f t="shared" si="58"/>
        <v>0</v>
      </c>
      <c r="U958" s="7">
        <f t="shared" si="59"/>
        <v>53.014500000000005</v>
      </c>
    </row>
    <row r="959" spans="1:21" x14ac:dyDescent="0.2">
      <c r="A959" t="s">
        <v>977</v>
      </c>
      <c r="B959" t="s">
        <v>1022</v>
      </c>
      <c r="C959" t="s">
        <v>1025</v>
      </c>
      <c r="D959" t="s">
        <v>1027</v>
      </c>
      <c r="E959" t="s">
        <v>1029</v>
      </c>
      <c r="F959" t="s">
        <v>1031</v>
      </c>
      <c r="G959">
        <v>46.02</v>
      </c>
      <c r="H959">
        <v>6</v>
      </c>
      <c r="I959">
        <v>13.805999999999999</v>
      </c>
      <c r="J959" s="17">
        <f t="shared" si="56"/>
        <v>289.92599999999999</v>
      </c>
      <c r="K959" s="10">
        <v>43648</v>
      </c>
      <c r="L959" t="s">
        <v>1146</v>
      </c>
      <c r="M959" t="s">
        <v>1596</v>
      </c>
      <c r="N959">
        <v>276.12</v>
      </c>
      <c r="O959">
        <v>4.7619047620000003</v>
      </c>
      <c r="P959" s="17">
        <v>13.805999999999999</v>
      </c>
      <c r="Q959">
        <v>7.1</v>
      </c>
      <c r="R959">
        <v>15</v>
      </c>
      <c r="S959" t="str">
        <f t="shared" si="57"/>
        <v>Afternoon</v>
      </c>
      <c r="T959">
        <f t="shared" si="58"/>
        <v>0</v>
      </c>
      <c r="U959" s="7">
        <f t="shared" si="59"/>
        <v>48.320999999999998</v>
      </c>
    </row>
    <row r="960" spans="1:21" x14ac:dyDescent="0.2">
      <c r="A960" t="s">
        <v>978</v>
      </c>
      <c r="B960" t="s">
        <v>1021</v>
      </c>
      <c r="C960" t="s">
        <v>1024</v>
      </c>
      <c r="D960" t="s">
        <v>1027</v>
      </c>
      <c r="E960" t="s">
        <v>1028</v>
      </c>
      <c r="F960" t="s">
        <v>1032</v>
      </c>
      <c r="G960">
        <v>15.8</v>
      </c>
      <c r="H960">
        <v>10</v>
      </c>
      <c r="I960">
        <v>7.9</v>
      </c>
      <c r="J960" s="17">
        <f t="shared" si="56"/>
        <v>165.9</v>
      </c>
      <c r="K960" s="10">
        <v>43709</v>
      </c>
      <c r="L960" t="s">
        <v>1437</v>
      </c>
      <c r="M960" t="s">
        <v>1596</v>
      </c>
      <c r="N960">
        <v>158</v>
      </c>
      <c r="O960">
        <v>4.7619047620000003</v>
      </c>
      <c r="P960" s="17">
        <v>7.9</v>
      </c>
      <c r="Q960">
        <v>7.8</v>
      </c>
      <c r="R960">
        <v>12</v>
      </c>
      <c r="S960" t="str">
        <f t="shared" si="57"/>
        <v>Afternoon</v>
      </c>
      <c r="T960">
        <f t="shared" si="58"/>
        <v>0</v>
      </c>
      <c r="U960" s="7">
        <f t="shared" si="59"/>
        <v>16.59</v>
      </c>
    </row>
    <row r="961" spans="1:21" x14ac:dyDescent="0.2">
      <c r="A961" t="s">
        <v>979</v>
      </c>
      <c r="B961" t="s">
        <v>1020</v>
      </c>
      <c r="C961" t="s">
        <v>1023</v>
      </c>
      <c r="D961" t="s">
        <v>1026</v>
      </c>
      <c r="E961" t="s">
        <v>1028</v>
      </c>
      <c r="F961" t="s">
        <v>1034</v>
      </c>
      <c r="G961">
        <v>98.66</v>
      </c>
      <c r="H961">
        <v>9</v>
      </c>
      <c r="I961">
        <v>44.396999999999998</v>
      </c>
      <c r="J961" s="17">
        <f t="shared" si="56"/>
        <v>932.33699999999999</v>
      </c>
      <c r="K961" s="10">
        <v>43515</v>
      </c>
      <c r="L961" t="s">
        <v>1222</v>
      </c>
      <c r="M961" t="s">
        <v>1596</v>
      </c>
      <c r="N961">
        <v>887.94</v>
      </c>
      <c r="O961">
        <v>4.7619047620000003</v>
      </c>
      <c r="P961" s="17">
        <v>44.396999999999998</v>
      </c>
      <c r="Q961">
        <v>8.4</v>
      </c>
      <c r="R961">
        <v>15</v>
      </c>
      <c r="S961" t="str">
        <f t="shared" si="57"/>
        <v>Afternoon</v>
      </c>
      <c r="T961">
        <f t="shared" si="58"/>
        <v>1</v>
      </c>
      <c r="U961" s="7">
        <f t="shared" si="59"/>
        <v>103.593</v>
      </c>
    </row>
    <row r="962" spans="1:21" x14ac:dyDescent="0.2">
      <c r="A962" t="s">
        <v>980</v>
      </c>
      <c r="B962" t="s">
        <v>1021</v>
      </c>
      <c r="C962" t="s">
        <v>1024</v>
      </c>
      <c r="D962" t="s">
        <v>1026</v>
      </c>
      <c r="E962" t="s">
        <v>1029</v>
      </c>
      <c r="F962" t="s">
        <v>1035</v>
      </c>
      <c r="G962">
        <v>91.98</v>
      </c>
      <c r="H962">
        <v>1</v>
      </c>
      <c r="I962">
        <v>4.5990000000000002</v>
      </c>
      <c r="J962" s="17">
        <f t="shared" si="56"/>
        <v>96.579000000000008</v>
      </c>
      <c r="K962" s="10">
        <v>43542</v>
      </c>
      <c r="L962" t="s">
        <v>1495</v>
      </c>
      <c r="M962" t="s">
        <v>1596</v>
      </c>
      <c r="N962">
        <v>91.98</v>
      </c>
      <c r="O962">
        <v>4.7619047620000003</v>
      </c>
      <c r="P962" s="17">
        <v>4.5990000000000002</v>
      </c>
      <c r="Q962">
        <v>9.8000000000000007</v>
      </c>
      <c r="R962">
        <v>15</v>
      </c>
      <c r="S962" t="str">
        <f t="shared" si="57"/>
        <v>Afternoon</v>
      </c>
      <c r="T962">
        <f t="shared" si="58"/>
        <v>0</v>
      </c>
      <c r="U962" s="7">
        <f t="shared" si="59"/>
        <v>96.579000000000008</v>
      </c>
    </row>
    <row r="963" spans="1:21" x14ac:dyDescent="0.2">
      <c r="A963" t="s">
        <v>981</v>
      </c>
      <c r="B963" t="s">
        <v>1020</v>
      </c>
      <c r="C963" t="s">
        <v>1023</v>
      </c>
      <c r="D963" t="s">
        <v>1026</v>
      </c>
      <c r="E963" t="s">
        <v>1029</v>
      </c>
      <c r="F963" t="s">
        <v>1031</v>
      </c>
      <c r="G963">
        <v>20.89</v>
      </c>
      <c r="H963">
        <v>2</v>
      </c>
      <c r="I963">
        <v>2.089</v>
      </c>
      <c r="J963" s="17">
        <f t="shared" ref="J963:J1001" si="60">(G963*H963)+I963</f>
        <v>43.869</v>
      </c>
      <c r="K963" s="10">
        <v>43587</v>
      </c>
      <c r="L963" t="s">
        <v>1129</v>
      </c>
      <c r="M963" t="s">
        <v>1596</v>
      </c>
      <c r="N963">
        <v>41.78</v>
      </c>
      <c r="O963">
        <v>4.7619047620000003</v>
      </c>
      <c r="P963" s="17">
        <v>2.089</v>
      </c>
      <c r="Q963">
        <v>9.8000000000000007</v>
      </c>
      <c r="R963">
        <v>18</v>
      </c>
      <c r="S963" t="str">
        <f t="shared" ref="S963:S1001" si="61">IF(HOUR(L963)&lt;12, "Morning", IF(HOUR(L963)&lt;17, "Afternoon", "Evening"))</f>
        <v>Evening</v>
      </c>
      <c r="T963">
        <f t="shared" ref="T963:T1001" si="62">IF(J963&gt;718.91085, 1, 0)</f>
        <v>0</v>
      </c>
      <c r="U963" s="7">
        <f t="shared" ref="U963:U1001" si="63">J963/H963</f>
        <v>21.9345</v>
      </c>
    </row>
    <row r="964" spans="1:21" x14ac:dyDescent="0.2">
      <c r="A964" t="s">
        <v>982</v>
      </c>
      <c r="B964" t="s">
        <v>1020</v>
      </c>
      <c r="C964" t="s">
        <v>1023</v>
      </c>
      <c r="D964" t="s">
        <v>1027</v>
      </c>
      <c r="E964" t="s">
        <v>1028</v>
      </c>
      <c r="F964" t="s">
        <v>1035</v>
      </c>
      <c r="G964">
        <v>15.5</v>
      </c>
      <c r="H964">
        <v>1</v>
      </c>
      <c r="I964">
        <v>0.77500000000000002</v>
      </c>
      <c r="J964" s="17">
        <f t="shared" si="60"/>
        <v>16.274999999999999</v>
      </c>
      <c r="K964" s="10">
        <v>43543</v>
      </c>
      <c r="L964" t="s">
        <v>1591</v>
      </c>
      <c r="M964" t="s">
        <v>1597</v>
      </c>
      <c r="N964">
        <v>15.5</v>
      </c>
      <c r="O964">
        <v>4.7619047620000003</v>
      </c>
      <c r="P964" s="17">
        <v>0.77500000000000002</v>
      </c>
      <c r="Q964">
        <v>7.4</v>
      </c>
      <c r="R964">
        <v>15</v>
      </c>
      <c r="S964" t="str">
        <f t="shared" si="61"/>
        <v>Afternoon</v>
      </c>
      <c r="T964">
        <f t="shared" si="62"/>
        <v>0</v>
      </c>
      <c r="U964" s="7">
        <f t="shared" si="63"/>
        <v>16.274999999999999</v>
      </c>
    </row>
    <row r="965" spans="1:21" x14ac:dyDescent="0.2">
      <c r="A965" t="s">
        <v>983</v>
      </c>
      <c r="B965" t="s">
        <v>1021</v>
      </c>
      <c r="C965" t="s">
        <v>1024</v>
      </c>
      <c r="D965" t="s">
        <v>1026</v>
      </c>
      <c r="E965" t="s">
        <v>1029</v>
      </c>
      <c r="F965" t="s">
        <v>1031</v>
      </c>
      <c r="G965">
        <v>96.82</v>
      </c>
      <c r="H965">
        <v>3</v>
      </c>
      <c r="I965">
        <v>14.523</v>
      </c>
      <c r="J965" s="17">
        <f t="shared" si="60"/>
        <v>304.983</v>
      </c>
      <c r="K965" s="10">
        <v>43554</v>
      </c>
      <c r="L965" t="s">
        <v>1380</v>
      </c>
      <c r="M965" t="s">
        <v>1596</v>
      </c>
      <c r="N965">
        <v>290.45999999999998</v>
      </c>
      <c r="O965">
        <v>4.7619047620000003</v>
      </c>
      <c r="P965" s="17">
        <v>14.523</v>
      </c>
      <c r="Q965">
        <v>6.7</v>
      </c>
      <c r="R965">
        <v>20</v>
      </c>
      <c r="S965" t="str">
        <f t="shared" si="61"/>
        <v>Evening</v>
      </c>
      <c r="T965">
        <f t="shared" si="62"/>
        <v>0</v>
      </c>
      <c r="U965" s="7">
        <f t="shared" si="63"/>
        <v>101.661</v>
      </c>
    </row>
    <row r="966" spans="1:21" x14ac:dyDescent="0.2">
      <c r="A966" t="s">
        <v>984</v>
      </c>
      <c r="B966" t="s">
        <v>1022</v>
      </c>
      <c r="C966" t="s">
        <v>1025</v>
      </c>
      <c r="D966" t="s">
        <v>1027</v>
      </c>
      <c r="E966" t="s">
        <v>1029</v>
      </c>
      <c r="F966" t="s">
        <v>1034</v>
      </c>
      <c r="G966">
        <v>33.33</v>
      </c>
      <c r="H966">
        <v>2</v>
      </c>
      <c r="I966">
        <v>3.3330000000000002</v>
      </c>
      <c r="J966" s="17">
        <f t="shared" si="60"/>
        <v>69.992999999999995</v>
      </c>
      <c r="K966" s="10">
        <v>43491</v>
      </c>
      <c r="L966" t="s">
        <v>1489</v>
      </c>
      <c r="M966" t="s">
        <v>1597</v>
      </c>
      <c r="N966">
        <v>66.66</v>
      </c>
      <c r="O966">
        <v>4.7619047620000003</v>
      </c>
      <c r="P966" s="17">
        <v>3.3330000000000002</v>
      </c>
      <c r="Q966">
        <v>6.4</v>
      </c>
      <c r="R966">
        <v>14</v>
      </c>
      <c r="S966" t="str">
        <f t="shared" si="61"/>
        <v>Afternoon</v>
      </c>
      <c r="T966">
        <f t="shared" si="62"/>
        <v>0</v>
      </c>
      <c r="U966" s="7">
        <f t="shared" si="63"/>
        <v>34.996499999999997</v>
      </c>
    </row>
    <row r="967" spans="1:21" x14ac:dyDescent="0.2">
      <c r="A967" t="s">
        <v>985</v>
      </c>
      <c r="B967" t="s">
        <v>1022</v>
      </c>
      <c r="C967" t="s">
        <v>1025</v>
      </c>
      <c r="D967" t="s">
        <v>1027</v>
      </c>
      <c r="E967" t="s">
        <v>1028</v>
      </c>
      <c r="F967" t="s">
        <v>1031</v>
      </c>
      <c r="G967">
        <v>38.270000000000003</v>
      </c>
      <c r="H967">
        <v>2</v>
      </c>
      <c r="I967">
        <v>3.827</v>
      </c>
      <c r="J967" s="17">
        <f t="shared" si="60"/>
        <v>80.367000000000004</v>
      </c>
      <c r="K967" s="10">
        <v>43499</v>
      </c>
      <c r="L967" t="s">
        <v>1592</v>
      </c>
      <c r="M967" t="s">
        <v>1597</v>
      </c>
      <c r="N967">
        <v>76.540000000000006</v>
      </c>
      <c r="O967">
        <v>4.7619047620000003</v>
      </c>
      <c r="P967" s="17">
        <v>3.827</v>
      </c>
      <c r="Q967">
        <v>5.8</v>
      </c>
      <c r="R967">
        <v>18</v>
      </c>
      <c r="S967" t="str">
        <f t="shared" si="61"/>
        <v>Evening</v>
      </c>
      <c r="T967">
        <f t="shared" si="62"/>
        <v>0</v>
      </c>
      <c r="U967" s="7">
        <f t="shared" si="63"/>
        <v>40.183500000000002</v>
      </c>
    </row>
    <row r="968" spans="1:21" x14ac:dyDescent="0.2">
      <c r="A968" t="s">
        <v>986</v>
      </c>
      <c r="B968" t="s">
        <v>1020</v>
      </c>
      <c r="C968" t="s">
        <v>1023</v>
      </c>
      <c r="D968" t="s">
        <v>1027</v>
      </c>
      <c r="E968" t="s">
        <v>1028</v>
      </c>
      <c r="F968" t="s">
        <v>1032</v>
      </c>
      <c r="G968">
        <v>33.299999999999997</v>
      </c>
      <c r="H968">
        <v>9</v>
      </c>
      <c r="I968">
        <v>14.984999999999999</v>
      </c>
      <c r="J968" s="17">
        <f t="shared" si="60"/>
        <v>314.685</v>
      </c>
      <c r="K968" s="10">
        <v>43558</v>
      </c>
      <c r="L968" t="s">
        <v>1487</v>
      </c>
      <c r="M968" t="s">
        <v>1595</v>
      </c>
      <c r="N968">
        <v>299.7</v>
      </c>
      <c r="O968">
        <v>4.7619047620000003</v>
      </c>
      <c r="P968" s="17">
        <v>14.984999999999999</v>
      </c>
      <c r="Q968">
        <v>7.2</v>
      </c>
      <c r="R968">
        <v>15</v>
      </c>
      <c r="S968" t="str">
        <f t="shared" si="61"/>
        <v>Afternoon</v>
      </c>
      <c r="T968">
        <f t="shared" si="62"/>
        <v>0</v>
      </c>
      <c r="U968" s="7">
        <f t="shared" si="63"/>
        <v>34.965000000000003</v>
      </c>
    </row>
    <row r="969" spans="1:21" x14ac:dyDescent="0.2">
      <c r="A969" t="s">
        <v>987</v>
      </c>
      <c r="B969" t="s">
        <v>1020</v>
      </c>
      <c r="C969" t="s">
        <v>1023</v>
      </c>
      <c r="D969" t="s">
        <v>1026</v>
      </c>
      <c r="E969" t="s">
        <v>1029</v>
      </c>
      <c r="F969" t="s">
        <v>1032</v>
      </c>
      <c r="G969">
        <v>81.010000000000005</v>
      </c>
      <c r="H969">
        <v>3</v>
      </c>
      <c r="I969">
        <v>12.1515</v>
      </c>
      <c r="J969" s="17">
        <f t="shared" si="60"/>
        <v>255.18150000000003</v>
      </c>
      <c r="K969" s="10">
        <v>43478</v>
      </c>
      <c r="L969" t="s">
        <v>1286</v>
      </c>
      <c r="M969" t="s">
        <v>1597</v>
      </c>
      <c r="N969">
        <v>243.03</v>
      </c>
      <c r="O969">
        <v>4.7619047620000003</v>
      </c>
      <c r="P969" s="17">
        <v>12.1515</v>
      </c>
      <c r="Q969">
        <v>9.3000000000000007</v>
      </c>
      <c r="R969">
        <v>12</v>
      </c>
      <c r="S969" t="str">
        <f t="shared" si="61"/>
        <v>Afternoon</v>
      </c>
      <c r="T969">
        <f t="shared" si="62"/>
        <v>0</v>
      </c>
      <c r="U969" s="7">
        <f t="shared" si="63"/>
        <v>85.060500000000005</v>
      </c>
    </row>
    <row r="970" spans="1:21" x14ac:dyDescent="0.2">
      <c r="A970" t="s">
        <v>988</v>
      </c>
      <c r="B970" t="s">
        <v>1020</v>
      </c>
      <c r="C970" t="s">
        <v>1023</v>
      </c>
      <c r="D970" t="s">
        <v>1027</v>
      </c>
      <c r="E970" t="s">
        <v>1028</v>
      </c>
      <c r="F970" t="s">
        <v>1030</v>
      </c>
      <c r="G970">
        <v>15.8</v>
      </c>
      <c r="H970">
        <v>3</v>
      </c>
      <c r="I970">
        <v>2.37</v>
      </c>
      <c r="J970" s="17">
        <f t="shared" si="60"/>
        <v>49.77</v>
      </c>
      <c r="K970" s="10">
        <v>43549</v>
      </c>
      <c r="L970" t="s">
        <v>1543</v>
      </c>
      <c r="M970" t="s">
        <v>1596</v>
      </c>
      <c r="N970">
        <v>47.4</v>
      </c>
      <c r="O970">
        <v>4.7619047620000003</v>
      </c>
      <c r="P970" s="17">
        <v>2.37</v>
      </c>
      <c r="Q970">
        <v>9.5</v>
      </c>
      <c r="R970">
        <v>18</v>
      </c>
      <c r="S970" t="str">
        <f t="shared" si="61"/>
        <v>Evening</v>
      </c>
      <c r="T970">
        <f t="shared" si="62"/>
        <v>0</v>
      </c>
      <c r="U970" s="7">
        <f t="shared" si="63"/>
        <v>16.59</v>
      </c>
    </row>
    <row r="971" spans="1:21" x14ac:dyDescent="0.2">
      <c r="A971" t="s">
        <v>989</v>
      </c>
      <c r="B971" t="s">
        <v>1022</v>
      </c>
      <c r="C971" t="s">
        <v>1025</v>
      </c>
      <c r="D971" t="s">
        <v>1026</v>
      </c>
      <c r="E971" t="s">
        <v>1028</v>
      </c>
      <c r="F971" t="s">
        <v>1031</v>
      </c>
      <c r="G971">
        <v>34.49</v>
      </c>
      <c r="H971">
        <v>5</v>
      </c>
      <c r="I971">
        <v>8.6225000000000005</v>
      </c>
      <c r="J971" s="17">
        <f t="shared" si="60"/>
        <v>181.07250000000002</v>
      </c>
      <c r="K971" s="10">
        <v>43772</v>
      </c>
      <c r="L971" t="s">
        <v>1232</v>
      </c>
      <c r="M971" t="s">
        <v>1597</v>
      </c>
      <c r="N971">
        <v>172.45</v>
      </c>
      <c r="O971">
        <v>4.7619047620000003</v>
      </c>
      <c r="P971" s="17">
        <v>8.6225000000000005</v>
      </c>
      <c r="Q971">
        <v>9</v>
      </c>
      <c r="R971">
        <v>19</v>
      </c>
      <c r="S971" t="str">
        <f t="shared" si="61"/>
        <v>Evening</v>
      </c>
      <c r="T971">
        <f t="shared" si="62"/>
        <v>0</v>
      </c>
      <c r="U971" s="7">
        <f t="shared" si="63"/>
        <v>36.214500000000001</v>
      </c>
    </row>
    <row r="972" spans="1:21" x14ac:dyDescent="0.2">
      <c r="A972" t="s">
        <v>990</v>
      </c>
      <c r="B972" t="s">
        <v>1022</v>
      </c>
      <c r="C972" t="s">
        <v>1025</v>
      </c>
      <c r="D972" t="s">
        <v>1026</v>
      </c>
      <c r="E972" t="s">
        <v>1028</v>
      </c>
      <c r="F972" t="s">
        <v>1034</v>
      </c>
      <c r="G972">
        <v>84.63</v>
      </c>
      <c r="H972">
        <v>10</v>
      </c>
      <c r="I972">
        <v>42.314999999999998</v>
      </c>
      <c r="J972" s="17">
        <f t="shared" si="60"/>
        <v>888.61500000000001</v>
      </c>
      <c r="K972" s="10">
        <v>43466</v>
      </c>
      <c r="L972" t="s">
        <v>1239</v>
      </c>
      <c r="M972" t="s">
        <v>1597</v>
      </c>
      <c r="N972">
        <v>846.3</v>
      </c>
      <c r="O972">
        <v>4.7619047620000003</v>
      </c>
      <c r="P972" s="17">
        <v>42.314999999999998</v>
      </c>
      <c r="Q972">
        <v>9</v>
      </c>
      <c r="R972">
        <v>11</v>
      </c>
      <c r="S972" t="str">
        <f t="shared" si="61"/>
        <v>Morning</v>
      </c>
      <c r="T972">
        <f t="shared" si="62"/>
        <v>1</v>
      </c>
      <c r="U972" s="7">
        <f t="shared" si="63"/>
        <v>88.861500000000007</v>
      </c>
    </row>
    <row r="973" spans="1:21" x14ac:dyDescent="0.2">
      <c r="A973" t="s">
        <v>991</v>
      </c>
      <c r="B973" t="s">
        <v>1022</v>
      </c>
      <c r="C973" t="s">
        <v>1025</v>
      </c>
      <c r="D973" t="s">
        <v>1026</v>
      </c>
      <c r="E973" t="s">
        <v>1029</v>
      </c>
      <c r="F973" t="s">
        <v>1032</v>
      </c>
      <c r="G973">
        <v>36.909999999999997</v>
      </c>
      <c r="H973">
        <v>7</v>
      </c>
      <c r="I973">
        <v>12.9185</v>
      </c>
      <c r="J973" s="17">
        <f t="shared" si="60"/>
        <v>271.2885</v>
      </c>
      <c r="K973" s="10">
        <v>43740</v>
      </c>
      <c r="L973" t="s">
        <v>1566</v>
      </c>
      <c r="M973" t="s">
        <v>1595</v>
      </c>
      <c r="N973">
        <v>258.37</v>
      </c>
      <c r="O973">
        <v>4.7619047620000003</v>
      </c>
      <c r="P973" s="17">
        <v>12.9185</v>
      </c>
      <c r="Q973">
        <v>6.7</v>
      </c>
      <c r="R973">
        <v>13</v>
      </c>
      <c r="S973" t="str">
        <f t="shared" si="61"/>
        <v>Afternoon</v>
      </c>
      <c r="T973">
        <f t="shared" si="62"/>
        <v>0</v>
      </c>
      <c r="U973" s="7">
        <f t="shared" si="63"/>
        <v>38.755499999999998</v>
      </c>
    </row>
    <row r="974" spans="1:21" x14ac:dyDescent="0.2">
      <c r="A974" t="s">
        <v>992</v>
      </c>
      <c r="B974" t="s">
        <v>1022</v>
      </c>
      <c r="C974" t="s">
        <v>1025</v>
      </c>
      <c r="D974" t="s">
        <v>1027</v>
      </c>
      <c r="E974" t="s">
        <v>1029</v>
      </c>
      <c r="F974" t="s">
        <v>1031</v>
      </c>
      <c r="G974">
        <v>87.08</v>
      </c>
      <c r="H974">
        <v>7</v>
      </c>
      <c r="I974">
        <v>30.478000000000002</v>
      </c>
      <c r="J974" s="17">
        <f t="shared" si="60"/>
        <v>640.0379999999999</v>
      </c>
      <c r="K974" s="10">
        <v>43491</v>
      </c>
      <c r="L974" t="s">
        <v>1593</v>
      </c>
      <c r="M974" t="s">
        <v>1596</v>
      </c>
      <c r="N974">
        <v>609.55999999999995</v>
      </c>
      <c r="O974">
        <v>4.7619047620000003</v>
      </c>
      <c r="P974" s="17">
        <v>30.478000000000002</v>
      </c>
      <c r="Q974">
        <v>5.5</v>
      </c>
      <c r="R974">
        <v>15</v>
      </c>
      <c r="S974" t="str">
        <f t="shared" si="61"/>
        <v>Afternoon</v>
      </c>
      <c r="T974">
        <f t="shared" si="62"/>
        <v>0</v>
      </c>
      <c r="U974" s="7">
        <f t="shared" si="63"/>
        <v>91.433999999999983</v>
      </c>
    </row>
    <row r="975" spans="1:21" x14ac:dyDescent="0.2">
      <c r="A975" t="s">
        <v>993</v>
      </c>
      <c r="B975" t="s">
        <v>1020</v>
      </c>
      <c r="C975" t="s">
        <v>1023</v>
      </c>
      <c r="D975" t="s">
        <v>1027</v>
      </c>
      <c r="E975" t="s">
        <v>1029</v>
      </c>
      <c r="F975" t="s">
        <v>1032</v>
      </c>
      <c r="G975">
        <v>80.08</v>
      </c>
      <c r="H975">
        <v>3</v>
      </c>
      <c r="I975">
        <v>12.012</v>
      </c>
      <c r="J975" s="17">
        <f t="shared" si="60"/>
        <v>252.25200000000001</v>
      </c>
      <c r="K975" s="10">
        <v>43771</v>
      </c>
      <c r="L975" t="s">
        <v>1495</v>
      </c>
      <c r="M975" t="s">
        <v>1596</v>
      </c>
      <c r="N975">
        <v>240.24</v>
      </c>
      <c r="O975">
        <v>4.7619047620000003</v>
      </c>
      <c r="P975" s="17">
        <v>12.012</v>
      </c>
      <c r="Q975">
        <v>5.4</v>
      </c>
      <c r="R975">
        <v>15</v>
      </c>
      <c r="S975" t="str">
        <f t="shared" si="61"/>
        <v>Afternoon</v>
      </c>
      <c r="T975">
        <f t="shared" si="62"/>
        <v>0</v>
      </c>
      <c r="U975" s="7">
        <f t="shared" si="63"/>
        <v>84.084000000000003</v>
      </c>
    </row>
    <row r="976" spans="1:21" x14ac:dyDescent="0.2">
      <c r="A976" t="s">
        <v>994</v>
      </c>
      <c r="B976" t="s">
        <v>1021</v>
      </c>
      <c r="C976" t="s">
        <v>1024</v>
      </c>
      <c r="D976" t="s">
        <v>1027</v>
      </c>
      <c r="E976" t="s">
        <v>1029</v>
      </c>
      <c r="F976" t="s">
        <v>1035</v>
      </c>
      <c r="G976">
        <v>86.13</v>
      </c>
      <c r="H976">
        <v>2</v>
      </c>
      <c r="I976">
        <v>8.6129999999999995</v>
      </c>
      <c r="J976" s="17">
        <f t="shared" si="60"/>
        <v>180.87299999999999</v>
      </c>
      <c r="K976" s="10">
        <v>43648</v>
      </c>
      <c r="L976" t="s">
        <v>1511</v>
      </c>
      <c r="M976" t="s">
        <v>1596</v>
      </c>
      <c r="N976">
        <v>172.26</v>
      </c>
      <c r="O976">
        <v>4.7619047620000003</v>
      </c>
      <c r="P976" s="17">
        <v>8.6129999999999995</v>
      </c>
      <c r="Q976">
        <v>8.1999999999999993</v>
      </c>
      <c r="R976">
        <v>17</v>
      </c>
      <c r="S976" t="str">
        <f t="shared" si="61"/>
        <v>Evening</v>
      </c>
      <c r="T976">
        <f t="shared" si="62"/>
        <v>0</v>
      </c>
      <c r="U976" s="7">
        <f t="shared" si="63"/>
        <v>90.436499999999995</v>
      </c>
    </row>
    <row r="977" spans="1:21" x14ac:dyDescent="0.2">
      <c r="A977" t="s">
        <v>995</v>
      </c>
      <c r="B977" t="s">
        <v>1022</v>
      </c>
      <c r="C977" t="s">
        <v>1025</v>
      </c>
      <c r="D977" t="s">
        <v>1026</v>
      </c>
      <c r="E977" t="s">
        <v>1029</v>
      </c>
      <c r="F977" t="s">
        <v>1035</v>
      </c>
      <c r="G977">
        <v>49.92</v>
      </c>
      <c r="H977">
        <v>2</v>
      </c>
      <c r="I977">
        <v>4.992</v>
      </c>
      <c r="J977" s="17">
        <f t="shared" si="60"/>
        <v>104.83200000000001</v>
      </c>
      <c r="K977" s="10">
        <v>43619</v>
      </c>
      <c r="L977" t="s">
        <v>1568</v>
      </c>
      <c r="M977" t="s">
        <v>1597</v>
      </c>
      <c r="N977">
        <v>99.84</v>
      </c>
      <c r="O977">
        <v>4.7619047620000003</v>
      </c>
      <c r="P977" s="17">
        <v>4.992</v>
      </c>
      <c r="Q977">
        <v>7</v>
      </c>
      <c r="R977">
        <v>11</v>
      </c>
      <c r="S977" t="str">
        <f t="shared" si="61"/>
        <v>Morning</v>
      </c>
      <c r="T977">
        <f t="shared" si="62"/>
        <v>0</v>
      </c>
      <c r="U977" s="7">
        <f t="shared" si="63"/>
        <v>52.416000000000004</v>
      </c>
    </row>
    <row r="978" spans="1:21" x14ac:dyDescent="0.2">
      <c r="A978" t="s">
        <v>996</v>
      </c>
      <c r="B978" t="s">
        <v>1020</v>
      </c>
      <c r="C978" t="s">
        <v>1023</v>
      </c>
      <c r="D978" t="s">
        <v>1027</v>
      </c>
      <c r="E978" t="s">
        <v>1028</v>
      </c>
      <c r="F978" t="s">
        <v>1034</v>
      </c>
      <c r="G978">
        <v>74.66</v>
      </c>
      <c r="H978">
        <v>4</v>
      </c>
      <c r="I978">
        <v>14.932</v>
      </c>
      <c r="J978" s="17">
        <f t="shared" si="60"/>
        <v>313.572</v>
      </c>
      <c r="K978" s="10">
        <v>43558</v>
      </c>
      <c r="L978" t="s">
        <v>1106</v>
      </c>
      <c r="M978" t="s">
        <v>1596</v>
      </c>
      <c r="N978">
        <v>298.64</v>
      </c>
      <c r="O978">
        <v>4.7619047620000003</v>
      </c>
      <c r="P978" s="17">
        <v>14.932</v>
      </c>
      <c r="Q978">
        <v>8.5</v>
      </c>
      <c r="R978">
        <v>10</v>
      </c>
      <c r="S978" t="str">
        <f t="shared" si="61"/>
        <v>Morning</v>
      </c>
      <c r="T978">
        <f t="shared" si="62"/>
        <v>0</v>
      </c>
      <c r="U978" s="7">
        <f t="shared" si="63"/>
        <v>78.393000000000001</v>
      </c>
    </row>
    <row r="979" spans="1:21" x14ac:dyDescent="0.2">
      <c r="A979" t="s">
        <v>997</v>
      </c>
      <c r="B979" t="s">
        <v>1022</v>
      </c>
      <c r="C979" t="s">
        <v>1025</v>
      </c>
      <c r="D979" t="s">
        <v>1026</v>
      </c>
      <c r="E979" t="s">
        <v>1029</v>
      </c>
      <c r="F979" t="s">
        <v>1034</v>
      </c>
      <c r="G979">
        <v>26.6</v>
      </c>
      <c r="H979">
        <v>6</v>
      </c>
      <c r="I979">
        <v>7.98</v>
      </c>
      <c r="J979" s="17">
        <f t="shared" si="60"/>
        <v>167.58</v>
      </c>
      <c r="K979" s="10">
        <v>43522</v>
      </c>
      <c r="L979" t="s">
        <v>1139</v>
      </c>
      <c r="M979" t="s">
        <v>1595</v>
      </c>
      <c r="N979">
        <v>159.6</v>
      </c>
      <c r="O979">
        <v>4.7619047620000003</v>
      </c>
      <c r="P979" s="17">
        <v>7.98</v>
      </c>
      <c r="Q979">
        <v>4.9000000000000004</v>
      </c>
      <c r="R979">
        <v>15</v>
      </c>
      <c r="S979" t="str">
        <f t="shared" si="61"/>
        <v>Afternoon</v>
      </c>
      <c r="T979">
        <f t="shared" si="62"/>
        <v>0</v>
      </c>
      <c r="U979" s="7">
        <f t="shared" si="63"/>
        <v>27.930000000000003</v>
      </c>
    </row>
    <row r="980" spans="1:21" x14ac:dyDescent="0.2">
      <c r="A980" t="s">
        <v>998</v>
      </c>
      <c r="B980" t="s">
        <v>1022</v>
      </c>
      <c r="C980" t="s">
        <v>1025</v>
      </c>
      <c r="D980" t="s">
        <v>1027</v>
      </c>
      <c r="E980" t="s">
        <v>1028</v>
      </c>
      <c r="F980" t="s">
        <v>1031</v>
      </c>
      <c r="G980">
        <v>25.45</v>
      </c>
      <c r="H980">
        <v>1</v>
      </c>
      <c r="I980">
        <v>1.2725</v>
      </c>
      <c r="J980" s="17">
        <f t="shared" si="60"/>
        <v>26.7225</v>
      </c>
      <c r="K980" s="10">
        <v>43741</v>
      </c>
      <c r="L980" t="s">
        <v>1486</v>
      </c>
      <c r="M980" t="s">
        <v>1597</v>
      </c>
      <c r="N980">
        <v>25.45</v>
      </c>
      <c r="O980">
        <v>4.7619047620000003</v>
      </c>
      <c r="P980" s="17">
        <v>1.2725</v>
      </c>
      <c r="Q980">
        <v>5.0999999999999996</v>
      </c>
      <c r="R980">
        <v>18</v>
      </c>
      <c r="S980" t="str">
        <f t="shared" si="61"/>
        <v>Evening</v>
      </c>
      <c r="T980">
        <f t="shared" si="62"/>
        <v>0</v>
      </c>
      <c r="U980" s="7">
        <f t="shared" si="63"/>
        <v>26.7225</v>
      </c>
    </row>
    <row r="981" spans="1:21" x14ac:dyDescent="0.2">
      <c r="A981" t="s">
        <v>999</v>
      </c>
      <c r="B981" t="s">
        <v>1022</v>
      </c>
      <c r="C981" t="s">
        <v>1025</v>
      </c>
      <c r="D981" t="s">
        <v>1027</v>
      </c>
      <c r="E981" t="s">
        <v>1028</v>
      </c>
      <c r="F981" t="s">
        <v>1034</v>
      </c>
      <c r="G981">
        <v>67.77</v>
      </c>
      <c r="H981">
        <v>1</v>
      </c>
      <c r="I981">
        <v>3.3885000000000001</v>
      </c>
      <c r="J981" s="17">
        <f t="shared" si="60"/>
        <v>71.158499999999989</v>
      </c>
      <c r="K981" s="10">
        <v>43557</v>
      </c>
      <c r="L981" t="s">
        <v>1502</v>
      </c>
      <c r="M981" t="s">
        <v>1597</v>
      </c>
      <c r="N981">
        <v>67.77</v>
      </c>
      <c r="O981">
        <v>4.7619047620000003</v>
      </c>
      <c r="P981" s="17">
        <v>3.3885000000000001</v>
      </c>
      <c r="Q981">
        <v>6.5</v>
      </c>
      <c r="R981">
        <v>20</v>
      </c>
      <c r="S981" t="str">
        <f t="shared" si="61"/>
        <v>Evening</v>
      </c>
      <c r="T981">
        <f t="shared" si="62"/>
        <v>0</v>
      </c>
      <c r="U981" s="7">
        <f t="shared" si="63"/>
        <v>71.158499999999989</v>
      </c>
    </row>
    <row r="982" spans="1:21" x14ac:dyDescent="0.2">
      <c r="A982" t="s">
        <v>1000</v>
      </c>
      <c r="B982" t="s">
        <v>1021</v>
      </c>
      <c r="C982" t="s">
        <v>1024</v>
      </c>
      <c r="D982" t="s">
        <v>1026</v>
      </c>
      <c r="E982" t="s">
        <v>1029</v>
      </c>
      <c r="F982" t="s">
        <v>1034</v>
      </c>
      <c r="G982">
        <v>59.59</v>
      </c>
      <c r="H982">
        <v>4</v>
      </c>
      <c r="I982">
        <v>11.917999999999999</v>
      </c>
      <c r="J982" s="17">
        <f t="shared" si="60"/>
        <v>250.27800000000002</v>
      </c>
      <c r="K982" s="10">
        <v>43484</v>
      </c>
      <c r="L982" t="s">
        <v>1158</v>
      </c>
      <c r="M982" t="s">
        <v>1596</v>
      </c>
      <c r="N982">
        <v>238.36</v>
      </c>
      <c r="O982">
        <v>4.7619047620000003</v>
      </c>
      <c r="P982" s="17">
        <v>11.917999999999999</v>
      </c>
      <c r="Q982">
        <v>9.8000000000000007</v>
      </c>
      <c r="R982">
        <v>12</v>
      </c>
      <c r="S982" t="str">
        <f t="shared" si="61"/>
        <v>Afternoon</v>
      </c>
      <c r="T982">
        <f t="shared" si="62"/>
        <v>0</v>
      </c>
      <c r="U982" s="7">
        <f t="shared" si="63"/>
        <v>62.569500000000005</v>
      </c>
    </row>
    <row r="983" spans="1:21" x14ac:dyDescent="0.2">
      <c r="A983" t="s">
        <v>1001</v>
      </c>
      <c r="B983" t="s">
        <v>1020</v>
      </c>
      <c r="C983" t="s">
        <v>1023</v>
      </c>
      <c r="D983" t="s">
        <v>1027</v>
      </c>
      <c r="E983" t="s">
        <v>1029</v>
      </c>
      <c r="F983" t="s">
        <v>1030</v>
      </c>
      <c r="G983">
        <v>58.15</v>
      </c>
      <c r="H983">
        <v>4</v>
      </c>
      <c r="I983">
        <v>11.63</v>
      </c>
      <c r="J983" s="17">
        <f t="shared" si="60"/>
        <v>244.23</v>
      </c>
      <c r="K983" s="10">
        <v>43488</v>
      </c>
      <c r="L983" t="s">
        <v>1381</v>
      </c>
      <c r="M983" t="s">
        <v>1596</v>
      </c>
      <c r="N983">
        <v>232.6</v>
      </c>
      <c r="O983">
        <v>4.7619047620000003</v>
      </c>
      <c r="P983" s="17">
        <v>11.63</v>
      </c>
      <c r="Q983">
        <v>8.4</v>
      </c>
      <c r="R983">
        <v>17</v>
      </c>
      <c r="S983" t="str">
        <f t="shared" si="61"/>
        <v>Evening</v>
      </c>
      <c r="T983">
        <f t="shared" si="62"/>
        <v>0</v>
      </c>
      <c r="U983" s="7">
        <f t="shared" si="63"/>
        <v>61.057499999999997</v>
      </c>
    </row>
    <row r="984" spans="1:21" x14ac:dyDescent="0.2">
      <c r="A984" t="s">
        <v>1002</v>
      </c>
      <c r="B984" t="s">
        <v>1020</v>
      </c>
      <c r="C984" t="s">
        <v>1023</v>
      </c>
      <c r="D984" t="s">
        <v>1026</v>
      </c>
      <c r="E984" t="s">
        <v>1028</v>
      </c>
      <c r="F984" t="s">
        <v>1033</v>
      </c>
      <c r="G984">
        <v>97.48</v>
      </c>
      <c r="H984">
        <v>9</v>
      </c>
      <c r="I984">
        <v>43.866</v>
      </c>
      <c r="J984" s="17">
        <f t="shared" si="60"/>
        <v>921.18600000000004</v>
      </c>
      <c r="K984" s="10">
        <v>43538</v>
      </c>
      <c r="L984" t="s">
        <v>1490</v>
      </c>
      <c r="M984" t="s">
        <v>1595</v>
      </c>
      <c r="N984">
        <v>877.32</v>
      </c>
      <c r="O984">
        <v>4.7619047620000003</v>
      </c>
      <c r="P984" s="17">
        <v>43.866</v>
      </c>
      <c r="Q984">
        <v>7.4</v>
      </c>
      <c r="R984">
        <v>14</v>
      </c>
      <c r="S984" t="str">
        <f t="shared" si="61"/>
        <v>Afternoon</v>
      </c>
      <c r="T984">
        <f t="shared" si="62"/>
        <v>1</v>
      </c>
      <c r="U984" s="7">
        <f t="shared" si="63"/>
        <v>102.354</v>
      </c>
    </row>
    <row r="985" spans="1:21" x14ac:dyDescent="0.2">
      <c r="A985" t="s">
        <v>1003</v>
      </c>
      <c r="B985" t="s">
        <v>1021</v>
      </c>
      <c r="C985" t="s">
        <v>1024</v>
      </c>
      <c r="D985" t="s">
        <v>1027</v>
      </c>
      <c r="E985" t="s">
        <v>1029</v>
      </c>
      <c r="F985" t="s">
        <v>1030</v>
      </c>
      <c r="G985">
        <v>99.96</v>
      </c>
      <c r="H985">
        <v>7</v>
      </c>
      <c r="I985">
        <v>34.985999999999997</v>
      </c>
      <c r="J985" s="17">
        <f t="shared" si="60"/>
        <v>734.7059999999999</v>
      </c>
      <c r="K985" s="10">
        <v>43488</v>
      </c>
      <c r="L985" t="s">
        <v>1462</v>
      </c>
      <c r="M985" t="s">
        <v>1596</v>
      </c>
      <c r="N985">
        <v>699.72</v>
      </c>
      <c r="O985">
        <v>4.7619047620000003</v>
      </c>
      <c r="P985" s="17">
        <v>34.985999999999997</v>
      </c>
      <c r="Q985">
        <v>6.1</v>
      </c>
      <c r="R985">
        <v>10</v>
      </c>
      <c r="S985" t="str">
        <f t="shared" si="61"/>
        <v>Morning</v>
      </c>
      <c r="T985">
        <f t="shared" si="62"/>
        <v>1</v>
      </c>
      <c r="U985" s="7">
        <f t="shared" si="63"/>
        <v>104.95799999999998</v>
      </c>
    </row>
    <row r="986" spans="1:21" x14ac:dyDescent="0.2">
      <c r="A986" t="s">
        <v>1004</v>
      </c>
      <c r="B986" t="s">
        <v>1021</v>
      </c>
      <c r="C986" t="s">
        <v>1024</v>
      </c>
      <c r="D986" t="s">
        <v>1027</v>
      </c>
      <c r="E986" t="s">
        <v>1029</v>
      </c>
      <c r="F986" t="s">
        <v>1031</v>
      </c>
      <c r="G986">
        <v>96.37</v>
      </c>
      <c r="H986">
        <v>7</v>
      </c>
      <c r="I986">
        <v>33.729500000000002</v>
      </c>
      <c r="J986" s="17">
        <f t="shared" si="60"/>
        <v>708.31950000000006</v>
      </c>
      <c r="K986" s="10">
        <v>43709</v>
      </c>
      <c r="L986" t="s">
        <v>1424</v>
      </c>
      <c r="M986" t="s">
        <v>1596</v>
      </c>
      <c r="N986">
        <v>674.59</v>
      </c>
      <c r="O986">
        <v>4.7619047620000003</v>
      </c>
      <c r="P986" s="17">
        <v>33.729500000000002</v>
      </c>
      <c r="Q986">
        <v>6</v>
      </c>
      <c r="R986">
        <v>11</v>
      </c>
      <c r="S986" t="str">
        <f t="shared" si="61"/>
        <v>Morning</v>
      </c>
      <c r="T986">
        <f t="shared" si="62"/>
        <v>0</v>
      </c>
      <c r="U986" s="7">
        <f t="shared" si="63"/>
        <v>101.1885</v>
      </c>
    </row>
    <row r="987" spans="1:21" x14ac:dyDescent="0.2">
      <c r="A987" t="s">
        <v>1005</v>
      </c>
      <c r="B987" t="s">
        <v>1022</v>
      </c>
      <c r="C987" t="s">
        <v>1025</v>
      </c>
      <c r="D987" t="s">
        <v>1027</v>
      </c>
      <c r="E987" t="s">
        <v>1028</v>
      </c>
      <c r="F987" t="s">
        <v>1035</v>
      </c>
      <c r="G987">
        <v>63.71</v>
      </c>
      <c r="H987">
        <v>5</v>
      </c>
      <c r="I987">
        <v>15.9275</v>
      </c>
      <c r="J987" s="17">
        <f t="shared" si="60"/>
        <v>334.47750000000002</v>
      </c>
      <c r="K987" s="10">
        <v>43648</v>
      </c>
      <c r="L987" t="s">
        <v>1260</v>
      </c>
      <c r="M987" t="s">
        <v>1595</v>
      </c>
      <c r="N987">
        <v>318.55</v>
      </c>
      <c r="O987">
        <v>4.7619047620000003</v>
      </c>
      <c r="P987" s="17">
        <v>15.9275</v>
      </c>
      <c r="Q987">
        <v>8.5</v>
      </c>
      <c r="R987">
        <v>19</v>
      </c>
      <c r="S987" t="str">
        <f t="shared" si="61"/>
        <v>Evening</v>
      </c>
      <c r="T987">
        <f t="shared" si="62"/>
        <v>0</v>
      </c>
      <c r="U987" s="7">
        <f t="shared" si="63"/>
        <v>66.895499999999998</v>
      </c>
    </row>
    <row r="988" spans="1:21" x14ac:dyDescent="0.2">
      <c r="A988" t="s">
        <v>1006</v>
      </c>
      <c r="B988" t="s">
        <v>1022</v>
      </c>
      <c r="C988" t="s">
        <v>1025</v>
      </c>
      <c r="D988" t="s">
        <v>1027</v>
      </c>
      <c r="E988" t="s">
        <v>1028</v>
      </c>
      <c r="F988" t="s">
        <v>1030</v>
      </c>
      <c r="G988">
        <v>14.76</v>
      </c>
      <c r="H988">
        <v>2</v>
      </c>
      <c r="I988">
        <v>1.476</v>
      </c>
      <c r="J988" s="17">
        <f t="shared" si="60"/>
        <v>30.995999999999999</v>
      </c>
      <c r="K988" s="10">
        <v>43514</v>
      </c>
      <c r="L988" t="s">
        <v>1140</v>
      </c>
      <c r="M988" t="s">
        <v>1595</v>
      </c>
      <c r="N988">
        <v>29.52</v>
      </c>
      <c r="O988">
        <v>4.7619047620000003</v>
      </c>
      <c r="P988" s="17">
        <v>1.476</v>
      </c>
      <c r="Q988">
        <v>4.3</v>
      </c>
      <c r="R988">
        <v>14</v>
      </c>
      <c r="S988" t="str">
        <f t="shared" si="61"/>
        <v>Afternoon</v>
      </c>
      <c r="T988">
        <f t="shared" si="62"/>
        <v>0</v>
      </c>
      <c r="U988" s="7">
        <f t="shared" si="63"/>
        <v>15.497999999999999</v>
      </c>
    </row>
    <row r="989" spans="1:21" x14ac:dyDescent="0.2">
      <c r="A989" t="s">
        <v>1007</v>
      </c>
      <c r="B989" t="s">
        <v>1022</v>
      </c>
      <c r="C989" t="s">
        <v>1025</v>
      </c>
      <c r="D989" t="s">
        <v>1026</v>
      </c>
      <c r="E989" t="s">
        <v>1029</v>
      </c>
      <c r="F989" t="s">
        <v>1030</v>
      </c>
      <c r="G989">
        <v>62</v>
      </c>
      <c r="H989">
        <v>8</v>
      </c>
      <c r="I989">
        <v>24.8</v>
      </c>
      <c r="J989" s="17">
        <f t="shared" si="60"/>
        <v>520.79999999999995</v>
      </c>
      <c r="K989" s="10">
        <v>43525</v>
      </c>
      <c r="L989" t="s">
        <v>1257</v>
      </c>
      <c r="M989" t="s">
        <v>1597</v>
      </c>
      <c r="N989">
        <v>496</v>
      </c>
      <c r="O989">
        <v>4.7619047620000003</v>
      </c>
      <c r="P989" s="17">
        <v>24.8</v>
      </c>
      <c r="Q989">
        <v>6.2</v>
      </c>
      <c r="R989">
        <v>19</v>
      </c>
      <c r="S989" t="str">
        <f t="shared" si="61"/>
        <v>Evening</v>
      </c>
      <c r="T989">
        <f t="shared" si="62"/>
        <v>0</v>
      </c>
      <c r="U989" s="7">
        <f t="shared" si="63"/>
        <v>65.099999999999994</v>
      </c>
    </row>
    <row r="990" spans="1:21" x14ac:dyDescent="0.2">
      <c r="A990" t="s">
        <v>1008</v>
      </c>
      <c r="B990" t="s">
        <v>1021</v>
      </c>
      <c r="C990" t="s">
        <v>1024</v>
      </c>
      <c r="D990" t="s">
        <v>1026</v>
      </c>
      <c r="E990" t="s">
        <v>1029</v>
      </c>
      <c r="F990" t="s">
        <v>1031</v>
      </c>
      <c r="G990">
        <v>82.34</v>
      </c>
      <c r="H990">
        <v>10</v>
      </c>
      <c r="I990">
        <v>41.17</v>
      </c>
      <c r="J990" s="17">
        <f t="shared" si="60"/>
        <v>864.57</v>
      </c>
      <c r="K990" s="10">
        <v>43553</v>
      </c>
      <c r="L990" t="s">
        <v>1594</v>
      </c>
      <c r="M990" t="s">
        <v>1595</v>
      </c>
      <c r="N990">
        <v>823.4</v>
      </c>
      <c r="O990">
        <v>4.7619047620000003</v>
      </c>
      <c r="P990" s="17">
        <v>41.17</v>
      </c>
      <c r="Q990">
        <v>4.3</v>
      </c>
      <c r="R990">
        <v>19</v>
      </c>
      <c r="S990" t="str">
        <f t="shared" si="61"/>
        <v>Evening</v>
      </c>
      <c r="T990">
        <f t="shared" si="62"/>
        <v>1</v>
      </c>
      <c r="U990" s="7">
        <f t="shared" si="63"/>
        <v>86.457000000000008</v>
      </c>
    </row>
    <row r="991" spans="1:21" x14ac:dyDescent="0.2">
      <c r="A991" t="s">
        <v>1009</v>
      </c>
      <c r="B991" t="s">
        <v>1022</v>
      </c>
      <c r="C991" t="s">
        <v>1025</v>
      </c>
      <c r="D991" t="s">
        <v>1026</v>
      </c>
      <c r="E991" t="s">
        <v>1029</v>
      </c>
      <c r="F991" t="s">
        <v>1030</v>
      </c>
      <c r="G991">
        <v>75.37</v>
      </c>
      <c r="H991">
        <v>8</v>
      </c>
      <c r="I991">
        <v>30.148</v>
      </c>
      <c r="J991" s="17">
        <f t="shared" si="60"/>
        <v>633.10800000000006</v>
      </c>
      <c r="K991" s="10">
        <v>43493</v>
      </c>
      <c r="L991" t="s">
        <v>1141</v>
      </c>
      <c r="M991" t="s">
        <v>1597</v>
      </c>
      <c r="N991">
        <v>602.96</v>
      </c>
      <c r="O991">
        <v>4.7619047620000003</v>
      </c>
      <c r="P991" s="17">
        <v>30.148</v>
      </c>
      <c r="Q991">
        <v>8.4</v>
      </c>
      <c r="R991">
        <v>15</v>
      </c>
      <c r="S991" t="str">
        <f t="shared" si="61"/>
        <v>Afternoon</v>
      </c>
      <c r="T991">
        <f t="shared" si="62"/>
        <v>0</v>
      </c>
      <c r="U991" s="7">
        <f t="shared" si="63"/>
        <v>79.138500000000008</v>
      </c>
    </row>
    <row r="992" spans="1:21" x14ac:dyDescent="0.2">
      <c r="A992" t="s">
        <v>1010</v>
      </c>
      <c r="B992" t="s">
        <v>1020</v>
      </c>
      <c r="C992" t="s">
        <v>1023</v>
      </c>
      <c r="D992" t="s">
        <v>1027</v>
      </c>
      <c r="E992" t="s">
        <v>1028</v>
      </c>
      <c r="F992" t="s">
        <v>1034</v>
      </c>
      <c r="G992">
        <v>56.56</v>
      </c>
      <c r="H992">
        <v>5</v>
      </c>
      <c r="I992">
        <v>14.14</v>
      </c>
      <c r="J992" s="17">
        <f t="shared" si="60"/>
        <v>296.94</v>
      </c>
      <c r="K992" s="10">
        <v>43546</v>
      </c>
      <c r="L992" t="s">
        <v>1305</v>
      </c>
      <c r="M992" t="s">
        <v>1597</v>
      </c>
      <c r="N992">
        <v>282.8</v>
      </c>
      <c r="O992">
        <v>4.7619047620000003</v>
      </c>
      <c r="P992" s="17">
        <v>14.14</v>
      </c>
      <c r="Q992">
        <v>4.5</v>
      </c>
      <c r="R992">
        <v>19</v>
      </c>
      <c r="S992" t="str">
        <f t="shared" si="61"/>
        <v>Evening</v>
      </c>
      <c r="T992">
        <f t="shared" si="62"/>
        <v>0</v>
      </c>
      <c r="U992" s="7">
        <f t="shared" si="63"/>
        <v>59.387999999999998</v>
      </c>
    </row>
    <row r="993" spans="1:21" x14ac:dyDescent="0.2">
      <c r="A993" t="s">
        <v>1011</v>
      </c>
      <c r="B993" t="s">
        <v>1022</v>
      </c>
      <c r="C993" t="s">
        <v>1025</v>
      </c>
      <c r="D993" t="s">
        <v>1027</v>
      </c>
      <c r="E993" t="s">
        <v>1028</v>
      </c>
      <c r="F993" t="s">
        <v>1033</v>
      </c>
      <c r="G993">
        <v>76.599999999999994</v>
      </c>
      <c r="H993">
        <v>10</v>
      </c>
      <c r="I993">
        <v>38.299999999999997</v>
      </c>
      <c r="J993" s="17">
        <f t="shared" si="60"/>
        <v>804.3</v>
      </c>
      <c r="K993" s="10">
        <v>43489</v>
      </c>
      <c r="L993" t="s">
        <v>1486</v>
      </c>
      <c r="M993" t="s">
        <v>1595</v>
      </c>
      <c r="N993">
        <v>766</v>
      </c>
      <c r="O993">
        <v>4.7619047620000003</v>
      </c>
      <c r="P993" s="17">
        <v>38.299999999999997</v>
      </c>
      <c r="Q993">
        <v>6</v>
      </c>
      <c r="R993">
        <v>18</v>
      </c>
      <c r="S993" t="str">
        <f t="shared" si="61"/>
        <v>Evening</v>
      </c>
      <c r="T993">
        <f t="shared" si="62"/>
        <v>1</v>
      </c>
      <c r="U993" s="7">
        <f t="shared" si="63"/>
        <v>80.429999999999993</v>
      </c>
    </row>
    <row r="994" spans="1:21" x14ac:dyDescent="0.2">
      <c r="A994" t="s">
        <v>1012</v>
      </c>
      <c r="B994" t="s">
        <v>1020</v>
      </c>
      <c r="C994" t="s">
        <v>1023</v>
      </c>
      <c r="D994" t="s">
        <v>1027</v>
      </c>
      <c r="E994" t="s">
        <v>1029</v>
      </c>
      <c r="F994" t="s">
        <v>1031</v>
      </c>
      <c r="G994">
        <v>58.03</v>
      </c>
      <c r="H994">
        <v>2</v>
      </c>
      <c r="I994">
        <v>5.8029999999999999</v>
      </c>
      <c r="J994" s="17">
        <f t="shared" si="60"/>
        <v>121.863</v>
      </c>
      <c r="K994" s="10">
        <v>43741</v>
      </c>
      <c r="L994" t="s">
        <v>1440</v>
      </c>
      <c r="M994" t="s">
        <v>1595</v>
      </c>
      <c r="N994">
        <v>116.06</v>
      </c>
      <c r="O994">
        <v>4.7619047620000003</v>
      </c>
      <c r="P994" s="17">
        <v>5.8029999999999999</v>
      </c>
      <c r="Q994">
        <v>8.8000000000000007</v>
      </c>
      <c r="R994">
        <v>20</v>
      </c>
      <c r="S994" t="str">
        <f t="shared" si="61"/>
        <v>Evening</v>
      </c>
      <c r="T994">
        <f t="shared" si="62"/>
        <v>0</v>
      </c>
      <c r="U994" s="7">
        <f t="shared" si="63"/>
        <v>60.9315</v>
      </c>
    </row>
    <row r="995" spans="1:21" x14ac:dyDescent="0.2">
      <c r="A995" t="s">
        <v>1013</v>
      </c>
      <c r="B995" t="s">
        <v>1022</v>
      </c>
      <c r="C995" t="s">
        <v>1025</v>
      </c>
      <c r="D995" t="s">
        <v>1027</v>
      </c>
      <c r="E995" t="s">
        <v>1029</v>
      </c>
      <c r="F995" t="s">
        <v>1035</v>
      </c>
      <c r="G995">
        <v>17.489999999999998</v>
      </c>
      <c r="H995">
        <v>10</v>
      </c>
      <c r="I995">
        <v>8.7449999999999992</v>
      </c>
      <c r="J995" s="17">
        <f t="shared" si="60"/>
        <v>183.64499999999998</v>
      </c>
      <c r="K995" s="10">
        <v>43518</v>
      </c>
      <c r="L995" t="s">
        <v>1565</v>
      </c>
      <c r="M995" t="s">
        <v>1595</v>
      </c>
      <c r="N995">
        <v>174.9</v>
      </c>
      <c r="O995">
        <v>4.7619047620000003</v>
      </c>
      <c r="P995" s="17">
        <v>8.7449999999999992</v>
      </c>
      <c r="Q995">
        <v>6.6</v>
      </c>
      <c r="R995">
        <v>18</v>
      </c>
      <c r="S995" t="str">
        <f t="shared" si="61"/>
        <v>Evening</v>
      </c>
      <c r="T995">
        <f t="shared" si="62"/>
        <v>0</v>
      </c>
      <c r="U995" s="7">
        <f t="shared" si="63"/>
        <v>18.3645</v>
      </c>
    </row>
    <row r="996" spans="1:21" x14ac:dyDescent="0.2">
      <c r="A996" t="s">
        <v>1014</v>
      </c>
      <c r="B996" t="s">
        <v>1021</v>
      </c>
      <c r="C996" t="s">
        <v>1024</v>
      </c>
      <c r="D996" t="s">
        <v>1026</v>
      </c>
      <c r="E996" t="s">
        <v>1028</v>
      </c>
      <c r="F996" t="s">
        <v>1031</v>
      </c>
      <c r="G996">
        <v>60.95</v>
      </c>
      <c r="H996">
        <v>1</v>
      </c>
      <c r="I996">
        <v>3.0474999999999999</v>
      </c>
      <c r="J996" s="17">
        <f t="shared" si="60"/>
        <v>63.997500000000002</v>
      </c>
      <c r="K996" s="10">
        <v>43514</v>
      </c>
      <c r="L996" t="s">
        <v>1424</v>
      </c>
      <c r="M996" t="s">
        <v>1595</v>
      </c>
      <c r="N996">
        <v>60.95</v>
      </c>
      <c r="O996">
        <v>4.7619047620000003</v>
      </c>
      <c r="P996" s="17">
        <v>3.0474999999999999</v>
      </c>
      <c r="Q996">
        <v>5.9</v>
      </c>
      <c r="R996">
        <v>11</v>
      </c>
      <c r="S996" t="str">
        <f t="shared" si="61"/>
        <v>Morning</v>
      </c>
      <c r="T996">
        <f t="shared" si="62"/>
        <v>0</v>
      </c>
      <c r="U996" s="7">
        <f t="shared" si="63"/>
        <v>63.997500000000002</v>
      </c>
    </row>
    <row r="997" spans="1:21" x14ac:dyDescent="0.2">
      <c r="A997" t="s">
        <v>1015</v>
      </c>
      <c r="B997" t="s">
        <v>1021</v>
      </c>
      <c r="C997" t="s">
        <v>1024</v>
      </c>
      <c r="D997" t="s">
        <v>1027</v>
      </c>
      <c r="E997" t="s">
        <v>1029</v>
      </c>
      <c r="F997" t="s">
        <v>1030</v>
      </c>
      <c r="G997">
        <v>40.35</v>
      </c>
      <c r="H997">
        <v>1</v>
      </c>
      <c r="I997">
        <v>2.0175000000000001</v>
      </c>
      <c r="J997" s="17">
        <f t="shared" si="60"/>
        <v>42.3675</v>
      </c>
      <c r="K997" s="10">
        <v>43494</v>
      </c>
      <c r="L997" t="s">
        <v>1279</v>
      </c>
      <c r="M997" t="s">
        <v>1595</v>
      </c>
      <c r="N997">
        <v>40.35</v>
      </c>
      <c r="O997">
        <v>4.7619047620000003</v>
      </c>
      <c r="P997" s="17">
        <v>2.0175000000000001</v>
      </c>
      <c r="Q997">
        <v>6.2</v>
      </c>
      <c r="R997">
        <v>13</v>
      </c>
      <c r="S997" t="str">
        <f t="shared" si="61"/>
        <v>Afternoon</v>
      </c>
      <c r="T997">
        <f t="shared" si="62"/>
        <v>0</v>
      </c>
      <c r="U997" s="7">
        <f t="shared" si="63"/>
        <v>42.3675</v>
      </c>
    </row>
    <row r="998" spans="1:21" x14ac:dyDescent="0.2">
      <c r="A998" t="s">
        <v>1016</v>
      </c>
      <c r="B998" t="s">
        <v>1022</v>
      </c>
      <c r="C998" t="s">
        <v>1025</v>
      </c>
      <c r="D998" t="s">
        <v>1027</v>
      </c>
      <c r="E998" t="s">
        <v>1028</v>
      </c>
      <c r="F998" t="s">
        <v>1032</v>
      </c>
      <c r="G998">
        <v>97.38</v>
      </c>
      <c r="H998">
        <v>10</v>
      </c>
      <c r="I998">
        <v>48.69</v>
      </c>
      <c r="J998" s="17">
        <f t="shared" si="60"/>
        <v>1022.49</v>
      </c>
      <c r="K998" s="10">
        <v>43499</v>
      </c>
      <c r="L998" t="s">
        <v>1450</v>
      </c>
      <c r="M998" t="s">
        <v>1595</v>
      </c>
      <c r="N998">
        <v>973.8</v>
      </c>
      <c r="O998">
        <v>4.7619047620000003</v>
      </c>
      <c r="P998" s="17">
        <v>48.69</v>
      </c>
      <c r="Q998">
        <v>4.4000000000000004</v>
      </c>
      <c r="R998">
        <v>17</v>
      </c>
      <c r="S998" t="str">
        <f t="shared" si="61"/>
        <v>Evening</v>
      </c>
      <c r="T998">
        <f t="shared" si="62"/>
        <v>1</v>
      </c>
      <c r="U998" s="7">
        <f t="shared" si="63"/>
        <v>102.249</v>
      </c>
    </row>
    <row r="999" spans="1:21" x14ac:dyDescent="0.2">
      <c r="A999" t="s">
        <v>1017</v>
      </c>
      <c r="B999" t="s">
        <v>1020</v>
      </c>
      <c r="C999" t="s">
        <v>1023</v>
      </c>
      <c r="D999" t="s">
        <v>1026</v>
      </c>
      <c r="E999" t="s">
        <v>1029</v>
      </c>
      <c r="F999" t="s">
        <v>1034</v>
      </c>
      <c r="G999">
        <v>31.84</v>
      </c>
      <c r="H999">
        <v>1</v>
      </c>
      <c r="I999">
        <v>1.5920000000000001</v>
      </c>
      <c r="J999" s="17">
        <f t="shared" si="60"/>
        <v>33.432000000000002</v>
      </c>
      <c r="K999" s="10">
        <v>43710</v>
      </c>
      <c r="L999" t="s">
        <v>1182</v>
      </c>
      <c r="M999" t="s">
        <v>1596</v>
      </c>
      <c r="N999">
        <v>31.84</v>
      </c>
      <c r="O999">
        <v>4.7619047620000003</v>
      </c>
      <c r="P999" s="17">
        <v>1.5920000000000001</v>
      </c>
      <c r="Q999">
        <v>7.7</v>
      </c>
      <c r="R999">
        <v>13</v>
      </c>
      <c r="S999" t="str">
        <f t="shared" si="61"/>
        <v>Afternoon</v>
      </c>
      <c r="T999">
        <f t="shared" si="62"/>
        <v>0</v>
      </c>
      <c r="U999" s="7">
        <f t="shared" si="63"/>
        <v>33.432000000000002</v>
      </c>
    </row>
    <row r="1000" spans="1:21" x14ac:dyDescent="0.2">
      <c r="A1000" t="s">
        <v>1018</v>
      </c>
      <c r="B1000" t="s">
        <v>1020</v>
      </c>
      <c r="C1000" t="s">
        <v>1023</v>
      </c>
      <c r="D1000" t="s">
        <v>1027</v>
      </c>
      <c r="E1000" t="s">
        <v>1029</v>
      </c>
      <c r="F1000" t="s">
        <v>1032</v>
      </c>
      <c r="G1000">
        <v>65.819999999999993</v>
      </c>
      <c r="H1000">
        <v>1</v>
      </c>
      <c r="I1000">
        <v>3.2909999999999999</v>
      </c>
      <c r="J1000" s="17">
        <f t="shared" si="60"/>
        <v>69.11099999999999</v>
      </c>
      <c r="K1000" s="10">
        <v>43518</v>
      </c>
      <c r="L1000" t="s">
        <v>1528</v>
      </c>
      <c r="M1000" t="s">
        <v>1596</v>
      </c>
      <c r="N1000">
        <v>65.819999999999993</v>
      </c>
      <c r="O1000">
        <v>4.7619047620000003</v>
      </c>
      <c r="P1000" s="17">
        <v>3.2909999999999999</v>
      </c>
      <c r="Q1000">
        <v>4.0999999999999996</v>
      </c>
      <c r="R1000">
        <v>15</v>
      </c>
      <c r="S1000" t="str">
        <f t="shared" si="61"/>
        <v>Afternoon</v>
      </c>
      <c r="T1000">
        <f t="shared" si="62"/>
        <v>0</v>
      </c>
      <c r="U1000" s="7">
        <f t="shared" si="63"/>
        <v>69.11099999999999</v>
      </c>
    </row>
    <row r="1001" spans="1:21" x14ac:dyDescent="0.2">
      <c r="A1001" t="s">
        <v>1019</v>
      </c>
      <c r="B1001" t="s">
        <v>1020</v>
      </c>
      <c r="C1001" t="s">
        <v>1023</v>
      </c>
      <c r="D1001" t="s">
        <v>1026</v>
      </c>
      <c r="E1001" t="s">
        <v>1028</v>
      </c>
      <c r="F1001" t="s">
        <v>1035</v>
      </c>
      <c r="G1001">
        <v>88.34</v>
      </c>
      <c r="H1001">
        <v>7</v>
      </c>
      <c r="I1001">
        <v>30.919</v>
      </c>
      <c r="J1001" s="17">
        <f t="shared" si="60"/>
        <v>649.29899999999998</v>
      </c>
      <c r="K1001" s="10">
        <v>43514</v>
      </c>
      <c r="L1001" t="s">
        <v>1449</v>
      </c>
      <c r="M1001" t="s">
        <v>1596</v>
      </c>
      <c r="N1001">
        <v>618.38</v>
      </c>
      <c r="O1001">
        <v>4.7619047620000003</v>
      </c>
      <c r="P1001" s="17">
        <v>30.919</v>
      </c>
      <c r="Q1001">
        <v>6.6</v>
      </c>
      <c r="R1001">
        <v>13</v>
      </c>
      <c r="S1001" t="str">
        <f t="shared" si="61"/>
        <v>Afternoon</v>
      </c>
      <c r="T1001">
        <f t="shared" si="62"/>
        <v>0</v>
      </c>
      <c r="U1001" s="7">
        <f t="shared" si="63"/>
        <v>92.756999999999991</v>
      </c>
    </row>
  </sheetData>
  <mergeCells count="1">
    <mergeCell ref="X3:AE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CA5F-4092-F246-B198-47DAAD5511A9}">
  <dimension ref="A1:A21"/>
  <sheetViews>
    <sheetView zoomScale="108" workbookViewId="0">
      <selection activeCell="A18" sqref="A18"/>
    </sheetView>
  </sheetViews>
  <sheetFormatPr baseColWidth="10" defaultRowHeight="15" x14ac:dyDescent="0.2"/>
  <cols>
    <col min="1" max="1" width="98" customWidth="1"/>
  </cols>
  <sheetData>
    <row r="1" spans="1:1" x14ac:dyDescent="0.2">
      <c r="A1" s="74" t="s">
        <v>1601</v>
      </c>
    </row>
    <row r="3" spans="1:1" ht="144" x14ac:dyDescent="0.2">
      <c r="A3" s="6" t="s">
        <v>1648</v>
      </c>
    </row>
    <row r="5" spans="1:1" x14ac:dyDescent="0.2">
      <c r="A5" s="74" t="s">
        <v>1602</v>
      </c>
    </row>
    <row r="7" spans="1:1" x14ac:dyDescent="0.2">
      <c r="A7" s="23" t="s">
        <v>1658</v>
      </c>
    </row>
    <row r="8" spans="1:1" x14ac:dyDescent="0.2">
      <c r="A8" s="29"/>
    </row>
    <row r="9" spans="1:1" x14ac:dyDescent="0.2">
      <c r="A9" s="29"/>
    </row>
    <row r="10" spans="1:1" x14ac:dyDescent="0.2">
      <c r="A10" s="29"/>
    </row>
    <row r="11" spans="1:1" x14ac:dyDescent="0.2">
      <c r="A11" s="29"/>
    </row>
    <row r="20" spans="1:1" x14ac:dyDescent="0.2">
      <c r="A20" s="5"/>
    </row>
    <row r="21" spans="1:1" x14ac:dyDescent="0.2">
      <c r="A21" s="5"/>
    </row>
  </sheetData>
  <mergeCells count="1">
    <mergeCell ref="A7:A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B45A4-3E83-BB4B-82FB-3ECA1DD18987}">
  <dimension ref="A1:AH1001"/>
  <sheetViews>
    <sheetView topLeftCell="R1" zoomScale="112" workbookViewId="0">
      <selection activeCell="AE2" sqref="AE2"/>
    </sheetView>
  </sheetViews>
  <sheetFormatPr baseColWidth="10" defaultRowHeight="15" x14ac:dyDescent="0.2"/>
  <cols>
    <col min="4" max="4" width="11.1640625" bestFit="1" customWidth="1"/>
    <col min="5" max="5" width="16.83203125" bestFit="1" customWidth="1"/>
    <col min="6" max="6" width="7.1640625" bestFit="1" customWidth="1"/>
    <col min="10" max="10" width="15.1640625" customWidth="1"/>
    <col min="11" max="11" width="17.83203125" bestFit="1" customWidth="1"/>
    <col min="15" max="15" width="17.5" bestFit="1" customWidth="1"/>
    <col min="37" max="37" width="12.1640625" bestFit="1" customWidth="1"/>
    <col min="38" max="38" width="19.6640625" customWidth="1"/>
    <col min="47" max="56" width="14.83203125" bestFit="1" customWidth="1"/>
    <col min="57" max="57" width="10" bestFit="1" customWidth="1"/>
  </cols>
  <sheetData>
    <row r="1" spans="1:31" x14ac:dyDescent="0.2">
      <c r="A1" s="1" t="s">
        <v>6</v>
      </c>
      <c r="B1" s="1" t="s">
        <v>7</v>
      </c>
      <c r="C1" s="1" t="s">
        <v>9</v>
      </c>
      <c r="D1" s="1" t="s">
        <v>15</v>
      </c>
      <c r="E1" s="1" t="s">
        <v>19</v>
      </c>
      <c r="F1" s="1" t="s">
        <v>13</v>
      </c>
      <c r="G1" s="1" t="s">
        <v>16</v>
      </c>
      <c r="H1" s="1" t="s">
        <v>17</v>
      </c>
      <c r="K1" s="8"/>
    </row>
    <row r="2" spans="1:31" ht="19" x14ac:dyDescent="0.25">
      <c r="A2">
        <v>74.69</v>
      </c>
      <c r="B2">
        <v>7</v>
      </c>
      <c r="C2">
        <v>548.97149999999999</v>
      </c>
      <c r="D2">
        <v>26.141500000000001</v>
      </c>
      <c r="E2">
        <v>78.424499999999995</v>
      </c>
      <c r="F2">
        <v>522.83000000000004</v>
      </c>
      <c r="G2">
        <v>9.1</v>
      </c>
      <c r="H2">
        <v>13</v>
      </c>
      <c r="AE2" s="30" t="s">
        <v>1659</v>
      </c>
    </row>
    <row r="3" spans="1:31" ht="21" x14ac:dyDescent="0.25">
      <c r="A3">
        <v>15.28</v>
      </c>
      <c r="B3">
        <v>5</v>
      </c>
      <c r="C3">
        <v>80.22</v>
      </c>
      <c r="D3">
        <v>3.82</v>
      </c>
      <c r="E3">
        <v>16.044</v>
      </c>
      <c r="F3">
        <v>76.400000000000006</v>
      </c>
      <c r="G3">
        <v>9.6</v>
      </c>
      <c r="H3">
        <v>10</v>
      </c>
      <c r="L3" s="31" t="s">
        <v>1632</v>
      </c>
      <c r="M3" s="27"/>
    </row>
    <row r="4" spans="1:31" ht="16" thickBot="1" x14ac:dyDescent="0.25">
      <c r="A4">
        <v>46.33</v>
      </c>
      <c r="B4">
        <v>7</v>
      </c>
      <c r="C4">
        <v>340.52550000000002</v>
      </c>
      <c r="D4">
        <v>16.215499999999999</v>
      </c>
      <c r="E4">
        <v>48.646500000000003</v>
      </c>
      <c r="F4">
        <v>324.31</v>
      </c>
      <c r="G4">
        <v>7.4</v>
      </c>
      <c r="H4">
        <v>13</v>
      </c>
    </row>
    <row r="5" spans="1:31" x14ac:dyDescent="0.2">
      <c r="A5">
        <v>58.22</v>
      </c>
      <c r="B5">
        <v>8</v>
      </c>
      <c r="C5">
        <v>489.048</v>
      </c>
      <c r="D5">
        <v>23.288</v>
      </c>
      <c r="E5">
        <v>61.131</v>
      </c>
      <c r="F5">
        <v>465.76</v>
      </c>
      <c r="G5">
        <v>8.4</v>
      </c>
      <c r="H5">
        <v>20</v>
      </c>
      <c r="J5" s="83" t="s">
        <v>1616</v>
      </c>
      <c r="K5" s="84" t="s">
        <v>6</v>
      </c>
      <c r="L5" s="84" t="s">
        <v>7</v>
      </c>
      <c r="M5" s="84" t="s">
        <v>9</v>
      </c>
      <c r="N5" s="84" t="s">
        <v>15</v>
      </c>
      <c r="O5" s="84" t="s">
        <v>19</v>
      </c>
      <c r="P5" s="84" t="s">
        <v>13</v>
      </c>
      <c r="Q5" s="84" t="s">
        <v>17</v>
      </c>
      <c r="R5" s="85" t="s">
        <v>16</v>
      </c>
    </row>
    <row r="6" spans="1:31" x14ac:dyDescent="0.2">
      <c r="A6">
        <v>86.31</v>
      </c>
      <c r="B6">
        <v>7</v>
      </c>
      <c r="C6">
        <v>634.37850000000003</v>
      </c>
      <c r="D6">
        <v>30.208500000000001</v>
      </c>
      <c r="E6">
        <v>90.625500000000002</v>
      </c>
      <c r="F6">
        <v>604.16999999999996</v>
      </c>
      <c r="G6">
        <v>5.3</v>
      </c>
      <c r="H6">
        <v>10</v>
      </c>
      <c r="J6" s="86"/>
      <c r="K6" s="9"/>
      <c r="L6" s="9"/>
      <c r="M6" s="9"/>
      <c r="N6" s="9"/>
      <c r="O6" s="9"/>
      <c r="P6" s="9"/>
      <c r="Q6" s="9"/>
      <c r="R6" s="87"/>
      <c r="S6" s="7"/>
    </row>
    <row r="7" spans="1:31" x14ac:dyDescent="0.2">
      <c r="A7">
        <v>85.39</v>
      </c>
      <c r="B7">
        <v>7</v>
      </c>
      <c r="C7">
        <v>627.61649999999997</v>
      </c>
      <c r="D7">
        <v>29.886500000000002</v>
      </c>
      <c r="E7">
        <v>89.659499999999994</v>
      </c>
      <c r="F7">
        <v>597.73</v>
      </c>
      <c r="G7">
        <v>4.0999999999999996</v>
      </c>
      <c r="H7">
        <v>18</v>
      </c>
      <c r="J7" s="88" t="s">
        <v>1603</v>
      </c>
      <c r="K7" s="20">
        <v>55.672129999999981</v>
      </c>
      <c r="L7" s="20">
        <v>5.51</v>
      </c>
      <c r="M7" s="20">
        <v>322.96674900000005</v>
      </c>
      <c r="N7" s="20">
        <v>15.379369000000002</v>
      </c>
      <c r="O7" s="20">
        <v>58.455736499999929</v>
      </c>
      <c r="P7" s="20">
        <v>307.58738000000034</v>
      </c>
      <c r="Q7" s="20">
        <v>14.91</v>
      </c>
      <c r="R7" s="89">
        <v>6.9727000000000032</v>
      </c>
      <c r="S7" s="7"/>
    </row>
    <row r="8" spans="1:31" x14ac:dyDescent="0.2">
      <c r="A8">
        <v>68.84</v>
      </c>
      <c r="B8">
        <v>6</v>
      </c>
      <c r="C8">
        <v>433.69200000000001</v>
      </c>
      <c r="D8">
        <v>20.652000000000001</v>
      </c>
      <c r="E8">
        <v>72.281999999999996</v>
      </c>
      <c r="F8">
        <v>413.04</v>
      </c>
      <c r="G8">
        <v>5.8</v>
      </c>
      <c r="H8">
        <v>14</v>
      </c>
      <c r="J8" s="86" t="s">
        <v>1604</v>
      </c>
      <c r="K8" s="9">
        <v>0.83783371339090684</v>
      </c>
      <c r="L8" s="9">
        <v>9.2446992630622921E-2</v>
      </c>
      <c r="M8" s="9">
        <v>7.7755770215282034</v>
      </c>
      <c r="N8" s="9">
        <v>0.37026557245372416</v>
      </c>
      <c r="O8" s="9">
        <v>0.87972539906045377</v>
      </c>
      <c r="P8" s="9">
        <v>7.4053114490744365</v>
      </c>
      <c r="Q8" s="9">
        <v>0.10077725961771361</v>
      </c>
      <c r="R8" s="87">
        <v>5.4346280721206654E-2</v>
      </c>
      <c r="S8" s="7"/>
    </row>
    <row r="9" spans="1:31" x14ac:dyDescent="0.2">
      <c r="A9">
        <v>73.56</v>
      </c>
      <c r="B9">
        <v>10</v>
      </c>
      <c r="C9">
        <v>772.38</v>
      </c>
      <c r="D9">
        <v>36.78</v>
      </c>
      <c r="E9">
        <v>77.238</v>
      </c>
      <c r="F9">
        <v>735.6</v>
      </c>
      <c r="G9">
        <v>8</v>
      </c>
      <c r="H9">
        <v>11</v>
      </c>
      <c r="J9" s="88" t="s">
        <v>1605</v>
      </c>
      <c r="K9" s="20">
        <v>55.230000000000004</v>
      </c>
      <c r="L9" s="20">
        <v>5</v>
      </c>
      <c r="M9" s="20">
        <v>253.84800000000001</v>
      </c>
      <c r="N9" s="20">
        <v>12.088000000000001</v>
      </c>
      <c r="O9" s="20">
        <v>57.991500000000002</v>
      </c>
      <c r="P9" s="20">
        <v>241.76</v>
      </c>
      <c r="Q9" s="20">
        <v>15</v>
      </c>
      <c r="R9" s="89">
        <v>7</v>
      </c>
      <c r="S9" s="7"/>
    </row>
    <row r="10" spans="1:31" x14ac:dyDescent="0.2">
      <c r="A10">
        <v>36.26</v>
      </c>
      <c r="B10">
        <v>2</v>
      </c>
      <c r="C10">
        <v>76.146000000000001</v>
      </c>
      <c r="D10">
        <v>3.6259999999999999</v>
      </c>
      <c r="E10">
        <v>38.073</v>
      </c>
      <c r="F10">
        <v>72.52</v>
      </c>
      <c r="G10">
        <v>7.2</v>
      </c>
      <c r="H10">
        <v>17</v>
      </c>
      <c r="J10" s="88" t="s">
        <v>1606</v>
      </c>
      <c r="K10" s="20">
        <v>83.77</v>
      </c>
      <c r="L10" s="20">
        <v>10</v>
      </c>
      <c r="M10" s="20">
        <v>829.08</v>
      </c>
      <c r="N10" s="20">
        <v>39.479999999999997</v>
      </c>
      <c r="O10" s="20">
        <v>87.958500000000001</v>
      </c>
      <c r="P10" s="20">
        <v>789.6</v>
      </c>
      <c r="Q10" s="20">
        <v>19</v>
      </c>
      <c r="R10" s="89">
        <v>6</v>
      </c>
      <c r="S10" s="7"/>
    </row>
    <row r="11" spans="1:31" x14ac:dyDescent="0.2">
      <c r="A11">
        <v>54.84</v>
      </c>
      <c r="B11">
        <v>3</v>
      </c>
      <c r="C11">
        <v>172.74600000000001</v>
      </c>
      <c r="D11">
        <v>8.2260000000000009</v>
      </c>
      <c r="E11">
        <v>57.582000000000001</v>
      </c>
      <c r="F11">
        <v>164.52</v>
      </c>
      <c r="G11">
        <v>5.9</v>
      </c>
      <c r="H11">
        <v>13</v>
      </c>
      <c r="J11" s="90" t="s">
        <v>1607</v>
      </c>
      <c r="K11" s="21">
        <v>26.494628347919814</v>
      </c>
      <c r="L11" s="21">
        <v>2.9234305954556965</v>
      </c>
      <c r="M11" s="21">
        <v>245.88533510097221</v>
      </c>
      <c r="N11" s="21">
        <v>11.708825480998684</v>
      </c>
      <c r="O11" s="21">
        <v>27.819359765315856</v>
      </c>
      <c r="P11" s="21">
        <v>234.17650961997219</v>
      </c>
      <c r="Q11" s="21">
        <v>3.186856767420847</v>
      </c>
      <c r="R11" s="91">
        <v>1.7185802943791129</v>
      </c>
      <c r="S11" s="7"/>
    </row>
    <row r="12" spans="1:31" x14ac:dyDescent="0.2">
      <c r="A12">
        <v>14.48</v>
      </c>
      <c r="B12">
        <v>4</v>
      </c>
      <c r="C12">
        <v>60.816000000000003</v>
      </c>
      <c r="D12">
        <v>2.8959999999999999</v>
      </c>
      <c r="E12">
        <v>15.204000000000001</v>
      </c>
      <c r="F12">
        <v>57.92</v>
      </c>
      <c r="G12">
        <v>4.5</v>
      </c>
      <c r="H12">
        <v>18</v>
      </c>
      <c r="J12" s="90" t="s">
        <v>1608</v>
      </c>
      <c r="K12" s="21">
        <v>701.96533129439626</v>
      </c>
      <c r="L12" s="21">
        <v>8.5464464464464474</v>
      </c>
      <c r="M12" s="21">
        <v>60459.598017717399</v>
      </c>
      <c r="N12" s="21">
        <v>137.09659414448404</v>
      </c>
      <c r="O12" s="21">
        <v>773.91677775207461</v>
      </c>
      <c r="P12" s="21">
        <v>54838.637657792926</v>
      </c>
      <c r="Q12" s="21">
        <v>10.15605605605605</v>
      </c>
      <c r="R12" s="91">
        <v>2.953518228228198</v>
      </c>
      <c r="S12" s="7"/>
    </row>
    <row r="13" spans="1:31" x14ac:dyDescent="0.2">
      <c r="A13">
        <v>25.51</v>
      </c>
      <c r="B13">
        <v>4</v>
      </c>
      <c r="C13">
        <v>107.142</v>
      </c>
      <c r="D13">
        <v>5.1020000000000003</v>
      </c>
      <c r="E13">
        <v>26.785499999999999</v>
      </c>
      <c r="F13">
        <v>102.04</v>
      </c>
      <c r="G13">
        <v>6.8</v>
      </c>
      <c r="H13">
        <v>17</v>
      </c>
      <c r="J13" s="92" t="s">
        <v>1609</v>
      </c>
      <c r="K13" s="22">
        <v>-1.2185914281163328</v>
      </c>
      <c r="L13" s="22">
        <v>-1.2155472264752369</v>
      </c>
      <c r="M13" s="22">
        <v>-8.1884757904362448E-2</v>
      </c>
      <c r="N13" s="22">
        <v>-8.1884757904352234E-2</v>
      </c>
      <c r="O13" s="22">
        <v>-1.2185914281163353</v>
      </c>
      <c r="P13" s="22">
        <v>-8.1884757904350458E-2</v>
      </c>
      <c r="Q13" s="22">
        <v>-1.2564514923976884</v>
      </c>
      <c r="R13" s="93">
        <v>-1.1515868389358548</v>
      </c>
      <c r="S13" s="7"/>
    </row>
    <row r="14" spans="1:31" x14ac:dyDescent="0.2">
      <c r="A14">
        <v>46.95</v>
      </c>
      <c r="B14">
        <v>5</v>
      </c>
      <c r="C14">
        <v>246.48750000000001</v>
      </c>
      <c r="D14">
        <v>11.737500000000001</v>
      </c>
      <c r="E14">
        <v>49.297499999999999</v>
      </c>
      <c r="F14">
        <v>234.75</v>
      </c>
      <c r="G14">
        <v>7.1</v>
      </c>
      <c r="H14">
        <v>10</v>
      </c>
      <c r="J14" s="92" t="s">
        <v>1610</v>
      </c>
      <c r="K14" s="22">
        <v>7.0774478533312916E-3</v>
      </c>
      <c r="L14" s="22">
        <v>1.2941048017172919E-2</v>
      </c>
      <c r="M14" s="22">
        <v>0.89256980495813776</v>
      </c>
      <c r="N14" s="22">
        <v>0.89256980495813998</v>
      </c>
      <c r="O14" s="22">
        <v>7.0774478533367361E-3</v>
      </c>
      <c r="P14" s="22">
        <v>0.89256980495813787</v>
      </c>
      <c r="Q14" s="22">
        <v>2.5787149661161364E-2</v>
      </c>
      <c r="R14" s="93">
        <v>9.0096487657241892E-3</v>
      </c>
      <c r="S14" s="7"/>
    </row>
    <row r="15" spans="1:31" x14ac:dyDescent="0.2">
      <c r="A15">
        <v>43.19</v>
      </c>
      <c r="B15">
        <v>10</v>
      </c>
      <c r="C15">
        <v>453.495</v>
      </c>
      <c r="D15">
        <v>21.594999999999999</v>
      </c>
      <c r="E15">
        <v>45.349499999999999</v>
      </c>
      <c r="F15">
        <v>431.9</v>
      </c>
      <c r="G15">
        <v>8.1999999999999993</v>
      </c>
      <c r="H15">
        <v>16</v>
      </c>
      <c r="J15" s="94" t="s">
        <v>1611</v>
      </c>
      <c r="K15" s="28">
        <v>89.88</v>
      </c>
      <c r="L15" s="28">
        <v>9</v>
      </c>
      <c r="M15" s="28">
        <v>1031.9715000000001</v>
      </c>
      <c r="N15" s="28">
        <v>49.141500000000001</v>
      </c>
      <c r="O15" s="28">
        <v>94.373999999999995</v>
      </c>
      <c r="P15" s="28">
        <v>982.83</v>
      </c>
      <c r="Q15" s="28">
        <v>10</v>
      </c>
      <c r="R15" s="95">
        <v>6</v>
      </c>
      <c r="S15" s="7"/>
    </row>
    <row r="16" spans="1:31" x14ac:dyDescent="0.2">
      <c r="A16">
        <v>71.38</v>
      </c>
      <c r="B16">
        <v>10</v>
      </c>
      <c r="C16">
        <v>749.49</v>
      </c>
      <c r="D16">
        <v>35.69</v>
      </c>
      <c r="E16">
        <v>74.948999999999998</v>
      </c>
      <c r="F16">
        <v>713.8</v>
      </c>
      <c r="G16">
        <v>5.7</v>
      </c>
      <c r="H16">
        <v>19</v>
      </c>
      <c r="J16" s="94" t="s">
        <v>1612</v>
      </c>
      <c r="K16" s="28">
        <v>10.08</v>
      </c>
      <c r="L16" s="28">
        <v>1</v>
      </c>
      <c r="M16" s="28">
        <v>10.6785</v>
      </c>
      <c r="N16" s="28">
        <v>0.50849999999999995</v>
      </c>
      <c r="O16" s="28">
        <v>10.584</v>
      </c>
      <c r="P16" s="28">
        <v>10.17</v>
      </c>
      <c r="Q16" s="28">
        <v>10</v>
      </c>
      <c r="R16" s="95">
        <v>4</v>
      </c>
      <c r="S16" s="7"/>
    </row>
    <row r="17" spans="1:34" x14ac:dyDescent="0.2">
      <c r="A17">
        <v>93.72</v>
      </c>
      <c r="B17">
        <v>6</v>
      </c>
      <c r="C17">
        <v>590.43600000000004</v>
      </c>
      <c r="D17">
        <v>28.116</v>
      </c>
      <c r="E17">
        <v>98.406000000000006</v>
      </c>
      <c r="F17">
        <v>562.32000000000005</v>
      </c>
      <c r="G17">
        <v>4.5</v>
      </c>
      <c r="H17">
        <v>16</v>
      </c>
      <c r="J17" s="94" t="s">
        <v>1613</v>
      </c>
      <c r="K17" s="28">
        <v>99.96</v>
      </c>
      <c r="L17" s="28">
        <v>10</v>
      </c>
      <c r="M17" s="28">
        <v>1042.6500000000001</v>
      </c>
      <c r="N17" s="28">
        <v>49.65</v>
      </c>
      <c r="O17" s="28">
        <v>104.958</v>
      </c>
      <c r="P17" s="28">
        <v>993</v>
      </c>
      <c r="Q17" s="28">
        <v>20</v>
      </c>
      <c r="R17" s="95">
        <v>10</v>
      </c>
      <c r="S17" s="7"/>
    </row>
    <row r="18" spans="1:34" x14ac:dyDescent="0.2">
      <c r="A18">
        <v>68.930000000000007</v>
      </c>
      <c r="B18">
        <v>7</v>
      </c>
      <c r="C18">
        <v>506.63549999999998</v>
      </c>
      <c r="D18">
        <v>24.125499999999999</v>
      </c>
      <c r="E18">
        <v>72.376499999999993</v>
      </c>
      <c r="F18">
        <v>482.51</v>
      </c>
      <c r="G18">
        <v>4.5999999999999996</v>
      </c>
      <c r="H18">
        <v>11</v>
      </c>
      <c r="J18" s="86" t="s">
        <v>1614</v>
      </c>
      <c r="K18" s="9">
        <v>55672.129999999983</v>
      </c>
      <c r="L18" s="9">
        <v>5510</v>
      </c>
      <c r="M18" s="9">
        <v>322966.74900000007</v>
      </c>
      <c r="N18" s="9">
        <v>15379.369000000002</v>
      </c>
      <c r="O18" s="9">
        <v>58455.736499999926</v>
      </c>
      <c r="P18" s="9">
        <v>307587.38000000035</v>
      </c>
      <c r="Q18" s="9">
        <v>14910</v>
      </c>
      <c r="R18" s="87">
        <v>6972.7000000000035</v>
      </c>
      <c r="S18" s="7"/>
    </row>
    <row r="19" spans="1:34" ht="16" thickBot="1" x14ac:dyDescent="0.25">
      <c r="A19">
        <v>72.61</v>
      </c>
      <c r="B19">
        <v>6</v>
      </c>
      <c r="C19">
        <v>457.44299999999998</v>
      </c>
      <c r="D19">
        <v>21.783000000000001</v>
      </c>
      <c r="E19">
        <v>76.240499999999997</v>
      </c>
      <c r="F19">
        <v>435.66</v>
      </c>
      <c r="G19">
        <v>6.9</v>
      </c>
      <c r="H19">
        <v>10</v>
      </c>
      <c r="J19" s="96" t="s">
        <v>1615</v>
      </c>
      <c r="K19" s="97">
        <v>1000</v>
      </c>
      <c r="L19" s="97">
        <v>1000</v>
      </c>
      <c r="M19" s="97">
        <v>1000</v>
      </c>
      <c r="N19" s="97">
        <v>1000</v>
      </c>
      <c r="O19" s="97">
        <v>1000</v>
      </c>
      <c r="P19" s="97">
        <v>1000</v>
      </c>
      <c r="Q19" s="97">
        <v>1000</v>
      </c>
      <c r="R19" s="98">
        <v>1000</v>
      </c>
      <c r="S19" s="7"/>
    </row>
    <row r="20" spans="1:34" x14ac:dyDescent="0.2">
      <c r="A20">
        <v>54.67</v>
      </c>
      <c r="B20">
        <v>3</v>
      </c>
      <c r="C20">
        <v>172.2105</v>
      </c>
      <c r="D20">
        <v>8.2004999999999999</v>
      </c>
      <c r="E20">
        <v>57.403500000000001</v>
      </c>
      <c r="F20">
        <v>164.01</v>
      </c>
      <c r="G20">
        <v>8.6</v>
      </c>
      <c r="H20">
        <v>18</v>
      </c>
    </row>
    <row r="21" spans="1:34" ht="16" thickBot="1" x14ac:dyDescent="0.25">
      <c r="A21">
        <v>40.299999999999997</v>
      </c>
      <c r="B21">
        <v>2</v>
      </c>
      <c r="C21">
        <v>84.63</v>
      </c>
      <c r="D21">
        <v>4.03</v>
      </c>
      <c r="E21">
        <v>42.314999999999998</v>
      </c>
      <c r="F21">
        <v>80.599999999999994</v>
      </c>
      <c r="G21">
        <v>4.4000000000000004</v>
      </c>
      <c r="H21">
        <v>15</v>
      </c>
    </row>
    <row r="22" spans="1:34" x14ac:dyDescent="0.2">
      <c r="A22">
        <v>86.04</v>
      </c>
      <c r="B22">
        <v>5</v>
      </c>
      <c r="C22">
        <v>451.71</v>
      </c>
      <c r="D22">
        <v>21.51</v>
      </c>
      <c r="E22">
        <v>90.341999999999999</v>
      </c>
      <c r="F22">
        <v>430.2</v>
      </c>
      <c r="G22">
        <v>4.8</v>
      </c>
      <c r="H22">
        <v>11</v>
      </c>
      <c r="J22" s="75" t="s">
        <v>1634</v>
      </c>
      <c r="K22" s="76"/>
      <c r="L22" s="76"/>
      <c r="M22" s="76"/>
      <c r="N22" s="76"/>
      <c r="O22" s="76"/>
      <c r="P22" s="76"/>
      <c r="Q22" s="76"/>
      <c r="R22" s="77"/>
    </row>
    <row r="23" spans="1:34" x14ac:dyDescent="0.2">
      <c r="A23">
        <v>87.98</v>
      </c>
      <c r="B23">
        <v>3</v>
      </c>
      <c r="C23">
        <v>277.137</v>
      </c>
      <c r="D23">
        <v>13.196999999999999</v>
      </c>
      <c r="E23">
        <v>92.379000000000005</v>
      </c>
      <c r="F23">
        <v>263.94</v>
      </c>
      <c r="G23">
        <v>5.0999999999999996</v>
      </c>
      <c r="H23">
        <v>10</v>
      </c>
      <c r="J23" s="78"/>
      <c r="K23" s="57"/>
      <c r="L23" s="57"/>
      <c r="M23" s="57"/>
      <c r="N23" s="57"/>
      <c r="O23" s="57"/>
      <c r="P23" s="57"/>
      <c r="Q23" s="57"/>
      <c r="R23" s="79"/>
    </row>
    <row r="24" spans="1:34" x14ac:dyDescent="0.2">
      <c r="A24">
        <v>33.200000000000003</v>
      </c>
      <c r="B24">
        <v>2</v>
      </c>
      <c r="C24">
        <v>69.72</v>
      </c>
      <c r="D24">
        <v>3.32</v>
      </c>
      <c r="E24">
        <v>34.86</v>
      </c>
      <c r="F24">
        <v>66.400000000000006</v>
      </c>
      <c r="G24">
        <v>4.4000000000000004</v>
      </c>
      <c r="H24">
        <v>12</v>
      </c>
      <c r="J24" s="78"/>
      <c r="K24" s="57"/>
      <c r="L24" s="57"/>
      <c r="M24" s="57"/>
      <c r="N24" s="57"/>
      <c r="O24" s="57"/>
      <c r="P24" s="57"/>
      <c r="Q24" s="57"/>
      <c r="R24" s="79"/>
    </row>
    <row r="25" spans="1:34" x14ac:dyDescent="0.2">
      <c r="A25">
        <v>34.56</v>
      </c>
      <c r="B25">
        <v>5</v>
      </c>
      <c r="C25">
        <v>181.44</v>
      </c>
      <c r="D25">
        <v>8.64</v>
      </c>
      <c r="E25">
        <v>36.287999999999997</v>
      </c>
      <c r="F25">
        <v>172.8</v>
      </c>
      <c r="G25">
        <v>9.9</v>
      </c>
      <c r="H25">
        <v>11</v>
      </c>
      <c r="J25" s="78"/>
      <c r="K25" s="57"/>
      <c r="L25" s="57"/>
      <c r="M25" s="57"/>
      <c r="N25" s="57"/>
      <c r="O25" s="57"/>
      <c r="P25" s="57"/>
      <c r="Q25" s="57"/>
      <c r="R25" s="79"/>
      <c r="U25" s="36" t="s">
        <v>1618</v>
      </c>
      <c r="V25" s="37"/>
      <c r="W25" s="37"/>
      <c r="X25" s="37"/>
      <c r="Y25" s="37"/>
      <c r="Z25" s="37"/>
      <c r="AA25" s="38"/>
      <c r="AC25" s="36" t="s">
        <v>1635</v>
      </c>
      <c r="AD25" s="37"/>
      <c r="AE25" s="37"/>
      <c r="AF25" s="37"/>
      <c r="AG25" s="37"/>
      <c r="AH25" s="38"/>
    </row>
    <row r="26" spans="1:34" x14ac:dyDescent="0.2">
      <c r="A26">
        <v>88.63</v>
      </c>
      <c r="B26">
        <v>3</v>
      </c>
      <c r="C26">
        <v>279.18450000000001</v>
      </c>
      <c r="D26">
        <v>13.294499999999999</v>
      </c>
      <c r="E26">
        <v>93.061500000000009</v>
      </c>
      <c r="F26">
        <v>265.89</v>
      </c>
      <c r="G26">
        <v>6</v>
      </c>
      <c r="H26">
        <v>17</v>
      </c>
      <c r="J26" s="78"/>
      <c r="K26" s="57"/>
      <c r="L26" s="57"/>
      <c r="M26" s="57"/>
      <c r="N26" s="57"/>
      <c r="O26" s="57"/>
      <c r="P26" s="57"/>
      <c r="Q26" s="57"/>
      <c r="R26" s="79"/>
      <c r="U26" s="39"/>
      <c r="V26" s="40"/>
      <c r="W26" s="40"/>
      <c r="X26" s="40"/>
      <c r="Y26" s="40"/>
      <c r="Z26" s="40"/>
      <c r="AA26" s="41"/>
      <c r="AC26" s="39"/>
      <c r="AD26" s="40"/>
      <c r="AE26" s="40"/>
      <c r="AF26" s="40"/>
      <c r="AG26" s="40"/>
      <c r="AH26" s="41"/>
    </row>
    <row r="27" spans="1:34" x14ac:dyDescent="0.2">
      <c r="A27">
        <v>52.59</v>
      </c>
      <c r="B27">
        <v>8</v>
      </c>
      <c r="C27">
        <v>441.75599999999997</v>
      </c>
      <c r="D27">
        <v>21.036000000000001</v>
      </c>
      <c r="E27">
        <v>55.219499999999996</v>
      </c>
      <c r="F27">
        <v>420.72</v>
      </c>
      <c r="G27">
        <v>8.5</v>
      </c>
      <c r="H27">
        <v>19</v>
      </c>
      <c r="J27" s="78"/>
      <c r="K27" s="57"/>
      <c r="L27" s="57"/>
      <c r="M27" s="57"/>
      <c r="N27" s="57"/>
      <c r="O27" s="57"/>
      <c r="P27" s="57"/>
      <c r="Q27" s="57"/>
      <c r="R27" s="79"/>
      <c r="U27" s="42"/>
      <c r="V27" s="43"/>
      <c r="W27" s="43"/>
      <c r="X27" s="43"/>
      <c r="Y27" s="43"/>
      <c r="Z27" s="43"/>
      <c r="AA27" s="44"/>
      <c r="AC27" s="39"/>
      <c r="AD27" s="40"/>
      <c r="AE27" s="40"/>
      <c r="AF27" s="40"/>
      <c r="AG27" s="40"/>
      <c r="AH27" s="41"/>
    </row>
    <row r="28" spans="1:34" x14ac:dyDescent="0.2">
      <c r="A28">
        <v>33.520000000000003</v>
      </c>
      <c r="B28">
        <v>1</v>
      </c>
      <c r="C28">
        <v>35.195999999999998</v>
      </c>
      <c r="D28">
        <v>1.6759999999999999</v>
      </c>
      <c r="E28">
        <v>35.195999999999998</v>
      </c>
      <c r="F28">
        <v>33.520000000000003</v>
      </c>
      <c r="G28">
        <v>6.7</v>
      </c>
      <c r="H28">
        <v>15</v>
      </c>
      <c r="J28" s="78"/>
      <c r="K28" s="57"/>
      <c r="L28" s="57"/>
      <c r="M28" s="57"/>
      <c r="N28" s="57"/>
      <c r="O28" s="57"/>
      <c r="P28" s="57"/>
      <c r="Q28" s="57"/>
      <c r="R28" s="79"/>
      <c r="AC28" s="39"/>
      <c r="AD28" s="40"/>
      <c r="AE28" s="40"/>
      <c r="AF28" s="40"/>
      <c r="AG28" s="40"/>
      <c r="AH28" s="41"/>
    </row>
    <row r="29" spans="1:34" x14ac:dyDescent="0.2">
      <c r="A29">
        <v>87.67</v>
      </c>
      <c r="B29">
        <v>2</v>
      </c>
      <c r="C29">
        <v>184.107</v>
      </c>
      <c r="D29">
        <v>8.7669999999999995</v>
      </c>
      <c r="E29">
        <v>92.0535</v>
      </c>
      <c r="F29">
        <v>175.34</v>
      </c>
      <c r="G29">
        <v>7.7</v>
      </c>
      <c r="H29">
        <v>12</v>
      </c>
      <c r="J29" s="78"/>
      <c r="K29" s="57"/>
      <c r="L29" s="57"/>
      <c r="M29" s="57"/>
      <c r="N29" s="57"/>
      <c r="O29" s="57"/>
      <c r="P29" s="57"/>
      <c r="Q29" s="57"/>
      <c r="R29" s="79"/>
      <c r="U29" s="36" t="s">
        <v>1617</v>
      </c>
      <c r="V29" s="37"/>
      <c r="W29" s="37"/>
      <c r="X29" s="37"/>
      <c r="Y29" s="37"/>
      <c r="Z29" s="37"/>
      <c r="AA29" s="38"/>
      <c r="AC29" s="39"/>
      <c r="AD29" s="40"/>
      <c r="AE29" s="40"/>
      <c r="AF29" s="40"/>
      <c r="AG29" s="40"/>
      <c r="AH29" s="41"/>
    </row>
    <row r="30" spans="1:34" x14ac:dyDescent="0.2">
      <c r="A30">
        <v>88.36</v>
      </c>
      <c r="B30">
        <v>5</v>
      </c>
      <c r="C30">
        <v>463.89</v>
      </c>
      <c r="D30">
        <v>22.09</v>
      </c>
      <c r="E30">
        <v>92.777999999999992</v>
      </c>
      <c r="F30">
        <v>441.8</v>
      </c>
      <c r="G30">
        <v>9.6</v>
      </c>
      <c r="H30">
        <v>19</v>
      </c>
      <c r="J30" s="78"/>
      <c r="K30" s="57"/>
      <c r="L30" s="57"/>
      <c r="M30" s="57"/>
      <c r="N30" s="57"/>
      <c r="O30" s="57"/>
      <c r="P30" s="57"/>
      <c r="Q30" s="57"/>
      <c r="R30" s="79"/>
      <c r="U30" s="39"/>
      <c r="V30" s="40"/>
      <c r="W30" s="40"/>
      <c r="X30" s="40"/>
      <c r="Y30" s="40"/>
      <c r="Z30" s="40"/>
      <c r="AA30" s="41"/>
      <c r="AC30" s="39"/>
      <c r="AD30" s="40"/>
      <c r="AE30" s="40"/>
      <c r="AF30" s="40"/>
      <c r="AG30" s="40"/>
      <c r="AH30" s="41"/>
    </row>
    <row r="31" spans="1:34" x14ac:dyDescent="0.2">
      <c r="A31">
        <v>24.89</v>
      </c>
      <c r="B31">
        <v>9</v>
      </c>
      <c r="C31">
        <v>235.2105</v>
      </c>
      <c r="D31">
        <v>11.2005</v>
      </c>
      <c r="E31">
        <v>26.134499999999999</v>
      </c>
      <c r="F31">
        <v>224.01</v>
      </c>
      <c r="G31">
        <v>7.4</v>
      </c>
      <c r="H31">
        <v>15</v>
      </c>
      <c r="J31" s="78"/>
      <c r="K31" s="57"/>
      <c r="L31" s="57"/>
      <c r="M31" s="57"/>
      <c r="N31" s="57"/>
      <c r="O31" s="57"/>
      <c r="P31" s="57"/>
      <c r="Q31" s="57"/>
      <c r="R31" s="79"/>
      <c r="U31" s="39"/>
      <c r="V31" s="40"/>
      <c r="W31" s="40"/>
      <c r="X31" s="40"/>
      <c r="Y31" s="40"/>
      <c r="Z31" s="40"/>
      <c r="AA31" s="41"/>
      <c r="AC31" s="39"/>
      <c r="AD31" s="40"/>
      <c r="AE31" s="40"/>
      <c r="AF31" s="40"/>
      <c r="AG31" s="40"/>
      <c r="AH31" s="41"/>
    </row>
    <row r="32" spans="1:34" x14ac:dyDescent="0.2">
      <c r="A32">
        <v>94.13</v>
      </c>
      <c r="B32">
        <v>5</v>
      </c>
      <c r="C32">
        <v>494.1825</v>
      </c>
      <c r="D32">
        <v>23.532499999999999</v>
      </c>
      <c r="E32">
        <v>98.836500000000001</v>
      </c>
      <c r="F32">
        <v>470.65</v>
      </c>
      <c r="G32">
        <v>4.8</v>
      </c>
      <c r="H32">
        <v>19</v>
      </c>
      <c r="J32" s="78"/>
      <c r="K32" s="57"/>
      <c r="L32" s="57"/>
      <c r="M32" s="57"/>
      <c r="N32" s="57"/>
      <c r="O32" s="57"/>
      <c r="P32" s="57"/>
      <c r="Q32" s="57"/>
      <c r="R32" s="79"/>
      <c r="U32" s="42"/>
      <c r="V32" s="43"/>
      <c r="W32" s="43"/>
      <c r="X32" s="43"/>
      <c r="Y32" s="43"/>
      <c r="Z32" s="43"/>
      <c r="AA32" s="44"/>
      <c r="AC32" s="39"/>
      <c r="AD32" s="40"/>
      <c r="AE32" s="40"/>
      <c r="AF32" s="40"/>
      <c r="AG32" s="40"/>
      <c r="AH32" s="41"/>
    </row>
    <row r="33" spans="1:34" x14ac:dyDescent="0.2">
      <c r="A33">
        <v>78.069999999999993</v>
      </c>
      <c r="B33">
        <v>9</v>
      </c>
      <c r="C33">
        <v>737.76149999999996</v>
      </c>
      <c r="D33">
        <v>35.131500000000003</v>
      </c>
      <c r="E33">
        <v>81.973500000000001</v>
      </c>
      <c r="F33">
        <v>702.63</v>
      </c>
      <c r="G33">
        <v>4.5</v>
      </c>
      <c r="H33">
        <v>12</v>
      </c>
      <c r="J33" s="78"/>
      <c r="K33" s="57"/>
      <c r="L33" s="57"/>
      <c r="M33" s="57"/>
      <c r="N33" s="57"/>
      <c r="O33" s="57"/>
      <c r="P33" s="57"/>
      <c r="Q33" s="57"/>
      <c r="R33" s="79"/>
      <c r="AC33" s="39"/>
      <c r="AD33" s="40"/>
      <c r="AE33" s="40"/>
      <c r="AF33" s="40"/>
      <c r="AG33" s="40"/>
      <c r="AH33" s="41"/>
    </row>
    <row r="34" spans="1:34" x14ac:dyDescent="0.2">
      <c r="A34">
        <v>83.78</v>
      </c>
      <c r="B34">
        <v>8</v>
      </c>
      <c r="C34">
        <v>703.75199999999995</v>
      </c>
      <c r="D34">
        <v>33.512</v>
      </c>
      <c r="E34">
        <v>87.968999999999994</v>
      </c>
      <c r="F34">
        <v>670.24</v>
      </c>
      <c r="G34">
        <v>5.0999999999999996</v>
      </c>
      <c r="H34">
        <v>14</v>
      </c>
      <c r="J34" s="78"/>
      <c r="K34" s="57"/>
      <c r="L34" s="57"/>
      <c r="M34" s="57"/>
      <c r="N34" s="57"/>
      <c r="O34" s="57"/>
      <c r="P34" s="57"/>
      <c r="Q34" s="57"/>
      <c r="R34" s="79"/>
      <c r="AC34" s="39"/>
      <c r="AD34" s="40"/>
      <c r="AE34" s="40"/>
      <c r="AF34" s="40"/>
      <c r="AG34" s="40"/>
      <c r="AH34" s="41"/>
    </row>
    <row r="35" spans="1:34" x14ac:dyDescent="0.2">
      <c r="A35">
        <v>96.58</v>
      </c>
      <c r="B35">
        <v>2</v>
      </c>
      <c r="C35">
        <v>202.81800000000001</v>
      </c>
      <c r="D35">
        <v>9.6579999999999995</v>
      </c>
      <c r="E35">
        <v>101.40900000000001</v>
      </c>
      <c r="F35">
        <v>193.16</v>
      </c>
      <c r="G35">
        <v>5.0999999999999996</v>
      </c>
      <c r="H35">
        <v>10</v>
      </c>
      <c r="J35" s="78"/>
      <c r="K35" s="57"/>
      <c r="L35" s="57"/>
      <c r="M35" s="57"/>
      <c r="N35" s="57"/>
      <c r="O35" s="57"/>
      <c r="P35" s="57"/>
      <c r="Q35" s="57"/>
      <c r="R35" s="79"/>
      <c r="AC35" s="39"/>
      <c r="AD35" s="40"/>
      <c r="AE35" s="40"/>
      <c r="AF35" s="40"/>
      <c r="AG35" s="40"/>
      <c r="AH35" s="41"/>
    </row>
    <row r="36" spans="1:34" x14ac:dyDescent="0.2">
      <c r="A36">
        <v>99.42</v>
      </c>
      <c r="B36">
        <v>4</v>
      </c>
      <c r="C36">
        <v>417.56400000000002</v>
      </c>
      <c r="D36">
        <v>19.884</v>
      </c>
      <c r="E36">
        <v>104.39100000000001</v>
      </c>
      <c r="F36">
        <v>397.68</v>
      </c>
      <c r="G36">
        <v>7.5</v>
      </c>
      <c r="H36">
        <v>10</v>
      </c>
      <c r="J36" s="78"/>
      <c r="K36" s="57"/>
      <c r="L36" s="57"/>
      <c r="M36" s="57"/>
      <c r="N36" s="57"/>
      <c r="O36" s="57"/>
      <c r="P36" s="57"/>
      <c r="Q36" s="57"/>
      <c r="R36" s="79"/>
      <c r="AC36" s="39"/>
      <c r="AD36" s="40"/>
      <c r="AE36" s="40"/>
      <c r="AF36" s="40"/>
      <c r="AG36" s="40"/>
      <c r="AH36" s="41"/>
    </row>
    <row r="37" spans="1:34" x14ac:dyDescent="0.2">
      <c r="A37">
        <v>68.12</v>
      </c>
      <c r="B37">
        <v>1</v>
      </c>
      <c r="C37">
        <v>71.525999999999996</v>
      </c>
      <c r="D37">
        <v>3.4060000000000001</v>
      </c>
      <c r="E37">
        <v>71.525999999999996</v>
      </c>
      <c r="F37">
        <v>68.12</v>
      </c>
      <c r="G37">
        <v>6.8</v>
      </c>
      <c r="H37">
        <v>12</v>
      </c>
      <c r="J37" s="78"/>
      <c r="K37" s="57"/>
      <c r="L37" s="57"/>
      <c r="M37" s="57"/>
      <c r="N37" s="57"/>
      <c r="O37" s="57"/>
      <c r="P37" s="57"/>
      <c r="Q37" s="57"/>
      <c r="R37" s="79"/>
      <c r="AC37" s="39"/>
      <c r="AD37" s="40"/>
      <c r="AE37" s="40"/>
      <c r="AF37" s="40"/>
      <c r="AG37" s="40"/>
      <c r="AH37" s="41"/>
    </row>
    <row r="38" spans="1:34" x14ac:dyDescent="0.2">
      <c r="A38">
        <v>62.62</v>
      </c>
      <c r="B38">
        <v>5</v>
      </c>
      <c r="C38">
        <v>328.755</v>
      </c>
      <c r="D38">
        <v>15.654999999999999</v>
      </c>
      <c r="E38">
        <v>65.751000000000005</v>
      </c>
      <c r="F38">
        <v>313.10000000000002</v>
      </c>
      <c r="G38">
        <v>7</v>
      </c>
      <c r="H38">
        <v>19</v>
      </c>
      <c r="J38" s="78"/>
      <c r="K38" s="57"/>
      <c r="L38" s="57"/>
      <c r="M38" s="57"/>
      <c r="N38" s="57"/>
      <c r="O38" s="57"/>
      <c r="P38" s="57"/>
      <c r="Q38" s="57"/>
      <c r="R38" s="79"/>
      <c r="AC38" s="39"/>
      <c r="AD38" s="40"/>
      <c r="AE38" s="40"/>
      <c r="AF38" s="40"/>
      <c r="AG38" s="40"/>
      <c r="AH38" s="41"/>
    </row>
    <row r="39" spans="1:34" x14ac:dyDescent="0.2">
      <c r="A39">
        <v>60.88</v>
      </c>
      <c r="B39">
        <v>9</v>
      </c>
      <c r="C39">
        <v>575.31600000000003</v>
      </c>
      <c r="D39">
        <v>27.396000000000001</v>
      </c>
      <c r="E39">
        <v>63.924000000000007</v>
      </c>
      <c r="F39">
        <v>547.91999999999996</v>
      </c>
      <c r="G39">
        <v>4.7</v>
      </c>
      <c r="H39">
        <v>17</v>
      </c>
      <c r="J39" s="78"/>
      <c r="K39" s="57"/>
      <c r="L39" s="57"/>
      <c r="M39" s="57"/>
      <c r="N39" s="57"/>
      <c r="O39" s="57"/>
      <c r="P39" s="57"/>
      <c r="Q39" s="57"/>
      <c r="R39" s="79"/>
      <c r="AC39" s="39"/>
      <c r="AD39" s="40"/>
      <c r="AE39" s="40"/>
      <c r="AF39" s="40"/>
      <c r="AG39" s="40"/>
      <c r="AH39" s="41"/>
    </row>
    <row r="40" spans="1:34" x14ac:dyDescent="0.2">
      <c r="A40">
        <v>54.92</v>
      </c>
      <c r="B40">
        <v>8</v>
      </c>
      <c r="C40">
        <v>461.32799999999997</v>
      </c>
      <c r="D40">
        <v>21.968</v>
      </c>
      <c r="E40">
        <v>57.665999999999997</v>
      </c>
      <c r="F40">
        <v>439.36</v>
      </c>
      <c r="G40">
        <v>7.6</v>
      </c>
      <c r="H40">
        <v>13</v>
      </c>
      <c r="J40" s="78"/>
      <c r="K40" s="57"/>
      <c r="L40" s="57"/>
      <c r="M40" s="57"/>
      <c r="N40" s="57"/>
      <c r="O40" s="57"/>
      <c r="P40" s="57"/>
      <c r="Q40" s="57"/>
      <c r="R40" s="79"/>
      <c r="AC40" s="39"/>
      <c r="AD40" s="40"/>
      <c r="AE40" s="40"/>
      <c r="AF40" s="40"/>
      <c r="AG40" s="40"/>
      <c r="AH40" s="41"/>
    </row>
    <row r="41" spans="1:34" x14ac:dyDescent="0.2">
      <c r="A41">
        <v>30.12</v>
      </c>
      <c r="B41">
        <v>8</v>
      </c>
      <c r="C41">
        <v>253.00800000000001</v>
      </c>
      <c r="D41">
        <v>12.048</v>
      </c>
      <c r="E41">
        <v>31.626000000000001</v>
      </c>
      <c r="F41">
        <v>240.96</v>
      </c>
      <c r="G41">
        <v>7.7</v>
      </c>
      <c r="H41">
        <v>13</v>
      </c>
      <c r="J41" s="78"/>
      <c r="K41" s="57"/>
      <c r="L41" s="57"/>
      <c r="M41" s="57"/>
      <c r="N41" s="57"/>
      <c r="O41" s="57"/>
      <c r="P41" s="57"/>
      <c r="Q41" s="57"/>
      <c r="R41" s="79"/>
      <c r="AC41" s="39"/>
      <c r="AD41" s="40"/>
      <c r="AE41" s="40"/>
      <c r="AF41" s="40"/>
      <c r="AG41" s="40"/>
      <c r="AH41" s="41"/>
    </row>
    <row r="42" spans="1:34" x14ac:dyDescent="0.2">
      <c r="A42">
        <v>86.72</v>
      </c>
      <c r="B42">
        <v>1</v>
      </c>
      <c r="C42">
        <v>91.055999999999997</v>
      </c>
      <c r="D42">
        <v>4.3360000000000003</v>
      </c>
      <c r="E42">
        <v>91.055999999999997</v>
      </c>
      <c r="F42">
        <v>86.72</v>
      </c>
      <c r="G42">
        <v>7.9</v>
      </c>
      <c r="H42">
        <v>18</v>
      </c>
      <c r="J42" s="78"/>
      <c r="K42" s="57"/>
      <c r="L42" s="57"/>
      <c r="M42" s="57"/>
      <c r="N42" s="57"/>
      <c r="O42" s="57"/>
      <c r="P42" s="57"/>
      <c r="Q42" s="57"/>
      <c r="R42" s="79"/>
      <c r="AC42" s="42"/>
      <c r="AD42" s="43"/>
      <c r="AE42" s="43"/>
      <c r="AF42" s="43"/>
      <c r="AG42" s="43"/>
      <c r="AH42" s="44"/>
    </row>
    <row r="43" spans="1:34" x14ac:dyDescent="0.2">
      <c r="A43">
        <v>56.11</v>
      </c>
      <c r="B43">
        <v>2</v>
      </c>
      <c r="C43">
        <v>117.831</v>
      </c>
      <c r="D43">
        <v>5.6109999999999998</v>
      </c>
      <c r="E43">
        <v>58.915500000000002</v>
      </c>
      <c r="F43">
        <v>112.22</v>
      </c>
      <c r="G43">
        <v>6.3</v>
      </c>
      <c r="H43">
        <v>10</v>
      </c>
      <c r="J43" s="78"/>
      <c r="K43" s="57"/>
      <c r="L43" s="57"/>
      <c r="M43" s="57"/>
      <c r="N43" s="57"/>
      <c r="O43" s="57"/>
      <c r="P43" s="57"/>
      <c r="Q43" s="57"/>
      <c r="R43" s="79"/>
    </row>
    <row r="44" spans="1:34" x14ac:dyDescent="0.2">
      <c r="A44">
        <v>69.12</v>
      </c>
      <c r="B44">
        <v>6</v>
      </c>
      <c r="C44">
        <v>435.45600000000002</v>
      </c>
      <c r="D44">
        <v>20.736000000000001</v>
      </c>
      <c r="E44">
        <v>72.576000000000008</v>
      </c>
      <c r="F44">
        <v>414.72</v>
      </c>
      <c r="G44">
        <v>5.6</v>
      </c>
      <c r="H44">
        <v>13</v>
      </c>
      <c r="J44" s="78"/>
      <c r="K44" s="57"/>
      <c r="L44" s="57"/>
      <c r="M44" s="57"/>
      <c r="N44" s="57"/>
      <c r="O44" s="57"/>
      <c r="P44" s="57"/>
      <c r="Q44" s="57"/>
      <c r="R44" s="79"/>
    </row>
    <row r="45" spans="1:34" x14ac:dyDescent="0.2">
      <c r="A45">
        <v>98.7</v>
      </c>
      <c r="B45">
        <v>8</v>
      </c>
      <c r="C45">
        <v>829.08</v>
      </c>
      <c r="D45">
        <v>39.479999999999997</v>
      </c>
      <c r="E45">
        <v>103.63500000000001</v>
      </c>
      <c r="F45">
        <v>789.6</v>
      </c>
      <c r="G45">
        <v>7.6</v>
      </c>
      <c r="H45">
        <v>20</v>
      </c>
      <c r="J45" s="78"/>
      <c r="K45" s="57"/>
      <c r="L45" s="57"/>
      <c r="M45" s="57"/>
      <c r="N45" s="57"/>
      <c r="O45" s="57"/>
      <c r="P45" s="57"/>
      <c r="Q45" s="57"/>
      <c r="R45" s="79"/>
    </row>
    <row r="46" spans="1:34" x14ac:dyDescent="0.2">
      <c r="A46">
        <v>15.37</v>
      </c>
      <c r="B46">
        <v>2</v>
      </c>
      <c r="C46">
        <v>32.277000000000001</v>
      </c>
      <c r="D46">
        <v>1.5369999999999999</v>
      </c>
      <c r="E46">
        <v>16.138500000000001</v>
      </c>
      <c r="F46">
        <v>30.74</v>
      </c>
      <c r="G46">
        <v>7.2</v>
      </c>
      <c r="H46">
        <v>19</v>
      </c>
      <c r="J46" s="78"/>
      <c r="K46" s="57"/>
      <c r="L46" s="57"/>
      <c r="M46" s="57"/>
      <c r="N46" s="57"/>
      <c r="O46" s="57"/>
      <c r="P46" s="57"/>
      <c r="Q46" s="57"/>
      <c r="R46" s="79"/>
    </row>
    <row r="47" spans="1:34" x14ac:dyDescent="0.2">
      <c r="A47">
        <v>93.96</v>
      </c>
      <c r="B47">
        <v>4</v>
      </c>
      <c r="C47">
        <v>394.63200000000001</v>
      </c>
      <c r="D47">
        <v>18.792000000000002</v>
      </c>
      <c r="E47">
        <v>98.658000000000001</v>
      </c>
      <c r="F47">
        <v>375.84</v>
      </c>
      <c r="G47">
        <v>9.5</v>
      </c>
      <c r="H47">
        <v>18</v>
      </c>
      <c r="J47" s="78"/>
      <c r="K47" s="57"/>
      <c r="L47" s="57"/>
      <c r="M47" s="57"/>
      <c r="N47" s="57"/>
      <c r="O47" s="57"/>
      <c r="P47" s="57"/>
      <c r="Q47" s="57"/>
      <c r="R47" s="79"/>
    </row>
    <row r="48" spans="1:34" x14ac:dyDescent="0.2">
      <c r="A48">
        <v>56.69</v>
      </c>
      <c r="B48">
        <v>9</v>
      </c>
      <c r="C48">
        <v>535.72050000000002</v>
      </c>
      <c r="D48">
        <v>25.5105</v>
      </c>
      <c r="E48">
        <v>59.524500000000003</v>
      </c>
      <c r="F48">
        <v>510.21</v>
      </c>
      <c r="G48">
        <v>8.4</v>
      </c>
      <c r="H48">
        <v>17</v>
      </c>
      <c r="J48" s="78"/>
      <c r="K48" s="57"/>
      <c r="L48" s="57"/>
      <c r="M48" s="57"/>
      <c r="N48" s="57"/>
      <c r="O48" s="57"/>
      <c r="P48" s="57"/>
      <c r="Q48" s="57"/>
      <c r="R48" s="79"/>
    </row>
    <row r="49" spans="1:18" x14ac:dyDescent="0.2">
      <c r="A49">
        <v>20.010000000000002</v>
      </c>
      <c r="B49">
        <v>9</v>
      </c>
      <c r="C49">
        <v>189.09450000000001</v>
      </c>
      <c r="D49">
        <v>9.0045000000000002</v>
      </c>
      <c r="E49">
        <v>21.0105</v>
      </c>
      <c r="F49">
        <v>180.09</v>
      </c>
      <c r="G49">
        <v>4.0999999999999996</v>
      </c>
      <c r="H49">
        <v>15</v>
      </c>
      <c r="J49" s="78"/>
      <c r="K49" s="57"/>
      <c r="L49" s="57"/>
      <c r="M49" s="57"/>
      <c r="N49" s="57"/>
      <c r="O49" s="57"/>
      <c r="P49" s="57"/>
      <c r="Q49" s="57"/>
      <c r="R49" s="79"/>
    </row>
    <row r="50" spans="1:18" ht="16" thickBot="1" x14ac:dyDescent="0.25">
      <c r="A50">
        <v>18.93</v>
      </c>
      <c r="B50">
        <v>6</v>
      </c>
      <c r="C50">
        <v>119.259</v>
      </c>
      <c r="D50">
        <v>5.6790000000000003</v>
      </c>
      <c r="E50">
        <v>19.8765</v>
      </c>
      <c r="F50">
        <v>113.58</v>
      </c>
      <c r="G50">
        <v>8.1</v>
      </c>
      <c r="H50">
        <v>12</v>
      </c>
      <c r="J50" s="80"/>
      <c r="K50" s="81"/>
      <c r="L50" s="81"/>
      <c r="M50" s="81"/>
      <c r="N50" s="81"/>
      <c r="O50" s="81"/>
      <c r="P50" s="81"/>
      <c r="Q50" s="81"/>
      <c r="R50" s="82"/>
    </row>
    <row r="51" spans="1:18" x14ac:dyDescent="0.2">
      <c r="A51">
        <v>82.63</v>
      </c>
      <c r="B51">
        <v>10</v>
      </c>
      <c r="C51">
        <v>867.61500000000001</v>
      </c>
      <c r="D51">
        <v>41.314999999999998</v>
      </c>
      <c r="E51">
        <v>86.761499999999998</v>
      </c>
      <c r="F51">
        <v>826.3</v>
      </c>
      <c r="G51">
        <v>7.9</v>
      </c>
      <c r="H51">
        <v>17</v>
      </c>
    </row>
    <row r="52" spans="1:18" x14ac:dyDescent="0.2">
      <c r="A52">
        <v>91.4</v>
      </c>
      <c r="B52">
        <v>7</v>
      </c>
      <c r="C52">
        <v>671.79</v>
      </c>
      <c r="D52">
        <v>31.99</v>
      </c>
      <c r="E52">
        <v>95.97</v>
      </c>
      <c r="F52">
        <v>639.79999999999995</v>
      </c>
      <c r="G52">
        <v>9.5</v>
      </c>
      <c r="H52">
        <v>10</v>
      </c>
    </row>
    <row r="53" spans="1:18" x14ac:dyDescent="0.2">
      <c r="A53">
        <v>44.59</v>
      </c>
      <c r="B53">
        <v>5</v>
      </c>
      <c r="C53">
        <v>234.0975</v>
      </c>
      <c r="D53">
        <v>11.147500000000001</v>
      </c>
      <c r="E53">
        <v>46.819499999999998</v>
      </c>
      <c r="F53">
        <v>222.95</v>
      </c>
      <c r="G53">
        <v>8.5</v>
      </c>
      <c r="H53">
        <v>15</v>
      </c>
    </row>
    <row r="54" spans="1:18" x14ac:dyDescent="0.2">
      <c r="A54">
        <v>17.87</v>
      </c>
      <c r="B54">
        <v>4</v>
      </c>
      <c r="C54">
        <v>75.054000000000002</v>
      </c>
      <c r="D54">
        <v>3.5739999999999998</v>
      </c>
      <c r="E54">
        <v>18.763500000000001</v>
      </c>
      <c r="F54">
        <v>71.48</v>
      </c>
      <c r="G54">
        <v>6.5</v>
      </c>
      <c r="H54">
        <v>14</v>
      </c>
    </row>
    <row r="55" spans="1:18" x14ac:dyDescent="0.2">
      <c r="A55">
        <v>15.43</v>
      </c>
      <c r="B55">
        <v>1</v>
      </c>
      <c r="C55">
        <v>16.201499999999999</v>
      </c>
      <c r="D55">
        <v>0.77149999999999996</v>
      </c>
      <c r="E55">
        <v>16.201499999999999</v>
      </c>
      <c r="F55">
        <v>15.43</v>
      </c>
      <c r="G55">
        <v>6.1</v>
      </c>
      <c r="H55">
        <v>15</v>
      </c>
    </row>
    <row r="56" spans="1:18" x14ac:dyDescent="0.2">
      <c r="A56">
        <v>16.16</v>
      </c>
      <c r="B56">
        <v>2</v>
      </c>
      <c r="C56">
        <v>33.936</v>
      </c>
      <c r="D56">
        <v>1.6160000000000001</v>
      </c>
      <c r="E56">
        <v>16.968</v>
      </c>
      <c r="F56">
        <v>32.32</v>
      </c>
      <c r="G56">
        <v>6.5</v>
      </c>
      <c r="H56">
        <v>11</v>
      </c>
    </row>
    <row r="57" spans="1:18" x14ac:dyDescent="0.2">
      <c r="A57">
        <v>85.98</v>
      </c>
      <c r="B57">
        <v>8</v>
      </c>
      <c r="C57">
        <v>722.23199999999997</v>
      </c>
      <c r="D57">
        <v>34.392000000000003</v>
      </c>
      <c r="E57">
        <v>90.278999999999996</v>
      </c>
      <c r="F57">
        <v>687.84</v>
      </c>
      <c r="G57">
        <v>8.1999999999999993</v>
      </c>
      <c r="H57">
        <v>19</v>
      </c>
    </row>
    <row r="58" spans="1:18" x14ac:dyDescent="0.2">
      <c r="A58">
        <v>44.34</v>
      </c>
      <c r="B58">
        <v>2</v>
      </c>
      <c r="C58">
        <v>93.114000000000004</v>
      </c>
      <c r="D58">
        <v>4.4340000000000002</v>
      </c>
      <c r="E58">
        <v>46.557000000000002</v>
      </c>
      <c r="F58">
        <v>88.68</v>
      </c>
      <c r="G58">
        <v>5.8</v>
      </c>
      <c r="H58">
        <v>11</v>
      </c>
    </row>
    <row r="59" spans="1:18" x14ac:dyDescent="0.2">
      <c r="A59">
        <v>89.6</v>
      </c>
      <c r="B59">
        <v>8</v>
      </c>
      <c r="C59">
        <v>752.64</v>
      </c>
      <c r="D59">
        <v>35.840000000000003</v>
      </c>
      <c r="E59">
        <v>94.08</v>
      </c>
      <c r="F59">
        <v>716.8</v>
      </c>
      <c r="G59">
        <v>6.6</v>
      </c>
      <c r="H59">
        <v>11</v>
      </c>
    </row>
    <row r="60" spans="1:18" x14ac:dyDescent="0.2">
      <c r="A60">
        <v>72.349999999999994</v>
      </c>
      <c r="B60">
        <v>10</v>
      </c>
      <c r="C60">
        <v>759.67499999999995</v>
      </c>
      <c r="D60">
        <v>36.174999999999997</v>
      </c>
      <c r="E60">
        <v>75.967500000000001</v>
      </c>
      <c r="F60">
        <v>723.5</v>
      </c>
      <c r="G60">
        <v>5.4</v>
      </c>
      <c r="H60">
        <v>15</v>
      </c>
    </row>
    <row r="61" spans="1:18" x14ac:dyDescent="0.2">
      <c r="A61">
        <v>30.61</v>
      </c>
      <c r="B61">
        <v>6</v>
      </c>
      <c r="C61">
        <v>192.84299999999999</v>
      </c>
      <c r="D61">
        <v>9.1829999999999998</v>
      </c>
      <c r="E61">
        <v>32.140500000000003</v>
      </c>
      <c r="F61">
        <v>183.66</v>
      </c>
      <c r="G61">
        <v>9.3000000000000007</v>
      </c>
      <c r="H61">
        <v>20</v>
      </c>
    </row>
    <row r="62" spans="1:18" x14ac:dyDescent="0.2">
      <c r="A62">
        <v>24.74</v>
      </c>
      <c r="B62">
        <v>3</v>
      </c>
      <c r="C62">
        <v>77.930999999999997</v>
      </c>
      <c r="D62">
        <v>3.7109999999999999</v>
      </c>
      <c r="E62">
        <v>25.977</v>
      </c>
      <c r="F62">
        <v>74.22</v>
      </c>
      <c r="G62">
        <v>10</v>
      </c>
      <c r="H62">
        <v>17</v>
      </c>
    </row>
    <row r="63" spans="1:18" x14ac:dyDescent="0.2">
      <c r="A63">
        <v>55.73</v>
      </c>
      <c r="B63">
        <v>6</v>
      </c>
      <c r="C63">
        <v>351.09899999999999</v>
      </c>
      <c r="D63">
        <v>16.719000000000001</v>
      </c>
      <c r="E63">
        <v>58.516500000000001</v>
      </c>
      <c r="F63">
        <v>334.38</v>
      </c>
      <c r="G63">
        <v>7</v>
      </c>
      <c r="H63">
        <v>10</v>
      </c>
    </row>
    <row r="64" spans="1:18" x14ac:dyDescent="0.2">
      <c r="A64">
        <v>55.07</v>
      </c>
      <c r="B64">
        <v>9</v>
      </c>
      <c r="C64">
        <v>520.41150000000005</v>
      </c>
      <c r="D64">
        <v>24.781500000000001</v>
      </c>
      <c r="E64">
        <v>57.823500000000003</v>
      </c>
      <c r="F64">
        <v>495.63</v>
      </c>
      <c r="G64">
        <v>10</v>
      </c>
      <c r="H64">
        <v>13</v>
      </c>
    </row>
    <row r="65" spans="1:8" x14ac:dyDescent="0.2">
      <c r="A65">
        <v>15.81</v>
      </c>
      <c r="B65">
        <v>10</v>
      </c>
      <c r="C65">
        <v>166.005</v>
      </c>
      <c r="D65">
        <v>7.9050000000000002</v>
      </c>
      <c r="E65">
        <v>16.6005</v>
      </c>
      <c r="F65">
        <v>158.1</v>
      </c>
      <c r="G65">
        <v>8.6</v>
      </c>
      <c r="H65">
        <v>12</v>
      </c>
    </row>
    <row r="66" spans="1:8" x14ac:dyDescent="0.2">
      <c r="A66">
        <v>75.739999999999995</v>
      </c>
      <c r="B66">
        <v>4</v>
      </c>
      <c r="C66">
        <v>318.108</v>
      </c>
      <c r="D66">
        <v>15.148</v>
      </c>
      <c r="E66">
        <v>79.527000000000001</v>
      </c>
      <c r="F66">
        <v>302.95999999999998</v>
      </c>
      <c r="G66">
        <v>7.6</v>
      </c>
      <c r="H66">
        <v>14</v>
      </c>
    </row>
    <row r="67" spans="1:8" x14ac:dyDescent="0.2">
      <c r="A67">
        <v>15.87</v>
      </c>
      <c r="B67">
        <v>10</v>
      </c>
      <c r="C67">
        <v>166.63499999999999</v>
      </c>
      <c r="D67">
        <v>7.9349999999999996</v>
      </c>
      <c r="E67">
        <v>16.663499999999999</v>
      </c>
      <c r="F67">
        <v>158.69999999999999</v>
      </c>
      <c r="G67">
        <v>5.8</v>
      </c>
      <c r="H67">
        <v>16</v>
      </c>
    </row>
    <row r="68" spans="1:8" x14ac:dyDescent="0.2">
      <c r="A68">
        <v>33.47</v>
      </c>
      <c r="B68">
        <v>2</v>
      </c>
      <c r="C68">
        <v>70.287000000000006</v>
      </c>
      <c r="D68">
        <v>3.347</v>
      </c>
      <c r="E68">
        <v>35.143500000000003</v>
      </c>
      <c r="F68">
        <v>66.94</v>
      </c>
      <c r="G68">
        <v>6.7</v>
      </c>
      <c r="H68">
        <v>15</v>
      </c>
    </row>
    <row r="69" spans="1:8" x14ac:dyDescent="0.2">
      <c r="A69">
        <v>97.61</v>
      </c>
      <c r="B69">
        <v>6</v>
      </c>
      <c r="C69">
        <v>614.94299999999998</v>
      </c>
      <c r="D69">
        <v>29.283000000000001</v>
      </c>
      <c r="E69">
        <v>102.4905</v>
      </c>
      <c r="F69">
        <v>585.66</v>
      </c>
      <c r="G69">
        <v>9.9</v>
      </c>
      <c r="H69">
        <v>15</v>
      </c>
    </row>
    <row r="70" spans="1:8" x14ac:dyDescent="0.2">
      <c r="A70">
        <v>78.77</v>
      </c>
      <c r="B70">
        <v>10</v>
      </c>
      <c r="C70">
        <v>827.08500000000004</v>
      </c>
      <c r="D70">
        <v>39.384999999999998</v>
      </c>
      <c r="E70">
        <v>82.708500000000001</v>
      </c>
      <c r="F70">
        <v>787.7</v>
      </c>
      <c r="G70">
        <v>6.4</v>
      </c>
      <c r="H70">
        <v>10</v>
      </c>
    </row>
    <row r="71" spans="1:8" x14ac:dyDescent="0.2">
      <c r="A71">
        <v>18.329999999999998</v>
      </c>
      <c r="B71">
        <v>1</v>
      </c>
      <c r="C71">
        <v>19.246500000000001</v>
      </c>
      <c r="D71">
        <v>0.91649999999999998</v>
      </c>
      <c r="E71">
        <v>19.246500000000001</v>
      </c>
      <c r="F71">
        <v>18.329999999999998</v>
      </c>
      <c r="G71">
        <v>4.3</v>
      </c>
      <c r="H71">
        <v>18</v>
      </c>
    </row>
    <row r="72" spans="1:8" x14ac:dyDescent="0.2">
      <c r="A72">
        <v>89.48</v>
      </c>
      <c r="B72">
        <v>10</v>
      </c>
      <c r="C72">
        <v>939.54</v>
      </c>
      <c r="D72">
        <v>44.74</v>
      </c>
      <c r="E72">
        <v>93.953999999999994</v>
      </c>
      <c r="F72">
        <v>894.8</v>
      </c>
      <c r="G72">
        <v>9.6</v>
      </c>
      <c r="H72">
        <v>12</v>
      </c>
    </row>
    <row r="73" spans="1:8" x14ac:dyDescent="0.2">
      <c r="A73">
        <v>62.12</v>
      </c>
      <c r="B73">
        <v>10</v>
      </c>
      <c r="C73">
        <v>652.26</v>
      </c>
      <c r="D73">
        <v>31.06</v>
      </c>
      <c r="E73">
        <v>65.225999999999999</v>
      </c>
      <c r="F73">
        <v>621.20000000000005</v>
      </c>
      <c r="G73">
        <v>5.9</v>
      </c>
      <c r="H73">
        <v>16</v>
      </c>
    </row>
    <row r="74" spans="1:8" x14ac:dyDescent="0.2">
      <c r="A74">
        <v>48.52</v>
      </c>
      <c r="B74">
        <v>3</v>
      </c>
      <c r="C74">
        <v>152.83799999999999</v>
      </c>
      <c r="D74">
        <v>7.2779999999999996</v>
      </c>
      <c r="E74">
        <v>50.945999999999998</v>
      </c>
      <c r="F74">
        <v>145.56</v>
      </c>
      <c r="G74">
        <v>4</v>
      </c>
      <c r="H74">
        <v>18</v>
      </c>
    </row>
    <row r="75" spans="1:8" x14ac:dyDescent="0.2">
      <c r="A75">
        <v>75.91</v>
      </c>
      <c r="B75">
        <v>6</v>
      </c>
      <c r="C75">
        <v>478.233</v>
      </c>
      <c r="D75">
        <v>22.773</v>
      </c>
      <c r="E75">
        <v>79.705500000000001</v>
      </c>
      <c r="F75">
        <v>455.46</v>
      </c>
      <c r="G75">
        <v>8.6999999999999993</v>
      </c>
      <c r="H75">
        <v>18</v>
      </c>
    </row>
    <row r="76" spans="1:8" x14ac:dyDescent="0.2">
      <c r="A76">
        <v>74.67</v>
      </c>
      <c r="B76">
        <v>9</v>
      </c>
      <c r="C76">
        <v>705.63149999999996</v>
      </c>
      <c r="D76">
        <v>33.601500000000001</v>
      </c>
      <c r="E76">
        <v>78.403499999999994</v>
      </c>
      <c r="F76">
        <v>672.03</v>
      </c>
      <c r="G76">
        <v>9.4</v>
      </c>
      <c r="H76">
        <v>10</v>
      </c>
    </row>
    <row r="77" spans="1:8" x14ac:dyDescent="0.2">
      <c r="A77">
        <v>41.65</v>
      </c>
      <c r="B77">
        <v>10</v>
      </c>
      <c r="C77">
        <v>437.32499999999999</v>
      </c>
      <c r="D77">
        <v>20.824999999999999</v>
      </c>
      <c r="E77">
        <v>43.732500000000002</v>
      </c>
      <c r="F77">
        <v>416.5</v>
      </c>
      <c r="G77">
        <v>5.4</v>
      </c>
      <c r="H77">
        <v>17</v>
      </c>
    </row>
    <row r="78" spans="1:8" x14ac:dyDescent="0.2">
      <c r="A78">
        <v>49.04</v>
      </c>
      <c r="B78">
        <v>9</v>
      </c>
      <c r="C78">
        <v>463.428</v>
      </c>
      <c r="D78">
        <v>22.068000000000001</v>
      </c>
      <c r="E78">
        <v>51.491999999999997</v>
      </c>
      <c r="F78">
        <v>441.36</v>
      </c>
      <c r="G78">
        <v>8.6</v>
      </c>
      <c r="H78">
        <v>14</v>
      </c>
    </row>
    <row r="79" spans="1:8" x14ac:dyDescent="0.2">
      <c r="A79">
        <v>20.010000000000002</v>
      </c>
      <c r="B79">
        <v>9</v>
      </c>
      <c r="C79">
        <v>189.09450000000001</v>
      </c>
      <c r="D79">
        <v>9.0045000000000002</v>
      </c>
      <c r="E79">
        <v>21.0105</v>
      </c>
      <c r="F79">
        <v>180.09</v>
      </c>
      <c r="G79">
        <v>5.7</v>
      </c>
      <c r="H79">
        <v>15</v>
      </c>
    </row>
    <row r="80" spans="1:8" x14ac:dyDescent="0.2">
      <c r="A80">
        <v>78.31</v>
      </c>
      <c r="B80">
        <v>10</v>
      </c>
      <c r="C80">
        <v>822.255</v>
      </c>
      <c r="D80">
        <v>39.155000000000001</v>
      </c>
      <c r="E80">
        <v>82.225499999999997</v>
      </c>
      <c r="F80">
        <v>783.1</v>
      </c>
      <c r="G80">
        <v>6.6</v>
      </c>
      <c r="H80">
        <v>16</v>
      </c>
    </row>
    <row r="81" spans="1:8" x14ac:dyDescent="0.2">
      <c r="A81">
        <v>20.38</v>
      </c>
      <c r="B81">
        <v>5</v>
      </c>
      <c r="C81">
        <v>106.995</v>
      </c>
      <c r="D81">
        <v>5.0949999999999998</v>
      </c>
      <c r="E81">
        <v>21.399000000000001</v>
      </c>
      <c r="F81">
        <v>101.9</v>
      </c>
      <c r="G81">
        <v>6</v>
      </c>
      <c r="H81">
        <v>18</v>
      </c>
    </row>
    <row r="82" spans="1:8" x14ac:dyDescent="0.2">
      <c r="A82">
        <v>99.19</v>
      </c>
      <c r="B82">
        <v>6</v>
      </c>
      <c r="C82">
        <v>624.89700000000005</v>
      </c>
      <c r="D82">
        <v>29.757000000000001</v>
      </c>
      <c r="E82">
        <v>104.1495</v>
      </c>
      <c r="F82">
        <v>595.14</v>
      </c>
      <c r="G82">
        <v>5.5</v>
      </c>
      <c r="H82">
        <v>14</v>
      </c>
    </row>
    <row r="83" spans="1:8" x14ac:dyDescent="0.2">
      <c r="A83">
        <v>96.68</v>
      </c>
      <c r="B83">
        <v>3</v>
      </c>
      <c r="C83">
        <v>304.54199999999997</v>
      </c>
      <c r="D83">
        <v>14.502000000000001</v>
      </c>
      <c r="E83">
        <v>101.514</v>
      </c>
      <c r="F83">
        <v>290.04000000000002</v>
      </c>
      <c r="G83">
        <v>6.4</v>
      </c>
      <c r="H83">
        <v>19</v>
      </c>
    </row>
    <row r="84" spans="1:8" x14ac:dyDescent="0.2">
      <c r="A84">
        <v>19.25</v>
      </c>
      <c r="B84">
        <v>8</v>
      </c>
      <c r="C84">
        <v>161.69999999999999</v>
      </c>
      <c r="D84">
        <v>7.7</v>
      </c>
      <c r="E84">
        <v>20.212499999999999</v>
      </c>
      <c r="F84">
        <v>154</v>
      </c>
      <c r="G84">
        <v>6.6</v>
      </c>
      <c r="H84">
        <v>18</v>
      </c>
    </row>
    <row r="85" spans="1:8" x14ac:dyDescent="0.2">
      <c r="A85">
        <v>80.36</v>
      </c>
      <c r="B85">
        <v>4</v>
      </c>
      <c r="C85">
        <v>337.512</v>
      </c>
      <c r="D85">
        <v>16.071999999999999</v>
      </c>
      <c r="E85">
        <v>84.378</v>
      </c>
      <c r="F85">
        <v>321.44</v>
      </c>
      <c r="G85">
        <v>8.3000000000000007</v>
      </c>
      <c r="H85">
        <v>18</v>
      </c>
    </row>
    <row r="86" spans="1:8" x14ac:dyDescent="0.2">
      <c r="A86">
        <v>48.91</v>
      </c>
      <c r="B86">
        <v>5</v>
      </c>
      <c r="C86">
        <v>256.77749999999997</v>
      </c>
      <c r="D86">
        <v>12.227499999999999</v>
      </c>
      <c r="E86">
        <v>51.355499999999992</v>
      </c>
      <c r="F86">
        <v>244.55</v>
      </c>
      <c r="G86">
        <v>6.6</v>
      </c>
      <c r="H86">
        <v>10</v>
      </c>
    </row>
    <row r="87" spans="1:8" x14ac:dyDescent="0.2">
      <c r="A87">
        <v>83.06</v>
      </c>
      <c r="B87">
        <v>7</v>
      </c>
      <c r="C87">
        <v>610.49099999999999</v>
      </c>
      <c r="D87">
        <v>29.071000000000002</v>
      </c>
      <c r="E87">
        <v>87.212999999999994</v>
      </c>
      <c r="F87">
        <v>581.41999999999996</v>
      </c>
      <c r="G87">
        <v>4</v>
      </c>
      <c r="H87">
        <v>14</v>
      </c>
    </row>
    <row r="88" spans="1:8" x14ac:dyDescent="0.2">
      <c r="A88">
        <v>76.52</v>
      </c>
      <c r="B88">
        <v>5</v>
      </c>
      <c r="C88">
        <v>401.73</v>
      </c>
      <c r="D88">
        <v>19.13</v>
      </c>
      <c r="E88">
        <v>80.346000000000004</v>
      </c>
      <c r="F88">
        <v>382.6</v>
      </c>
      <c r="G88">
        <v>9.9</v>
      </c>
      <c r="H88">
        <v>10</v>
      </c>
    </row>
    <row r="89" spans="1:8" x14ac:dyDescent="0.2">
      <c r="A89">
        <v>49.38</v>
      </c>
      <c r="B89">
        <v>7</v>
      </c>
      <c r="C89">
        <v>362.94299999999998</v>
      </c>
      <c r="D89">
        <v>17.283000000000001</v>
      </c>
      <c r="E89">
        <v>51.848999999999997</v>
      </c>
      <c r="F89">
        <v>345.66</v>
      </c>
      <c r="G89">
        <v>7.3</v>
      </c>
      <c r="H89">
        <v>20</v>
      </c>
    </row>
    <row r="90" spans="1:8" x14ac:dyDescent="0.2">
      <c r="A90">
        <v>42.47</v>
      </c>
      <c r="B90">
        <v>1</v>
      </c>
      <c r="C90">
        <v>44.593499999999999</v>
      </c>
      <c r="D90">
        <v>2.1234999999999999</v>
      </c>
      <c r="E90">
        <v>44.593499999999999</v>
      </c>
      <c r="F90">
        <v>42.47</v>
      </c>
      <c r="G90">
        <v>5.7</v>
      </c>
      <c r="H90">
        <v>16</v>
      </c>
    </row>
    <row r="91" spans="1:8" x14ac:dyDescent="0.2">
      <c r="A91">
        <v>76.989999999999995</v>
      </c>
      <c r="B91">
        <v>6</v>
      </c>
      <c r="C91">
        <v>485.03699999999998</v>
      </c>
      <c r="D91">
        <v>23.097000000000001</v>
      </c>
      <c r="E91">
        <v>80.839500000000001</v>
      </c>
      <c r="F91">
        <v>461.94</v>
      </c>
      <c r="G91">
        <v>6.1</v>
      </c>
      <c r="H91">
        <v>17</v>
      </c>
    </row>
    <row r="92" spans="1:8" x14ac:dyDescent="0.2">
      <c r="A92">
        <v>47.38</v>
      </c>
      <c r="B92">
        <v>4</v>
      </c>
      <c r="C92">
        <v>198.99600000000001</v>
      </c>
      <c r="D92">
        <v>9.4760000000000009</v>
      </c>
      <c r="E92">
        <v>49.749000000000002</v>
      </c>
      <c r="F92">
        <v>189.52</v>
      </c>
      <c r="G92">
        <v>7.1</v>
      </c>
      <c r="H92">
        <v>10</v>
      </c>
    </row>
    <row r="93" spans="1:8" x14ac:dyDescent="0.2">
      <c r="A93">
        <v>44.86</v>
      </c>
      <c r="B93">
        <v>10</v>
      </c>
      <c r="C93">
        <v>471.03</v>
      </c>
      <c r="D93">
        <v>22.43</v>
      </c>
      <c r="E93">
        <v>47.102999999999987</v>
      </c>
      <c r="F93">
        <v>448.6</v>
      </c>
      <c r="G93">
        <v>8.1999999999999993</v>
      </c>
      <c r="H93">
        <v>19</v>
      </c>
    </row>
    <row r="94" spans="1:8" x14ac:dyDescent="0.2">
      <c r="A94">
        <v>21.98</v>
      </c>
      <c r="B94">
        <v>7</v>
      </c>
      <c r="C94">
        <v>161.553</v>
      </c>
      <c r="D94">
        <v>7.6929999999999996</v>
      </c>
      <c r="E94">
        <v>23.079000000000001</v>
      </c>
      <c r="F94">
        <v>153.86000000000001</v>
      </c>
      <c r="G94">
        <v>5.0999999999999996</v>
      </c>
      <c r="H94">
        <v>16</v>
      </c>
    </row>
    <row r="95" spans="1:8" x14ac:dyDescent="0.2">
      <c r="A95">
        <v>64.36</v>
      </c>
      <c r="B95">
        <v>9</v>
      </c>
      <c r="C95">
        <v>608.202</v>
      </c>
      <c r="D95">
        <v>28.962</v>
      </c>
      <c r="E95">
        <v>67.578000000000003</v>
      </c>
      <c r="F95">
        <v>579.24</v>
      </c>
      <c r="G95">
        <v>8.6</v>
      </c>
      <c r="H95">
        <v>12</v>
      </c>
    </row>
    <row r="96" spans="1:8" x14ac:dyDescent="0.2">
      <c r="A96">
        <v>89.75</v>
      </c>
      <c r="B96">
        <v>1</v>
      </c>
      <c r="C96">
        <v>94.237499999999997</v>
      </c>
      <c r="D96">
        <v>4.4874999999999998</v>
      </c>
      <c r="E96">
        <v>94.237499999999997</v>
      </c>
      <c r="F96">
        <v>89.75</v>
      </c>
      <c r="G96">
        <v>6.6</v>
      </c>
      <c r="H96">
        <v>20</v>
      </c>
    </row>
    <row r="97" spans="1:8" x14ac:dyDescent="0.2">
      <c r="A97">
        <v>97.16</v>
      </c>
      <c r="B97">
        <v>1</v>
      </c>
      <c r="C97">
        <v>102.018</v>
      </c>
      <c r="D97">
        <v>4.8579999999999997</v>
      </c>
      <c r="E97">
        <v>102.018</v>
      </c>
      <c r="F97">
        <v>97.16</v>
      </c>
      <c r="G97">
        <v>7.2</v>
      </c>
      <c r="H97">
        <v>20</v>
      </c>
    </row>
    <row r="98" spans="1:8" x14ac:dyDescent="0.2">
      <c r="A98">
        <v>87.87</v>
      </c>
      <c r="B98">
        <v>10</v>
      </c>
      <c r="C98">
        <v>922.63499999999999</v>
      </c>
      <c r="D98">
        <v>43.935000000000002</v>
      </c>
      <c r="E98">
        <v>92.263499999999993</v>
      </c>
      <c r="F98">
        <v>878.7</v>
      </c>
      <c r="G98">
        <v>5.0999999999999996</v>
      </c>
      <c r="H98">
        <v>10</v>
      </c>
    </row>
    <row r="99" spans="1:8" x14ac:dyDescent="0.2">
      <c r="A99">
        <v>12.45</v>
      </c>
      <c r="B99">
        <v>6</v>
      </c>
      <c r="C99">
        <v>78.435000000000002</v>
      </c>
      <c r="D99">
        <v>3.7349999999999999</v>
      </c>
      <c r="E99">
        <v>13.0725</v>
      </c>
      <c r="F99">
        <v>74.7</v>
      </c>
      <c r="G99">
        <v>4.0999999999999996</v>
      </c>
      <c r="H99">
        <v>13</v>
      </c>
    </row>
    <row r="100" spans="1:8" x14ac:dyDescent="0.2">
      <c r="A100">
        <v>52.75</v>
      </c>
      <c r="B100">
        <v>3</v>
      </c>
      <c r="C100">
        <v>166.16249999999999</v>
      </c>
      <c r="D100">
        <v>7.9124999999999996</v>
      </c>
      <c r="E100">
        <v>55.387500000000003</v>
      </c>
      <c r="F100">
        <v>158.25</v>
      </c>
      <c r="G100">
        <v>9.3000000000000007</v>
      </c>
      <c r="H100">
        <v>10</v>
      </c>
    </row>
    <row r="101" spans="1:8" x14ac:dyDescent="0.2">
      <c r="A101">
        <v>82.7</v>
      </c>
      <c r="B101">
        <v>6</v>
      </c>
      <c r="C101">
        <v>521.01</v>
      </c>
      <c r="D101">
        <v>24.81</v>
      </c>
      <c r="E101">
        <v>86.834999999999994</v>
      </c>
      <c r="F101">
        <v>496.2</v>
      </c>
      <c r="G101">
        <v>7.4</v>
      </c>
      <c r="H101">
        <v>18</v>
      </c>
    </row>
    <row r="102" spans="1:8" x14ac:dyDescent="0.2">
      <c r="A102">
        <v>48.71</v>
      </c>
      <c r="B102">
        <v>1</v>
      </c>
      <c r="C102">
        <v>51.145499999999998</v>
      </c>
      <c r="D102">
        <v>2.4355000000000002</v>
      </c>
      <c r="E102">
        <v>51.145499999999998</v>
      </c>
      <c r="F102">
        <v>48.71</v>
      </c>
      <c r="G102">
        <v>4.0999999999999996</v>
      </c>
      <c r="H102">
        <v>19</v>
      </c>
    </row>
    <row r="103" spans="1:8" x14ac:dyDescent="0.2">
      <c r="A103">
        <v>78.55</v>
      </c>
      <c r="B103">
        <v>9</v>
      </c>
      <c r="C103">
        <v>742.29750000000001</v>
      </c>
      <c r="D103">
        <v>35.347499999999997</v>
      </c>
      <c r="E103">
        <v>82.477500000000006</v>
      </c>
      <c r="F103">
        <v>706.95</v>
      </c>
      <c r="G103">
        <v>7.2</v>
      </c>
      <c r="H103">
        <v>13</v>
      </c>
    </row>
    <row r="104" spans="1:8" x14ac:dyDescent="0.2">
      <c r="A104">
        <v>23.07</v>
      </c>
      <c r="B104">
        <v>9</v>
      </c>
      <c r="C104">
        <v>218.01150000000001</v>
      </c>
      <c r="D104">
        <v>10.381500000000001</v>
      </c>
      <c r="E104">
        <v>24.223500000000001</v>
      </c>
      <c r="F104">
        <v>207.63</v>
      </c>
      <c r="G104">
        <v>4.9000000000000004</v>
      </c>
      <c r="H104">
        <v>11</v>
      </c>
    </row>
    <row r="105" spans="1:8" x14ac:dyDescent="0.2">
      <c r="A105">
        <v>58.26</v>
      </c>
      <c r="B105">
        <v>6</v>
      </c>
      <c r="C105">
        <v>367.03800000000001</v>
      </c>
      <c r="D105">
        <v>17.478000000000002</v>
      </c>
      <c r="E105">
        <v>61.173000000000002</v>
      </c>
      <c r="F105">
        <v>349.56</v>
      </c>
      <c r="G105">
        <v>9.9</v>
      </c>
      <c r="H105">
        <v>16</v>
      </c>
    </row>
    <row r="106" spans="1:8" x14ac:dyDescent="0.2">
      <c r="A106">
        <v>30.35</v>
      </c>
      <c r="B106">
        <v>7</v>
      </c>
      <c r="C106">
        <v>223.07249999999999</v>
      </c>
      <c r="D106">
        <v>10.6225</v>
      </c>
      <c r="E106">
        <v>31.8675</v>
      </c>
      <c r="F106">
        <v>212.45</v>
      </c>
      <c r="G106">
        <v>8</v>
      </c>
      <c r="H106">
        <v>18</v>
      </c>
    </row>
    <row r="107" spans="1:8" x14ac:dyDescent="0.2">
      <c r="A107">
        <v>88.67</v>
      </c>
      <c r="B107">
        <v>10</v>
      </c>
      <c r="C107">
        <v>931.03499999999997</v>
      </c>
      <c r="D107">
        <v>44.335000000000001</v>
      </c>
      <c r="E107">
        <v>93.103499999999997</v>
      </c>
      <c r="F107">
        <v>886.7</v>
      </c>
      <c r="G107">
        <v>7.3</v>
      </c>
      <c r="H107">
        <v>14</v>
      </c>
    </row>
    <row r="108" spans="1:8" x14ac:dyDescent="0.2">
      <c r="A108">
        <v>27.38</v>
      </c>
      <c r="B108">
        <v>6</v>
      </c>
      <c r="C108">
        <v>172.494</v>
      </c>
      <c r="D108">
        <v>8.2140000000000004</v>
      </c>
      <c r="E108">
        <v>28.748999999999999</v>
      </c>
      <c r="F108">
        <v>164.28</v>
      </c>
      <c r="G108">
        <v>7.9</v>
      </c>
      <c r="H108">
        <v>20</v>
      </c>
    </row>
    <row r="109" spans="1:8" x14ac:dyDescent="0.2">
      <c r="A109">
        <v>62.13</v>
      </c>
      <c r="B109">
        <v>6</v>
      </c>
      <c r="C109">
        <v>391.41899999999998</v>
      </c>
      <c r="D109">
        <v>18.638999999999999</v>
      </c>
      <c r="E109">
        <v>65.236499999999992</v>
      </c>
      <c r="F109">
        <v>372.78</v>
      </c>
      <c r="G109">
        <v>7.4</v>
      </c>
      <c r="H109">
        <v>20</v>
      </c>
    </row>
    <row r="110" spans="1:8" x14ac:dyDescent="0.2">
      <c r="A110">
        <v>33.979999999999997</v>
      </c>
      <c r="B110">
        <v>9</v>
      </c>
      <c r="C110">
        <v>321.11099999999999</v>
      </c>
      <c r="D110">
        <v>15.291</v>
      </c>
      <c r="E110">
        <v>35.679000000000002</v>
      </c>
      <c r="F110">
        <v>305.82</v>
      </c>
      <c r="G110">
        <v>4.2</v>
      </c>
      <c r="H110">
        <v>10</v>
      </c>
    </row>
    <row r="111" spans="1:8" x14ac:dyDescent="0.2">
      <c r="A111">
        <v>81.97</v>
      </c>
      <c r="B111">
        <v>10</v>
      </c>
      <c r="C111">
        <v>860.68499999999995</v>
      </c>
      <c r="D111">
        <v>40.984999999999999</v>
      </c>
      <c r="E111">
        <v>86.0685</v>
      </c>
      <c r="F111">
        <v>819.7</v>
      </c>
      <c r="G111">
        <v>9.1999999999999993</v>
      </c>
      <c r="H111">
        <v>14</v>
      </c>
    </row>
    <row r="112" spans="1:8" x14ac:dyDescent="0.2">
      <c r="A112">
        <v>16.489999999999998</v>
      </c>
      <c r="B112">
        <v>2</v>
      </c>
      <c r="C112">
        <v>34.628999999999998</v>
      </c>
      <c r="D112">
        <v>1.649</v>
      </c>
      <c r="E112">
        <v>17.314499999999999</v>
      </c>
      <c r="F112">
        <v>32.979999999999997</v>
      </c>
      <c r="G112">
        <v>4.5999999999999996</v>
      </c>
      <c r="H112">
        <v>11</v>
      </c>
    </row>
    <row r="113" spans="1:8" x14ac:dyDescent="0.2">
      <c r="A113">
        <v>98.21</v>
      </c>
      <c r="B113">
        <v>3</v>
      </c>
      <c r="C113">
        <v>309.36149999999998</v>
      </c>
      <c r="D113">
        <v>14.7315</v>
      </c>
      <c r="E113">
        <v>103.12050000000001</v>
      </c>
      <c r="F113">
        <v>294.63</v>
      </c>
      <c r="G113">
        <v>7.8</v>
      </c>
      <c r="H113">
        <v>10</v>
      </c>
    </row>
    <row r="114" spans="1:8" x14ac:dyDescent="0.2">
      <c r="A114">
        <v>72.84</v>
      </c>
      <c r="B114">
        <v>7</v>
      </c>
      <c r="C114">
        <v>535.37400000000002</v>
      </c>
      <c r="D114">
        <v>25.494</v>
      </c>
      <c r="E114">
        <v>76.481999999999999</v>
      </c>
      <c r="F114">
        <v>509.88</v>
      </c>
      <c r="G114">
        <v>8.4</v>
      </c>
      <c r="H114">
        <v>12</v>
      </c>
    </row>
    <row r="115" spans="1:8" x14ac:dyDescent="0.2">
      <c r="A115">
        <v>58.07</v>
      </c>
      <c r="B115">
        <v>9</v>
      </c>
      <c r="C115">
        <v>548.76149999999996</v>
      </c>
      <c r="D115">
        <v>26.131499999999999</v>
      </c>
      <c r="E115">
        <v>60.973499999999987</v>
      </c>
      <c r="F115">
        <v>522.63</v>
      </c>
      <c r="G115">
        <v>4.3</v>
      </c>
      <c r="H115">
        <v>20</v>
      </c>
    </row>
    <row r="116" spans="1:8" x14ac:dyDescent="0.2">
      <c r="A116">
        <v>80.790000000000006</v>
      </c>
      <c r="B116">
        <v>9</v>
      </c>
      <c r="C116">
        <v>763.46550000000002</v>
      </c>
      <c r="D116">
        <v>36.355499999999999</v>
      </c>
      <c r="E116">
        <v>84.829499999999996</v>
      </c>
      <c r="F116">
        <v>727.11</v>
      </c>
      <c r="G116">
        <v>9.5</v>
      </c>
      <c r="H116">
        <v>20</v>
      </c>
    </row>
    <row r="117" spans="1:8" x14ac:dyDescent="0.2">
      <c r="A117">
        <v>27.02</v>
      </c>
      <c r="B117">
        <v>3</v>
      </c>
      <c r="C117">
        <v>85.113</v>
      </c>
      <c r="D117">
        <v>4.0529999999999999</v>
      </c>
      <c r="E117">
        <v>28.370999999999999</v>
      </c>
      <c r="F117">
        <v>81.06</v>
      </c>
      <c r="G117">
        <v>7.1</v>
      </c>
      <c r="H117">
        <v>13</v>
      </c>
    </row>
    <row r="118" spans="1:8" x14ac:dyDescent="0.2">
      <c r="A118">
        <v>21.94</v>
      </c>
      <c r="B118">
        <v>5</v>
      </c>
      <c r="C118">
        <v>115.185</v>
      </c>
      <c r="D118">
        <v>5.4850000000000003</v>
      </c>
      <c r="E118">
        <v>23.036999999999999</v>
      </c>
      <c r="F118">
        <v>109.7</v>
      </c>
      <c r="G118">
        <v>5.3</v>
      </c>
      <c r="H118">
        <v>12</v>
      </c>
    </row>
    <row r="119" spans="1:8" x14ac:dyDescent="0.2">
      <c r="A119">
        <v>51.36</v>
      </c>
      <c r="B119">
        <v>1</v>
      </c>
      <c r="C119">
        <v>53.927999999999997</v>
      </c>
      <c r="D119">
        <v>2.5680000000000001</v>
      </c>
      <c r="E119">
        <v>53.927999999999997</v>
      </c>
      <c r="F119">
        <v>51.36</v>
      </c>
      <c r="G119">
        <v>5.2</v>
      </c>
      <c r="H119">
        <v>15</v>
      </c>
    </row>
    <row r="120" spans="1:8" x14ac:dyDescent="0.2">
      <c r="A120">
        <v>10.96</v>
      </c>
      <c r="B120">
        <v>10</v>
      </c>
      <c r="C120">
        <v>115.08</v>
      </c>
      <c r="D120">
        <v>5.48</v>
      </c>
      <c r="E120">
        <v>11.507999999999999</v>
      </c>
      <c r="F120">
        <v>109.6</v>
      </c>
      <c r="G120">
        <v>6</v>
      </c>
      <c r="H120">
        <v>20</v>
      </c>
    </row>
    <row r="121" spans="1:8" x14ac:dyDescent="0.2">
      <c r="A121">
        <v>53.44</v>
      </c>
      <c r="B121">
        <v>2</v>
      </c>
      <c r="C121">
        <v>112.224</v>
      </c>
      <c r="D121">
        <v>5.3440000000000003</v>
      </c>
      <c r="E121">
        <v>56.112000000000002</v>
      </c>
      <c r="F121">
        <v>106.88</v>
      </c>
      <c r="G121">
        <v>4.0999999999999996</v>
      </c>
      <c r="H121">
        <v>20</v>
      </c>
    </row>
    <row r="122" spans="1:8" x14ac:dyDescent="0.2">
      <c r="A122">
        <v>99.56</v>
      </c>
      <c r="B122">
        <v>8</v>
      </c>
      <c r="C122">
        <v>836.30399999999997</v>
      </c>
      <c r="D122">
        <v>39.823999999999998</v>
      </c>
      <c r="E122">
        <v>104.538</v>
      </c>
      <c r="F122">
        <v>796.48</v>
      </c>
      <c r="G122">
        <v>5.2</v>
      </c>
      <c r="H122">
        <v>17</v>
      </c>
    </row>
    <row r="123" spans="1:8" x14ac:dyDescent="0.2">
      <c r="A123">
        <v>57.12</v>
      </c>
      <c r="B123">
        <v>7</v>
      </c>
      <c r="C123">
        <v>419.83199999999999</v>
      </c>
      <c r="D123">
        <v>19.992000000000001</v>
      </c>
      <c r="E123">
        <v>59.975999999999999</v>
      </c>
      <c r="F123">
        <v>399.84</v>
      </c>
      <c r="G123">
        <v>6.5</v>
      </c>
      <c r="H123">
        <v>12</v>
      </c>
    </row>
    <row r="124" spans="1:8" x14ac:dyDescent="0.2">
      <c r="A124">
        <v>99.96</v>
      </c>
      <c r="B124">
        <v>9</v>
      </c>
      <c r="C124">
        <v>944.62199999999996</v>
      </c>
      <c r="D124">
        <v>44.981999999999999</v>
      </c>
      <c r="E124">
        <v>104.958</v>
      </c>
      <c r="F124">
        <v>899.64</v>
      </c>
      <c r="G124">
        <v>4.2</v>
      </c>
      <c r="H124">
        <v>17</v>
      </c>
    </row>
    <row r="125" spans="1:8" x14ac:dyDescent="0.2">
      <c r="A125">
        <v>63.91</v>
      </c>
      <c r="B125">
        <v>8</v>
      </c>
      <c r="C125">
        <v>536.84400000000005</v>
      </c>
      <c r="D125">
        <v>25.564</v>
      </c>
      <c r="E125">
        <v>67.105500000000006</v>
      </c>
      <c r="F125">
        <v>511.28</v>
      </c>
      <c r="G125">
        <v>4.5999999999999996</v>
      </c>
      <c r="H125">
        <v>19</v>
      </c>
    </row>
    <row r="126" spans="1:8" x14ac:dyDescent="0.2">
      <c r="A126">
        <v>56.47</v>
      </c>
      <c r="B126">
        <v>8</v>
      </c>
      <c r="C126">
        <v>474.34800000000001</v>
      </c>
      <c r="D126">
        <v>22.588000000000001</v>
      </c>
      <c r="E126">
        <v>59.293500000000002</v>
      </c>
      <c r="F126">
        <v>451.76</v>
      </c>
      <c r="G126">
        <v>7.3</v>
      </c>
      <c r="H126">
        <v>14</v>
      </c>
    </row>
    <row r="127" spans="1:8" x14ac:dyDescent="0.2">
      <c r="A127">
        <v>93.69</v>
      </c>
      <c r="B127">
        <v>7</v>
      </c>
      <c r="C127">
        <v>688.62149999999997</v>
      </c>
      <c r="D127">
        <v>32.791499999999999</v>
      </c>
      <c r="E127">
        <v>98.374499999999998</v>
      </c>
      <c r="F127">
        <v>655.83</v>
      </c>
      <c r="G127">
        <v>4.5</v>
      </c>
      <c r="H127">
        <v>18</v>
      </c>
    </row>
    <row r="128" spans="1:8" x14ac:dyDescent="0.2">
      <c r="A128">
        <v>32.25</v>
      </c>
      <c r="B128">
        <v>5</v>
      </c>
      <c r="C128">
        <v>169.3125</v>
      </c>
      <c r="D128">
        <v>8.0625</v>
      </c>
      <c r="E128">
        <v>33.862499999999997</v>
      </c>
      <c r="F128">
        <v>161.25</v>
      </c>
      <c r="G128">
        <v>9</v>
      </c>
      <c r="H128">
        <v>13</v>
      </c>
    </row>
    <row r="129" spans="1:8" x14ac:dyDescent="0.2">
      <c r="A129">
        <v>31.73</v>
      </c>
      <c r="B129">
        <v>9</v>
      </c>
      <c r="C129">
        <v>299.8485</v>
      </c>
      <c r="D129">
        <v>14.278499999999999</v>
      </c>
      <c r="E129">
        <v>33.316499999999998</v>
      </c>
      <c r="F129">
        <v>285.57</v>
      </c>
      <c r="G129">
        <v>5.9</v>
      </c>
      <c r="H129">
        <v>16</v>
      </c>
    </row>
    <row r="130" spans="1:8" x14ac:dyDescent="0.2">
      <c r="A130">
        <v>68.540000000000006</v>
      </c>
      <c r="B130">
        <v>8</v>
      </c>
      <c r="C130">
        <v>575.73599999999999</v>
      </c>
      <c r="D130">
        <v>27.416</v>
      </c>
      <c r="E130">
        <v>71.966999999999999</v>
      </c>
      <c r="F130">
        <v>548.32000000000005</v>
      </c>
      <c r="G130">
        <v>8.5</v>
      </c>
      <c r="H130">
        <v>15</v>
      </c>
    </row>
    <row r="131" spans="1:8" x14ac:dyDescent="0.2">
      <c r="A131">
        <v>90.28</v>
      </c>
      <c r="B131">
        <v>9</v>
      </c>
      <c r="C131">
        <v>853.14599999999996</v>
      </c>
      <c r="D131">
        <v>40.625999999999998</v>
      </c>
      <c r="E131">
        <v>94.793999999999997</v>
      </c>
      <c r="F131">
        <v>812.52</v>
      </c>
      <c r="G131">
        <v>7.2</v>
      </c>
      <c r="H131">
        <v>11</v>
      </c>
    </row>
    <row r="132" spans="1:8" x14ac:dyDescent="0.2">
      <c r="A132">
        <v>39.619999999999997</v>
      </c>
      <c r="B132">
        <v>7</v>
      </c>
      <c r="C132">
        <v>291.20699999999999</v>
      </c>
      <c r="D132">
        <v>13.867000000000001</v>
      </c>
      <c r="E132">
        <v>41.600999999999999</v>
      </c>
      <c r="F132">
        <v>277.33999999999997</v>
      </c>
      <c r="G132">
        <v>7.5</v>
      </c>
      <c r="H132">
        <v>13</v>
      </c>
    </row>
    <row r="133" spans="1:8" x14ac:dyDescent="0.2">
      <c r="A133">
        <v>92.13</v>
      </c>
      <c r="B133">
        <v>6</v>
      </c>
      <c r="C133">
        <v>580.41899999999998</v>
      </c>
      <c r="D133">
        <v>27.638999999999999</v>
      </c>
      <c r="E133">
        <v>96.736499999999992</v>
      </c>
      <c r="F133">
        <v>552.78</v>
      </c>
      <c r="G133">
        <v>8.3000000000000007</v>
      </c>
      <c r="H133">
        <v>20</v>
      </c>
    </row>
    <row r="134" spans="1:8" x14ac:dyDescent="0.2">
      <c r="A134">
        <v>34.840000000000003</v>
      </c>
      <c r="B134">
        <v>4</v>
      </c>
      <c r="C134">
        <v>146.328</v>
      </c>
      <c r="D134">
        <v>6.968</v>
      </c>
      <c r="E134">
        <v>36.582000000000001</v>
      </c>
      <c r="F134">
        <v>139.36000000000001</v>
      </c>
      <c r="G134">
        <v>7.4</v>
      </c>
      <c r="H134">
        <v>18</v>
      </c>
    </row>
    <row r="135" spans="1:8" x14ac:dyDescent="0.2">
      <c r="A135">
        <v>87.45</v>
      </c>
      <c r="B135">
        <v>6</v>
      </c>
      <c r="C135">
        <v>550.93499999999995</v>
      </c>
      <c r="D135">
        <v>26.234999999999999</v>
      </c>
      <c r="E135">
        <v>91.822499999999991</v>
      </c>
      <c r="F135">
        <v>524.70000000000005</v>
      </c>
      <c r="G135">
        <v>8.8000000000000007</v>
      </c>
      <c r="H135">
        <v>14</v>
      </c>
    </row>
    <row r="136" spans="1:8" x14ac:dyDescent="0.2">
      <c r="A136">
        <v>81.3</v>
      </c>
      <c r="B136">
        <v>6</v>
      </c>
      <c r="C136">
        <v>512.19000000000005</v>
      </c>
      <c r="D136">
        <v>24.39</v>
      </c>
      <c r="E136">
        <v>85.365000000000009</v>
      </c>
      <c r="F136">
        <v>487.8</v>
      </c>
      <c r="G136">
        <v>5.3</v>
      </c>
      <c r="H136">
        <v>16</v>
      </c>
    </row>
    <row r="137" spans="1:8" x14ac:dyDescent="0.2">
      <c r="A137">
        <v>90.22</v>
      </c>
      <c r="B137">
        <v>3</v>
      </c>
      <c r="C137">
        <v>284.19299999999998</v>
      </c>
      <c r="D137">
        <v>13.532999999999999</v>
      </c>
      <c r="E137">
        <v>94.730999999999995</v>
      </c>
      <c r="F137">
        <v>270.66000000000003</v>
      </c>
      <c r="G137">
        <v>6.2</v>
      </c>
      <c r="H137">
        <v>19</v>
      </c>
    </row>
    <row r="138" spans="1:8" x14ac:dyDescent="0.2">
      <c r="A138">
        <v>26.31</v>
      </c>
      <c r="B138">
        <v>5</v>
      </c>
      <c r="C138">
        <v>138.1275</v>
      </c>
      <c r="D138">
        <v>6.5774999999999997</v>
      </c>
      <c r="E138">
        <v>27.625499999999999</v>
      </c>
      <c r="F138">
        <v>131.55000000000001</v>
      </c>
      <c r="G138">
        <v>8.8000000000000007</v>
      </c>
      <c r="H138">
        <v>20</v>
      </c>
    </row>
    <row r="139" spans="1:8" x14ac:dyDescent="0.2">
      <c r="A139">
        <v>34.42</v>
      </c>
      <c r="B139">
        <v>6</v>
      </c>
      <c r="C139">
        <v>216.846</v>
      </c>
      <c r="D139">
        <v>10.326000000000001</v>
      </c>
      <c r="E139">
        <v>36.140999999999998</v>
      </c>
      <c r="F139">
        <v>206.52</v>
      </c>
      <c r="G139">
        <v>9.8000000000000007</v>
      </c>
      <c r="H139">
        <v>15</v>
      </c>
    </row>
    <row r="140" spans="1:8" x14ac:dyDescent="0.2">
      <c r="A140">
        <v>51.91</v>
      </c>
      <c r="B140">
        <v>10</v>
      </c>
      <c r="C140">
        <v>545.05499999999995</v>
      </c>
      <c r="D140">
        <v>25.954999999999998</v>
      </c>
      <c r="E140">
        <v>54.505499999999998</v>
      </c>
      <c r="F140">
        <v>519.1</v>
      </c>
      <c r="G140">
        <v>8.1999999999999993</v>
      </c>
      <c r="H140">
        <v>12</v>
      </c>
    </row>
    <row r="141" spans="1:8" x14ac:dyDescent="0.2">
      <c r="A141">
        <v>72.5</v>
      </c>
      <c r="B141">
        <v>8</v>
      </c>
      <c r="C141">
        <v>609</v>
      </c>
      <c r="D141">
        <v>29</v>
      </c>
      <c r="E141">
        <v>76.125</v>
      </c>
      <c r="F141">
        <v>580</v>
      </c>
      <c r="G141">
        <v>9.1999999999999993</v>
      </c>
      <c r="H141">
        <v>19</v>
      </c>
    </row>
    <row r="142" spans="1:8" x14ac:dyDescent="0.2">
      <c r="A142">
        <v>89.8</v>
      </c>
      <c r="B142">
        <v>10</v>
      </c>
      <c r="C142">
        <v>942.9</v>
      </c>
      <c r="D142">
        <v>44.9</v>
      </c>
      <c r="E142">
        <v>94.289999999999992</v>
      </c>
      <c r="F142">
        <v>898</v>
      </c>
      <c r="G142">
        <v>5.4</v>
      </c>
      <c r="H142">
        <v>13</v>
      </c>
    </row>
    <row r="143" spans="1:8" x14ac:dyDescent="0.2">
      <c r="A143">
        <v>90.5</v>
      </c>
      <c r="B143">
        <v>10</v>
      </c>
      <c r="C143">
        <v>950.25</v>
      </c>
      <c r="D143">
        <v>45.25</v>
      </c>
      <c r="E143">
        <v>95.025000000000006</v>
      </c>
      <c r="F143">
        <v>905</v>
      </c>
      <c r="G143">
        <v>8.1</v>
      </c>
      <c r="H143">
        <v>13</v>
      </c>
    </row>
    <row r="144" spans="1:8" x14ac:dyDescent="0.2">
      <c r="A144">
        <v>68.599999999999994</v>
      </c>
      <c r="B144">
        <v>10</v>
      </c>
      <c r="C144">
        <v>720.3</v>
      </c>
      <c r="D144">
        <v>34.299999999999997</v>
      </c>
      <c r="E144">
        <v>72.03</v>
      </c>
      <c r="F144">
        <v>686</v>
      </c>
      <c r="G144">
        <v>9.1</v>
      </c>
      <c r="H144">
        <v>19</v>
      </c>
    </row>
    <row r="145" spans="1:8" x14ac:dyDescent="0.2">
      <c r="A145">
        <v>30.41</v>
      </c>
      <c r="B145">
        <v>1</v>
      </c>
      <c r="C145">
        <v>31.930499999999999</v>
      </c>
      <c r="D145">
        <v>1.5205</v>
      </c>
      <c r="E145">
        <v>31.930499999999999</v>
      </c>
      <c r="F145">
        <v>30.41</v>
      </c>
      <c r="G145">
        <v>8.4</v>
      </c>
      <c r="H145">
        <v>10</v>
      </c>
    </row>
    <row r="146" spans="1:8" x14ac:dyDescent="0.2">
      <c r="A146">
        <v>77.95</v>
      </c>
      <c r="B146">
        <v>6</v>
      </c>
      <c r="C146">
        <v>491.08499999999998</v>
      </c>
      <c r="D146">
        <v>23.385000000000002</v>
      </c>
      <c r="E146">
        <v>81.847499999999997</v>
      </c>
      <c r="F146">
        <v>467.7</v>
      </c>
      <c r="G146">
        <v>8</v>
      </c>
      <c r="H146">
        <v>16</v>
      </c>
    </row>
    <row r="147" spans="1:8" x14ac:dyDescent="0.2">
      <c r="A147">
        <v>46.26</v>
      </c>
      <c r="B147">
        <v>6</v>
      </c>
      <c r="C147">
        <v>291.43799999999999</v>
      </c>
      <c r="D147">
        <v>13.878</v>
      </c>
      <c r="E147">
        <v>48.573</v>
      </c>
      <c r="F147">
        <v>277.56</v>
      </c>
      <c r="G147">
        <v>9.5</v>
      </c>
      <c r="H147">
        <v>17</v>
      </c>
    </row>
    <row r="148" spans="1:8" x14ac:dyDescent="0.2">
      <c r="A148">
        <v>30.14</v>
      </c>
      <c r="B148">
        <v>10</v>
      </c>
      <c r="C148">
        <v>316.47000000000003</v>
      </c>
      <c r="D148">
        <v>15.07</v>
      </c>
      <c r="E148">
        <v>31.646999999999998</v>
      </c>
      <c r="F148">
        <v>301.39999999999998</v>
      </c>
      <c r="G148">
        <v>9.1999999999999993</v>
      </c>
      <c r="H148">
        <v>12</v>
      </c>
    </row>
    <row r="149" spans="1:8" x14ac:dyDescent="0.2">
      <c r="A149">
        <v>66.14</v>
      </c>
      <c r="B149">
        <v>4</v>
      </c>
      <c r="C149">
        <v>277.78800000000001</v>
      </c>
      <c r="D149">
        <v>13.228</v>
      </c>
      <c r="E149">
        <v>69.447000000000003</v>
      </c>
      <c r="F149">
        <v>264.56</v>
      </c>
      <c r="G149">
        <v>5.6</v>
      </c>
      <c r="H149">
        <v>12</v>
      </c>
    </row>
    <row r="150" spans="1:8" x14ac:dyDescent="0.2">
      <c r="A150">
        <v>71.86</v>
      </c>
      <c r="B150">
        <v>8</v>
      </c>
      <c r="C150">
        <v>603.62400000000002</v>
      </c>
      <c r="D150">
        <v>28.744</v>
      </c>
      <c r="E150">
        <v>75.453000000000003</v>
      </c>
      <c r="F150">
        <v>574.88</v>
      </c>
      <c r="G150">
        <v>6.2</v>
      </c>
      <c r="H150">
        <v>15</v>
      </c>
    </row>
    <row r="151" spans="1:8" x14ac:dyDescent="0.2">
      <c r="A151">
        <v>32.46</v>
      </c>
      <c r="B151">
        <v>8</v>
      </c>
      <c r="C151">
        <v>272.66399999999999</v>
      </c>
      <c r="D151">
        <v>12.984</v>
      </c>
      <c r="E151">
        <v>34.082999999999998</v>
      </c>
      <c r="F151">
        <v>259.68</v>
      </c>
      <c r="G151">
        <v>4.9000000000000004</v>
      </c>
      <c r="H151">
        <v>13</v>
      </c>
    </row>
    <row r="152" spans="1:8" x14ac:dyDescent="0.2">
      <c r="A152">
        <v>91.54</v>
      </c>
      <c r="B152">
        <v>4</v>
      </c>
      <c r="C152">
        <v>384.46800000000002</v>
      </c>
      <c r="D152">
        <v>18.308</v>
      </c>
      <c r="E152">
        <v>96.117000000000004</v>
      </c>
      <c r="F152">
        <v>366.16</v>
      </c>
      <c r="G152">
        <v>4.8</v>
      </c>
      <c r="H152">
        <v>19</v>
      </c>
    </row>
    <row r="153" spans="1:8" x14ac:dyDescent="0.2">
      <c r="A153">
        <v>34.56</v>
      </c>
      <c r="B153">
        <v>7</v>
      </c>
      <c r="C153">
        <v>254.01599999999999</v>
      </c>
      <c r="D153">
        <v>12.096</v>
      </c>
      <c r="E153">
        <v>36.287999999999997</v>
      </c>
      <c r="F153">
        <v>241.92</v>
      </c>
      <c r="G153">
        <v>7.3</v>
      </c>
      <c r="H153">
        <v>16</v>
      </c>
    </row>
    <row r="154" spans="1:8" x14ac:dyDescent="0.2">
      <c r="A154">
        <v>83.24</v>
      </c>
      <c r="B154">
        <v>9</v>
      </c>
      <c r="C154">
        <v>786.61800000000005</v>
      </c>
      <c r="D154">
        <v>37.457999999999998</v>
      </c>
      <c r="E154">
        <v>87.402000000000001</v>
      </c>
      <c r="F154">
        <v>749.16</v>
      </c>
      <c r="G154">
        <v>7.4</v>
      </c>
      <c r="H154">
        <v>11</v>
      </c>
    </row>
    <row r="155" spans="1:8" x14ac:dyDescent="0.2">
      <c r="A155">
        <v>16.48</v>
      </c>
      <c r="B155">
        <v>6</v>
      </c>
      <c r="C155">
        <v>103.824</v>
      </c>
      <c r="D155">
        <v>4.944</v>
      </c>
      <c r="E155">
        <v>17.303999999999998</v>
      </c>
      <c r="F155">
        <v>98.88</v>
      </c>
      <c r="G155">
        <v>9.9</v>
      </c>
      <c r="H155">
        <v>18</v>
      </c>
    </row>
    <row r="156" spans="1:8" x14ac:dyDescent="0.2">
      <c r="A156">
        <v>80.97</v>
      </c>
      <c r="B156">
        <v>8</v>
      </c>
      <c r="C156">
        <v>680.14800000000002</v>
      </c>
      <c r="D156">
        <v>32.387999999999998</v>
      </c>
      <c r="E156">
        <v>85.018500000000003</v>
      </c>
      <c r="F156">
        <v>647.76</v>
      </c>
      <c r="G156">
        <v>9.3000000000000007</v>
      </c>
      <c r="H156">
        <v>13</v>
      </c>
    </row>
    <row r="157" spans="1:8" x14ac:dyDescent="0.2">
      <c r="A157">
        <v>92.29</v>
      </c>
      <c r="B157">
        <v>5</v>
      </c>
      <c r="C157">
        <v>484.52249999999998</v>
      </c>
      <c r="D157">
        <v>23.072500000000002</v>
      </c>
      <c r="E157">
        <v>96.904499999999999</v>
      </c>
      <c r="F157">
        <v>461.45</v>
      </c>
      <c r="G157">
        <v>9</v>
      </c>
      <c r="H157">
        <v>15</v>
      </c>
    </row>
    <row r="158" spans="1:8" x14ac:dyDescent="0.2">
      <c r="A158">
        <v>72.17</v>
      </c>
      <c r="B158">
        <v>1</v>
      </c>
      <c r="C158">
        <v>75.778499999999994</v>
      </c>
      <c r="D158">
        <v>3.6084999999999998</v>
      </c>
      <c r="E158">
        <v>75.778499999999994</v>
      </c>
      <c r="F158">
        <v>72.17</v>
      </c>
      <c r="G158">
        <v>6.1</v>
      </c>
      <c r="H158">
        <v>19</v>
      </c>
    </row>
    <row r="159" spans="1:8" x14ac:dyDescent="0.2">
      <c r="A159">
        <v>50.28</v>
      </c>
      <c r="B159">
        <v>5</v>
      </c>
      <c r="C159">
        <v>263.97000000000003</v>
      </c>
      <c r="D159">
        <v>12.57</v>
      </c>
      <c r="E159">
        <v>52.793999999999997</v>
      </c>
      <c r="F159">
        <v>251.4</v>
      </c>
      <c r="G159">
        <v>9.6999999999999993</v>
      </c>
      <c r="H159">
        <v>13</v>
      </c>
    </row>
    <row r="160" spans="1:8" x14ac:dyDescent="0.2">
      <c r="A160">
        <v>97.22</v>
      </c>
      <c r="B160">
        <v>9</v>
      </c>
      <c r="C160">
        <v>918.72900000000004</v>
      </c>
      <c r="D160">
        <v>43.749000000000002</v>
      </c>
      <c r="E160">
        <v>102.081</v>
      </c>
      <c r="F160">
        <v>874.98</v>
      </c>
      <c r="G160">
        <v>6</v>
      </c>
      <c r="H160">
        <v>14</v>
      </c>
    </row>
    <row r="161" spans="1:8" x14ac:dyDescent="0.2">
      <c r="A161">
        <v>93.39</v>
      </c>
      <c r="B161">
        <v>6</v>
      </c>
      <c r="C161">
        <v>588.35699999999997</v>
      </c>
      <c r="D161">
        <v>28.016999999999999</v>
      </c>
      <c r="E161">
        <v>98.0595</v>
      </c>
      <c r="F161">
        <v>560.34</v>
      </c>
      <c r="G161">
        <v>10</v>
      </c>
      <c r="H161">
        <v>19</v>
      </c>
    </row>
    <row r="162" spans="1:8" x14ac:dyDescent="0.2">
      <c r="A162">
        <v>43.18</v>
      </c>
      <c r="B162">
        <v>8</v>
      </c>
      <c r="C162">
        <v>362.71199999999999</v>
      </c>
      <c r="D162">
        <v>17.271999999999998</v>
      </c>
      <c r="E162">
        <v>45.338999999999999</v>
      </c>
      <c r="F162">
        <v>345.44</v>
      </c>
      <c r="G162">
        <v>8.3000000000000007</v>
      </c>
      <c r="H162">
        <v>19</v>
      </c>
    </row>
    <row r="163" spans="1:8" x14ac:dyDescent="0.2">
      <c r="A163">
        <v>63.69</v>
      </c>
      <c r="B163">
        <v>1</v>
      </c>
      <c r="C163">
        <v>66.874499999999998</v>
      </c>
      <c r="D163">
        <v>3.1844999999999999</v>
      </c>
      <c r="E163">
        <v>66.874499999999998</v>
      </c>
      <c r="F163">
        <v>63.69</v>
      </c>
      <c r="G163">
        <v>6</v>
      </c>
      <c r="H163">
        <v>16</v>
      </c>
    </row>
    <row r="164" spans="1:8" x14ac:dyDescent="0.2">
      <c r="A164">
        <v>45.79</v>
      </c>
      <c r="B164">
        <v>7</v>
      </c>
      <c r="C164">
        <v>336.55650000000003</v>
      </c>
      <c r="D164">
        <v>16.026499999999999</v>
      </c>
      <c r="E164">
        <v>48.079500000000003</v>
      </c>
      <c r="F164">
        <v>320.52999999999997</v>
      </c>
      <c r="G164">
        <v>7</v>
      </c>
      <c r="H164">
        <v>19</v>
      </c>
    </row>
    <row r="165" spans="1:8" x14ac:dyDescent="0.2">
      <c r="A165">
        <v>76.400000000000006</v>
      </c>
      <c r="B165">
        <v>2</v>
      </c>
      <c r="C165">
        <v>160.44</v>
      </c>
      <c r="D165">
        <v>7.64</v>
      </c>
      <c r="E165">
        <v>80.22</v>
      </c>
      <c r="F165">
        <v>152.80000000000001</v>
      </c>
      <c r="G165">
        <v>6.5</v>
      </c>
      <c r="H165">
        <v>19</v>
      </c>
    </row>
    <row r="166" spans="1:8" x14ac:dyDescent="0.2">
      <c r="A166">
        <v>39.9</v>
      </c>
      <c r="B166">
        <v>10</v>
      </c>
      <c r="C166">
        <v>418.95</v>
      </c>
      <c r="D166">
        <v>19.95</v>
      </c>
      <c r="E166">
        <v>41.895000000000003</v>
      </c>
      <c r="F166">
        <v>399</v>
      </c>
      <c r="G166">
        <v>5.9</v>
      </c>
      <c r="H166">
        <v>15</v>
      </c>
    </row>
    <row r="167" spans="1:8" x14ac:dyDescent="0.2">
      <c r="A167">
        <v>42.57</v>
      </c>
      <c r="B167">
        <v>8</v>
      </c>
      <c r="C167">
        <v>357.58800000000002</v>
      </c>
      <c r="D167">
        <v>17.027999999999999</v>
      </c>
      <c r="E167">
        <v>44.698500000000003</v>
      </c>
      <c r="F167">
        <v>340.56</v>
      </c>
      <c r="G167">
        <v>5.6</v>
      </c>
      <c r="H167">
        <v>14</v>
      </c>
    </row>
    <row r="168" spans="1:8" x14ac:dyDescent="0.2">
      <c r="A168">
        <v>95.58</v>
      </c>
      <c r="B168">
        <v>10</v>
      </c>
      <c r="C168">
        <v>1003.59</v>
      </c>
      <c r="D168">
        <v>47.79</v>
      </c>
      <c r="E168">
        <v>100.35899999999999</v>
      </c>
      <c r="F168">
        <v>955.8</v>
      </c>
      <c r="G168">
        <v>4.8</v>
      </c>
      <c r="H168">
        <v>13</v>
      </c>
    </row>
    <row r="169" spans="1:8" x14ac:dyDescent="0.2">
      <c r="A169">
        <v>98.98</v>
      </c>
      <c r="B169">
        <v>10</v>
      </c>
      <c r="C169">
        <v>1039.29</v>
      </c>
      <c r="D169">
        <v>49.49</v>
      </c>
      <c r="E169">
        <v>103.929</v>
      </c>
      <c r="F169">
        <v>989.8</v>
      </c>
      <c r="G169">
        <v>8.6999999999999993</v>
      </c>
      <c r="H169">
        <v>16</v>
      </c>
    </row>
    <row r="170" spans="1:8" x14ac:dyDescent="0.2">
      <c r="A170">
        <v>51.28</v>
      </c>
      <c r="B170">
        <v>6</v>
      </c>
      <c r="C170">
        <v>323.06400000000002</v>
      </c>
      <c r="D170">
        <v>15.384</v>
      </c>
      <c r="E170">
        <v>53.844000000000001</v>
      </c>
      <c r="F170">
        <v>307.68</v>
      </c>
      <c r="G170">
        <v>6.5</v>
      </c>
      <c r="H170">
        <v>16</v>
      </c>
    </row>
    <row r="171" spans="1:8" x14ac:dyDescent="0.2">
      <c r="A171">
        <v>69.52</v>
      </c>
      <c r="B171">
        <v>7</v>
      </c>
      <c r="C171">
        <v>510.97199999999998</v>
      </c>
      <c r="D171">
        <v>24.332000000000001</v>
      </c>
      <c r="E171">
        <v>72.995999999999995</v>
      </c>
      <c r="F171">
        <v>486.64</v>
      </c>
      <c r="G171">
        <v>8.5</v>
      </c>
      <c r="H171">
        <v>15</v>
      </c>
    </row>
    <row r="172" spans="1:8" x14ac:dyDescent="0.2">
      <c r="A172">
        <v>70.010000000000005</v>
      </c>
      <c r="B172">
        <v>5</v>
      </c>
      <c r="C172">
        <v>367.55250000000001</v>
      </c>
      <c r="D172">
        <v>17.502500000000001</v>
      </c>
      <c r="E172">
        <v>73.510500000000008</v>
      </c>
      <c r="F172">
        <v>350.05</v>
      </c>
      <c r="G172">
        <v>5.5</v>
      </c>
      <c r="H172">
        <v>11</v>
      </c>
    </row>
    <row r="173" spans="1:8" x14ac:dyDescent="0.2">
      <c r="A173">
        <v>80.05</v>
      </c>
      <c r="B173">
        <v>5</v>
      </c>
      <c r="C173">
        <v>420.26249999999999</v>
      </c>
      <c r="D173">
        <v>20.012499999999999</v>
      </c>
      <c r="E173">
        <v>84.052499999999995</v>
      </c>
      <c r="F173">
        <v>400.25</v>
      </c>
      <c r="G173">
        <v>9.4</v>
      </c>
      <c r="H173">
        <v>12</v>
      </c>
    </row>
    <row r="174" spans="1:8" x14ac:dyDescent="0.2">
      <c r="A174">
        <v>20.85</v>
      </c>
      <c r="B174">
        <v>8</v>
      </c>
      <c r="C174">
        <v>175.14</v>
      </c>
      <c r="D174">
        <v>8.34</v>
      </c>
      <c r="E174">
        <v>21.892499999999998</v>
      </c>
      <c r="F174">
        <v>166.8</v>
      </c>
      <c r="G174">
        <v>6.3</v>
      </c>
      <c r="H174">
        <v>19</v>
      </c>
    </row>
    <row r="175" spans="1:8" x14ac:dyDescent="0.2">
      <c r="A175">
        <v>52.89</v>
      </c>
      <c r="B175">
        <v>6</v>
      </c>
      <c r="C175">
        <v>333.20699999999999</v>
      </c>
      <c r="D175">
        <v>15.867000000000001</v>
      </c>
      <c r="E175">
        <v>55.534500000000001</v>
      </c>
      <c r="F175">
        <v>317.33999999999997</v>
      </c>
      <c r="G175">
        <v>9.8000000000000007</v>
      </c>
      <c r="H175">
        <v>17</v>
      </c>
    </row>
    <row r="176" spans="1:8" x14ac:dyDescent="0.2">
      <c r="A176">
        <v>19.79</v>
      </c>
      <c r="B176">
        <v>8</v>
      </c>
      <c r="C176">
        <v>166.23599999999999</v>
      </c>
      <c r="D176">
        <v>7.9160000000000004</v>
      </c>
      <c r="E176">
        <v>20.779499999999999</v>
      </c>
      <c r="F176">
        <v>158.32</v>
      </c>
      <c r="G176">
        <v>8.6999999999999993</v>
      </c>
      <c r="H176">
        <v>12</v>
      </c>
    </row>
    <row r="177" spans="1:8" x14ac:dyDescent="0.2">
      <c r="A177">
        <v>33.840000000000003</v>
      </c>
      <c r="B177">
        <v>9</v>
      </c>
      <c r="C177">
        <v>319.78800000000001</v>
      </c>
      <c r="D177">
        <v>15.228</v>
      </c>
      <c r="E177">
        <v>35.531999999999996</v>
      </c>
      <c r="F177">
        <v>304.56</v>
      </c>
      <c r="G177">
        <v>8.8000000000000007</v>
      </c>
      <c r="H177">
        <v>16</v>
      </c>
    </row>
    <row r="178" spans="1:8" x14ac:dyDescent="0.2">
      <c r="A178">
        <v>22.17</v>
      </c>
      <c r="B178">
        <v>8</v>
      </c>
      <c r="C178">
        <v>186.22800000000001</v>
      </c>
      <c r="D178">
        <v>8.8680000000000003</v>
      </c>
      <c r="E178">
        <v>23.278500000000001</v>
      </c>
      <c r="F178">
        <v>177.36</v>
      </c>
      <c r="G178">
        <v>9.6</v>
      </c>
      <c r="H178">
        <v>17</v>
      </c>
    </row>
    <row r="179" spans="1:8" x14ac:dyDescent="0.2">
      <c r="A179">
        <v>22.51</v>
      </c>
      <c r="B179">
        <v>7</v>
      </c>
      <c r="C179">
        <v>165.4485</v>
      </c>
      <c r="D179">
        <v>7.8784999999999998</v>
      </c>
      <c r="E179">
        <v>23.6355</v>
      </c>
      <c r="F179">
        <v>157.57</v>
      </c>
      <c r="G179">
        <v>4.8</v>
      </c>
      <c r="H179">
        <v>10</v>
      </c>
    </row>
    <row r="180" spans="1:8" x14ac:dyDescent="0.2">
      <c r="A180">
        <v>73.88</v>
      </c>
      <c r="B180">
        <v>6</v>
      </c>
      <c r="C180">
        <v>465.44400000000002</v>
      </c>
      <c r="D180">
        <v>22.164000000000001</v>
      </c>
      <c r="E180">
        <v>77.573999999999998</v>
      </c>
      <c r="F180">
        <v>443.28</v>
      </c>
      <c r="G180">
        <v>4.4000000000000004</v>
      </c>
      <c r="H180">
        <v>19</v>
      </c>
    </row>
    <row r="181" spans="1:8" x14ac:dyDescent="0.2">
      <c r="A181">
        <v>86.8</v>
      </c>
      <c r="B181">
        <v>3</v>
      </c>
      <c r="C181">
        <v>273.42</v>
      </c>
      <c r="D181">
        <v>13.02</v>
      </c>
      <c r="E181">
        <v>91.14</v>
      </c>
      <c r="F181">
        <v>260.39999999999998</v>
      </c>
      <c r="G181">
        <v>9.9</v>
      </c>
      <c r="H181">
        <v>16</v>
      </c>
    </row>
    <row r="182" spans="1:8" x14ac:dyDescent="0.2">
      <c r="A182">
        <v>64.260000000000005</v>
      </c>
      <c r="B182">
        <v>7</v>
      </c>
      <c r="C182">
        <v>472.31099999999998</v>
      </c>
      <c r="D182">
        <v>22.491</v>
      </c>
      <c r="E182">
        <v>67.472999999999999</v>
      </c>
      <c r="F182">
        <v>449.82</v>
      </c>
      <c r="G182">
        <v>5.7</v>
      </c>
      <c r="H182">
        <v>10</v>
      </c>
    </row>
    <row r="183" spans="1:8" x14ac:dyDescent="0.2">
      <c r="A183">
        <v>38.47</v>
      </c>
      <c r="B183">
        <v>8</v>
      </c>
      <c r="C183">
        <v>323.14800000000002</v>
      </c>
      <c r="D183">
        <v>15.388</v>
      </c>
      <c r="E183">
        <v>40.393500000000003</v>
      </c>
      <c r="F183">
        <v>307.76</v>
      </c>
      <c r="G183">
        <v>7.7</v>
      </c>
      <c r="H183">
        <v>11</v>
      </c>
    </row>
    <row r="184" spans="1:8" x14ac:dyDescent="0.2">
      <c r="A184">
        <v>15.5</v>
      </c>
      <c r="B184">
        <v>10</v>
      </c>
      <c r="C184">
        <v>162.75</v>
      </c>
      <c r="D184">
        <v>7.75</v>
      </c>
      <c r="E184">
        <v>16.274999999999999</v>
      </c>
      <c r="F184">
        <v>155</v>
      </c>
      <c r="G184">
        <v>8</v>
      </c>
      <c r="H184">
        <v>10</v>
      </c>
    </row>
    <row r="185" spans="1:8" x14ac:dyDescent="0.2">
      <c r="A185">
        <v>34.31</v>
      </c>
      <c r="B185">
        <v>8</v>
      </c>
      <c r="C185">
        <v>288.20400000000001</v>
      </c>
      <c r="D185">
        <v>13.724</v>
      </c>
      <c r="E185">
        <v>36.025500000000001</v>
      </c>
      <c r="F185">
        <v>274.48</v>
      </c>
      <c r="G185">
        <v>5.7</v>
      </c>
      <c r="H185">
        <v>15</v>
      </c>
    </row>
    <row r="186" spans="1:8" x14ac:dyDescent="0.2">
      <c r="A186">
        <v>12.34</v>
      </c>
      <c r="B186">
        <v>7</v>
      </c>
      <c r="C186">
        <v>90.698999999999998</v>
      </c>
      <c r="D186">
        <v>4.319</v>
      </c>
      <c r="E186">
        <v>12.957000000000001</v>
      </c>
      <c r="F186">
        <v>86.38</v>
      </c>
      <c r="G186">
        <v>6.7</v>
      </c>
      <c r="H186">
        <v>11</v>
      </c>
    </row>
    <row r="187" spans="1:8" x14ac:dyDescent="0.2">
      <c r="A187">
        <v>18.079999999999998</v>
      </c>
      <c r="B187">
        <v>3</v>
      </c>
      <c r="C187">
        <v>56.951999999999998</v>
      </c>
      <c r="D187">
        <v>2.7120000000000002</v>
      </c>
      <c r="E187">
        <v>18.984000000000002</v>
      </c>
      <c r="F187">
        <v>54.24</v>
      </c>
      <c r="G187">
        <v>8</v>
      </c>
      <c r="H187">
        <v>19</v>
      </c>
    </row>
    <row r="188" spans="1:8" x14ac:dyDescent="0.2">
      <c r="A188">
        <v>94.49</v>
      </c>
      <c r="B188">
        <v>8</v>
      </c>
      <c r="C188">
        <v>793.71600000000001</v>
      </c>
      <c r="D188">
        <v>37.795999999999999</v>
      </c>
      <c r="E188">
        <v>99.214500000000001</v>
      </c>
      <c r="F188">
        <v>755.92</v>
      </c>
      <c r="G188">
        <v>7.5</v>
      </c>
      <c r="H188">
        <v>19</v>
      </c>
    </row>
    <row r="189" spans="1:8" x14ac:dyDescent="0.2">
      <c r="A189">
        <v>46.47</v>
      </c>
      <c r="B189">
        <v>4</v>
      </c>
      <c r="C189">
        <v>195.17400000000001</v>
      </c>
      <c r="D189">
        <v>9.2940000000000005</v>
      </c>
      <c r="E189">
        <v>48.793500000000002</v>
      </c>
      <c r="F189">
        <v>185.88</v>
      </c>
      <c r="G189">
        <v>7</v>
      </c>
      <c r="H189">
        <v>10</v>
      </c>
    </row>
    <row r="190" spans="1:8" x14ac:dyDescent="0.2">
      <c r="A190">
        <v>74.069999999999993</v>
      </c>
      <c r="B190">
        <v>1</v>
      </c>
      <c r="C190">
        <v>77.773499999999999</v>
      </c>
      <c r="D190">
        <v>3.7035</v>
      </c>
      <c r="E190">
        <v>77.773499999999999</v>
      </c>
      <c r="F190">
        <v>74.069999999999993</v>
      </c>
      <c r="G190">
        <v>9.9</v>
      </c>
      <c r="H190">
        <v>12</v>
      </c>
    </row>
    <row r="191" spans="1:8" x14ac:dyDescent="0.2">
      <c r="A191">
        <v>69.81</v>
      </c>
      <c r="B191">
        <v>4</v>
      </c>
      <c r="C191">
        <v>293.202</v>
      </c>
      <c r="D191">
        <v>13.962</v>
      </c>
      <c r="E191">
        <v>73.3005</v>
      </c>
      <c r="F191">
        <v>279.24</v>
      </c>
      <c r="G191">
        <v>5.9</v>
      </c>
      <c r="H191">
        <v>20</v>
      </c>
    </row>
    <row r="192" spans="1:8" x14ac:dyDescent="0.2">
      <c r="A192">
        <v>77.040000000000006</v>
      </c>
      <c r="B192">
        <v>3</v>
      </c>
      <c r="C192">
        <v>242.67599999999999</v>
      </c>
      <c r="D192">
        <v>11.555999999999999</v>
      </c>
      <c r="E192">
        <v>80.891999999999996</v>
      </c>
      <c r="F192">
        <v>231.12</v>
      </c>
      <c r="G192">
        <v>7.2</v>
      </c>
      <c r="H192">
        <v>10</v>
      </c>
    </row>
    <row r="193" spans="1:8" x14ac:dyDescent="0.2">
      <c r="A193">
        <v>73.52</v>
      </c>
      <c r="B193">
        <v>2</v>
      </c>
      <c r="C193">
        <v>154.392</v>
      </c>
      <c r="D193">
        <v>7.3520000000000003</v>
      </c>
      <c r="E193">
        <v>77.195999999999998</v>
      </c>
      <c r="F193">
        <v>147.04</v>
      </c>
      <c r="G193">
        <v>4.5999999999999996</v>
      </c>
      <c r="H193">
        <v>13</v>
      </c>
    </row>
    <row r="194" spans="1:8" x14ac:dyDescent="0.2">
      <c r="A194">
        <v>87.8</v>
      </c>
      <c r="B194">
        <v>9</v>
      </c>
      <c r="C194">
        <v>829.71</v>
      </c>
      <c r="D194">
        <v>39.51</v>
      </c>
      <c r="E194">
        <v>92.19</v>
      </c>
      <c r="F194">
        <v>790.2</v>
      </c>
      <c r="G194">
        <v>9.1999999999999993</v>
      </c>
      <c r="H194">
        <v>19</v>
      </c>
    </row>
    <row r="195" spans="1:8" x14ac:dyDescent="0.2">
      <c r="A195">
        <v>25.55</v>
      </c>
      <c r="B195">
        <v>4</v>
      </c>
      <c r="C195">
        <v>107.31</v>
      </c>
      <c r="D195">
        <v>5.1100000000000003</v>
      </c>
      <c r="E195">
        <v>26.827500000000001</v>
      </c>
      <c r="F195">
        <v>102.2</v>
      </c>
      <c r="G195">
        <v>5.7</v>
      </c>
      <c r="H195">
        <v>20</v>
      </c>
    </row>
    <row r="196" spans="1:8" x14ac:dyDescent="0.2">
      <c r="A196">
        <v>32.71</v>
      </c>
      <c r="B196">
        <v>5</v>
      </c>
      <c r="C196">
        <v>171.72749999999999</v>
      </c>
      <c r="D196">
        <v>8.1775000000000002</v>
      </c>
      <c r="E196">
        <v>34.345500000000001</v>
      </c>
      <c r="F196">
        <v>163.55000000000001</v>
      </c>
      <c r="G196">
        <v>9.9</v>
      </c>
      <c r="H196">
        <v>11</v>
      </c>
    </row>
    <row r="197" spans="1:8" x14ac:dyDescent="0.2">
      <c r="A197">
        <v>74.290000000000006</v>
      </c>
      <c r="B197">
        <v>1</v>
      </c>
      <c r="C197">
        <v>78.004499999999993</v>
      </c>
      <c r="D197">
        <v>3.7145000000000001</v>
      </c>
      <c r="E197">
        <v>78.004499999999993</v>
      </c>
      <c r="F197">
        <v>74.290000000000006</v>
      </c>
      <c r="G197">
        <v>5</v>
      </c>
      <c r="H197">
        <v>19</v>
      </c>
    </row>
    <row r="198" spans="1:8" x14ac:dyDescent="0.2">
      <c r="A198">
        <v>43.7</v>
      </c>
      <c r="B198">
        <v>2</v>
      </c>
      <c r="C198">
        <v>91.77</v>
      </c>
      <c r="D198">
        <v>4.37</v>
      </c>
      <c r="E198">
        <v>45.884999999999998</v>
      </c>
      <c r="F198">
        <v>87.4</v>
      </c>
      <c r="G198">
        <v>4.9000000000000004</v>
      </c>
      <c r="H198">
        <v>18</v>
      </c>
    </row>
    <row r="199" spans="1:8" x14ac:dyDescent="0.2">
      <c r="A199">
        <v>25.29</v>
      </c>
      <c r="B199">
        <v>1</v>
      </c>
      <c r="C199">
        <v>26.554500000000001</v>
      </c>
      <c r="D199">
        <v>1.2645</v>
      </c>
      <c r="E199">
        <v>26.554500000000001</v>
      </c>
      <c r="F199">
        <v>25.29</v>
      </c>
      <c r="G199">
        <v>6.1</v>
      </c>
      <c r="H199">
        <v>10</v>
      </c>
    </row>
    <row r="200" spans="1:8" x14ac:dyDescent="0.2">
      <c r="A200">
        <v>41.5</v>
      </c>
      <c r="B200">
        <v>4</v>
      </c>
      <c r="C200">
        <v>174.3</v>
      </c>
      <c r="D200">
        <v>8.3000000000000007</v>
      </c>
      <c r="E200">
        <v>43.575000000000003</v>
      </c>
      <c r="F200">
        <v>166</v>
      </c>
      <c r="G200">
        <v>8.1999999999999993</v>
      </c>
      <c r="H200">
        <v>19</v>
      </c>
    </row>
    <row r="201" spans="1:8" x14ac:dyDescent="0.2">
      <c r="A201">
        <v>71.39</v>
      </c>
      <c r="B201">
        <v>5</v>
      </c>
      <c r="C201">
        <v>374.79750000000001</v>
      </c>
      <c r="D201">
        <v>17.8475</v>
      </c>
      <c r="E201">
        <v>74.959500000000006</v>
      </c>
      <c r="F201">
        <v>356.95</v>
      </c>
      <c r="G201">
        <v>5.5</v>
      </c>
      <c r="H201">
        <v>19</v>
      </c>
    </row>
    <row r="202" spans="1:8" x14ac:dyDescent="0.2">
      <c r="A202">
        <v>19.149999999999999</v>
      </c>
      <c r="B202">
        <v>6</v>
      </c>
      <c r="C202">
        <v>120.645</v>
      </c>
      <c r="D202">
        <v>5.7450000000000001</v>
      </c>
      <c r="E202">
        <v>20.107500000000002</v>
      </c>
      <c r="F202">
        <v>114.9</v>
      </c>
      <c r="G202">
        <v>6.8</v>
      </c>
      <c r="H202">
        <v>10</v>
      </c>
    </row>
    <row r="203" spans="1:8" x14ac:dyDescent="0.2">
      <c r="A203">
        <v>57.49</v>
      </c>
      <c r="B203">
        <v>4</v>
      </c>
      <c r="C203">
        <v>241.458</v>
      </c>
      <c r="D203">
        <v>11.497999999999999</v>
      </c>
      <c r="E203">
        <v>60.3645</v>
      </c>
      <c r="F203">
        <v>229.96</v>
      </c>
      <c r="G203">
        <v>6.6</v>
      </c>
      <c r="H203">
        <v>11</v>
      </c>
    </row>
    <row r="204" spans="1:8" x14ac:dyDescent="0.2">
      <c r="A204">
        <v>61.41</v>
      </c>
      <c r="B204">
        <v>7</v>
      </c>
      <c r="C204">
        <v>451.36349999999999</v>
      </c>
      <c r="D204">
        <v>21.493500000000001</v>
      </c>
      <c r="E204">
        <v>64.480499999999992</v>
      </c>
      <c r="F204">
        <v>429.87</v>
      </c>
      <c r="G204">
        <v>9.8000000000000007</v>
      </c>
      <c r="H204">
        <v>10</v>
      </c>
    </row>
    <row r="205" spans="1:8" x14ac:dyDescent="0.2">
      <c r="A205">
        <v>25.9</v>
      </c>
      <c r="B205">
        <v>10</v>
      </c>
      <c r="C205">
        <v>271.95</v>
      </c>
      <c r="D205">
        <v>12.95</v>
      </c>
      <c r="E205">
        <v>27.195</v>
      </c>
      <c r="F205">
        <v>259</v>
      </c>
      <c r="G205">
        <v>8.6999999999999993</v>
      </c>
      <c r="H205">
        <v>14</v>
      </c>
    </row>
    <row r="206" spans="1:8" x14ac:dyDescent="0.2">
      <c r="A206">
        <v>17.77</v>
      </c>
      <c r="B206">
        <v>5</v>
      </c>
      <c r="C206">
        <v>93.292500000000004</v>
      </c>
      <c r="D206">
        <v>4.4424999999999999</v>
      </c>
      <c r="E206">
        <v>18.6585</v>
      </c>
      <c r="F206">
        <v>88.85</v>
      </c>
      <c r="G206">
        <v>5.4</v>
      </c>
      <c r="H206">
        <v>12</v>
      </c>
    </row>
    <row r="207" spans="1:8" x14ac:dyDescent="0.2">
      <c r="A207">
        <v>23.03</v>
      </c>
      <c r="B207">
        <v>9</v>
      </c>
      <c r="C207">
        <v>217.6335</v>
      </c>
      <c r="D207">
        <v>10.3635</v>
      </c>
      <c r="E207">
        <v>24.1815</v>
      </c>
      <c r="F207">
        <v>207.27</v>
      </c>
      <c r="G207">
        <v>7.9</v>
      </c>
      <c r="H207">
        <v>12</v>
      </c>
    </row>
    <row r="208" spans="1:8" x14ac:dyDescent="0.2">
      <c r="A208">
        <v>66.650000000000006</v>
      </c>
      <c r="B208">
        <v>9</v>
      </c>
      <c r="C208">
        <v>629.84249999999997</v>
      </c>
      <c r="D208">
        <v>29.9925</v>
      </c>
      <c r="E208">
        <v>69.982500000000002</v>
      </c>
      <c r="F208">
        <v>599.85</v>
      </c>
      <c r="G208">
        <v>9.6999999999999993</v>
      </c>
      <c r="H208">
        <v>18</v>
      </c>
    </row>
    <row r="209" spans="1:8" x14ac:dyDescent="0.2">
      <c r="A209">
        <v>28.53</v>
      </c>
      <c r="B209">
        <v>10</v>
      </c>
      <c r="C209">
        <v>299.565</v>
      </c>
      <c r="D209">
        <v>14.265000000000001</v>
      </c>
      <c r="E209">
        <v>29.956499999999998</v>
      </c>
      <c r="F209">
        <v>285.3</v>
      </c>
      <c r="G209">
        <v>7.8</v>
      </c>
      <c r="H209">
        <v>17</v>
      </c>
    </row>
    <row r="210" spans="1:8" x14ac:dyDescent="0.2">
      <c r="A210">
        <v>30.37</v>
      </c>
      <c r="B210">
        <v>3</v>
      </c>
      <c r="C210">
        <v>95.665499999999994</v>
      </c>
      <c r="D210">
        <v>4.5555000000000003</v>
      </c>
      <c r="E210">
        <v>31.888500000000001</v>
      </c>
      <c r="F210">
        <v>91.11</v>
      </c>
      <c r="G210">
        <v>5.0999999999999996</v>
      </c>
      <c r="H210">
        <v>13</v>
      </c>
    </row>
    <row r="211" spans="1:8" x14ac:dyDescent="0.2">
      <c r="A211">
        <v>99.73</v>
      </c>
      <c r="B211">
        <v>9</v>
      </c>
      <c r="C211">
        <v>942.44849999999997</v>
      </c>
      <c r="D211">
        <v>44.878500000000003</v>
      </c>
      <c r="E211">
        <v>104.7165</v>
      </c>
      <c r="F211">
        <v>897.57</v>
      </c>
      <c r="G211">
        <v>6.5</v>
      </c>
      <c r="H211">
        <v>19</v>
      </c>
    </row>
    <row r="212" spans="1:8" x14ac:dyDescent="0.2">
      <c r="A212">
        <v>26.23</v>
      </c>
      <c r="B212">
        <v>9</v>
      </c>
      <c r="C212">
        <v>247.87350000000001</v>
      </c>
      <c r="D212">
        <v>11.8035</v>
      </c>
      <c r="E212">
        <v>27.541499999999999</v>
      </c>
      <c r="F212">
        <v>236.07</v>
      </c>
      <c r="G212">
        <v>5.9</v>
      </c>
      <c r="H212">
        <v>20</v>
      </c>
    </row>
    <row r="213" spans="1:8" x14ac:dyDescent="0.2">
      <c r="A213">
        <v>93.26</v>
      </c>
      <c r="B213">
        <v>9</v>
      </c>
      <c r="C213">
        <v>881.30700000000002</v>
      </c>
      <c r="D213">
        <v>41.966999999999999</v>
      </c>
      <c r="E213">
        <v>97.923000000000002</v>
      </c>
      <c r="F213">
        <v>839.34</v>
      </c>
      <c r="G213">
        <v>8.8000000000000007</v>
      </c>
      <c r="H213">
        <v>18</v>
      </c>
    </row>
    <row r="214" spans="1:8" x14ac:dyDescent="0.2">
      <c r="A214">
        <v>92.36</v>
      </c>
      <c r="B214">
        <v>5</v>
      </c>
      <c r="C214">
        <v>484.89</v>
      </c>
      <c r="D214">
        <v>23.09</v>
      </c>
      <c r="E214">
        <v>96.977999999999994</v>
      </c>
      <c r="F214">
        <v>461.8</v>
      </c>
      <c r="G214">
        <v>4.9000000000000004</v>
      </c>
      <c r="H214">
        <v>19</v>
      </c>
    </row>
    <row r="215" spans="1:8" x14ac:dyDescent="0.2">
      <c r="A215">
        <v>46.42</v>
      </c>
      <c r="B215">
        <v>3</v>
      </c>
      <c r="C215">
        <v>146.22300000000001</v>
      </c>
      <c r="D215">
        <v>6.9630000000000001</v>
      </c>
      <c r="E215">
        <v>48.741000000000007</v>
      </c>
      <c r="F215">
        <v>139.26</v>
      </c>
      <c r="G215">
        <v>4.4000000000000004</v>
      </c>
      <c r="H215">
        <v>13</v>
      </c>
    </row>
    <row r="216" spans="1:8" x14ac:dyDescent="0.2">
      <c r="A216">
        <v>29.61</v>
      </c>
      <c r="B216">
        <v>7</v>
      </c>
      <c r="C216">
        <v>217.6335</v>
      </c>
      <c r="D216">
        <v>10.3635</v>
      </c>
      <c r="E216">
        <v>31.090499999999999</v>
      </c>
      <c r="F216">
        <v>207.27</v>
      </c>
      <c r="G216">
        <v>6.5</v>
      </c>
      <c r="H216">
        <v>15</v>
      </c>
    </row>
    <row r="217" spans="1:8" x14ac:dyDescent="0.2">
      <c r="A217">
        <v>18.28</v>
      </c>
      <c r="B217">
        <v>1</v>
      </c>
      <c r="C217">
        <v>19.193999999999999</v>
      </c>
      <c r="D217">
        <v>0.91400000000000003</v>
      </c>
      <c r="E217">
        <v>19.193999999999999</v>
      </c>
      <c r="F217">
        <v>18.28</v>
      </c>
      <c r="G217">
        <v>8.3000000000000007</v>
      </c>
      <c r="H217">
        <v>15</v>
      </c>
    </row>
    <row r="218" spans="1:8" x14ac:dyDescent="0.2">
      <c r="A218">
        <v>24.77</v>
      </c>
      <c r="B218">
        <v>5</v>
      </c>
      <c r="C218">
        <v>130.04249999999999</v>
      </c>
      <c r="D218">
        <v>6.1924999999999999</v>
      </c>
      <c r="E218">
        <v>26.008500000000002</v>
      </c>
      <c r="F218">
        <v>123.85</v>
      </c>
      <c r="G218">
        <v>8.5</v>
      </c>
      <c r="H218">
        <v>18</v>
      </c>
    </row>
    <row r="219" spans="1:8" x14ac:dyDescent="0.2">
      <c r="A219">
        <v>94.64</v>
      </c>
      <c r="B219">
        <v>3</v>
      </c>
      <c r="C219">
        <v>298.11599999999999</v>
      </c>
      <c r="D219">
        <v>14.196</v>
      </c>
      <c r="E219">
        <v>99.372</v>
      </c>
      <c r="F219">
        <v>283.92</v>
      </c>
      <c r="G219">
        <v>5.5</v>
      </c>
      <c r="H219">
        <v>16</v>
      </c>
    </row>
    <row r="220" spans="1:8" x14ac:dyDescent="0.2">
      <c r="A220">
        <v>94.87</v>
      </c>
      <c r="B220">
        <v>8</v>
      </c>
      <c r="C220">
        <v>796.90800000000002</v>
      </c>
      <c r="D220">
        <v>37.948</v>
      </c>
      <c r="E220">
        <v>99.613500000000002</v>
      </c>
      <c r="F220">
        <v>758.96</v>
      </c>
      <c r="G220">
        <v>8.6999999999999993</v>
      </c>
      <c r="H220">
        <v>12</v>
      </c>
    </row>
    <row r="221" spans="1:8" x14ac:dyDescent="0.2">
      <c r="A221">
        <v>57.34</v>
      </c>
      <c r="B221">
        <v>3</v>
      </c>
      <c r="C221">
        <v>180.62100000000001</v>
      </c>
      <c r="D221">
        <v>8.6010000000000009</v>
      </c>
      <c r="E221">
        <v>60.207000000000001</v>
      </c>
      <c r="F221">
        <v>172.02</v>
      </c>
      <c r="G221">
        <v>7.9</v>
      </c>
      <c r="H221">
        <v>18</v>
      </c>
    </row>
    <row r="222" spans="1:8" x14ac:dyDescent="0.2">
      <c r="A222">
        <v>45.35</v>
      </c>
      <c r="B222">
        <v>6</v>
      </c>
      <c r="C222">
        <v>285.70499999999998</v>
      </c>
      <c r="D222">
        <v>13.605</v>
      </c>
      <c r="E222">
        <v>47.6175</v>
      </c>
      <c r="F222">
        <v>272.10000000000002</v>
      </c>
      <c r="G222">
        <v>6.1</v>
      </c>
      <c r="H222">
        <v>13</v>
      </c>
    </row>
    <row r="223" spans="1:8" x14ac:dyDescent="0.2">
      <c r="A223">
        <v>62.08</v>
      </c>
      <c r="B223">
        <v>7</v>
      </c>
      <c r="C223">
        <v>456.28800000000001</v>
      </c>
      <c r="D223">
        <v>21.728000000000002</v>
      </c>
      <c r="E223">
        <v>65.183999999999997</v>
      </c>
      <c r="F223">
        <v>434.56</v>
      </c>
      <c r="G223">
        <v>5.4</v>
      </c>
      <c r="H223">
        <v>13</v>
      </c>
    </row>
    <row r="224" spans="1:8" x14ac:dyDescent="0.2">
      <c r="A224">
        <v>11.81</v>
      </c>
      <c r="B224">
        <v>5</v>
      </c>
      <c r="C224">
        <v>62.002499999999998</v>
      </c>
      <c r="D224">
        <v>2.9525000000000001</v>
      </c>
      <c r="E224">
        <v>12.400499999999999</v>
      </c>
      <c r="F224">
        <v>59.05</v>
      </c>
      <c r="G224">
        <v>9.4</v>
      </c>
      <c r="H224">
        <v>18</v>
      </c>
    </row>
    <row r="225" spans="1:8" x14ac:dyDescent="0.2">
      <c r="A225">
        <v>12.54</v>
      </c>
      <c r="B225">
        <v>1</v>
      </c>
      <c r="C225">
        <v>13.167</v>
      </c>
      <c r="D225">
        <v>0.627</v>
      </c>
      <c r="E225">
        <v>13.167</v>
      </c>
      <c r="F225">
        <v>12.54</v>
      </c>
      <c r="G225">
        <v>8.1999999999999993</v>
      </c>
      <c r="H225">
        <v>12</v>
      </c>
    </row>
    <row r="226" spans="1:8" x14ac:dyDescent="0.2">
      <c r="A226">
        <v>43.25</v>
      </c>
      <c r="B226">
        <v>2</v>
      </c>
      <c r="C226">
        <v>90.825000000000003</v>
      </c>
      <c r="D226">
        <v>4.3250000000000002</v>
      </c>
      <c r="E226">
        <v>45.412500000000001</v>
      </c>
      <c r="F226">
        <v>86.5</v>
      </c>
      <c r="G226">
        <v>6.2</v>
      </c>
      <c r="H226">
        <v>15</v>
      </c>
    </row>
    <row r="227" spans="1:8" x14ac:dyDescent="0.2">
      <c r="A227">
        <v>87.16</v>
      </c>
      <c r="B227">
        <v>2</v>
      </c>
      <c r="C227">
        <v>183.036</v>
      </c>
      <c r="D227">
        <v>8.7159999999999993</v>
      </c>
      <c r="E227">
        <v>91.518000000000001</v>
      </c>
      <c r="F227">
        <v>174.32</v>
      </c>
      <c r="G227">
        <v>9.6999999999999993</v>
      </c>
      <c r="H227">
        <v>14</v>
      </c>
    </row>
    <row r="228" spans="1:8" x14ac:dyDescent="0.2">
      <c r="A228">
        <v>69.37</v>
      </c>
      <c r="B228">
        <v>9</v>
      </c>
      <c r="C228">
        <v>655.54650000000004</v>
      </c>
      <c r="D228">
        <v>31.2165</v>
      </c>
      <c r="E228">
        <v>72.83850000000001</v>
      </c>
      <c r="F228">
        <v>624.33000000000004</v>
      </c>
      <c r="G228">
        <v>4</v>
      </c>
      <c r="H228">
        <v>19</v>
      </c>
    </row>
    <row r="229" spans="1:8" x14ac:dyDescent="0.2">
      <c r="A229">
        <v>37.06</v>
      </c>
      <c r="B229">
        <v>4</v>
      </c>
      <c r="C229">
        <v>155.65199999999999</v>
      </c>
      <c r="D229">
        <v>7.4119999999999999</v>
      </c>
      <c r="E229">
        <v>38.912999999999997</v>
      </c>
      <c r="F229">
        <v>148.24</v>
      </c>
      <c r="G229">
        <v>9.6999999999999993</v>
      </c>
      <c r="H229">
        <v>16</v>
      </c>
    </row>
    <row r="230" spans="1:8" x14ac:dyDescent="0.2">
      <c r="A230">
        <v>90.7</v>
      </c>
      <c r="B230">
        <v>6</v>
      </c>
      <c r="C230">
        <v>571.41</v>
      </c>
      <c r="D230">
        <v>27.21</v>
      </c>
      <c r="E230">
        <v>95.234999999999999</v>
      </c>
      <c r="F230">
        <v>544.20000000000005</v>
      </c>
      <c r="G230">
        <v>5.3</v>
      </c>
      <c r="H230">
        <v>10</v>
      </c>
    </row>
    <row r="231" spans="1:8" x14ac:dyDescent="0.2">
      <c r="A231">
        <v>63.42</v>
      </c>
      <c r="B231">
        <v>8</v>
      </c>
      <c r="C231">
        <v>532.72799999999995</v>
      </c>
      <c r="D231">
        <v>25.367999999999999</v>
      </c>
      <c r="E231">
        <v>66.590999999999994</v>
      </c>
      <c r="F231">
        <v>507.36</v>
      </c>
      <c r="G231">
        <v>7.4</v>
      </c>
      <c r="H231">
        <v>12</v>
      </c>
    </row>
    <row r="232" spans="1:8" x14ac:dyDescent="0.2">
      <c r="A232">
        <v>81.37</v>
      </c>
      <c r="B232">
        <v>2</v>
      </c>
      <c r="C232">
        <v>170.87700000000001</v>
      </c>
      <c r="D232">
        <v>8.1370000000000005</v>
      </c>
      <c r="E232">
        <v>85.438500000000005</v>
      </c>
      <c r="F232">
        <v>162.74</v>
      </c>
      <c r="G232">
        <v>6.5</v>
      </c>
      <c r="H232">
        <v>19</v>
      </c>
    </row>
    <row r="233" spans="1:8" x14ac:dyDescent="0.2">
      <c r="A233">
        <v>10.59</v>
      </c>
      <c r="B233">
        <v>3</v>
      </c>
      <c r="C233">
        <v>33.358499999999999</v>
      </c>
      <c r="D233">
        <v>1.5885</v>
      </c>
      <c r="E233">
        <v>11.1195</v>
      </c>
      <c r="F233">
        <v>31.77</v>
      </c>
      <c r="G233">
        <v>8.6999999999999993</v>
      </c>
      <c r="H233">
        <v>13</v>
      </c>
    </row>
    <row r="234" spans="1:8" x14ac:dyDescent="0.2">
      <c r="A234">
        <v>84.09</v>
      </c>
      <c r="B234">
        <v>9</v>
      </c>
      <c r="C234">
        <v>794.65049999999997</v>
      </c>
      <c r="D234">
        <v>37.840499999999999</v>
      </c>
      <c r="E234">
        <v>88.294499999999999</v>
      </c>
      <c r="F234">
        <v>756.81</v>
      </c>
      <c r="G234">
        <v>8</v>
      </c>
      <c r="H234">
        <v>10</v>
      </c>
    </row>
    <row r="235" spans="1:8" x14ac:dyDescent="0.2">
      <c r="A235">
        <v>73.819999999999993</v>
      </c>
      <c r="B235">
        <v>4</v>
      </c>
      <c r="C235">
        <v>310.04399999999998</v>
      </c>
      <c r="D235">
        <v>14.763999999999999</v>
      </c>
      <c r="E235">
        <v>77.510999999999996</v>
      </c>
      <c r="F235">
        <v>295.27999999999997</v>
      </c>
      <c r="G235">
        <v>6.7</v>
      </c>
      <c r="H235">
        <v>18</v>
      </c>
    </row>
    <row r="236" spans="1:8" x14ac:dyDescent="0.2">
      <c r="A236">
        <v>51.94</v>
      </c>
      <c r="B236">
        <v>10</v>
      </c>
      <c r="C236">
        <v>545.37</v>
      </c>
      <c r="D236">
        <v>25.97</v>
      </c>
      <c r="E236">
        <v>54.536999999999999</v>
      </c>
      <c r="F236">
        <v>519.4</v>
      </c>
      <c r="G236">
        <v>6.5</v>
      </c>
      <c r="H236">
        <v>18</v>
      </c>
    </row>
    <row r="237" spans="1:8" x14ac:dyDescent="0.2">
      <c r="A237">
        <v>93.14</v>
      </c>
      <c r="B237">
        <v>2</v>
      </c>
      <c r="C237">
        <v>195.59399999999999</v>
      </c>
      <c r="D237">
        <v>9.3140000000000001</v>
      </c>
      <c r="E237">
        <v>97.796999999999997</v>
      </c>
      <c r="F237">
        <v>186.28</v>
      </c>
      <c r="G237">
        <v>4.0999999999999996</v>
      </c>
      <c r="H237">
        <v>18</v>
      </c>
    </row>
    <row r="238" spans="1:8" x14ac:dyDescent="0.2">
      <c r="A238">
        <v>17.41</v>
      </c>
      <c r="B238">
        <v>5</v>
      </c>
      <c r="C238">
        <v>91.402500000000003</v>
      </c>
      <c r="D238">
        <v>4.3525</v>
      </c>
      <c r="E238">
        <v>18.2805</v>
      </c>
      <c r="F238">
        <v>87.05</v>
      </c>
      <c r="G238">
        <v>4.9000000000000004</v>
      </c>
      <c r="H238">
        <v>15</v>
      </c>
    </row>
    <row r="239" spans="1:8" x14ac:dyDescent="0.2">
      <c r="A239">
        <v>44.22</v>
      </c>
      <c r="B239">
        <v>5</v>
      </c>
      <c r="C239">
        <v>232.155</v>
      </c>
      <c r="D239">
        <v>11.055</v>
      </c>
      <c r="E239">
        <v>46.430999999999997</v>
      </c>
      <c r="F239">
        <v>221.1</v>
      </c>
      <c r="G239">
        <v>8.6</v>
      </c>
      <c r="H239">
        <v>17</v>
      </c>
    </row>
    <row r="240" spans="1:8" x14ac:dyDescent="0.2">
      <c r="A240">
        <v>13.22</v>
      </c>
      <c r="B240">
        <v>5</v>
      </c>
      <c r="C240">
        <v>69.405000000000001</v>
      </c>
      <c r="D240">
        <v>3.3050000000000002</v>
      </c>
      <c r="E240">
        <v>13.881</v>
      </c>
      <c r="F240">
        <v>66.099999999999994</v>
      </c>
      <c r="G240">
        <v>4.3</v>
      </c>
      <c r="H240">
        <v>19</v>
      </c>
    </row>
    <row r="241" spans="1:8" x14ac:dyDescent="0.2">
      <c r="A241">
        <v>89.69</v>
      </c>
      <c r="B241">
        <v>1</v>
      </c>
      <c r="C241">
        <v>94.174499999999995</v>
      </c>
      <c r="D241">
        <v>4.4844999999999997</v>
      </c>
      <c r="E241">
        <v>94.174499999999995</v>
      </c>
      <c r="F241">
        <v>89.69</v>
      </c>
      <c r="G241">
        <v>4.9000000000000004</v>
      </c>
      <c r="H241">
        <v>11</v>
      </c>
    </row>
    <row r="242" spans="1:8" x14ac:dyDescent="0.2">
      <c r="A242">
        <v>24.94</v>
      </c>
      <c r="B242">
        <v>9</v>
      </c>
      <c r="C242">
        <v>235.68299999999999</v>
      </c>
      <c r="D242">
        <v>11.223000000000001</v>
      </c>
      <c r="E242">
        <v>26.187000000000001</v>
      </c>
      <c r="F242">
        <v>224.46</v>
      </c>
      <c r="G242">
        <v>5.6</v>
      </c>
      <c r="H242">
        <v>16</v>
      </c>
    </row>
    <row r="243" spans="1:8" x14ac:dyDescent="0.2">
      <c r="A243">
        <v>59.77</v>
      </c>
      <c r="B243">
        <v>2</v>
      </c>
      <c r="C243">
        <v>125.517</v>
      </c>
      <c r="D243">
        <v>5.9770000000000003</v>
      </c>
      <c r="E243">
        <v>62.758499999999998</v>
      </c>
      <c r="F243">
        <v>119.54</v>
      </c>
      <c r="G243">
        <v>5.8</v>
      </c>
      <c r="H243">
        <v>12</v>
      </c>
    </row>
    <row r="244" spans="1:8" x14ac:dyDescent="0.2">
      <c r="A244">
        <v>93.2</v>
      </c>
      <c r="B244">
        <v>2</v>
      </c>
      <c r="C244">
        <v>195.72</v>
      </c>
      <c r="D244">
        <v>9.32</v>
      </c>
      <c r="E244">
        <v>97.86</v>
      </c>
      <c r="F244">
        <v>186.4</v>
      </c>
      <c r="G244">
        <v>6</v>
      </c>
      <c r="H244">
        <v>18</v>
      </c>
    </row>
    <row r="245" spans="1:8" x14ac:dyDescent="0.2">
      <c r="A245">
        <v>62.65</v>
      </c>
      <c r="B245">
        <v>4</v>
      </c>
      <c r="C245">
        <v>263.13</v>
      </c>
      <c r="D245">
        <v>12.53</v>
      </c>
      <c r="E245">
        <v>65.782499999999999</v>
      </c>
      <c r="F245">
        <v>250.6</v>
      </c>
      <c r="G245">
        <v>4.2</v>
      </c>
      <c r="H245">
        <v>11</v>
      </c>
    </row>
    <row r="246" spans="1:8" x14ac:dyDescent="0.2">
      <c r="A246">
        <v>93.87</v>
      </c>
      <c r="B246">
        <v>8</v>
      </c>
      <c r="C246">
        <v>788.50800000000004</v>
      </c>
      <c r="D246">
        <v>37.548000000000002</v>
      </c>
      <c r="E246">
        <v>98.563500000000005</v>
      </c>
      <c r="F246">
        <v>750.96</v>
      </c>
      <c r="G246">
        <v>8.3000000000000007</v>
      </c>
      <c r="H246">
        <v>18</v>
      </c>
    </row>
    <row r="247" spans="1:8" x14ac:dyDescent="0.2">
      <c r="A247">
        <v>47.59</v>
      </c>
      <c r="B247">
        <v>8</v>
      </c>
      <c r="C247">
        <v>399.75599999999997</v>
      </c>
      <c r="D247">
        <v>19.036000000000001</v>
      </c>
      <c r="E247">
        <v>49.969499999999996</v>
      </c>
      <c r="F247">
        <v>380.72</v>
      </c>
      <c r="G247">
        <v>5.7</v>
      </c>
      <c r="H247">
        <v>14</v>
      </c>
    </row>
    <row r="248" spans="1:8" x14ac:dyDescent="0.2">
      <c r="A248">
        <v>81.400000000000006</v>
      </c>
      <c r="B248">
        <v>3</v>
      </c>
      <c r="C248">
        <v>256.41000000000003</v>
      </c>
      <c r="D248">
        <v>12.21</v>
      </c>
      <c r="E248">
        <v>85.470000000000013</v>
      </c>
      <c r="F248">
        <v>244.2</v>
      </c>
      <c r="G248">
        <v>4.8</v>
      </c>
      <c r="H248">
        <v>19</v>
      </c>
    </row>
    <row r="249" spans="1:8" x14ac:dyDescent="0.2">
      <c r="A249">
        <v>17.940000000000001</v>
      </c>
      <c r="B249">
        <v>5</v>
      </c>
      <c r="C249">
        <v>94.185000000000002</v>
      </c>
      <c r="D249">
        <v>4.4850000000000003</v>
      </c>
      <c r="E249">
        <v>18.837</v>
      </c>
      <c r="F249">
        <v>89.7</v>
      </c>
      <c r="G249">
        <v>6.8</v>
      </c>
      <c r="H249">
        <v>14</v>
      </c>
    </row>
    <row r="250" spans="1:8" x14ac:dyDescent="0.2">
      <c r="A250">
        <v>77.72</v>
      </c>
      <c r="B250">
        <v>4</v>
      </c>
      <c r="C250">
        <v>326.42399999999998</v>
      </c>
      <c r="D250">
        <v>15.544</v>
      </c>
      <c r="E250">
        <v>81.605999999999995</v>
      </c>
      <c r="F250">
        <v>310.88</v>
      </c>
      <c r="G250">
        <v>8.8000000000000007</v>
      </c>
      <c r="H250">
        <v>16</v>
      </c>
    </row>
    <row r="251" spans="1:8" x14ac:dyDescent="0.2">
      <c r="A251">
        <v>73.06</v>
      </c>
      <c r="B251">
        <v>7</v>
      </c>
      <c r="C251">
        <v>536.99099999999999</v>
      </c>
      <c r="D251">
        <v>25.571000000000002</v>
      </c>
      <c r="E251">
        <v>76.712999999999994</v>
      </c>
      <c r="F251">
        <v>511.42</v>
      </c>
      <c r="G251">
        <v>4.2</v>
      </c>
      <c r="H251">
        <v>19</v>
      </c>
    </row>
    <row r="252" spans="1:8" x14ac:dyDescent="0.2">
      <c r="A252">
        <v>46.55</v>
      </c>
      <c r="B252">
        <v>9</v>
      </c>
      <c r="C252">
        <v>439.89749999999998</v>
      </c>
      <c r="D252">
        <v>20.947500000000002</v>
      </c>
      <c r="E252">
        <v>48.877499999999998</v>
      </c>
      <c r="F252">
        <v>418.95</v>
      </c>
      <c r="G252">
        <v>6.4</v>
      </c>
      <c r="H252">
        <v>15</v>
      </c>
    </row>
    <row r="253" spans="1:8" x14ac:dyDescent="0.2">
      <c r="A253">
        <v>35.19</v>
      </c>
      <c r="B253">
        <v>10</v>
      </c>
      <c r="C253">
        <v>369.495</v>
      </c>
      <c r="D253">
        <v>17.594999999999999</v>
      </c>
      <c r="E253">
        <v>36.9495</v>
      </c>
      <c r="F253">
        <v>351.9</v>
      </c>
      <c r="G253">
        <v>8.4</v>
      </c>
      <c r="H253">
        <v>19</v>
      </c>
    </row>
    <row r="254" spans="1:8" x14ac:dyDescent="0.2">
      <c r="A254">
        <v>14.39</v>
      </c>
      <c r="B254">
        <v>2</v>
      </c>
      <c r="C254">
        <v>30.219000000000001</v>
      </c>
      <c r="D254">
        <v>1.4390000000000001</v>
      </c>
      <c r="E254">
        <v>15.109500000000001</v>
      </c>
      <c r="F254">
        <v>28.78</v>
      </c>
      <c r="G254">
        <v>7.2</v>
      </c>
      <c r="H254">
        <v>19</v>
      </c>
    </row>
    <row r="255" spans="1:8" x14ac:dyDescent="0.2">
      <c r="A255">
        <v>23.75</v>
      </c>
      <c r="B255">
        <v>4</v>
      </c>
      <c r="C255">
        <v>99.75</v>
      </c>
      <c r="D255">
        <v>4.75</v>
      </c>
      <c r="E255">
        <v>24.9375</v>
      </c>
      <c r="F255">
        <v>95</v>
      </c>
      <c r="G255">
        <v>5.2</v>
      </c>
      <c r="H255">
        <v>11</v>
      </c>
    </row>
    <row r="256" spans="1:8" x14ac:dyDescent="0.2">
      <c r="A256">
        <v>58.9</v>
      </c>
      <c r="B256">
        <v>8</v>
      </c>
      <c r="C256">
        <v>494.76</v>
      </c>
      <c r="D256">
        <v>23.56</v>
      </c>
      <c r="E256">
        <v>61.844999999999999</v>
      </c>
      <c r="F256">
        <v>471.2</v>
      </c>
      <c r="G256">
        <v>8.9</v>
      </c>
      <c r="H256">
        <v>11</v>
      </c>
    </row>
    <row r="257" spans="1:8" x14ac:dyDescent="0.2">
      <c r="A257">
        <v>32.619999999999997</v>
      </c>
      <c r="B257">
        <v>4</v>
      </c>
      <c r="C257">
        <v>137.00399999999999</v>
      </c>
      <c r="D257">
        <v>6.524</v>
      </c>
      <c r="E257">
        <v>34.250999999999998</v>
      </c>
      <c r="F257">
        <v>130.47999999999999</v>
      </c>
      <c r="G257">
        <v>9</v>
      </c>
      <c r="H257">
        <v>14</v>
      </c>
    </row>
    <row r="258" spans="1:8" x14ac:dyDescent="0.2">
      <c r="A258">
        <v>66.349999999999994</v>
      </c>
      <c r="B258">
        <v>1</v>
      </c>
      <c r="C258">
        <v>69.667500000000004</v>
      </c>
      <c r="D258">
        <v>3.3174999999999999</v>
      </c>
      <c r="E258">
        <v>69.667500000000004</v>
      </c>
      <c r="F258">
        <v>66.349999999999994</v>
      </c>
      <c r="G258">
        <v>9.6999999999999993</v>
      </c>
      <c r="H258">
        <v>10</v>
      </c>
    </row>
    <row r="259" spans="1:8" x14ac:dyDescent="0.2">
      <c r="A259">
        <v>25.91</v>
      </c>
      <c r="B259">
        <v>6</v>
      </c>
      <c r="C259">
        <v>163.233</v>
      </c>
      <c r="D259">
        <v>7.7729999999999997</v>
      </c>
      <c r="E259">
        <v>27.205500000000001</v>
      </c>
      <c r="F259">
        <v>155.46</v>
      </c>
      <c r="G259">
        <v>8.6999999999999993</v>
      </c>
      <c r="H259">
        <v>10</v>
      </c>
    </row>
    <row r="260" spans="1:8" x14ac:dyDescent="0.2">
      <c r="A260">
        <v>32.25</v>
      </c>
      <c r="B260">
        <v>4</v>
      </c>
      <c r="C260">
        <v>135.44999999999999</v>
      </c>
      <c r="D260">
        <v>6.45</v>
      </c>
      <c r="E260">
        <v>33.862499999999997</v>
      </c>
      <c r="F260">
        <v>129</v>
      </c>
      <c r="G260">
        <v>6.5</v>
      </c>
      <c r="H260">
        <v>12</v>
      </c>
    </row>
    <row r="261" spans="1:8" x14ac:dyDescent="0.2">
      <c r="A261">
        <v>65.94</v>
      </c>
      <c r="B261">
        <v>4</v>
      </c>
      <c r="C261">
        <v>276.94799999999998</v>
      </c>
      <c r="D261">
        <v>13.188000000000001</v>
      </c>
      <c r="E261">
        <v>69.236999999999995</v>
      </c>
      <c r="F261">
        <v>263.76</v>
      </c>
      <c r="G261">
        <v>6.9</v>
      </c>
      <c r="H261">
        <v>13</v>
      </c>
    </row>
    <row r="262" spans="1:8" x14ac:dyDescent="0.2">
      <c r="A262">
        <v>75.06</v>
      </c>
      <c r="B262">
        <v>9</v>
      </c>
      <c r="C262">
        <v>709.31700000000001</v>
      </c>
      <c r="D262">
        <v>33.777000000000001</v>
      </c>
      <c r="E262">
        <v>78.813000000000002</v>
      </c>
      <c r="F262">
        <v>675.54</v>
      </c>
      <c r="G262">
        <v>6.2</v>
      </c>
      <c r="H262">
        <v>13</v>
      </c>
    </row>
    <row r="263" spans="1:8" x14ac:dyDescent="0.2">
      <c r="A263">
        <v>16.45</v>
      </c>
      <c r="B263">
        <v>4</v>
      </c>
      <c r="C263">
        <v>69.09</v>
      </c>
      <c r="D263">
        <v>3.29</v>
      </c>
      <c r="E263">
        <v>17.272500000000001</v>
      </c>
      <c r="F263">
        <v>65.8</v>
      </c>
      <c r="G263">
        <v>5.6</v>
      </c>
      <c r="H263">
        <v>14</v>
      </c>
    </row>
    <row r="264" spans="1:8" x14ac:dyDescent="0.2">
      <c r="A264">
        <v>38.299999999999997</v>
      </c>
      <c r="B264">
        <v>4</v>
      </c>
      <c r="C264">
        <v>160.86000000000001</v>
      </c>
      <c r="D264">
        <v>7.66</v>
      </c>
      <c r="E264">
        <v>40.215000000000003</v>
      </c>
      <c r="F264">
        <v>153.19999999999999</v>
      </c>
      <c r="G264">
        <v>5.7</v>
      </c>
      <c r="H264">
        <v>19</v>
      </c>
    </row>
    <row r="265" spans="1:8" x14ac:dyDescent="0.2">
      <c r="A265">
        <v>22.24</v>
      </c>
      <c r="B265">
        <v>10</v>
      </c>
      <c r="C265">
        <v>233.52</v>
      </c>
      <c r="D265">
        <v>11.12</v>
      </c>
      <c r="E265">
        <v>23.352</v>
      </c>
      <c r="F265">
        <v>222.4</v>
      </c>
      <c r="G265">
        <v>4.2</v>
      </c>
      <c r="H265">
        <v>11</v>
      </c>
    </row>
    <row r="266" spans="1:8" x14ac:dyDescent="0.2">
      <c r="A266">
        <v>54.45</v>
      </c>
      <c r="B266">
        <v>1</v>
      </c>
      <c r="C266">
        <v>57.172499999999999</v>
      </c>
      <c r="D266">
        <v>2.7225000000000001</v>
      </c>
      <c r="E266">
        <v>57.172499999999999</v>
      </c>
      <c r="F266">
        <v>54.45</v>
      </c>
      <c r="G266">
        <v>7.9</v>
      </c>
      <c r="H266">
        <v>19</v>
      </c>
    </row>
    <row r="267" spans="1:8" x14ac:dyDescent="0.2">
      <c r="A267">
        <v>98.4</v>
      </c>
      <c r="B267">
        <v>7</v>
      </c>
      <c r="C267">
        <v>723.24</v>
      </c>
      <c r="D267">
        <v>34.44</v>
      </c>
      <c r="E267">
        <v>103.32</v>
      </c>
      <c r="F267">
        <v>688.8</v>
      </c>
      <c r="G267">
        <v>8.6999999999999993</v>
      </c>
      <c r="H267">
        <v>12</v>
      </c>
    </row>
    <row r="268" spans="1:8" x14ac:dyDescent="0.2">
      <c r="A268">
        <v>35.47</v>
      </c>
      <c r="B268">
        <v>4</v>
      </c>
      <c r="C268">
        <v>148.97399999999999</v>
      </c>
      <c r="D268">
        <v>7.0940000000000003</v>
      </c>
      <c r="E268">
        <v>37.243499999999997</v>
      </c>
      <c r="F268">
        <v>141.88</v>
      </c>
      <c r="G268">
        <v>6.9</v>
      </c>
      <c r="H268">
        <v>17</v>
      </c>
    </row>
    <row r="269" spans="1:8" x14ac:dyDescent="0.2">
      <c r="A269">
        <v>74.599999999999994</v>
      </c>
      <c r="B269">
        <v>10</v>
      </c>
      <c r="C269">
        <v>783.3</v>
      </c>
      <c r="D269">
        <v>37.299999999999997</v>
      </c>
      <c r="E269">
        <v>78.33</v>
      </c>
      <c r="F269">
        <v>746</v>
      </c>
      <c r="G269">
        <v>9.5</v>
      </c>
      <c r="H269">
        <v>20</v>
      </c>
    </row>
    <row r="270" spans="1:8" x14ac:dyDescent="0.2">
      <c r="A270">
        <v>70.739999999999995</v>
      </c>
      <c r="B270">
        <v>4</v>
      </c>
      <c r="C270">
        <v>297.108</v>
      </c>
      <c r="D270">
        <v>14.148</v>
      </c>
      <c r="E270">
        <v>74.277000000000001</v>
      </c>
      <c r="F270">
        <v>282.95999999999998</v>
      </c>
      <c r="G270">
        <v>4.4000000000000004</v>
      </c>
      <c r="H270">
        <v>16</v>
      </c>
    </row>
    <row r="271" spans="1:8" x14ac:dyDescent="0.2">
      <c r="A271">
        <v>35.54</v>
      </c>
      <c r="B271">
        <v>10</v>
      </c>
      <c r="C271">
        <v>373.17</v>
      </c>
      <c r="D271">
        <v>17.77</v>
      </c>
      <c r="E271">
        <v>37.317</v>
      </c>
      <c r="F271">
        <v>355.4</v>
      </c>
      <c r="G271">
        <v>7</v>
      </c>
      <c r="H271">
        <v>13</v>
      </c>
    </row>
    <row r="272" spans="1:8" x14ac:dyDescent="0.2">
      <c r="A272">
        <v>67.430000000000007</v>
      </c>
      <c r="B272">
        <v>5</v>
      </c>
      <c r="C272">
        <v>354.00749999999999</v>
      </c>
      <c r="D272">
        <v>16.857500000000002</v>
      </c>
      <c r="E272">
        <v>70.801500000000004</v>
      </c>
      <c r="F272">
        <v>337.15</v>
      </c>
      <c r="G272">
        <v>6.3</v>
      </c>
      <c r="H272">
        <v>18</v>
      </c>
    </row>
    <row r="273" spans="1:8" x14ac:dyDescent="0.2">
      <c r="A273">
        <v>21.12</v>
      </c>
      <c r="B273">
        <v>2</v>
      </c>
      <c r="C273">
        <v>44.351999999999997</v>
      </c>
      <c r="D273">
        <v>2.1120000000000001</v>
      </c>
      <c r="E273">
        <v>22.175999999999998</v>
      </c>
      <c r="F273">
        <v>42.24</v>
      </c>
      <c r="G273">
        <v>9.6999999999999993</v>
      </c>
      <c r="H273">
        <v>19</v>
      </c>
    </row>
    <row r="274" spans="1:8" x14ac:dyDescent="0.2">
      <c r="A274">
        <v>21.54</v>
      </c>
      <c r="B274">
        <v>9</v>
      </c>
      <c r="C274">
        <v>203.553</v>
      </c>
      <c r="D274">
        <v>9.6929999999999996</v>
      </c>
      <c r="E274">
        <v>22.617000000000001</v>
      </c>
      <c r="F274">
        <v>193.86</v>
      </c>
      <c r="G274">
        <v>8.8000000000000007</v>
      </c>
      <c r="H274">
        <v>11</v>
      </c>
    </row>
    <row r="275" spans="1:8" x14ac:dyDescent="0.2">
      <c r="A275">
        <v>12.03</v>
      </c>
      <c r="B275">
        <v>2</v>
      </c>
      <c r="C275">
        <v>25.263000000000002</v>
      </c>
      <c r="D275">
        <v>1.2030000000000001</v>
      </c>
      <c r="E275">
        <v>12.631500000000001</v>
      </c>
      <c r="F275">
        <v>24.06</v>
      </c>
      <c r="G275">
        <v>5.0999999999999996</v>
      </c>
      <c r="H275">
        <v>15</v>
      </c>
    </row>
    <row r="276" spans="1:8" x14ac:dyDescent="0.2">
      <c r="A276">
        <v>99.71</v>
      </c>
      <c r="B276">
        <v>6</v>
      </c>
      <c r="C276">
        <v>628.173</v>
      </c>
      <c r="D276">
        <v>29.913</v>
      </c>
      <c r="E276">
        <v>104.6955</v>
      </c>
      <c r="F276">
        <v>598.26</v>
      </c>
      <c r="G276">
        <v>7.9</v>
      </c>
      <c r="H276">
        <v>16</v>
      </c>
    </row>
    <row r="277" spans="1:8" x14ac:dyDescent="0.2">
      <c r="A277">
        <v>47.97</v>
      </c>
      <c r="B277">
        <v>7</v>
      </c>
      <c r="C277">
        <v>352.5795</v>
      </c>
      <c r="D277">
        <v>16.7895</v>
      </c>
      <c r="E277">
        <v>50.368499999999997</v>
      </c>
      <c r="F277">
        <v>335.79</v>
      </c>
      <c r="G277">
        <v>6.2</v>
      </c>
      <c r="H277">
        <v>20</v>
      </c>
    </row>
    <row r="278" spans="1:8" x14ac:dyDescent="0.2">
      <c r="A278">
        <v>21.82</v>
      </c>
      <c r="B278">
        <v>10</v>
      </c>
      <c r="C278">
        <v>229.11</v>
      </c>
      <c r="D278">
        <v>10.91</v>
      </c>
      <c r="E278">
        <v>22.911000000000001</v>
      </c>
      <c r="F278">
        <v>218.2</v>
      </c>
      <c r="G278">
        <v>7.1</v>
      </c>
      <c r="H278">
        <v>17</v>
      </c>
    </row>
    <row r="279" spans="1:8" x14ac:dyDescent="0.2">
      <c r="A279">
        <v>95.42</v>
      </c>
      <c r="B279">
        <v>4</v>
      </c>
      <c r="C279">
        <v>400.76400000000001</v>
      </c>
      <c r="D279">
        <v>19.084</v>
      </c>
      <c r="E279">
        <v>100.191</v>
      </c>
      <c r="F279">
        <v>381.68</v>
      </c>
      <c r="G279">
        <v>6.4</v>
      </c>
      <c r="H279">
        <v>13</v>
      </c>
    </row>
    <row r="280" spans="1:8" x14ac:dyDescent="0.2">
      <c r="A280">
        <v>70.989999999999995</v>
      </c>
      <c r="B280">
        <v>10</v>
      </c>
      <c r="C280">
        <v>745.39499999999998</v>
      </c>
      <c r="D280">
        <v>35.494999999999997</v>
      </c>
      <c r="E280">
        <v>74.539500000000004</v>
      </c>
      <c r="F280">
        <v>709.9</v>
      </c>
      <c r="G280">
        <v>5.7</v>
      </c>
      <c r="H280">
        <v>16</v>
      </c>
    </row>
    <row r="281" spans="1:8" x14ac:dyDescent="0.2">
      <c r="A281">
        <v>44.02</v>
      </c>
      <c r="B281">
        <v>10</v>
      </c>
      <c r="C281">
        <v>462.21</v>
      </c>
      <c r="D281">
        <v>22.01</v>
      </c>
      <c r="E281">
        <v>46.220999999999997</v>
      </c>
      <c r="F281">
        <v>440.2</v>
      </c>
      <c r="G281">
        <v>9.6</v>
      </c>
      <c r="H281">
        <v>19</v>
      </c>
    </row>
    <row r="282" spans="1:8" x14ac:dyDescent="0.2">
      <c r="A282">
        <v>69.959999999999994</v>
      </c>
      <c r="B282">
        <v>8</v>
      </c>
      <c r="C282">
        <v>587.66399999999999</v>
      </c>
      <c r="D282">
        <v>27.984000000000002</v>
      </c>
      <c r="E282">
        <v>73.457999999999998</v>
      </c>
      <c r="F282">
        <v>559.67999999999995</v>
      </c>
      <c r="G282">
        <v>6.4</v>
      </c>
      <c r="H282">
        <v>17</v>
      </c>
    </row>
    <row r="283" spans="1:8" x14ac:dyDescent="0.2">
      <c r="A283">
        <v>37</v>
      </c>
      <c r="B283">
        <v>1</v>
      </c>
      <c r="C283">
        <v>38.85</v>
      </c>
      <c r="D283">
        <v>1.85</v>
      </c>
      <c r="E283">
        <v>38.85</v>
      </c>
      <c r="F283">
        <v>37</v>
      </c>
      <c r="G283">
        <v>7.9</v>
      </c>
      <c r="H283">
        <v>13</v>
      </c>
    </row>
    <row r="284" spans="1:8" x14ac:dyDescent="0.2">
      <c r="A284">
        <v>15.34</v>
      </c>
      <c r="B284">
        <v>1</v>
      </c>
      <c r="C284">
        <v>16.106999999999999</v>
      </c>
      <c r="D284">
        <v>0.76700000000000002</v>
      </c>
      <c r="E284">
        <v>16.106999999999999</v>
      </c>
      <c r="F284">
        <v>15.34</v>
      </c>
      <c r="G284">
        <v>6.5</v>
      </c>
      <c r="H284">
        <v>11</v>
      </c>
    </row>
    <row r="285" spans="1:8" x14ac:dyDescent="0.2">
      <c r="A285">
        <v>99.83</v>
      </c>
      <c r="B285">
        <v>6</v>
      </c>
      <c r="C285">
        <v>628.92899999999997</v>
      </c>
      <c r="D285">
        <v>29.949000000000002</v>
      </c>
      <c r="E285">
        <v>104.8215</v>
      </c>
      <c r="F285">
        <v>598.98</v>
      </c>
      <c r="G285">
        <v>8.5</v>
      </c>
      <c r="H285">
        <v>15</v>
      </c>
    </row>
    <row r="286" spans="1:8" x14ac:dyDescent="0.2">
      <c r="A286">
        <v>47.67</v>
      </c>
      <c r="B286">
        <v>4</v>
      </c>
      <c r="C286">
        <v>200.214</v>
      </c>
      <c r="D286">
        <v>9.5340000000000007</v>
      </c>
      <c r="E286">
        <v>50.0535</v>
      </c>
      <c r="F286">
        <v>190.68</v>
      </c>
      <c r="G286">
        <v>9.1</v>
      </c>
      <c r="H286">
        <v>14</v>
      </c>
    </row>
    <row r="287" spans="1:8" x14ac:dyDescent="0.2">
      <c r="A287">
        <v>66.680000000000007</v>
      </c>
      <c r="B287">
        <v>5</v>
      </c>
      <c r="C287">
        <v>350.07</v>
      </c>
      <c r="D287">
        <v>16.670000000000002</v>
      </c>
      <c r="E287">
        <v>70.013999999999996</v>
      </c>
      <c r="F287">
        <v>333.4</v>
      </c>
      <c r="G287">
        <v>7.6</v>
      </c>
      <c r="H287">
        <v>18</v>
      </c>
    </row>
    <row r="288" spans="1:8" x14ac:dyDescent="0.2">
      <c r="A288">
        <v>74.86</v>
      </c>
      <c r="B288">
        <v>1</v>
      </c>
      <c r="C288">
        <v>78.602999999999994</v>
      </c>
      <c r="D288">
        <v>3.7429999999999999</v>
      </c>
      <c r="E288">
        <v>78.602999999999994</v>
      </c>
      <c r="F288">
        <v>74.86</v>
      </c>
      <c r="G288">
        <v>6.9</v>
      </c>
      <c r="H288">
        <v>14</v>
      </c>
    </row>
    <row r="289" spans="1:8" x14ac:dyDescent="0.2">
      <c r="A289">
        <v>23.75</v>
      </c>
      <c r="B289">
        <v>9</v>
      </c>
      <c r="C289">
        <v>224.4375</v>
      </c>
      <c r="D289">
        <v>10.6875</v>
      </c>
      <c r="E289">
        <v>24.9375</v>
      </c>
      <c r="F289">
        <v>213.75</v>
      </c>
      <c r="G289">
        <v>9.5</v>
      </c>
      <c r="H289">
        <v>12</v>
      </c>
    </row>
    <row r="290" spans="1:8" x14ac:dyDescent="0.2">
      <c r="A290">
        <v>48.51</v>
      </c>
      <c r="B290">
        <v>7</v>
      </c>
      <c r="C290">
        <v>356.54849999999999</v>
      </c>
      <c r="D290">
        <v>16.9785</v>
      </c>
      <c r="E290">
        <v>50.935499999999998</v>
      </c>
      <c r="F290">
        <v>339.57</v>
      </c>
      <c r="G290">
        <v>5.2</v>
      </c>
      <c r="H290">
        <v>13</v>
      </c>
    </row>
    <row r="291" spans="1:8" x14ac:dyDescent="0.2">
      <c r="A291">
        <v>94.88</v>
      </c>
      <c r="B291">
        <v>7</v>
      </c>
      <c r="C291">
        <v>697.36800000000005</v>
      </c>
      <c r="D291">
        <v>33.207999999999998</v>
      </c>
      <c r="E291">
        <v>99.624000000000009</v>
      </c>
      <c r="F291">
        <v>664.16</v>
      </c>
      <c r="G291">
        <v>4.2</v>
      </c>
      <c r="H291">
        <v>14</v>
      </c>
    </row>
    <row r="292" spans="1:8" x14ac:dyDescent="0.2">
      <c r="A292">
        <v>40.299999999999997</v>
      </c>
      <c r="B292">
        <v>10</v>
      </c>
      <c r="C292">
        <v>423.15</v>
      </c>
      <c r="D292">
        <v>20.149999999999999</v>
      </c>
      <c r="E292">
        <v>42.314999999999998</v>
      </c>
      <c r="F292">
        <v>403</v>
      </c>
      <c r="G292">
        <v>7</v>
      </c>
      <c r="H292">
        <v>17</v>
      </c>
    </row>
    <row r="293" spans="1:8" x14ac:dyDescent="0.2">
      <c r="A293">
        <v>27.85</v>
      </c>
      <c r="B293">
        <v>7</v>
      </c>
      <c r="C293">
        <v>204.69749999999999</v>
      </c>
      <c r="D293">
        <v>9.7475000000000005</v>
      </c>
      <c r="E293">
        <v>29.2425</v>
      </c>
      <c r="F293">
        <v>194.95</v>
      </c>
      <c r="G293">
        <v>6</v>
      </c>
      <c r="H293">
        <v>17</v>
      </c>
    </row>
    <row r="294" spans="1:8" x14ac:dyDescent="0.2">
      <c r="A294">
        <v>62.48</v>
      </c>
      <c r="B294">
        <v>1</v>
      </c>
      <c r="C294">
        <v>65.603999999999999</v>
      </c>
      <c r="D294">
        <v>3.1240000000000001</v>
      </c>
      <c r="E294">
        <v>65.603999999999999</v>
      </c>
      <c r="F294">
        <v>62.48</v>
      </c>
      <c r="G294">
        <v>4.7</v>
      </c>
      <c r="H294">
        <v>20</v>
      </c>
    </row>
    <row r="295" spans="1:8" x14ac:dyDescent="0.2">
      <c r="A295">
        <v>36.36</v>
      </c>
      <c r="B295">
        <v>2</v>
      </c>
      <c r="C295">
        <v>76.355999999999995</v>
      </c>
      <c r="D295">
        <v>3.6360000000000001</v>
      </c>
      <c r="E295">
        <v>38.177999999999997</v>
      </c>
      <c r="F295">
        <v>72.72</v>
      </c>
      <c r="G295">
        <v>7.1</v>
      </c>
      <c r="H295">
        <v>10</v>
      </c>
    </row>
    <row r="296" spans="1:8" x14ac:dyDescent="0.2">
      <c r="A296">
        <v>18.11</v>
      </c>
      <c r="B296">
        <v>10</v>
      </c>
      <c r="C296">
        <v>190.155</v>
      </c>
      <c r="D296">
        <v>9.0549999999999997</v>
      </c>
      <c r="E296">
        <v>19.015499999999999</v>
      </c>
      <c r="F296">
        <v>181.1</v>
      </c>
      <c r="G296">
        <v>5.9</v>
      </c>
      <c r="H296">
        <v>11</v>
      </c>
    </row>
    <row r="297" spans="1:8" x14ac:dyDescent="0.2">
      <c r="A297">
        <v>51.92</v>
      </c>
      <c r="B297">
        <v>5</v>
      </c>
      <c r="C297">
        <v>272.58</v>
      </c>
      <c r="D297">
        <v>12.98</v>
      </c>
      <c r="E297">
        <v>54.515999999999998</v>
      </c>
      <c r="F297">
        <v>259.60000000000002</v>
      </c>
      <c r="G297">
        <v>7.5</v>
      </c>
      <c r="H297">
        <v>13</v>
      </c>
    </row>
    <row r="298" spans="1:8" x14ac:dyDescent="0.2">
      <c r="A298">
        <v>28.84</v>
      </c>
      <c r="B298">
        <v>4</v>
      </c>
      <c r="C298">
        <v>121.128</v>
      </c>
      <c r="D298">
        <v>5.7679999999999998</v>
      </c>
      <c r="E298">
        <v>30.282</v>
      </c>
      <c r="F298">
        <v>115.36</v>
      </c>
      <c r="G298">
        <v>6.4</v>
      </c>
      <c r="H298">
        <v>14</v>
      </c>
    </row>
    <row r="299" spans="1:8" x14ac:dyDescent="0.2">
      <c r="A299">
        <v>78.38</v>
      </c>
      <c r="B299">
        <v>6</v>
      </c>
      <c r="C299">
        <v>493.79399999999998</v>
      </c>
      <c r="D299">
        <v>23.513999999999999</v>
      </c>
      <c r="E299">
        <v>82.298999999999992</v>
      </c>
      <c r="F299">
        <v>470.28</v>
      </c>
      <c r="G299">
        <v>5.8</v>
      </c>
      <c r="H299">
        <v>14</v>
      </c>
    </row>
    <row r="300" spans="1:8" x14ac:dyDescent="0.2">
      <c r="A300">
        <v>60.01</v>
      </c>
      <c r="B300">
        <v>4</v>
      </c>
      <c r="C300">
        <v>252.042</v>
      </c>
      <c r="D300">
        <v>12.002000000000001</v>
      </c>
      <c r="E300">
        <v>63.0105</v>
      </c>
      <c r="F300">
        <v>240.04</v>
      </c>
      <c r="G300">
        <v>4.5</v>
      </c>
      <c r="H300">
        <v>15</v>
      </c>
    </row>
    <row r="301" spans="1:8" x14ac:dyDescent="0.2">
      <c r="A301">
        <v>88.61</v>
      </c>
      <c r="B301">
        <v>1</v>
      </c>
      <c r="C301">
        <v>93.040499999999994</v>
      </c>
      <c r="D301">
        <v>4.4305000000000003</v>
      </c>
      <c r="E301">
        <v>93.040499999999994</v>
      </c>
      <c r="F301">
        <v>88.61</v>
      </c>
      <c r="G301">
        <v>7.7</v>
      </c>
      <c r="H301">
        <v>10</v>
      </c>
    </row>
    <row r="302" spans="1:8" x14ac:dyDescent="0.2">
      <c r="A302">
        <v>99.82</v>
      </c>
      <c r="B302">
        <v>2</v>
      </c>
      <c r="C302">
        <v>209.62200000000001</v>
      </c>
      <c r="D302">
        <v>9.9819999999999993</v>
      </c>
      <c r="E302">
        <v>104.81100000000001</v>
      </c>
      <c r="F302">
        <v>199.64</v>
      </c>
      <c r="G302">
        <v>6.7</v>
      </c>
      <c r="H302">
        <v>18</v>
      </c>
    </row>
    <row r="303" spans="1:8" x14ac:dyDescent="0.2">
      <c r="A303">
        <v>39.01</v>
      </c>
      <c r="B303">
        <v>1</v>
      </c>
      <c r="C303">
        <v>40.960500000000003</v>
      </c>
      <c r="D303">
        <v>1.9504999999999999</v>
      </c>
      <c r="E303">
        <v>40.960500000000003</v>
      </c>
      <c r="F303">
        <v>39.01</v>
      </c>
      <c r="G303">
        <v>4.7</v>
      </c>
      <c r="H303">
        <v>16</v>
      </c>
    </row>
    <row r="304" spans="1:8" x14ac:dyDescent="0.2">
      <c r="A304">
        <v>48.61</v>
      </c>
      <c r="B304">
        <v>1</v>
      </c>
      <c r="C304">
        <v>51.040500000000002</v>
      </c>
      <c r="D304">
        <v>2.4304999999999999</v>
      </c>
      <c r="E304">
        <v>51.040500000000002</v>
      </c>
      <c r="F304">
        <v>48.61</v>
      </c>
      <c r="G304">
        <v>4.4000000000000004</v>
      </c>
      <c r="H304">
        <v>15</v>
      </c>
    </row>
    <row r="305" spans="1:8" x14ac:dyDescent="0.2">
      <c r="A305">
        <v>51.19</v>
      </c>
      <c r="B305">
        <v>4</v>
      </c>
      <c r="C305">
        <v>214.99799999999999</v>
      </c>
      <c r="D305">
        <v>10.238</v>
      </c>
      <c r="E305">
        <v>53.749499999999998</v>
      </c>
      <c r="F305">
        <v>204.76</v>
      </c>
      <c r="G305">
        <v>4.7</v>
      </c>
      <c r="H305">
        <v>17</v>
      </c>
    </row>
    <row r="306" spans="1:8" x14ac:dyDescent="0.2">
      <c r="A306">
        <v>14.96</v>
      </c>
      <c r="B306">
        <v>8</v>
      </c>
      <c r="C306">
        <v>125.664</v>
      </c>
      <c r="D306">
        <v>5.984</v>
      </c>
      <c r="E306">
        <v>15.708</v>
      </c>
      <c r="F306">
        <v>119.68</v>
      </c>
      <c r="G306">
        <v>8.6</v>
      </c>
      <c r="H306">
        <v>12</v>
      </c>
    </row>
    <row r="307" spans="1:8" x14ac:dyDescent="0.2">
      <c r="A307">
        <v>72.2</v>
      </c>
      <c r="B307">
        <v>7</v>
      </c>
      <c r="C307">
        <v>530.66999999999996</v>
      </c>
      <c r="D307">
        <v>25.27</v>
      </c>
      <c r="E307">
        <v>75.809999999999988</v>
      </c>
      <c r="F307">
        <v>505.4</v>
      </c>
      <c r="G307">
        <v>4.3</v>
      </c>
      <c r="H307">
        <v>20</v>
      </c>
    </row>
    <row r="308" spans="1:8" x14ac:dyDescent="0.2">
      <c r="A308">
        <v>40.229999999999997</v>
      </c>
      <c r="B308">
        <v>7</v>
      </c>
      <c r="C308">
        <v>295.69049999999999</v>
      </c>
      <c r="D308">
        <v>14.080500000000001</v>
      </c>
      <c r="E308">
        <v>42.241499999999988</v>
      </c>
      <c r="F308">
        <v>281.61</v>
      </c>
      <c r="G308">
        <v>9.6</v>
      </c>
      <c r="H308">
        <v>13</v>
      </c>
    </row>
    <row r="309" spans="1:8" x14ac:dyDescent="0.2">
      <c r="A309">
        <v>88.79</v>
      </c>
      <c r="B309">
        <v>8</v>
      </c>
      <c r="C309">
        <v>745.83600000000001</v>
      </c>
      <c r="D309">
        <v>35.515999999999998</v>
      </c>
      <c r="E309">
        <v>93.229500000000002</v>
      </c>
      <c r="F309">
        <v>710.32</v>
      </c>
      <c r="G309">
        <v>4.0999999999999996</v>
      </c>
      <c r="H309">
        <v>17</v>
      </c>
    </row>
    <row r="310" spans="1:8" x14ac:dyDescent="0.2">
      <c r="A310">
        <v>26.48</v>
      </c>
      <c r="B310">
        <v>3</v>
      </c>
      <c r="C310">
        <v>83.412000000000006</v>
      </c>
      <c r="D310">
        <v>3.972</v>
      </c>
      <c r="E310">
        <v>27.803999999999998</v>
      </c>
      <c r="F310">
        <v>79.44</v>
      </c>
      <c r="G310">
        <v>4.7</v>
      </c>
      <c r="H310">
        <v>10</v>
      </c>
    </row>
    <row r="311" spans="1:8" x14ac:dyDescent="0.2">
      <c r="A311">
        <v>81.91</v>
      </c>
      <c r="B311">
        <v>2</v>
      </c>
      <c r="C311">
        <v>172.011</v>
      </c>
      <c r="D311">
        <v>8.1910000000000007</v>
      </c>
      <c r="E311">
        <v>86.005499999999998</v>
      </c>
      <c r="F311">
        <v>163.82</v>
      </c>
      <c r="G311">
        <v>7.8</v>
      </c>
      <c r="H311">
        <v>17</v>
      </c>
    </row>
    <row r="312" spans="1:8" x14ac:dyDescent="0.2">
      <c r="A312">
        <v>79.930000000000007</v>
      </c>
      <c r="B312">
        <v>6</v>
      </c>
      <c r="C312">
        <v>503.55900000000003</v>
      </c>
      <c r="D312">
        <v>23.978999999999999</v>
      </c>
      <c r="E312">
        <v>83.926500000000004</v>
      </c>
      <c r="F312">
        <v>479.58</v>
      </c>
      <c r="G312">
        <v>5.5</v>
      </c>
      <c r="H312">
        <v>14</v>
      </c>
    </row>
    <row r="313" spans="1:8" x14ac:dyDescent="0.2">
      <c r="A313">
        <v>69.33</v>
      </c>
      <c r="B313">
        <v>2</v>
      </c>
      <c r="C313">
        <v>145.59299999999999</v>
      </c>
      <c r="D313">
        <v>6.9329999999999998</v>
      </c>
      <c r="E313">
        <v>72.796499999999995</v>
      </c>
      <c r="F313">
        <v>138.66</v>
      </c>
      <c r="G313">
        <v>9.6999999999999993</v>
      </c>
      <c r="H313">
        <v>19</v>
      </c>
    </row>
    <row r="314" spans="1:8" x14ac:dyDescent="0.2">
      <c r="A314">
        <v>14.23</v>
      </c>
      <c r="B314">
        <v>5</v>
      </c>
      <c r="C314">
        <v>74.707499999999996</v>
      </c>
      <c r="D314">
        <v>3.5575000000000001</v>
      </c>
      <c r="E314">
        <v>14.9415</v>
      </c>
      <c r="F314">
        <v>71.150000000000006</v>
      </c>
      <c r="G314">
        <v>4.4000000000000004</v>
      </c>
      <c r="H314">
        <v>10</v>
      </c>
    </row>
    <row r="315" spans="1:8" x14ac:dyDescent="0.2">
      <c r="A315">
        <v>15.55</v>
      </c>
      <c r="B315">
        <v>9</v>
      </c>
      <c r="C315">
        <v>146.94749999999999</v>
      </c>
      <c r="D315">
        <v>6.9974999999999996</v>
      </c>
      <c r="E315">
        <v>16.327500000000001</v>
      </c>
      <c r="F315">
        <v>139.94999999999999</v>
      </c>
      <c r="G315">
        <v>5</v>
      </c>
      <c r="H315">
        <v>13</v>
      </c>
    </row>
    <row r="316" spans="1:8" x14ac:dyDescent="0.2">
      <c r="A316">
        <v>78.13</v>
      </c>
      <c r="B316">
        <v>10</v>
      </c>
      <c r="C316">
        <v>820.36500000000001</v>
      </c>
      <c r="D316">
        <v>39.064999999999998</v>
      </c>
      <c r="E316">
        <v>82.036500000000004</v>
      </c>
      <c r="F316">
        <v>781.3</v>
      </c>
      <c r="G316">
        <v>4.4000000000000004</v>
      </c>
      <c r="H316">
        <v>20</v>
      </c>
    </row>
    <row r="317" spans="1:8" x14ac:dyDescent="0.2">
      <c r="A317">
        <v>99.37</v>
      </c>
      <c r="B317">
        <v>2</v>
      </c>
      <c r="C317">
        <v>208.67699999999999</v>
      </c>
      <c r="D317">
        <v>9.9369999999999994</v>
      </c>
      <c r="E317">
        <v>104.3385</v>
      </c>
      <c r="F317">
        <v>198.74</v>
      </c>
      <c r="G317">
        <v>5.2</v>
      </c>
      <c r="H317">
        <v>17</v>
      </c>
    </row>
    <row r="318" spans="1:8" x14ac:dyDescent="0.2">
      <c r="A318">
        <v>21.08</v>
      </c>
      <c r="B318">
        <v>3</v>
      </c>
      <c r="C318">
        <v>66.402000000000001</v>
      </c>
      <c r="D318">
        <v>3.1619999999999999</v>
      </c>
      <c r="E318">
        <v>22.134</v>
      </c>
      <c r="F318">
        <v>63.24</v>
      </c>
      <c r="G318">
        <v>7.3</v>
      </c>
      <c r="H318">
        <v>10</v>
      </c>
    </row>
    <row r="319" spans="1:8" x14ac:dyDescent="0.2">
      <c r="A319">
        <v>74.790000000000006</v>
      </c>
      <c r="B319">
        <v>5</v>
      </c>
      <c r="C319">
        <v>392.64749999999998</v>
      </c>
      <c r="D319">
        <v>18.697500000000002</v>
      </c>
      <c r="E319">
        <v>78.529499999999999</v>
      </c>
      <c r="F319">
        <v>373.95</v>
      </c>
      <c r="G319">
        <v>4.9000000000000004</v>
      </c>
      <c r="H319">
        <v>11</v>
      </c>
    </row>
    <row r="320" spans="1:8" x14ac:dyDescent="0.2">
      <c r="A320">
        <v>29.67</v>
      </c>
      <c r="B320">
        <v>7</v>
      </c>
      <c r="C320">
        <v>218.0745</v>
      </c>
      <c r="D320">
        <v>10.384499999999999</v>
      </c>
      <c r="E320">
        <v>31.153500000000001</v>
      </c>
      <c r="F320">
        <v>207.69</v>
      </c>
      <c r="G320">
        <v>8.1</v>
      </c>
      <c r="H320">
        <v>18</v>
      </c>
    </row>
    <row r="321" spans="1:8" x14ac:dyDescent="0.2">
      <c r="A321">
        <v>44.07</v>
      </c>
      <c r="B321">
        <v>4</v>
      </c>
      <c r="C321">
        <v>185.09399999999999</v>
      </c>
      <c r="D321">
        <v>8.8140000000000001</v>
      </c>
      <c r="E321">
        <v>46.273499999999999</v>
      </c>
      <c r="F321">
        <v>176.28</v>
      </c>
      <c r="G321">
        <v>8.4</v>
      </c>
      <c r="H321">
        <v>16</v>
      </c>
    </row>
    <row r="322" spans="1:8" x14ac:dyDescent="0.2">
      <c r="A322">
        <v>22.93</v>
      </c>
      <c r="B322">
        <v>9</v>
      </c>
      <c r="C322">
        <v>216.6885</v>
      </c>
      <c r="D322">
        <v>10.3185</v>
      </c>
      <c r="E322">
        <v>24.076499999999999</v>
      </c>
      <c r="F322">
        <v>206.37</v>
      </c>
      <c r="G322">
        <v>5.5</v>
      </c>
      <c r="H322">
        <v>20</v>
      </c>
    </row>
    <row r="323" spans="1:8" x14ac:dyDescent="0.2">
      <c r="A323">
        <v>39.42</v>
      </c>
      <c r="B323">
        <v>1</v>
      </c>
      <c r="C323">
        <v>41.390999999999998</v>
      </c>
      <c r="D323">
        <v>1.9710000000000001</v>
      </c>
      <c r="E323">
        <v>41.390999999999998</v>
      </c>
      <c r="F323">
        <v>39.42</v>
      </c>
      <c r="G323">
        <v>8.4</v>
      </c>
      <c r="H323">
        <v>15</v>
      </c>
    </row>
    <row r="324" spans="1:8" x14ac:dyDescent="0.2">
      <c r="A324">
        <v>15.26</v>
      </c>
      <c r="B324">
        <v>6</v>
      </c>
      <c r="C324">
        <v>96.138000000000005</v>
      </c>
      <c r="D324">
        <v>4.5780000000000003</v>
      </c>
      <c r="E324">
        <v>16.023</v>
      </c>
      <c r="F324">
        <v>91.56</v>
      </c>
      <c r="G324">
        <v>9.8000000000000007</v>
      </c>
      <c r="H324">
        <v>18</v>
      </c>
    </row>
    <row r="325" spans="1:8" x14ac:dyDescent="0.2">
      <c r="A325">
        <v>61.77</v>
      </c>
      <c r="B325">
        <v>5</v>
      </c>
      <c r="C325">
        <v>324.29250000000002</v>
      </c>
      <c r="D325">
        <v>15.442500000000001</v>
      </c>
      <c r="E325">
        <v>64.858500000000006</v>
      </c>
      <c r="F325">
        <v>308.85000000000002</v>
      </c>
      <c r="G325">
        <v>6.7</v>
      </c>
      <c r="H325">
        <v>13</v>
      </c>
    </row>
    <row r="326" spans="1:8" x14ac:dyDescent="0.2">
      <c r="A326">
        <v>21.52</v>
      </c>
      <c r="B326">
        <v>6</v>
      </c>
      <c r="C326">
        <v>135.57599999999999</v>
      </c>
      <c r="D326">
        <v>6.4560000000000004</v>
      </c>
      <c r="E326">
        <v>22.596</v>
      </c>
      <c r="F326">
        <v>129.12</v>
      </c>
      <c r="G326">
        <v>9.4</v>
      </c>
      <c r="H326">
        <v>12</v>
      </c>
    </row>
    <row r="327" spans="1:8" x14ac:dyDescent="0.2">
      <c r="A327">
        <v>97.74</v>
      </c>
      <c r="B327">
        <v>4</v>
      </c>
      <c r="C327">
        <v>410.50799999999998</v>
      </c>
      <c r="D327">
        <v>19.547999999999998</v>
      </c>
      <c r="E327">
        <v>102.627</v>
      </c>
      <c r="F327">
        <v>390.96</v>
      </c>
      <c r="G327">
        <v>6.4</v>
      </c>
      <c r="H327">
        <v>19</v>
      </c>
    </row>
    <row r="328" spans="1:8" x14ac:dyDescent="0.2">
      <c r="A328">
        <v>99.78</v>
      </c>
      <c r="B328">
        <v>5</v>
      </c>
      <c r="C328">
        <v>523.84500000000003</v>
      </c>
      <c r="D328">
        <v>24.945</v>
      </c>
      <c r="E328">
        <v>104.76900000000001</v>
      </c>
      <c r="F328">
        <v>498.9</v>
      </c>
      <c r="G328">
        <v>5.4</v>
      </c>
      <c r="H328">
        <v>19</v>
      </c>
    </row>
    <row r="329" spans="1:8" x14ac:dyDescent="0.2">
      <c r="A329">
        <v>94.26</v>
      </c>
      <c r="B329">
        <v>4</v>
      </c>
      <c r="C329">
        <v>395.892</v>
      </c>
      <c r="D329">
        <v>18.852</v>
      </c>
      <c r="E329">
        <v>98.972999999999999</v>
      </c>
      <c r="F329">
        <v>377.04</v>
      </c>
      <c r="G329">
        <v>8.6</v>
      </c>
      <c r="H329">
        <v>16</v>
      </c>
    </row>
    <row r="330" spans="1:8" x14ac:dyDescent="0.2">
      <c r="A330">
        <v>51.13</v>
      </c>
      <c r="B330">
        <v>4</v>
      </c>
      <c r="C330">
        <v>214.74600000000001</v>
      </c>
      <c r="D330">
        <v>10.226000000000001</v>
      </c>
      <c r="E330">
        <v>53.686500000000002</v>
      </c>
      <c r="F330">
        <v>204.52</v>
      </c>
      <c r="G330">
        <v>4</v>
      </c>
      <c r="H330">
        <v>10</v>
      </c>
    </row>
    <row r="331" spans="1:8" x14ac:dyDescent="0.2">
      <c r="A331">
        <v>36.36</v>
      </c>
      <c r="B331">
        <v>4</v>
      </c>
      <c r="C331">
        <v>152.71199999999999</v>
      </c>
      <c r="D331">
        <v>7.2720000000000002</v>
      </c>
      <c r="E331">
        <v>38.177999999999997</v>
      </c>
      <c r="F331">
        <v>145.44</v>
      </c>
      <c r="G331">
        <v>7.6</v>
      </c>
      <c r="H331">
        <v>13</v>
      </c>
    </row>
    <row r="332" spans="1:8" x14ac:dyDescent="0.2">
      <c r="A332">
        <v>22.02</v>
      </c>
      <c r="B332">
        <v>9</v>
      </c>
      <c r="C332">
        <v>208.089</v>
      </c>
      <c r="D332">
        <v>9.9090000000000007</v>
      </c>
      <c r="E332">
        <v>23.120999999999999</v>
      </c>
      <c r="F332">
        <v>198.18</v>
      </c>
      <c r="G332">
        <v>6.8</v>
      </c>
      <c r="H332">
        <v>18</v>
      </c>
    </row>
    <row r="333" spans="1:8" x14ac:dyDescent="0.2">
      <c r="A333">
        <v>32.9</v>
      </c>
      <c r="B333">
        <v>3</v>
      </c>
      <c r="C333">
        <v>103.63500000000001</v>
      </c>
      <c r="D333">
        <v>4.9349999999999996</v>
      </c>
      <c r="E333">
        <v>34.545000000000002</v>
      </c>
      <c r="F333">
        <v>98.7</v>
      </c>
      <c r="G333">
        <v>9.1</v>
      </c>
      <c r="H333">
        <v>17</v>
      </c>
    </row>
    <row r="334" spans="1:8" x14ac:dyDescent="0.2">
      <c r="A334">
        <v>77.02</v>
      </c>
      <c r="B334">
        <v>5</v>
      </c>
      <c r="C334">
        <v>404.35500000000002</v>
      </c>
      <c r="D334">
        <v>19.254999999999999</v>
      </c>
      <c r="E334">
        <v>80.871000000000009</v>
      </c>
      <c r="F334">
        <v>385.1</v>
      </c>
      <c r="G334">
        <v>5.5</v>
      </c>
      <c r="H334">
        <v>15</v>
      </c>
    </row>
    <row r="335" spans="1:8" x14ac:dyDescent="0.2">
      <c r="A335">
        <v>23.48</v>
      </c>
      <c r="B335">
        <v>2</v>
      </c>
      <c r="C335">
        <v>49.308</v>
      </c>
      <c r="D335">
        <v>2.3479999999999999</v>
      </c>
      <c r="E335">
        <v>24.654</v>
      </c>
      <c r="F335">
        <v>46.96</v>
      </c>
      <c r="G335">
        <v>7.9</v>
      </c>
      <c r="H335">
        <v>11</v>
      </c>
    </row>
    <row r="336" spans="1:8" x14ac:dyDescent="0.2">
      <c r="A336">
        <v>14.7</v>
      </c>
      <c r="B336">
        <v>5</v>
      </c>
      <c r="C336">
        <v>77.174999999999997</v>
      </c>
      <c r="D336">
        <v>3.6749999999999998</v>
      </c>
      <c r="E336">
        <v>15.435</v>
      </c>
      <c r="F336">
        <v>73.5</v>
      </c>
      <c r="G336">
        <v>8.5</v>
      </c>
      <c r="H336">
        <v>13</v>
      </c>
    </row>
    <row r="337" spans="1:8" x14ac:dyDescent="0.2">
      <c r="A337">
        <v>28.45</v>
      </c>
      <c r="B337">
        <v>5</v>
      </c>
      <c r="C337">
        <v>149.36250000000001</v>
      </c>
      <c r="D337">
        <v>7.1124999999999998</v>
      </c>
      <c r="E337">
        <v>29.872499999999999</v>
      </c>
      <c r="F337">
        <v>142.25</v>
      </c>
      <c r="G337">
        <v>9.1</v>
      </c>
      <c r="H337">
        <v>10</v>
      </c>
    </row>
    <row r="338" spans="1:8" x14ac:dyDescent="0.2">
      <c r="A338">
        <v>76.400000000000006</v>
      </c>
      <c r="B338">
        <v>9</v>
      </c>
      <c r="C338">
        <v>721.98</v>
      </c>
      <c r="D338">
        <v>34.380000000000003</v>
      </c>
      <c r="E338">
        <v>80.22</v>
      </c>
      <c r="F338">
        <v>687.6</v>
      </c>
      <c r="G338">
        <v>7.5</v>
      </c>
      <c r="H338">
        <v>15</v>
      </c>
    </row>
    <row r="339" spans="1:8" x14ac:dyDescent="0.2">
      <c r="A339">
        <v>57.95</v>
      </c>
      <c r="B339">
        <v>6</v>
      </c>
      <c r="C339">
        <v>365.08499999999998</v>
      </c>
      <c r="D339">
        <v>17.385000000000002</v>
      </c>
      <c r="E339">
        <v>60.847499999999997</v>
      </c>
      <c r="F339">
        <v>347.7</v>
      </c>
      <c r="G339">
        <v>5.2</v>
      </c>
      <c r="H339">
        <v>13</v>
      </c>
    </row>
    <row r="340" spans="1:8" x14ac:dyDescent="0.2">
      <c r="A340">
        <v>47.65</v>
      </c>
      <c r="B340">
        <v>3</v>
      </c>
      <c r="C340">
        <v>150.0975</v>
      </c>
      <c r="D340">
        <v>7.1475</v>
      </c>
      <c r="E340">
        <v>50.032499999999999</v>
      </c>
      <c r="F340">
        <v>142.94999999999999</v>
      </c>
      <c r="G340">
        <v>9.5</v>
      </c>
      <c r="H340">
        <v>12</v>
      </c>
    </row>
    <row r="341" spans="1:8" x14ac:dyDescent="0.2">
      <c r="A341">
        <v>42.82</v>
      </c>
      <c r="B341">
        <v>9</v>
      </c>
      <c r="C341">
        <v>404.649</v>
      </c>
      <c r="D341">
        <v>19.268999999999998</v>
      </c>
      <c r="E341">
        <v>44.960999999999999</v>
      </c>
      <c r="F341">
        <v>385.38</v>
      </c>
      <c r="G341">
        <v>8.9</v>
      </c>
      <c r="H341">
        <v>15</v>
      </c>
    </row>
    <row r="342" spans="1:8" x14ac:dyDescent="0.2">
      <c r="A342">
        <v>48.09</v>
      </c>
      <c r="B342">
        <v>3</v>
      </c>
      <c r="C342">
        <v>151.48349999999999</v>
      </c>
      <c r="D342">
        <v>7.2134999999999998</v>
      </c>
      <c r="E342">
        <v>50.494500000000002</v>
      </c>
      <c r="F342">
        <v>144.27000000000001</v>
      </c>
      <c r="G342">
        <v>7.8</v>
      </c>
      <c r="H342">
        <v>18</v>
      </c>
    </row>
    <row r="343" spans="1:8" x14ac:dyDescent="0.2">
      <c r="A343">
        <v>55.97</v>
      </c>
      <c r="B343">
        <v>7</v>
      </c>
      <c r="C343">
        <v>411.37950000000001</v>
      </c>
      <c r="D343">
        <v>19.589500000000001</v>
      </c>
      <c r="E343">
        <v>58.768500000000003</v>
      </c>
      <c r="F343">
        <v>391.79</v>
      </c>
      <c r="G343">
        <v>8.9</v>
      </c>
      <c r="H343">
        <v>19</v>
      </c>
    </row>
    <row r="344" spans="1:8" x14ac:dyDescent="0.2">
      <c r="A344">
        <v>76.900000000000006</v>
      </c>
      <c r="B344">
        <v>7</v>
      </c>
      <c r="C344">
        <v>565.21500000000003</v>
      </c>
      <c r="D344">
        <v>26.914999999999999</v>
      </c>
      <c r="E344">
        <v>80.745000000000005</v>
      </c>
      <c r="F344">
        <v>538.29999999999995</v>
      </c>
      <c r="G344">
        <v>7.7</v>
      </c>
      <c r="H344">
        <v>20</v>
      </c>
    </row>
    <row r="345" spans="1:8" x14ac:dyDescent="0.2">
      <c r="A345">
        <v>97.03</v>
      </c>
      <c r="B345">
        <v>5</v>
      </c>
      <c r="C345">
        <v>509.40750000000003</v>
      </c>
      <c r="D345">
        <v>24.2575</v>
      </c>
      <c r="E345">
        <v>101.8815</v>
      </c>
      <c r="F345">
        <v>485.15</v>
      </c>
      <c r="G345">
        <v>9.3000000000000007</v>
      </c>
      <c r="H345">
        <v>16</v>
      </c>
    </row>
    <row r="346" spans="1:8" x14ac:dyDescent="0.2">
      <c r="A346">
        <v>44.65</v>
      </c>
      <c r="B346">
        <v>3</v>
      </c>
      <c r="C346">
        <v>140.64750000000001</v>
      </c>
      <c r="D346">
        <v>6.6974999999999998</v>
      </c>
      <c r="E346">
        <v>46.8825</v>
      </c>
      <c r="F346">
        <v>133.94999999999999</v>
      </c>
      <c r="G346">
        <v>6.2</v>
      </c>
      <c r="H346">
        <v>15</v>
      </c>
    </row>
    <row r="347" spans="1:8" x14ac:dyDescent="0.2">
      <c r="A347">
        <v>77.930000000000007</v>
      </c>
      <c r="B347">
        <v>9</v>
      </c>
      <c r="C347">
        <v>736.43849999999998</v>
      </c>
      <c r="D347">
        <v>35.0685</v>
      </c>
      <c r="E347">
        <v>81.826499999999996</v>
      </c>
      <c r="F347">
        <v>701.37</v>
      </c>
      <c r="G347">
        <v>7.6</v>
      </c>
      <c r="H347">
        <v>16</v>
      </c>
    </row>
    <row r="348" spans="1:8" x14ac:dyDescent="0.2">
      <c r="A348">
        <v>71.95</v>
      </c>
      <c r="B348">
        <v>1</v>
      </c>
      <c r="C348">
        <v>75.547499999999999</v>
      </c>
      <c r="D348">
        <v>3.5975000000000001</v>
      </c>
      <c r="E348">
        <v>75.547499999999999</v>
      </c>
      <c r="F348">
        <v>71.95</v>
      </c>
      <c r="G348">
        <v>7.3</v>
      </c>
      <c r="H348">
        <v>12</v>
      </c>
    </row>
    <row r="349" spans="1:8" x14ac:dyDescent="0.2">
      <c r="A349">
        <v>89.25</v>
      </c>
      <c r="B349">
        <v>8</v>
      </c>
      <c r="C349">
        <v>749.7</v>
      </c>
      <c r="D349">
        <v>35.700000000000003</v>
      </c>
      <c r="E349">
        <v>93.712500000000006</v>
      </c>
      <c r="F349">
        <v>714</v>
      </c>
      <c r="G349">
        <v>4.7</v>
      </c>
      <c r="H349">
        <v>10</v>
      </c>
    </row>
    <row r="350" spans="1:8" x14ac:dyDescent="0.2">
      <c r="A350">
        <v>26.02</v>
      </c>
      <c r="B350">
        <v>7</v>
      </c>
      <c r="C350">
        <v>191.24700000000001</v>
      </c>
      <c r="D350">
        <v>9.1069999999999993</v>
      </c>
      <c r="E350">
        <v>27.321000000000002</v>
      </c>
      <c r="F350">
        <v>182.14</v>
      </c>
      <c r="G350">
        <v>5.0999999999999996</v>
      </c>
      <c r="H350">
        <v>17</v>
      </c>
    </row>
    <row r="351" spans="1:8" x14ac:dyDescent="0.2">
      <c r="A351">
        <v>13.5</v>
      </c>
      <c r="B351">
        <v>10</v>
      </c>
      <c r="C351">
        <v>141.75</v>
      </c>
      <c r="D351">
        <v>6.75</v>
      </c>
      <c r="E351">
        <v>14.175000000000001</v>
      </c>
      <c r="F351">
        <v>135</v>
      </c>
      <c r="G351">
        <v>4.8</v>
      </c>
      <c r="H351">
        <v>11</v>
      </c>
    </row>
    <row r="352" spans="1:8" x14ac:dyDescent="0.2">
      <c r="A352">
        <v>99.3</v>
      </c>
      <c r="B352">
        <v>10</v>
      </c>
      <c r="C352">
        <v>1042.6500000000001</v>
      </c>
      <c r="D352">
        <v>49.65</v>
      </c>
      <c r="E352">
        <v>104.265</v>
      </c>
      <c r="F352">
        <v>993</v>
      </c>
      <c r="G352">
        <v>6.6</v>
      </c>
      <c r="H352">
        <v>14</v>
      </c>
    </row>
    <row r="353" spans="1:8" x14ac:dyDescent="0.2">
      <c r="A353">
        <v>51.69</v>
      </c>
      <c r="B353">
        <v>7</v>
      </c>
      <c r="C353">
        <v>379.92149999999998</v>
      </c>
      <c r="D353">
        <v>18.0915</v>
      </c>
      <c r="E353">
        <v>54.274500000000003</v>
      </c>
      <c r="F353">
        <v>361.83</v>
      </c>
      <c r="G353">
        <v>5.5</v>
      </c>
      <c r="H353">
        <v>18</v>
      </c>
    </row>
    <row r="354" spans="1:8" x14ac:dyDescent="0.2">
      <c r="A354">
        <v>54.73</v>
      </c>
      <c r="B354">
        <v>7</v>
      </c>
      <c r="C354">
        <v>402.26549999999997</v>
      </c>
      <c r="D354">
        <v>19.1555</v>
      </c>
      <c r="E354">
        <v>57.466500000000003</v>
      </c>
      <c r="F354">
        <v>383.11</v>
      </c>
      <c r="G354">
        <v>8.5</v>
      </c>
      <c r="H354">
        <v>19</v>
      </c>
    </row>
    <row r="355" spans="1:8" x14ac:dyDescent="0.2">
      <c r="A355">
        <v>27</v>
      </c>
      <c r="B355">
        <v>9</v>
      </c>
      <c r="C355">
        <v>255.15</v>
      </c>
      <c r="D355">
        <v>12.15</v>
      </c>
      <c r="E355">
        <v>28.35</v>
      </c>
      <c r="F355">
        <v>243</v>
      </c>
      <c r="G355">
        <v>4.8</v>
      </c>
      <c r="H355">
        <v>14</v>
      </c>
    </row>
    <row r="356" spans="1:8" x14ac:dyDescent="0.2">
      <c r="A356">
        <v>30.24</v>
      </c>
      <c r="B356">
        <v>1</v>
      </c>
      <c r="C356">
        <v>31.751999999999999</v>
      </c>
      <c r="D356">
        <v>1.512</v>
      </c>
      <c r="E356">
        <v>31.751999999999999</v>
      </c>
      <c r="F356">
        <v>30.24</v>
      </c>
      <c r="G356">
        <v>8.4</v>
      </c>
      <c r="H356">
        <v>15</v>
      </c>
    </row>
    <row r="357" spans="1:8" x14ac:dyDescent="0.2">
      <c r="A357">
        <v>89.14</v>
      </c>
      <c r="B357">
        <v>4</v>
      </c>
      <c r="C357">
        <v>374.38799999999998</v>
      </c>
      <c r="D357">
        <v>17.827999999999999</v>
      </c>
      <c r="E357">
        <v>93.596999999999994</v>
      </c>
      <c r="F357">
        <v>356.56</v>
      </c>
      <c r="G357">
        <v>7.8</v>
      </c>
      <c r="H357">
        <v>12</v>
      </c>
    </row>
    <row r="358" spans="1:8" x14ac:dyDescent="0.2">
      <c r="A358">
        <v>37.549999999999997</v>
      </c>
      <c r="B358">
        <v>10</v>
      </c>
      <c r="C358">
        <v>394.27499999999998</v>
      </c>
      <c r="D358">
        <v>18.774999999999999</v>
      </c>
      <c r="E358">
        <v>39.427499999999988</v>
      </c>
      <c r="F358">
        <v>375.5</v>
      </c>
      <c r="G358">
        <v>9.3000000000000007</v>
      </c>
      <c r="H358">
        <v>20</v>
      </c>
    </row>
    <row r="359" spans="1:8" x14ac:dyDescent="0.2">
      <c r="A359">
        <v>95.44</v>
      </c>
      <c r="B359">
        <v>10</v>
      </c>
      <c r="C359">
        <v>1002.12</v>
      </c>
      <c r="D359">
        <v>47.72</v>
      </c>
      <c r="E359">
        <v>100.212</v>
      </c>
      <c r="F359">
        <v>954.4</v>
      </c>
      <c r="G359">
        <v>5.2</v>
      </c>
      <c r="H359">
        <v>13</v>
      </c>
    </row>
    <row r="360" spans="1:8" x14ac:dyDescent="0.2">
      <c r="A360">
        <v>27.5</v>
      </c>
      <c r="B360">
        <v>3</v>
      </c>
      <c r="C360">
        <v>86.625</v>
      </c>
      <c r="D360">
        <v>4.125</v>
      </c>
      <c r="E360">
        <v>28.875</v>
      </c>
      <c r="F360">
        <v>82.5</v>
      </c>
      <c r="G360">
        <v>6.5</v>
      </c>
      <c r="H360">
        <v>15</v>
      </c>
    </row>
    <row r="361" spans="1:8" x14ac:dyDescent="0.2">
      <c r="A361">
        <v>74.97</v>
      </c>
      <c r="B361">
        <v>1</v>
      </c>
      <c r="C361">
        <v>78.718500000000006</v>
      </c>
      <c r="D361">
        <v>3.7484999999999999</v>
      </c>
      <c r="E361">
        <v>78.718500000000006</v>
      </c>
      <c r="F361">
        <v>74.97</v>
      </c>
      <c r="G361">
        <v>5.6</v>
      </c>
      <c r="H361">
        <v>16</v>
      </c>
    </row>
    <row r="362" spans="1:8" x14ac:dyDescent="0.2">
      <c r="A362">
        <v>80.959999999999994</v>
      </c>
      <c r="B362">
        <v>8</v>
      </c>
      <c r="C362">
        <v>680.06399999999996</v>
      </c>
      <c r="D362">
        <v>32.384</v>
      </c>
      <c r="E362">
        <v>85.007999999999996</v>
      </c>
      <c r="F362">
        <v>647.67999999999995</v>
      </c>
      <c r="G362">
        <v>7.4</v>
      </c>
      <c r="H362">
        <v>11</v>
      </c>
    </row>
    <row r="363" spans="1:8" x14ac:dyDescent="0.2">
      <c r="A363">
        <v>94.47</v>
      </c>
      <c r="B363">
        <v>8</v>
      </c>
      <c r="C363">
        <v>793.548</v>
      </c>
      <c r="D363">
        <v>37.787999999999997</v>
      </c>
      <c r="E363">
        <v>99.1935</v>
      </c>
      <c r="F363">
        <v>755.76</v>
      </c>
      <c r="G363">
        <v>9.1</v>
      </c>
      <c r="H363">
        <v>15</v>
      </c>
    </row>
    <row r="364" spans="1:8" x14ac:dyDescent="0.2">
      <c r="A364">
        <v>99.79</v>
      </c>
      <c r="B364">
        <v>2</v>
      </c>
      <c r="C364">
        <v>209.559</v>
      </c>
      <c r="D364">
        <v>9.9789999999999992</v>
      </c>
      <c r="E364">
        <v>104.7795</v>
      </c>
      <c r="F364">
        <v>199.58</v>
      </c>
      <c r="G364">
        <v>8</v>
      </c>
      <c r="H364">
        <v>20</v>
      </c>
    </row>
    <row r="365" spans="1:8" x14ac:dyDescent="0.2">
      <c r="A365">
        <v>73.22</v>
      </c>
      <c r="B365">
        <v>6</v>
      </c>
      <c r="C365">
        <v>461.286</v>
      </c>
      <c r="D365">
        <v>21.966000000000001</v>
      </c>
      <c r="E365">
        <v>76.881</v>
      </c>
      <c r="F365">
        <v>439.32</v>
      </c>
      <c r="G365">
        <v>7.2</v>
      </c>
      <c r="H365">
        <v>17</v>
      </c>
    </row>
    <row r="366" spans="1:8" x14ac:dyDescent="0.2">
      <c r="A366">
        <v>41.24</v>
      </c>
      <c r="B366">
        <v>4</v>
      </c>
      <c r="C366">
        <v>173.208</v>
      </c>
      <c r="D366">
        <v>8.2479999999999993</v>
      </c>
      <c r="E366">
        <v>43.302</v>
      </c>
      <c r="F366">
        <v>164.96</v>
      </c>
      <c r="G366">
        <v>7.1</v>
      </c>
      <c r="H366">
        <v>16</v>
      </c>
    </row>
    <row r="367" spans="1:8" x14ac:dyDescent="0.2">
      <c r="A367">
        <v>81.680000000000007</v>
      </c>
      <c r="B367">
        <v>4</v>
      </c>
      <c r="C367">
        <v>343.05599999999998</v>
      </c>
      <c r="D367">
        <v>16.335999999999999</v>
      </c>
      <c r="E367">
        <v>85.763999999999996</v>
      </c>
      <c r="F367">
        <v>326.72000000000003</v>
      </c>
      <c r="G367">
        <v>9.1</v>
      </c>
      <c r="H367">
        <v>12</v>
      </c>
    </row>
    <row r="368" spans="1:8" x14ac:dyDescent="0.2">
      <c r="A368">
        <v>51.32</v>
      </c>
      <c r="B368">
        <v>9</v>
      </c>
      <c r="C368">
        <v>484.97399999999999</v>
      </c>
      <c r="D368">
        <v>23.094000000000001</v>
      </c>
      <c r="E368">
        <v>53.886000000000003</v>
      </c>
      <c r="F368">
        <v>461.88</v>
      </c>
      <c r="G368">
        <v>5.6</v>
      </c>
      <c r="H368">
        <v>19</v>
      </c>
    </row>
    <row r="369" spans="1:8" x14ac:dyDescent="0.2">
      <c r="A369">
        <v>65.94</v>
      </c>
      <c r="B369">
        <v>4</v>
      </c>
      <c r="C369">
        <v>276.94799999999998</v>
      </c>
      <c r="D369">
        <v>13.188000000000001</v>
      </c>
      <c r="E369">
        <v>69.236999999999995</v>
      </c>
      <c r="F369">
        <v>263.76</v>
      </c>
      <c r="G369">
        <v>6</v>
      </c>
      <c r="H369">
        <v>10</v>
      </c>
    </row>
    <row r="370" spans="1:8" x14ac:dyDescent="0.2">
      <c r="A370">
        <v>14.36</v>
      </c>
      <c r="B370">
        <v>10</v>
      </c>
      <c r="C370">
        <v>150.78</v>
      </c>
      <c r="D370">
        <v>7.18</v>
      </c>
      <c r="E370">
        <v>15.077999999999999</v>
      </c>
      <c r="F370">
        <v>143.6</v>
      </c>
      <c r="G370">
        <v>5.4</v>
      </c>
      <c r="H370">
        <v>14</v>
      </c>
    </row>
    <row r="371" spans="1:8" x14ac:dyDescent="0.2">
      <c r="A371">
        <v>21.5</v>
      </c>
      <c r="B371">
        <v>9</v>
      </c>
      <c r="C371">
        <v>203.17500000000001</v>
      </c>
      <c r="D371">
        <v>9.6750000000000007</v>
      </c>
      <c r="E371">
        <v>22.574999999999999</v>
      </c>
      <c r="F371">
        <v>193.5</v>
      </c>
      <c r="G371">
        <v>7.8</v>
      </c>
      <c r="H371">
        <v>12</v>
      </c>
    </row>
    <row r="372" spans="1:8" x14ac:dyDescent="0.2">
      <c r="A372">
        <v>26.26</v>
      </c>
      <c r="B372">
        <v>7</v>
      </c>
      <c r="C372">
        <v>193.011</v>
      </c>
      <c r="D372">
        <v>9.1910000000000007</v>
      </c>
      <c r="E372">
        <v>27.573</v>
      </c>
      <c r="F372">
        <v>183.82</v>
      </c>
      <c r="G372">
        <v>9.9</v>
      </c>
      <c r="H372">
        <v>19</v>
      </c>
    </row>
    <row r="373" spans="1:8" x14ac:dyDescent="0.2">
      <c r="A373">
        <v>60.96</v>
      </c>
      <c r="B373">
        <v>2</v>
      </c>
      <c r="C373">
        <v>128.01599999999999</v>
      </c>
      <c r="D373">
        <v>6.0960000000000001</v>
      </c>
      <c r="E373">
        <v>64.007999999999996</v>
      </c>
      <c r="F373">
        <v>121.92</v>
      </c>
      <c r="G373">
        <v>4.9000000000000004</v>
      </c>
      <c r="H373">
        <v>19</v>
      </c>
    </row>
    <row r="374" spans="1:8" x14ac:dyDescent="0.2">
      <c r="A374">
        <v>70.11</v>
      </c>
      <c r="B374">
        <v>6</v>
      </c>
      <c r="C374">
        <v>441.69299999999998</v>
      </c>
      <c r="D374">
        <v>21.033000000000001</v>
      </c>
      <c r="E374">
        <v>73.615499999999997</v>
      </c>
      <c r="F374">
        <v>420.66</v>
      </c>
      <c r="G374">
        <v>5.2</v>
      </c>
      <c r="H374">
        <v>17</v>
      </c>
    </row>
    <row r="375" spans="1:8" x14ac:dyDescent="0.2">
      <c r="A375">
        <v>42.08</v>
      </c>
      <c r="B375">
        <v>6</v>
      </c>
      <c r="C375">
        <v>265.10399999999998</v>
      </c>
      <c r="D375">
        <v>12.624000000000001</v>
      </c>
      <c r="E375">
        <v>44.183999999999997</v>
      </c>
      <c r="F375">
        <v>252.48</v>
      </c>
      <c r="G375">
        <v>8.9</v>
      </c>
      <c r="H375">
        <v>12</v>
      </c>
    </row>
    <row r="376" spans="1:8" x14ac:dyDescent="0.2">
      <c r="A376">
        <v>67.09</v>
      </c>
      <c r="B376">
        <v>5</v>
      </c>
      <c r="C376">
        <v>352.22250000000003</v>
      </c>
      <c r="D376">
        <v>16.772500000000001</v>
      </c>
      <c r="E376">
        <v>70.444500000000005</v>
      </c>
      <c r="F376">
        <v>335.45</v>
      </c>
      <c r="G376">
        <v>9.1</v>
      </c>
      <c r="H376">
        <v>16</v>
      </c>
    </row>
    <row r="377" spans="1:8" x14ac:dyDescent="0.2">
      <c r="A377">
        <v>96.7</v>
      </c>
      <c r="B377">
        <v>5</v>
      </c>
      <c r="C377">
        <v>507.67500000000001</v>
      </c>
      <c r="D377">
        <v>24.175000000000001</v>
      </c>
      <c r="E377">
        <v>101.535</v>
      </c>
      <c r="F377">
        <v>483.5</v>
      </c>
      <c r="G377">
        <v>7</v>
      </c>
      <c r="H377">
        <v>12</v>
      </c>
    </row>
    <row r="378" spans="1:8" x14ac:dyDescent="0.2">
      <c r="A378">
        <v>35.380000000000003</v>
      </c>
      <c r="B378">
        <v>9</v>
      </c>
      <c r="C378">
        <v>334.34100000000001</v>
      </c>
      <c r="D378">
        <v>15.920999999999999</v>
      </c>
      <c r="E378">
        <v>37.149000000000001</v>
      </c>
      <c r="F378">
        <v>318.42</v>
      </c>
      <c r="G378">
        <v>9.6</v>
      </c>
      <c r="H378">
        <v>19</v>
      </c>
    </row>
    <row r="379" spans="1:8" x14ac:dyDescent="0.2">
      <c r="A379">
        <v>95.49</v>
      </c>
      <c r="B379">
        <v>7</v>
      </c>
      <c r="C379">
        <v>701.85149999999999</v>
      </c>
      <c r="D379">
        <v>33.421500000000002</v>
      </c>
      <c r="E379">
        <v>100.2645</v>
      </c>
      <c r="F379">
        <v>668.43</v>
      </c>
      <c r="G379">
        <v>8.6999999999999993</v>
      </c>
      <c r="H379">
        <v>18</v>
      </c>
    </row>
    <row r="380" spans="1:8" x14ac:dyDescent="0.2">
      <c r="A380">
        <v>96.98</v>
      </c>
      <c r="B380">
        <v>4</v>
      </c>
      <c r="C380">
        <v>407.31599999999997</v>
      </c>
      <c r="D380">
        <v>19.396000000000001</v>
      </c>
      <c r="E380">
        <v>101.82899999999999</v>
      </c>
      <c r="F380">
        <v>387.92</v>
      </c>
      <c r="G380">
        <v>9.4</v>
      </c>
      <c r="H380">
        <v>17</v>
      </c>
    </row>
    <row r="381" spans="1:8" x14ac:dyDescent="0.2">
      <c r="A381">
        <v>23.65</v>
      </c>
      <c r="B381">
        <v>4</v>
      </c>
      <c r="C381">
        <v>99.33</v>
      </c>
      <c r="D381">
        <v>4.7300000000000004</v>
      </c>
      <c r="E381">
        <v>24.8325</v>
      </c>
      <c r="F381">
        <v>94.6</v>
      </c>
      <c r="G381">
        <v>4</v>
      </c>
      <c r="H381">
        <v>13</v>
      </c>
    </row>
    <row r="382" spans="1:8" x14ac:dyDescent="0.2">
      <c r="A382">
        <v>82.33</v>
      </c>
      <c r="B382">
        <v>4</v>
      </c>
      <c r="C382">
        <v>345.786</v>
      </c>
      <c r="D382">
        <v>16.466000000000001</v>
      </c>
      <c r="E382">
        <v>86.4465</v>
      </c>
      <c r="F382">
        <v>329.32</v>
      </c>
      <c r="G382">
        <v>7.5</v>
      </c>
      <c r="H382">
        <v>10</v>
      </c>
    </row>
    <row r="383" spans="1:8" x14ac:dyDescent="0.2">
      <c r="A383">
        <v>26.61</v>
      </c>
      <c r="B383">
        <v>2</v>
      </c>
      <c r="C383">
        <v>55.881</v>
      </c>
      <c r="D383">
        <v>2.661</v>
      </c>
      <c r="E383">
        <v>27.9405</v>
      </c>
      <c r="F383">
        <v>53.22</v>
      </c>
      <c r="G383">
        <v>4.2</v>
      </c>
      <c r="H383">
        <v>14</v>
      </c>
    </row>
    <row r="384" spans="1:8" x14ac:dyDescent="0.2">
      <c r="A384">
        <v>99.69</v>
      </c>
      <c r="B384">
        <v>5</v>
      </c>
      <c r="C384">
        <v>523.37249999999995</v>
      </c>
      <c r="D384">
        <v>24.922499999999999</v>
      </c>
      <c r="E384">
        <v>104.67449999999999</v>
      </c>
      <c r="F384">
        <v>498.45</v>
      </c>
      <c r="G384">
        <v>9.9</v>
      </c>
      <c r="H384">
        <v>12</v>
      </c>
    </row>
    <row r="385" spans="1:8" x14ac:dyDescent="0.2">
      <c r="A385">
        <v>74.89</v>
      </c>
      <c r="B385">
        <v>4</v>
      </c>
      <c r="C385">
        <v>314.53800000000001</v>
      </c>
      <c r="D385">
        <v>14.978</v>
      </c>
      <c r="E385">
        <v>78.634500000000003</v>
      </c>
      <c r="F385">
        <v>299.56</v>
      </c>
      <c r="G385">
        <v>4.2</v>
      </c>
      <c r="H385">
        <v>15</v>
      </c>
    </row>
    <row r="386" spans="1:8" x14ac:dyDescent="0.2">
      <c r="A386">
        <v>40.94</v>
      </c>
      <c r="B386">
        <v>5</v>
      </c>
      <c r="C386">
        <v>214.935</v>
      </c>
      <c r="D386">
        <v>10.234999999999999</v>
      </c>
      <c r="E386">
        <v>42.987000000000002</v>
      </c>
      <c r="F386">
        <v>204.7</v>
      </c>
      <c r="G386">
        <v>9.9</v>
      </c>
      <c r="H386">
        <v>13</v>
      </c>
    </row>
    <row r="387" spans="1:8" x14ac:dyDescent="0.2">
      <c r="A387">
        <v>75.819999999999993</v>
      </c>
      <c r="B387">
        <v>1</v>
      </c>
      <c r="C387">
        <v>79.611000000000004</v>
      </c>
      <c r="D387">
        <v>3.7909999999999999</v>
      </c>
      <c r="E387">
        <v>79.611000000000004</v>
      </c>
      <c r="F387">
        <v>75.819999999999993</v>
      </c>
      <c r="G387">
        <v>5.8</v>
      </c>
      <c r="H387">
        <v>13</v>
      </c>
    </row>
    <row r="388" spans="1:8" x14ac:dyDescent="0.2">
      <c r="A388">
        <v>46.77</v>
      </c>
      <c r="B388">
        <v>6</v>
      </c>
      <c r="C388">
        <v>294.65100000000001</v>
      </c>
      <c r="D388">
        <v>14.031000000000001</v>
      </c>
      <c r="E388">
        <v>49.108499999999999</v>
      </c>
      <c r="F388">
        <v>280.62</v>
      </c>
      <c r="G388">
        <v>6</v>
      </c>
      <c r="H388">
        <v>13</v>
      </c>
    </row>
    <row r="389" spans="1:8" x14ac:dyDescent="0.2">
      <c r="A389">
        <v>32.32</v>
      </c>
      <c r="B389">
        <v>10</v>
      </c>
      <c r="C389">
        <v>339.36</v>
      </c>
      <c r="D389">
        <v>16.16</v>
      </c>
      <c r="E389">
        <v>33.936</v>
      </c>
      <c r="F389">
        <v>323.2</v>
      </c>
      <c r="G389">
        <v>10</v>
      </c>
      <c r="H389">
        <v>16</v>
      </c>
    </row>
    <row r="390" spans="1:8" x14ac:dyDescent="0.2">
      <c r="A390">
        <v>54.07</v>
      </c>
      <c r="B390">
        <v>9</v>
      </c>
      <c r="C390">
        <v>510.9615</v>
      </c>
      <c r="D390">
        <v>24.331499999999998</v>
      </c>
      <c r="E390">
        <v>56.773499999999999</v>
      </c>
      <c r="F390">
        <v>486.63</v>
      </c>
      <c r="G390">
        <v>9.5</v>
      </c>
      <c r="H390">
        <v>14</v>
      </c>
    </row>
    <row r="391" spans="1:8" x14ac:dyDescent="0.2">
      <c r="A391">
        <v>18.22</v>
      </c>
      <c r="B391">
        <v>7</v>
      </c>
      <c r="C391">
        <v>133.917</v>
      </c>
      <c r="D391">
        <v>6.3769999999999998</v>
      </c>
      <c r="E391">
        <v>19.131</v>
      </c>
      <c r="F391">
        <v>127.54</v>
      </c>
      <c r="G391">
        <v>6.6</v>
      </c>
      <c r="H391">
        <v>14</v>
      </c>
    </row>
    <row r="392" spans="1:8" x14ac:dyDescent="0.2">
      <c r="A392">
        <v>80.48</v>
      </c>
      <c r="B392">
        <v>3</v>
      </c>
      <c r="C392">
        <v>253.512</v>
      </c>
      <c r="D392">
        <v>12.071999999999999</v>
      </c>
      <c r="E392">
        <v>84.504000000000005</v>
      </c>
      <c r="F392">
        <v>241.44</v>
      </c>
      <c r="G392">
        <v>8.1</v>
      </c>
      <c r="H392">
        <v>12</v>
      </c>
    </row>
    <row r="393" spans="1:8" x14ac:dyDescent="0.2">
      <c r="A393">
        <v>37.950000000000003</v>
      </c>
      <c r="B393">
        <v>10</v>
      </c>
      <c r="C393">
        <v>398.47500000000002</v>
      </c>
      <c r="D393">
        <v>18.975000000000001</v>
      </c>
      <c r="E393">
        <v>39.847499999999997</v>
      </c>
      <c r="F393">
        <v>379.5</v>
      </c>
      <c r="G393">
        <v>9.6999999999999993</v>
      </c>
      <c r="H393">
        <v>14</v>
      </c>
    </row>
    <row r="394" spans="1:8" x14ac:dyDescent="0.2">
      <c r="A394">
        <v>76.819999999999993</v>
      </c>
      <c r="B394">
        <v>1</v>
      </c>
      <c r="C394">
        <v>80.661000000000001</v>
      </c>
      <c r="D394">
        <v>3.8410000000000002</v>
      </c>
      <c r="E394">
        <v>80.661000000000001</v>
      </c>
      <c r="F394">
        <v>76.819999999999993</v>
      </c>
      <c r="G394">
        <v>7.2</v>
      </c>
      <c r="H394">
        <v>18</v>
      </c>
    </row>
    <row r="395" spans="1:8" x14ac:dyDescent="0.2">
      <c r="A395">
        <v>52.26</v>
      </c>
      <c r="B395">
        <v>10</v>
      </c>
      <c r="C395">
        <v>548.73</v>
      </c>
      <c r="D395">
        <v>26.13</v>
      </c>
      <c r="E395">
        <v>54.872999999999998</v>
      </c>
      <c r="F395">
        <v>522.6</v>
      </c>
      <c r="G395">
        <v>6.2</v>
      </c>
      <c r="H395">
        <v>12</v>
      </c>
    </row>
    <row r="396" spans="1:8" x14ac:dyDescent="0.2">
      <c r="A396">
        <v>79.739999999999995</v>
      </c>
      <c r="B396">
        <v>1</v>
      </c>
      <c r="C396">
        <v>83.727000000000004</v>
      </c>
      <c r="D396">
        <v>3.9870000000000001</v>
      </c>
      <c r="E396">
        <v>83.727000000000004</v>
      </c>
      <c r="F396">
        <v>79.739999999999995</v>
      </c>
      <c r="G396">
        <v>7.3</v>
      </c>
      <c r="H396">
        <v>10</v>
      </c>
    </row>
    <row r="397" spans="1:8" x14ac:dyDescent="0.2">
      <c r="A397">
        <v>77.5</v>
      </c>
      <c r="B397">
        <v>5</v>
      </c>
      <c r="C397">
        <v>406.875</v>
      </c>
      <c r="D397">
        <v>19.375</v>
      </c>
      <c r="E397">
        <v>81.375</v>
      </c>
      <c r="F397">
        <v>387.5</v>
      </c>
      <c r="G397">
        <v>4.3</v>
      </c>
      <c r="H397">
        <v>20</v>
      </c>
    </row>
    <row r="398" spans="1:8" x14ac:dyDescent="0.2">
      <c r="A398">
        <v>54.27</v>
      </c>
      <c r="B398">
        <v>5</v>
      </c>
      <c r="C398">
        <v>284.91750000000002</v>
      </c>
      <c r="D398">
        <v>13.567500000000001</v>
      </c>
      <c r="E398">
        <v>56.983500000000006</v>
      </c>
      <c r="F398">
        <v>271.35000000000002</v>
      </c>
      <c r="G398">
        <v>4.5999999999999996</v>
      </c>
      <c r="H398">
        <v>14</v>
      </c>
    </row>
    <row r="399" spans="1:8" x14ac:dyDescent="0.2">
      <c r="A399">
        <v>13.59</v>
      </c>
      <c r="B399">
        <v>9</v>
      </c>
      <c r="C399">
        <v>128.4255</v>
      </c>
      <c r="D399">
        <v>6.1154999999999999</v>
      </c>
      <c r="E399">
        <v>14.269500000000001</v>
      </c>
      <c r="F399">
        <v>122.31</v>
      </c>
      <c r="G399">
        <v>5.8</v>
      </c>
      <c r="H399">
        <v>10</v>
      </c>
    </row>
    <row r="400" spans="1:8" x14ac:dyDescent="0.2">
      <c r="A400">
        <v>41.06</v>
      </c>
      <c r="B400">
        <v>6</v>
      </c>
      <c r="C400">
        <v>258.678</v>
      </c>
      <c r="D400">
        <v>12.318</v>
      </c>
      <c r="E400">
        <v>43.113</v>
      </c>
      <c r="F400">
        <v>246.36</v>
      </c>
      <c r="G400">
        <v>8.3000000000000007</v>
      </c>
      <c r="H400">
        <v>13</v>
      </c>
    </row>
    <row r="401" spans="1:8" x14ac:dyDescent="0.2">
      <c r="A401">
        <v>19.239999999999998</v>
      </c>
      <c r="B401">
        <v>9</v>
      </c>
      <c r="C401">
        <v>181.81800000000001</v>
      </c>
      <c r="D401">
        <v>8.6579999999999995</v>
      </c>
      <c r="E401">
        <v>20.202000000000002</v>
      </c>
      <c r="F401">
        <v>173.16</v>
      </c>
      <c r="G401">
        <v>8</v>
      </c>
      <c r="H401">
        <v>16</v>
      </c>
    </row>
    <row r="402" spans="1:8" x14ac:dyDescent="0.2">
      <c r="A402">
        <v>39.43</v>
      </c>
      <c r="B402">
        <v>6</v>
      </c>
      <c r="C402">
        <v>248.40899999999999</v>
      </c>
      <c r="D402">
        <v>11.829000000000001</v>
      </c>
      <c r="E402">
        <v>41.401499999999999</v>
      </c>
      <c r="F402">
        <v>236.58</v>
      </c>
      <c r="G402">
        <v>9.4</v>
      </c>
      <c r="H402">
        <v>20</v>
      </c>
    </row>
    <row r="403" spans="1:8" x14ac:dyDescent="0.2">
      <c r="A403">
        <v>46.22</v>
      </c>
      <c r="B403">
        <v>4</v>
      </c>
      <c r="C403">
        <v>194.124</v>
      </c>
      <c r="D403">
        <v>9.2439999999999998</v>
      </c>
      <c r="E403">
        <v>48.530999999999999</v>
      </c>
      <c r="F403">
        <v>184.88</v>
      </c>
      <c r="G403">
        <v>6.2</v>
      </c>
      <c r="H403">
        <v>20</v>
      </c>
    </row>
    <row r="404" spans="1:8" x14ac:dyDescent="0.2">
      <c r="A404">
        <v>13.98</v>
      </c>
      <c r="B404">
        <v>1</v>
      </c>
      <c r="C404">
        <v>14.679</v>
      </c>
      <c r="D404">
        <v>0.69899999999999995</v>
      </c>
      <c r="E404">
        <v>14.679</v>
      </c>
      <c r="F404">
        <v>13.98</v>
      </c>
      <c r="G404">
        <v>9.8000000000000007</v>
      </c>
      <c r="H404">
        <v>13</v>
      </c>
    </row>
    <row r="405" spans="1:8" x14ac:dyDescent="0.2">
      <c r="A405">
        <v>39.75</v>
      </c>
      <c r="B405">
        <v>5</v>
      </c>
      <c r="C405">
        <v>208.6875</v>
      </c>
      <c r="D405">
        <v>9.9375</v>
      </c>
      <c r="E405">
        <v>41.737499999999997</v>
      </c>
      <c r="F405">
        <v>198.75</v>
      </c>
      <c r="G405">
        <v>9.6</v>
      </c>
      <c r="H405">
        <v>10</v>
      </c>
    </row>
    <row r="406" spans="1:8" x14ac:dyDescent="0.2">
      <c r="A406">
        <v>97.79</v>
      </c>
      <c r="B406">
        <v>7</v>
      </c>
      <c r="C406">
        <v>718.75649999999996</v>
      </c>
      <c r="D406">
        <v>34.226500000000001</v>
      </c>
      <c r="E406">
        <v>102.6795</v>
      </c>
      <c r="F406">
        <v>684.53</v>
      </c>
      <c r="G406">
        <v>4.9000000000000004</v>
      </c>
      <c r="H406">
        <v>17</v>
      </c>
    </row>
    <row r="407" spans="1:8" x14ac:dyDescent="0.2">
      <c r="A407">
        <v>67.260000000000005</v>
      </c>
      <c r="B407">
        <v>4</v>
      </c>
      <c r="C407">
        <v>282.49200000000002</v>
      </c>
      <c r="D407">
        <v>13.452</v>
      </c>
      <c r="E407">
        <v>70.623000000000005</v>
      </c>
      <c r="F407">
        <v>269.04000000000002</v>
      </c>
      <c r="G407">
        <v>8</v>
      </c>
      <c r="H407">
        <v>15</v>
      </c>
    </row>
    <row r="408" spans="1:8" x14ac:dyDescent="0.2">
      <c r="A408">
        <v>13.79</v>
      </c>
      <c r="B408">
        <v>5</v>
      </c>
      <c r="C408">
        <v>72.397499999999994</v>
      </c>
      <c r="D408">
        <v>3.4474999999999998</v>
      </c>
      <c r="E408">
        <v>14.4795</v>
      </c>
      <c r="F408">
        <v>68.95</v>
      </c>
      <c r="G408">
        <v>7.8</v>
      </c>
      <c r="H408">
        <v>19</v>
      </c>
    </row>
    <row r="409" spans="1:8" x14ac:dyDescent="0.2">
      <c r="A409">
        <v>68.709999999999994</v>
      </c>
      <c r="B409">
        <v>4</v>
      </c>
      <c r="C409">
        <v>288.58199999999999</v>
      </c>
      <c r="D409">
        <v>13.742000000000001</v>
      </c>
      <c r="E409">
        <v>72.145499999999998</v>
      </c>
      <c r="F409">
        <v>274.83999999999997</v>
      </c>
      <c r="G409">
        <v>4.0999999999999996</v>
      </c>
      <c r="H409">
        <v>19</v>
      </c>
    </row>
    <row r="410" spans="1:8" x14ac:dyDescent="0.2">
      <c r="A410">
        <v>56.53</v>
      </c>
      <c r="B410">
        <v>4</v>
      </c>
      <c r="C410">
        <v>237.42599999999999</v>
      </c>
      <c r="D410">
        <v>11.305999999999999</v>
      </c>
      <c r="E410">
        <v>59.356499999999997</v>
      </c>
      <c r="F410">
        <v>226.12</v>
      </c>
      <c r="G410">
        <v>5.5</v>
      </c>
      <c r="H410">
        <v>19</v>
      </c>
    </row>
    <row r="411" spans="1:8" x14ac:dyDescent="0.2">
      <c r="A411">
        <v>23.82</v>
      </c>
      <c r="B411">
        <v>5</v>
      </c>
      <c r="C411">
        <v>125.05500000000001</v>
      </c>
      <c r="D411">
        <v>5.9550000000000001</v>
      </c>
      <c r="E411">
        <v>25.010999999999999</v>
      </c>
      <c r="F411">
        <v>119.1</v>
      </c>
      <c r="G411">
        <v>5.4</v>
      </c>
      <c r="H411">
        <v>19</v>
      </c>
    </row>
    <row r="412" spans="1:8" x14ac:dyDescent="0.2">
      <c r="A412">
        <v>34.21</v>
      </c>
      <c r="B412">
        <v>10</v>
      </c>
      <c r="C412">
        <v>359.20499999999998</v>
      </c>
      <c r="D412">
        <v>17.105</v>
      </c>
      <c r="E412">
        <v>35.920499999999997</v>
      </c>
      <c r="F412">
        <v>342.1</v>
      </c>
      <c r="G412">
        <v>5.0999999999999996</v>
      </c>
      <c r="H412">
        <v>13</v>
      </c>
    </row>
    <row r="413" spans="1:8" x14ac:dyDescent="0.2">
      <c r="A413">
        <v>21.87</v>
      </c>
      <c r="B413">
        <v>2</v>
      </c>
      <c r="C413">
        <v>45.927</v>
      </c>
      <c r="D413">
        <v>2.1869999999999998</v>
      </c>
      <c r="E413">
        <v>22.9635</v>
      </c>
      <c r="F413">
        <v>43.74</v>
      </c>
      <c r="G413">
        <v>6.9</v>
      </c>
      <c r="H413">
        <v>14</v>
      </c>
    </row>
    <row r="414" spans="1:8" x14ac:dyDescent="0.2">
      <c r="A414">
        <v>20.97</v>
      </c>
      <c r="B414">
        <v>5</v>
      </c>
      <c r="C414">
        <v>110.0925</v>
      </c>
      <c r="D414">
        <v>5.2424999999999997</v>
      </c>
      <c r="E414">
        <v>22.0185</v>
      </c>
      <c r="F414">
        <v>104.85</v>
      </c>
      <c r="G414">
        <v>7.8</v>
      </c>
      <c r="H414">
        <v>13</v>
      </c>
    </row>
    <row r="415" spans="1:8" x14ac:dyDescent="0.2">
      <c r="A415">
        <v>25.84</v>
      </c>
      <c r="B415">
        <v>3</v>
      </c>
      <c r="C415">
        <v>81.396000000000001</v>
      </c>
      <c r="D415">
        <v>3.8759999999999999</v>
      </c>
      <c r="E415">
        <v>27.132000000000001</v>
      </c>
      <c r="F415">
        <v>77.52</v>
      </c>
      <c r="G415">
        <v>6.6</v>
      </c>
      <c r="H415">
        <v>18</v>
      </c>
    </row>
    <row r="416" spans="1:8" x14ac:dyDescent="0.2">
      <c r="A416">
        <v>50.93</v>
      </c>
      <c r="B416">
        <v>8</v>
      </c>
      <c r="C416">
        <v>427.81200000000001</v>
      </c>
      <c r="D416">
        <v>20.372</v>
      </c>
      <c r="E416">
        <v>53.476500000000001</v>
      </c>
      <c r="F416">
        <v>407.44</v>
      </c>
      <c r="G416">
        <v>9.1999999999999993</v>
      </c>
      <c r="H416">
        <v>19</v>
      </c>
    </row>
    <row r="417" spans="1:8" x14ac:dyDescent="0.2">
      <c r="A417">
        <v>96.11</v>
      </c>
      <c r="B417">
        <v>1</v>
      </c>
      <c r="C417">
        <v>100.91549999999999</v>
      </c>
      <c r="D417">
        <v>4.8055000000000003</v>
      </c>
      <c r="E417">
        <v>100.91549999999999</v>
      </c>
      <c r="F417">
        <v>96.11</v>
      </c>
      <c r="G417">
        <v>7.8</v>
      </c>
      <c r="H417">
        <v>16</v>
      </c>
    </row>
    <row r="418" spans="1:8" x14ac:dyDescent="0.2">
      <c r="A418">
        <v>45.38</v>
      </c>
      <c r="B418">
        <v>4</v>
      </c>
      <c r="C418">
        <v>190.596</v>
      </c>
      <c r="D418">
        <v>9.0760000000000005</v>
      </c>
      <c r="E418">
        <v>47.649000000000001</v>
      </c>
      <c r="F418">
        <v>181.52</v>
      </c>
      <c r="G418">
        <v>8.6999999999999993</v>
      </c>
      <c r="H418">
        <v>13</v>
      </c>
    </row>
    <row r="419" spans="1:8" x14ac:dyDescent="0.2">
      <c r="A419">
        <v>81.510000000000005</v>
      </c>
      <c r="B419">
        <v>1</v>
      </c>
      <c r="C419">
        <v>85.585499999999996</v>
      </c>
      <c r="D419">
        <v>4.0754999999999999</v>
      </c>
      <c r="E419">
        <v>85.585499999999996</v>
      </c>
      <c r="F419">
        <v>81.510000000000005</v>
      </c>
      <c r="G419">
        <v>9.1999999999999993</v>
      </c>
      <c r="H419">
        <v>10</v>
      </c>
    </row>
    <row r="420" spans="1:8" x14ac:dyDescent="0.2">
      <c r="A420">
        <v>57.22</v>
      </c>
      <c r="B420">
        <v>2</v>
      </c>
      <c r="C420">
        <v>120.16200000000001</v>
      </c>
      <c r="D420">
        <v>5.7220000000000004</v>
      </c>
      <c r="E420">
        <v>60.081000000000003</v>
      </c>
      <c r="F420">
        <v>114.44</v>
      </c>
      <c r="G420">
        <v>8.3000000000000007</v>
      </c>
      <c r="H420">
        <v>17</v>
      </c>
    </row>
    <row r="421" spans="1:8" x14ac:dyDescent="0.2">
      <c r="A421">
        <v>25.22</v>
      </c>
      <c r="B421">
        <v>7</v>
      </c>
      <c r="C421">
        <v>185.36699999999999</v>
      </c>
      <c r="D421">
        <v>8.827</v>
      </c>
      <c r="E421">
        <v>26.481000000000002</v>
      </c>
      <c r="F421">
        <v>176.54</v>
      </c>
      <c r="G421">
        <v>8.1999999999999993</v>
      </c>
      <c r="H421">
        <v>10</v>
      </c>
    </row>
    <row r="422" spans="1:8" x14ac:dyDescent="0.2">
      <c r="A422">
        <v>38.6</v>
      </c>
      <c r="B422">
        <v>3</v>
      </c>
      <c r="C422">
        <v>121.59</v>
      </c>
      <c r="D422">
        <v>5.79</v>
      </c>
      <c r="E422">
        <v>40.53</v>
      </c>
      <c r="F422">
        <v>115.8</v>
      </c>
      <c r="G422">
        <v>7.5</v>
      </c>
      <c r="H422">
        <v>13</v>
      </c>
    </row>
    <row r="423" spans="1:8" x14ac:dyDescent="0.2">
      <c r="A423">
        <v>84.05</v>
      </c>
      <c r="B423">
        <v>3</v>
      </c>
      <c r="C423">
        <v>264.75749999999999</v>
      </c>
      <c r="D423">
        <v>12.6075</v>
      </c>
      <c r="E423">
        <v>88.252499999999998</v>
      </c>
      <c r="F423">
        <v>252.15</v>
      </c>
      <c r="G423">
        <v>9.8000000000000007</v>
      </c>
      <c r="H423">
        <v>13</v>
      </c>
    </row>
    <row r="424" spans="1:8" x14ac:dyDescent="0.2">
      <c r="A424">
        <v>97.21</v>
      </c>
      <c r="B424">
        <v>10</v>
      </c>
      <c r="C424">
        <v>1020.705</v>
      </c>
      <c r="D424">
        <v>48.604999999999997</v>
      </c>
      <c r="E424">
        <v>102.0705</v>
      </c>
      <c r="F424">
        <v>972.1</v>
      </c>
      <c r="G424">
        <v>8.6999999999999993</v>
      </c>
      <c r="H424">
        <v>13</v>
      </c>
    </row>
    <row r="425" spans="1:8" x14ac:dyDescent="0.2">
      <c r="A425">
        <v>25.42</v>
      </c>
      <c r="B425">
        <v>8</v>
      </c>
      <c r="C425">
        <v>213.52799999999999</v>
      </c>
      <c r="D425">
        <v>10.167999999999999</v>
      </c>
      <c r="E425">
        <v>26.690999999999999</v>
      </c>
      <c r="F425">
        <v>203.36</v>
      </c>
      <c r="G425">
        <v>6.7</v>
      </c>
      <c r="H425">
        <v>19</v>
      </c>
    </row>
    <row r="426" spans="1:8" x14ac:dyDescent="0.2">
      <c r="A426">
        <v>16.28</v>
      </c>
      <c r="B426">
        <v>1</v>
      </c>
      <c r="C426">
        <v>17.094000000000001</v>
      </c>
      <c r="D426">
        <v>0.81399999999999995</v>
      </c>
      <c r="E426">
        <v>17.094000000000001</v>
      </c>
      <c r="F426">
        <v>16.28</v>
      </c>
      <c r="G426">
        <v>5</v>
      </c>
      <c r="H426">
        <v>15</v>
      </c>
    </row>
    <row r="427" spans="1:8" x14ac:dyDescent="0.2">
      <c r="A427">
        <v>40.61</v>
      </c>
      <c r="B427">
        <v>9</v>
      </c>
      <c r="C427">
        <v>383.7645</v>
      </c>
      <c r="D427">
        <v>18.2745</v>
      </c>
      <c r="E427">
        <v>42.640500000000003</v>
      </c>
      <c r="F427">
        <v>365.49</v>
      </c>
      <c r="G427">
        <v>7</v>
      </c>
      <c r="H427">
        <v>13</v>
      </c>
    </row>
    <row r="428" spans="1:8" x14ac:dyDescent="0.2">
      <c r="A428">
        <v>53.17</v>
      </c>
      <c r="B428">
        <v>7</v>
      </c>
      <c r="C428">
        <v>390.79950000000002</v>
      </c>
      <c r="D428">
        <v>18.609500000000001</v>
      </c>
      <c r="E428">
        <v>55.828500000000012</v>
      </c>
      <c r="F428">
        <v>372.19</v>
      </c>
      <c r="G428">
        <v>8.9</v>
      </c>
      <c r="H428">
        <v>18</v>
      </c>
    </row>
    <row r="429" spans="1:8" x14ac:dyDescent="0.2">
      <c r="A429">
        <v>20.87</v>
      </c>
      <c r="B429">
        <v>3</v>
      </c>
      <c r="C429">
        <v>65.740499999999997</v>
      </c>
      <c r="D429">
        <v>3.1305000000000001</v>
      </c>
      <c r="E429">
        <v>21.913499999999999</v>
      </c>
      <c r="F429">
        <v>62.61</v>
      </c>
      <c r="G429">
        <v>8</v>
      </c>
      <c r="H429">
        <v>13</v>
      </c>
    </row>
    <row r="430" spans="1:8" x14ac:dyDescent="0.2">
      <c r="A430">
        <v>67.27</v>
      </c>
      <c r="B430">
        <v>5</v>
      </c>
      <c r="C430">
        <v>353.16750000000002</v>
      </c>
      <c r="D430">
        <v>16.817499999999999</v>
      </c>
      <c r="E430">
        <v>70.633499999999998</v>
      </c>
      <c r="F430">
        <v>336.35</v>
      </c>
      <c r="G430">
        <v>6.9</v>
      </c>
      <c r="H430">
        <v>17</v>
      </c>
    </row>
    <row r="431" spans="1:8" x14ac:dyDescent="0.2">
      <c r="A431">
        <v>90.65</v>
      </c>
      <c r="B431">
        <v>10</v>
      </c>
      <c r="C431">
        <v>951.82500000000005</v>
      </c>
      <c r="D431">
        <v>45.325000000000003</v>
      </c>
      <c r="E431">
        <v>95.182500000000005</v>
      </c>
      <c r="F431">
        <v>906.5</v>
      </c>
      <c r="G431">
        <v>7.3</v>
      </c>
      <c r="H431">
        <v>10</v>
      </c>
    </row>
    <row r="432" spans="1:8" x14ac:dyDescent="0.2">
      <c r="A432">
        <v>69.08</v>
      </c>
      <c r="B432">
        <v>2</v>
      </c>
      <c r="C432">
        <v>145.06800000000001</v>
      </c>
      <c r="D432">
        <v>6.9080000000000004</v>
      </c>
      <c r="E432">
        <v>72.534000000000006</v>
      </c>
      <c r="F432">
        <v>138.16</v>
      </c>
      <c r="G432">
        <v>6.9</v>
      </c>
      <c r="H432">
        <v>19</v>
      </c>
    </row>
    <row r="433" spans="1:8" x14ac:dyDescent="0.2">
      <c r="A433">
        <v>43.27</v>
      </c>
      <c r="B433">
        <v>2</v>
      </c>
      <c r="C433">
        <v>90.867000000000004</v>
      </c>
      <c r="D433">
        <v>4.327</v>
      </c>
      <c r="E433">
        <v>45.433500000000002</v>
      </c>
      <c r="F433">
        <v>86.54</v>
      </c>
      <c r="G433">
        <v>5.7</v>
      </c>
      <c r="H433">
        <v>16</v>
      </c>
    </row>
    <row r="434" spans="1:8" x14ac:dyDescent="0.2">
      <c r="A434">
        <v>23.46</v>
      </c>
      <c r="B434">
        <v>6</v>
      </c>
      <c r="C434">
        <v>147.798</v>
      </c>
      <c r="D434">
        <v>7.0380000000000003</v>
      </c>
      <c r="E434">
        <v>24.632999999999999</v>
      </c>
      <c r="F434">
        <v>140.76</v>
      </c>
      <c r="G434">
        <v>6.4</v>
      </c>
      <c r="H434">
        <v>19</v>
      </c>
    </row>
    <row r="435" spans="1:8" x14ac:dyDescent="0.2">
      <c r="A435">
        <v>95.54</v>
      </c>
      <c r="B435">
        <v>7</v>
      </c>
      <c r="C435">
        <v>702.21900000000005</v>
      </c>
      <c r="D435">
        <v>33.439</v>
      </c>
      <c r="E435">
        <v>100.31699999999999</v>
      </c>
      <c r="F435">
        <v>668.78</v>
      </c>
      <c r="G435">
        <v>9.6</v>
      </c>
      <c r="H435">
        <v>14</v>
      </c>
    </row>
    <row r="436" spans="1:8" x14ac:dyDescent="0.2">
      <c r="A436">
        <v>47.44</v>
      </c>
      <c r="B436">
        <v>1</v>
      </c>
      <c r="C436">
        <v>49.811999999999998</v>
      </c>
      <c r="D436">
        <v>2.3719999999999999</v>
      </c>
      <c r="E436">
        <v>49.811999999999998</v>
      </c>
      <c r="F436">
        <v>47.44</v>
      </c>
      <c r="G436">
        <v>6.8</v>
      </c>
      <c r="H436">
        <v>18</v>
      </c>
    </row>
    <row r="437" spans="1:8" x14ac:dyDescent="0.2">
      <c r="A437">
        <v>99.24</v>
      </c>
      <c r="B437">
        <v>9</v>
      </c>
      <c r="C437">
        <v>937.81799999999998</v>
      </c>
      <c r="D437">
        <v>44.658000000000001</v>
      </c>
      <c r="E437">
        <v>104.202</v>
      </c>
      <c r="F437">
        <v>893.16</v>
      </c>
      <c r="G437">
        <v>9</v>
      </c>
      <c r="H437">
        <v>19</v>
      </c>
    </row>
    <row r="438" spans="1:8" x14ac:dyDescent="0.2">
      <c r="A438">
        <v>82.93</v>
      </c>
      <c r="B438">
        <v>4</v>
      </c>
      <c r="C438">
        <v>348.30599999999998</v>
      </c>
      <c r="D438">
        <v>16.585999999999999</v>
      </c>
      <c r="E438">
        <v>87.076499999999996</v>
      </c>
      <c r="F438">
        <v>331.72</v>
      </c>
      <c r="G438">
        <v>9.6</v>
      </c>
      <c r="H438">
        <v>16</v>
      </c>
    </row>
    <row r="439" spans="1:8" x14ac:dyDescent="0.2">
      <c r="A439">
        <v>33.99</v>
      </c>
      <c r="B439">
        <v>6</v>
      </c>
      <c r="C439">
        <v>214.137</v>
      </c>
      <c r="D439">
        <v>10.196999999999999</v>
      </c>
      <c r="E439">
        <v>35.689500000000002</v>
      </c>
      <c r="F439">
        <v>203.94</v>
      </c>
      <c r="G439">
        <v>7.7</v>
      </c>
      <c r="H439">
        <v>15</v>
      </c>
    </row>
    <row r="440" spans="1:8" x14ac:dyDescent="0.2">
      <c r="A440">
        <v>17.04</v>
      </c>
      <c r="B440">
        <v>4</v>
      </c>
      <c r="C440">
        <v>71.567999999999998</v>
      </c>
      <c r="D440">
        <v>3.4079999999999999</v>
      </c>
      <c r="E440">
        <v>17.891999999999999</v>
      </c>
      <c r="F440">
        <v>68.16</v>
      </c>
      <c r="G440">
        <v>7</v>
      </c>
      <c r="H440">
        <v>20</v>
      </c>
    </row>
    <row r="441" spans="1:8" x14ac:dyDescent="0.2">
      <c r="A441">
        <v>40.86</v>
      </c>
      <c r="B441">
        <v>8</v>
      </c>
      <c r="C441">
        <v>343.22399999999999</v>
      </c>
      <c r="D441">
        <v>16.344000000000001</v>
      </c>
      <c r="E441">
        <v>42.902999999999999</v>
      </c>
      <c r="F441">
        <v>326.88</v>
      </c>
      <c r="G441">
        <v>6.5</v>
      </c>
      <c r="H441">
        <v>14</v>
      </c>
    </row>
    <row r="442" spans="1:8" x14ac:dyDescent="0.2">
      <c r="A442">
        <v>17.440000000000001</v>
      </c>
      <c r="B442">
        <v>5</v>
      </c>
      <c r="C442">
        <v>91.56</v>
      </c>
      <c r="D442">
        <v>4.3600000000000003</v>
      </c>
      <c r="E442">
        <v>18.312000000000001</v>
      </c>
      <c r="F442">
        <v>87.2</v>
      </c>
      <c r="G442">
        <v>8.1</v>
      </c>
      <c r="H442">
        <v>19</v>
      </c>
    </row>
    <row r="443" spans="1:8" x14ac:dyDescent="0.2">
      <c r="A443">
        <v>88.43</v>
      </c>
      <c r="B443">
        <v>8</v>
      </c>
      <c r="C443">
        <v>742.81200000000001</v>
      </c>
      <c r="D443">
        <v>35.372</v>
      </c>
      <c r="E443">
        <v>92.851500000000001</v>
      </c>
      <c r="F443">
        <v>707.44</v>
      </c>
      <c r="G443">
        <v>4.3</v>
      </c>
      <c r="H443">
        <v>19</v>
      </c>
    </row>
    <row r="444" spans="1:8" x14ac:dyDescent="0.2">
      <c r="A444">
        <v>89.21</v>
      </c>
      <c r="B444">
        <v>9</v>
      </c>
      <c r="C444">
        <v>843.03449999999998</v>
      </c>
      <c r="D444">
        <v>40.144500000000001</v>
      </c>
      <c r="E444">
        <v>93.670500000000004</v>
      </c>
      <c r="F444">
        <v>802.89</v>
      </c>
      <c r="G444">
        <v>6.5</v>
      </c>
      <c r="H444">
        <v>15</v>
      </c>
    </row>
    <row r="445" spans="1:8" x14ac:dyDescent="0.2">
      <c r="A445">
        <v>12.78</v>
      </c>
      <c r="B445">
        <v>1</v>
      </c>
      <c r="C445">
        <v>13.419</v>
      </c>
      <c r="D445">
        <v>0.63900000000000001</v>
      </c>
      <c r="E445">
        <v>13.419</v>
      </c>
      <c r="F445">
        <v>12.78</v>
      </c>
      <c r="G445">
        <v>9.5</v>
      </c>
      <c r="H445">
        <v>14</v>
      </c>
    </row>
    <row r="446" spans="1:8" x14ac:dyDescent="0.2">
      <c r="A446">
        <v>19.100000000000001</v>
      </c>
      <c r="B446">
        <v>7</v>
      </c>
      <c r="C446">
        <v>140.38499999999999</v>
      </c>
      <c r="D446">
        <v>6.6849999999999996</v>
      </c>
      <c r="E446">
        <v>20.055</v>
      </c>
      <c r="F446">
        <v>133.69999999999999</v>
      </c>
      <c r="G446">
        <v>9.6999999999999993</v>
      </c>
      <c r="H446">
        <v>10</v>
      </c>
    </row>
    <row r="447" spans="1:8" x14ac:dyDescent="0.2">
      <c r="A447">
        <v>19.149999999999999</v>
      </c>
      <c r="B447">
        <v>1</v>
      </c>
      <c r="C447">
        <v>20.107500000000002</v>
      </c>
      <c r="D447">
        <v>0.95750000000000002</v>
      </c>
      <c r="E447">
        <v>20.107500000000002</v>
      </c>
      <c r="F447">
        <v>19.149999999999999</v>
      </c>
      <c r="G447">
        <v>9.5</v>
      </c>
      <c r="H447">
        <v>17</v>
      </c>
    </row>
    <row r="448" spans="1:8" x14ac:dyDescent="0.2">
      <c r="A448">
        <v>27.66</v>
      </c>
      <c r="B448">
        <v>10</v>
      </c>
      <c r="C448">
        <v>290.43</v>
      </c>
      <c r="D448">
        <v>13.83</v>
      </c>
      <c r="E448">
        <v>29.042999999999999</v>
      </c>
      <c r="F448">
        <v>276.60000000000002</v>
      </c>
      <c r="G448">
        <v>8.9</v>
      </c>
      <c r="H448">
        <v>11</v>
      </c>
    </row>
    <row r="449" spans="1:8" x14ac:dyDescent="0.2">
      <c r="A449">
        <v>45.74</v>
      </c>
      <c r="B449">
        <v>3</v>
      </c>
      <c r="C449">
        <v>144.08099999999999</v>
      </c>
      <c r="D449">
        <v>6.8609999999999998</v>
      </c>
      <c r="E449">
        <v>48.026999999999987</v>
      </c>
      <c r="F449">
        <v>137.22</v>
      </c>
      <c r="G449">
        <v>6.5</v>
      </c>
      <c r="H449">
        <v>17</v>
      </c>
    </row>
    <row r="450" spans="1:8" x14ac:dyDescent="0.2">
      <c r="A450">
        <v>27.07</v>
      </c>
      <c r="B450">
        <v>1</v>
      </c>
      <c r="C450">
        <v>28.423500000000001</v>
      </c>
      <c r="D450">
        <v>1.3534999999999999</v>
      </c>
      <c r="E450">
        <v>28.423500000000001</v>
      </c>
      <c r="F450">
        <v>27.07</v>
      </c>
      <c r="G450">
        <v>5.3</v>
      </c>
      <c r="H450">
        <v>20</v>
      </c>
    </row>
    <row r="451" spans="1:8" x14ac:dyDescent="0.2">
      <c r="A451">
        <v>39.119999999999997</v>
      </c>
      <c r="B451">
        <v>1</v>
      </c>
      <c r="C451">
        <v>41.076000000000001</v>
      </c>
      <c r="D451">
        <v>1.956</v>
      </c>
      <c r="E451">
        <v>41.076000000000001</v>
      </c>
      <c r="F451">
        <v>39.119999999999997</v>
      </c>
      <c r="G451">
        <v>9.6</v>
      </c>
      <c r="H451">
        <v>11</v>
      </c>
    </row>
    <row r="452" spans="1:8" x14ac:dyDescent="0.2">
      <c r="A452">
        <v>74.709999999999994</v>
      </c>
      <c r="B452">
        <v>6</v>
      </c>
      <c r="C452">
        <v>470.673</v>
      </c>
      <c r="D452">
        <v>22.413</v>
      </c>
      <c r="E452">
        <v>78.445499999999996</v>
      </c>
      <c r="F452">
        <v>448.26</v>
      </c>
      <c r="G452">
        <v>6.7</v>
      </c>
      <c r="H452">
        <v>19</v>
      </c>
    </row>
    <row r="453" spans="1:8" x14ac:dyDescent="0.2">
      <c r="A453">
        <v>22.01</v>
      </c>
      <c r="B453">
        <v>6</v>
      </c>
      <c r="C453">
        <v>138.66300000000001</v>
      </c>
      <c r="D453">
        <v>6.6029999999999998</v>
      </c>
      <c r="E453">
        <v>23.110499999999998</v>
      </c>
      <c r="F453">
        <v>132.06</v>
      </c>
      <c r="G453">
        <v>7.6</v>
      </c>
      <c r="H453">
        <v>18</v>
      </c>
    </row>
    <row r="454" spans="1:8" x14ac:dyDescent="0.2">
      <c r="A454">
        <v>63.61</v>
      </c>
      <c r="B454">
        <v>5</v>
      </c>
      <c r="C454">
        <v>333.95249999999999</v>
      </c>
      <c r="D454">
        <v>15.9025</v>
      </c>
      <c r="E454">
        <v>66.790499999999994</v>
      </c>
      <c r="F454">
        <v>318.05</v>
      </c>
      <c r="G454">
        <v>4.8</v>
      </c>
      <c r="H454">
        <v>12</v>
      </c>
    </row>
    <row r="455" spans="1:8" x14ac:dyDescent="0.2">
      <c r="A455">
        <v>25</v>
      </c>
      <c r="B455">
        <v>1</v>
      </c>
      <c r="C455">
        <v>26.25</v>
      </c>
      <c r="D455">
        <v>1.25</v>
      </c>
      <c r="E455">
        <v>26.25</v>
      </c>
      <c r="F455">
        <v>25</v>
      </c>
      <c r="G455">
        <v>5.5</v>
      </c>
      <c r="H455">
        <v>15</v>
      </c>
    </row>
    <row r="456" spans="1:8" x14ac:dyDescent="0.2">
      <c r="A456">
        <v>20.77</v>
      </c>
      <c r="B456">
        <v>4</v>
      </c>
      <c r="C456">
        <v>87.233999999999995</v>
      </c>
      <c r="D456">
        <v>4.1539999999999999</v>
      </c>
      <c r="E456">
        <v>21.808499999999999</v>
      </c>
      <c r="F456">
        <v>83.08</v>
      </c>
      <c r="G456">
        <v>4.7</v>
      </c>
      <c r="H456">
        <v>13</v>
      </c>
    </row>
    <row r="457" spans="1:8" x14ac:dyDescent="0.2">
      <c r="A457">
        <v>29.56</v>
      </c>
      <c r="B457">
        <v>5</v>
      </c>
      <c r="C457">
        <v>155.19</v>
      </c>
      <c r="D457">
        <v>7.39</v>
      </c>
      <c r="E457">
        <v>31.038</v>
      </c>
      <c r="F457">
        <v>147.80000000000001</v>
      </c>
      <c r="G457">
        <v>6.9</v>
      </c>
      <c r="H457">
        <v>16</v>
      </c>
    </row>
    <row r="458" spans="1:8" x14ac:dyDescent="0.2">
      <c r="A458">
        <v>77.400000000000006</v>
      </c>
      <c r="B458">
        <v>9</v>
      </c>
      <c r="C458">
        <v>731.43</v>
      </c>
      <c r="D458">
        <v>34.83</v>
      </c>
      <c r="E458">
        <v>81.27</v>
      </c>
      <c r="F458">
        <v>696.6</v>
      </c>
      <c r="G458">
        <v>4.5</v>
      </c>
      <c r="H458">
        <v>14</v>
      </c>
    </row>
    <row r="459" spans="1:8" x14ac:dyDescent="0.2">
      <c r="A459">
        <v>79.39</v>
      </c>
      <c r="B459">
        <v>10</v>
      </c>
      <c r="C459">
        <v>833.59500000000003</v>
      </c>
      <c r="D459">
        <v>39.695</v>
      </c>
      <c r="E459">
        <v>83.359499999999997</v>
      </c>
      <c r="F459">
        <v>793.9</v>
      </c>
      <c r="G459">
        <v>6.2</v>
      </c>
      <c r="H459">
        <v>20</v>
      </c>
    </row>
    <row r="460" spans="1:8" x14ac:dyDescent="0.2">
      <c r="A460">
        <v>46.57</v>
      </c>
      <c r="B460">
        <v>10</v>
      </c>
      <c r="C460">
        <v>488.98500000000001</v>
      </c>
      <c r="D460">
        <v>23.285</v>
      </c>
      <c r="E460">
        <v>48.898499999999999</v>
      </c>
      <c r="F460">
        <v>465.7</v>
      </c>
      <c r="G460">
        <v>7.6</v>
      </c>
      <c r="H460">
        <v>13</v>
      </c>
    </row>
    <row r="461" spans="1:8" x14ac:dyDescent="0.2">
      <c r="A461">
        <v>35.89</v>
      </c>
      <c r="B461">
        <v>1</v>
      </c>
      <c r="C461">
        <v>37.6845</v>
      </c>
      <c r="D461">
        <v>1.7945</v>
      </c>
      <c r="E461">
        <v>37.6845</v>
      </c>
      <c r="F461">
        <v>35.89</v>
      </c>
      <c r="G461">
        <v>7.9</v>
      </c>
      <c r="H461">
        <v>16</v>
      </c>
    </row>
    <row r="462" spans="1:8" x14ac:dyDescent="0.2">
      <c r="A462">
        <v>40.520000000000003</v>
      </c>
      <c r="B462">
        <v>5</v>
      </c>
      <c r="C462">
        <v>212.73</v>
      </c>
      <c r="D462">
        <v>10.130000000000001</v>
      </c>
      <c r="E462">
        <v>42.545999999999999</v>
      </c>
      <c r="F462">
        <v>202.6</v>
      </c>
      <c r="G462">
        <v>4.5</v>
      </c>
      <c r="H462">
        <v>15</v>
      </c>
    </row>
    <row r="463" spans="1:8" x14ac:dyDescent="0.2">
      <c r="A463">
        <v>73.05</v>
      </c>
      <c r="B463">
        <v>10</v>
      </c>
      <c r="C463">
        <v>767.02499999999998</v>
      </c>
      <c r="D463">
        <v>36.524999999999999</v>
      </c>
      <c r="E463">
        <v>76.702500000000001</v>
      </c>
      <c r="F463">
        <v>730.5</v>
      </c>
      <c r="G463">
        <v>8.6999999999999993</v>
      </c>
      <c r="H463">
        <v>12</v>
      </c>
    </row>
    <row r="464" spans="1:8" x14ac:dyDescent="0.2">
      <c r="A464">
        <v>73.95</v>
      </c>
      <c r="B464">
        <v>4</v>
      </c>
      <c r="C464">
        <v>310.58999999999997</v>
      </c>
      <c r="D464">
        <v>14.79</v>
      </c>
      <c r="E464">
        <v>77.647499999999994</v>
      </c>
      <c r="F464">
        <v>295.8</v>
      </c>
      <c r="G464">
        <v>6.1</v>
      </c>
      <c r="H464">
        <v>10</v>
      </c>
    </row>
    <row r="465" spans="1:8" x14ac:dyDescent="0.2">
      <c r="A465">
        <v>22.62</v>
      </c>
      <c r="B465">
        <v>1</v>
      </c>
      <c r="C465">
        <v>23.751000000000001</v>
      </c>
      <c r="D465">
        <v>1.131</v>
      </c>
      <c r="E465">
        <v>23.751000000000001</v>
      </c>
      <c r="F465">
        <v>22.62</v>
      </c>
      <c r="G465">
        <v>6.4</v>
      </c>
      <c r="H465">
        <v>18</v>
      </c>
    </row>
    <row r="466" spans="1:8" x14ac:dyDescent="0.2">
      <c r="A466">
        <v>51.34</v>
      </c>
      <c r="B466">
        <v>5</v>
      </c>
      <c r="C466">
        <v>269.53500000000003</v>
      </c>
      <c r="D466">
        <v>12.835000000000001</v>
      </c>
      <c r="E466">
        <v>53.906999999999996</v>
      </c>
      <c r="F466">
        <v>256.7</v>
      </c>
      <c r="G466">
        <v>9.1</v>
      </c>
      <c r="H466">
        <v>15</v>
      </c>
    </row>
    <row r="467" spans="1:8" x14ac:dyDescent="0.2">
      <c r="A467">
        <v>54.55</v>
      </c>
      <c r="B467">
        <v>10</v>
      </c>
      <c r="C467">
        <v>572.77499999999998</v>
      </c>
      <c r="D467">
        <v>27.274999999999999</v>
      </c>
      <c r="E467">
        <v>57.277500000000003</v>
      </c>
      <c r="F467">
        <v>545.5</v>
      </c>
      <c r="G467">
        <v>7.1</v>
      </c>
      <c r="H467">
        <v>11</v>
      </c>
    </row>
    <row r="468" spans="1:8" x14ac:dyDescent="0.2">
      <c r="A468">
        <v>37.15</v>
      </c>
      <c r="B468">
        <v>7</v>
      </c>
      <c r="C468">
        <v>273.05250000000001</v>
      </c>
      <c r="D468">
        <v>13.0025</v>
      </c>
      <c r="E468">
        <v>39.0075</v>
      </c>
      <c r="F468">
        <v>260.05</v>
      </c>
      <c r="G468">
        <v>7.7</v>
      </c>
      <c r="H468">
        <v>13</v>
      </c>
    </row>
    <row r="469" spans="1:8" x14ac:dyDescent="0.2">
      <c r="A469">
        <v>37.020000000000003</v>
      </c>
      <c r="B469">
        <v>6</v>
      </c>
      <c r="C469">
        <v>233.226</v>
      </c>
      <c r="D469">
        <v>11.106</v>
      </c>
      <c r="E469">
        <v>38.871000000000002</v>
      </c>
      <c r="F469">
        <v>222.12</v>
      </c>
      <c r="G469">
        <v>4.5</v>
      </c>
      <c r="H469">
        <v>18</v>
      </c>
    </row>
    <row r="470" spans="1:8" x14ac:dyDescent="0.2">
      <c r="A470">
        <v>21.58</v>
      </c>
      <c r="B470">
        <v>1</v>
      </c>
      <c r="C470">
        <v>22.658999999999999</v>
      </c>
      <c r="D470">
        <v>1.079</v>
      </c>
      <c r="E470">
        <v>22.658999999999999</v>
      </c>
      <c r="F470">
        <v>21.58</v>
      </c>
      <c r="G470">
        <v>7.2</v>
      </c>
      <c r="H470">
        <v>10</v>
      </c>
    </row>
    <row r="471" spans="1:8" x14ac:dyDescent="0.2">
      <c r="A471">
        <v>98.84</v>
      </c>
      <c r="B471">
        <v>1</v>
      </c>
      <c r="C471">
        <v>103.782</v>
      </c>
      <c r="D471">
        <v>4.9420000000000002</v>
      </c>
      <c r="E471">
        <v>103.782</v>
      </c>
      <c r="F471">
        <v>98.84</v>
      </c>
      <c r="G471">
        <v>8.4</v>
      </c>
      <c r="H471">
        <v>11</v>
      </c>
    </row>
    <row r="472" spans="1:8" x14ac:dyDescent="0.2">
      <c r="A472">
        <v>83.77</v>
      </c>
      <c r="B472">
        <v>6</v>
      </c>
      <c r="C472">
        <v>527.75099999999998</v>
      </c>
      <c r="D472">
        <v>25.131</v>
      </c>
      <c r="E472">
        <v>87.958500000000001</v>
      </c>
      <c r="F472">
        <v>502.62</v>
      </c>
      <c r="G472">
        <v>5.4</v>
      </c>
      <c r="H472">
        <v>12</v>
      </c>
    </row>
    <row r="473" spans="1:8" x14ac:dyDescent="0.2">
      <c r="A473">
        <v>40.049999999999997</v>
      </c>
      <c r="B473">
        <v>4</v>
      </c>
      <c r="C473">
        <v>168.21</v>
      </c>
      <c r="D473">
        <v>8.01</v>
      </c>
      <c r="E473">
        <v>42.052500000000002</v>
      </c>
      <c r="F473">
        <v>160.19999999999999</v>
      </c>
      <c r="G473">
        <v>9.6999999999999993</v>
      </c>
      <c r="H473">
        <v>11</v>
      </c>
    </row>
    <row r="474" spans="1:8" x14ac:dyDescent="0.2">
      <c r="A474">
        <v>43.13</v>
      </c>
      <c r="B474">
        <v>10</v>
      </c>
      <c r="C474">
        <v>452.86500000000001</v>
      </c>
      <c r="D474">
        <v>21.565000000000001</v>
      </c>
      <c r="E474">
        <v>45.286499999999997</v>
      </c>
      <c r="F474">
        <v>431.3</v>
      </c>
      <c r="G474">
        <v>5.5</v>
      </c>
      <c r="H474">
        <v>18</v>
      </c>
    </row>
    <row r="475" spans="1:8" x14ac:dyDescent="0.2">
      <c r="A475">
        <v>72.569999999999993</v>
      </c>
      <c r="B475">
        <v>8</v>
      </c>
      <c r="C475">
        <v>609.58799999999997</v>
      </c>
      <c r="D475">
        <v>29.027999999999999</v>
      </c>
      <c r="E475">
        <v>76.198499999999996</v>
      </c>
      <c r="F475">
        <v>580.55999999999995</v>
      </c>
      <c r="G475">
        <v>4.5999999999999996</v>
      </c>
      <c r="H475">
        <v>17</v>
      </c>
    </row>
    <row r="476" spans="1:8" x14ac:dyDescent="0.2">
      <c r="A476">
        <v>64.44</v>
      </c>
      <c r="B476">
        <v>5</v>
      </c>
      <c r="C476">
        <v>338.31</v>
      </c>
      <c r="D476">
        <v>16.11</v>
      </c>
      <c r="E476">
        <v>67.662000000000006</v>
      </c>
      <c r="F476">
        <v>322.2</v>
      </c>
      <c r="G476">
        <v>6.6</v>
      </c>
      <c r="H476">
        <v>17</v>
      </c>
    </row>
    <row r="477" spans="1:8" x14ac:dyDescent="0.2">
      <c r="A477">
        <v>65.180000000000007</v>
      </c>
      <c r="B477">
        <v>3</v>
      </c>
      <c r="C477">
        <v>205.31700000000001</v>
      </c>
      <c r="D477">
        <v>9.7769999999999992</v>
      </c>
      <c r="E477">
        <v>68.439000000000007</v>
      </c>
      <c r="F477">
        <v>195.54</v>
      </c>
      <c r="G477">
        <v>6.3</v>
      </c>
      <c r="H477">
        <v>20</v>
      </c>
    </row>
    <row r="478" spans="1:8" x14ac:dyDescent="0.2">
      <c r="A478">
        <v>33.26</v>
      </c>
      <c r="B478">
        <v>5</v>
      </c>
      <c r="C478">
        <v>174.61500000000001</v>
      </c>
      <c r="D478">
        <v>8.3149999999999995</v>
      </c>
      <c r="E478">
        <v>34.923000000000002</v>
      </c>
      <c r="F478">
        <v>166.3</v>
      </c>
      <c r="G478">
        <v>4.2</v>
      </c>
      <c r="H478">
        <v>16</v>
      </c>
    </row>
    <row r="479" spans="1:8" x14ac:dyDescent="0.2">
      <c r="A479">
        <v>84.07</v>
      </c>
      <c r="B479">
        <v>4</v>
      </c>
      <c r="C479">
        <v>353.09399999999999</v>
      </c>
      <c r="D479">
        <v>16.814</v>
      </c>
      <c r="E479">
        <v>88.273499999999999</v>
      </c>
      <c r="F479">
        <v>336.28</v>
      </c>
      <c r="G479">
        <v>4.4000000000000004</v>
      </c>
      <c r="H479">
        <v>16</v>
      </c>
    </row>
    <row r="480" spans="1:8" x14ac:dyDescent="0.2">
      <c r="A480">
        <v>34.369999999999997</v>
      </c>
      <c r="B480">
        <v>10</v>
      </c>
      <c r="C480">
        <v>360.88499999999999</v>
      </c>
      <c r="D480">
        <v>17.184999999999999</v>
      </c>
      <c r="E480">
        <v>36.088500000000003</v>
      </c>
      <c r="F480">
        <v>343.7</v>
      </c>
      <c r="G480">
        <v>6.7</v>
      </c>
      <c r="H480">
        <v>10</v>
      </c>
    </row>
    <row r="481" spans="1:8" x14ac:dyDescent="0.2">
      <c r="A481">
        <v>38.6</v>
      </c>
      <c r="B481">
        <v>1</v>
      </c>
      <c r="C481">
        <v>40.53</v>
      </c>
      <c r="D481">
        <v>1.93</v>
      </c>
      <c r="E481">
        <v>40.53</v>
      </c>
      <c r="F481">
        <v>38.6</v>
      </c>
      <c r="G481">
        <v>6.7</v>
      </c>
      <c r="H481">
        <v>11</v>
      </c>
    </row>
    <row r="482" spans="1:8" x14ac:dyDescent="0.2">
      <c r="A482">
        <v>65.97</v>
      </c>
      <c r="B482">
        <v>8</v>
      </c>
      <c r="C482">
        <v>554.14800000000002</v>
      </c>
      <c r="D482">
        <v>26.388000000000002</v>
      </c>
      <c r="E482">
        <v>69.268500000000003</v>
      </c>
      <c r="F482">
        <v>527.76</v>
      </c>
      <c r="G482">
        <v>8.4</v>
      </c>
      <c r="H482">
        <v>20</v>
      </c>
    </row>
    <row r="483" spans="1:8" x14ac:dyDescent="0.2">
      <c r="A483">
        <v>32.799999999999997</v>
      </c>
      <c r="B483">
        <v>10</v>
      </c>
      <c r="C483">
        <v>344.4</v>
      </c>
      <c r="D483">
        <v>16.399999999999999</v>
      </c>
      <c r="E483">
        <v>34.44</v>
      </c>
      <c r="F483">
        <v>328</v>
      </c>
      <c r="G483">
        <v>6.2</v>
      </c>
      <c r="H483">
        <v>12</v>
      </c>
    </row>
    <row r="484" spans="1:8" x14ac:dyDescent="0.2">
      <c r="A484">
        <v>37.14</v>
      </c>
      <c r="B484">
        <v>5</v>
      </c>
      <c r="C484">
        <v>194.98500000000001</v>
      </c>
      <c r="D484">
        <v>9.2850000000000001</v>
      </c>
      <c r="E484">
        <v>38.997</v>
      </c>
      <c r="F484">
        <v>185.7</v>
      </c>
      <c r="G484">
        <v>5</v>
      </c>
      <c r="H484">
        <v>13</v>
      </c>
    </row>
    <row r="485" spans="1:8" x14ac:dyDescent="0.2">
      <c r="A485">
        <v>60.38</v>
      </c>
      <c r="B485">
        <v>10</v>
      </c>
      <c r="C485">
        <v>633.99</v>
      </c>
      <c r="D485">
        <v>30.19</v>
      </c>
      <c r="E485">
        <v>63.399000000000001</v>
      </c>
      <c r="F485">
        <v>603.79999999999995</v>
      </c>
      <c r="G485">
        <v>6</v>
      </c>
      <c r="H485">
        <v>16</v>
      </c>
    </row>
    <row r="486" spans="1:8" x14ac:dyDescent="0.2">
      <c r="A486">
        <v>36.979999999999997</v>
      </c>
      <c r="B486">
        <v>10</v>
      </c>
      <c r="C486">
        <v>388.29</v>
      </c>
      <c r="D486">
        <v>18.489999999999998</v>
      </c>
      <c r="E486">
        <v>38.829000000000001</v>
      </c>
      <c r="F486">
        <v>369.8</v>
      </c>
      <c r="G486">
        <v>7</v>
      </c>
      <c r="H486">
        <v>19</v>
      </c>
    </row>
    <row r="487" spans="1:8" x14ac:dyDescent="0.2">
      <c r="A487">
        <v>49.49</v>
      </c>
      <c r="B487">
        <v>4</v>
      </c>
      <c r="C487">
        <v>207.858</v>
      </c>
      <c r="D487">
        <v>9.8979999999999997</v>
      </c>
      <c r="E487">
        <v>51.964500000000001</v>
      </c>
      <c r="F487">
        <v>197.96</v>
      </c>
      <c r="G487">
        <v>6.6</v>
      </c>
      <c r="H487">
        <v>15</v>
      </c>
    </row>
    <row r="488" spans="1:8" x14ac:dyDescent="0.2">
      <c r="A488">
        <v>41.09</v>
      </c>
      <c r="B488">
        <v>10</v>
      </c>
      <c r="C488">
        <v>431.44499999999999</v>
      </c>
      <c r="D488">
        <v>20.545000000000002</v>
      </c>
      <c r="E488">
        <v>43.144500000000001</v>
      </c>
      <c r="F488">
        <v>410.9</v>
      </c>
      <c r="G488">
        <v>7.3</v>
      </c>
      <c r="H488">
        <v>14</v>
      </c>
    </row>
    <row r="489" spans="1:8" x14ac:dyDescent="0.2">
      <c r="A489">
        <v>37.15</v>
      </c>
      <c r="B489">
        <v>4</v>
      </c>
      <c r="C489">
        <v>156.03</v>
      </c>
      <c r="D489">
        <v>7.43</v>
      </c>
      <c r="E489">
        <v>39.0075</v>
      </c>
      <c r="F489">
        <v>148.6</v>
      </c>
      <c r="G489">
        <v>8.3000000000000007</v>
      </c>
      <c r="H489">
        <v>18</v>
      </c>
    </row>
    <row r="490" spans="1:8" x14ac:dyDescent="0.2">
      <c r="A490">
        <v>22.96</v>
      </c>
      <c r="B490">
        <v>1</v>
      </c>
      <c r="C490">
        <v>24.108000000000001</v>
      </c>
      <c r="D490">
        <v>1.1479999999999999</v>
      </c>
      <c r="E490">
        <v>24.108000000000001</v>
      </c>
      <c r="F490">
        <v>22.96</v>
      </c>
      <c r="G490">
        <v>4.3</v>
      </c>
      <c r="H490">
        <v>20</v>
      </c>
    </row>
    <row r="491" spans="1:8" x14ac:dyDescent="0.2">
      <c r="A491">
        <v>77.680000000000007</v>
      </c>
      <c r="B491">
        <v>9</v>
      </c>
      <c r="C491">
        <v>734.07600000000002</v>
      </c>
      <c r="D491">
        <v>34.956000000000003</v>
      </c>
      <c r="E491">
        <v>81.564000000000007</v>
      </c>
      <c r="F491">
        <v>699.12</v>
      </c>
      <c r="G491">
        <v>9.8000000000000007</v>
      </c>
      <c r="H491">
        <v>13</v>
      </c>
    </row>
    <row r="492" spans="1:8" x14ac:dyDescent="0.2">
      <c r="A492">
        <v>34.700000000000003</v>
      </c>
      <c r="B492">
        <v>2</v>
      </c>
      <c r="C492">
        <v>72.87</v>
      </c>
      <c r="D492">
        <v>3.47</v>
      </c>
      <c r="E492">
        <v>36.435000000000002</v>
      </c>
      <c r="F492">
        <v>69.400000000000006</v>
      </c>
      <c r="G492">
        <v>8.1999999999999993</v>
      </c>
      <c r="H492">
        <v>19</v>
      </c>
    </row>
    <row r="493" spans="1:8" x14ac:dyDescent="0.2">
      <c r="A493">
        <v>19.66</v>
      </c>
      <c r="B493">
        <v>10</v>
      </c>
      <c r="C493">
        <v>206.43</v>
      </c>
      <c r="D493">
        <v>9.83</v>
      </c>
      <c r="E493">
        <v>20.643000000000001</v>
      </c>
      <c r="F493">
        <v>196.6</v>
      </c>
      <c r="G493">
        <v>7.2</v>
      </c>
      <c r="H493">
        <v>18</v>
      </c>
    </row>
    <row r="494" spans="1:8" x14ac:dyDescent="0.2">
      <c r="A494">
        <v>25.32</v>
      </c>
      <c r="B494">
        <v>8</v>
      </c>
      <c r="C494">
        <v>212.68799999999999</v>
      </c>
      <c r="D494">
        <v>10.128</v>
      </c>
      <c r="E494">
        <v>26.585999999999999</v>
      </c>
      <c r="F494">
        <v>202.56</v>
      </c>
      <c r="G494">
        <v>8.6999999999999993</v>
      </c>
      <c r="H494">
        <v>20</v>
      </c>
    </row>
    <row r="495" spans="1:8" x14ac:dyDescent="0.2">
      <c r="A495">
        <v>12.12</v>
      </c>
      <c r="B495">
        <v>10</v>
      </c>
      <c r="C495">
        <v>127.26</v>
      </c>
      <c r="D495">
        <v>6.06</v>
      </c>
      <c r="E495">
        <v>12.726000000000001</v>
      </c>
      <c r="F495">
        <v>121.2</v>
      </c>
      <c r="G495">
        <v>8.4</v>
      </c>
      <c r="H495">
        <v>13</v>
      </c>
    </row>
    <row r="496" spans="1:8" x14ac:dyDescent="0.2">
      <c r="A496">
        <v>99.89</v>
      </c>
      <c r="B496">
        <v>2</v>
      </c>
      <c r="C496">
        <v>209.76900000000001</v>
      </c>
      <c r="D496">
        <v>9.9890000000000008</v>
      </c>
      <c r="E496">
        <v>104.8845</v>
      </c>
      <c r="F496">
        <v>199.78</v>
      </c>
      <c r="G496">
        <v>7.1</v>
      </c>
      <c r="H496">
        <v>11</v>
      </c>
    </row>
    <row r="497" spans="1:8" x14ac:dyDescent="0.2">
      <c r="A497">
        <v>75.92</v>
      </c>
      <c r="B497">
        <v>8</v>
      </c>
      <c r="C497">
        <v>637.72799999999995</v>
      </c>
      <c r="D497">
        <v>30.367999999999999</v>
      </c>
      <c r="E497">
        <v>79.715999999999994</v>
      </c>
      <c r="F497">
        <v>607.36</v>
      </c>
      <c r="G497">
        <v>5.5</v>
      </c>
      <c r="H497">
        <v>14</v>
      </c>
    </row>
    <row r="498" spans="1:8" x14ac:dyDescent="0.2">
      <c r="A498">
        <v>63.22</v>
      </c>
      <c r="B498">
        <v>2</v>
      </c>
      <c r="C498">
        <v>132.762</v>
      </c>
      <c r="D498">
        <v>6.3220000000000001</v>
      </c>
      <c r="E498">
        <v>66.381</v>
      </c>
      <c r="F498">
        <v>126.44</v>
      </c>
      <c r="G498">
        <v>8.5</v>
      </c>
      <c r="H498">
        <v>15</v>
      </c>
    </row>
    <row r="499" spans="1:8" x14ac:dyDescent="0.2">
      <c r="A499">
        <v>90.24</v>
      </c>
      <c r="B499">
        <v>6</v>
      </c>
      <c r="C499">
        <v>568.51199999999994</v>
      </c>
      <c r="D499">
        <v>27.071999999999999</v>
      </c>
      <c r="E499">
        <v>94.751999999999995</v>
      </c>
      <c r="F499">
        <v>541.44000000000005</v>
      </c>
      <c r="G499">
        <v>6.2</v>
      </c>
      <c r="H499">
        <v>11</v>
      </c>
    </row>
    <row r="500" spans="1:8" x14ac:dyDescent="0.2">
      <c r="A500">
        <v>98.13</v>
      </c>
      <c r="B500">
        <v>1</v>
      </c>
      <c r="C500">
        <v>103.0365</v>
      </c>
      <c r="D500">
        <v>4.9065000000000003</v>
      </c>
      <c r="E500">
        <v>103.0365</v>
      </c>
      <c r="F500">
        <v>98.13</v>
      </c>
      <c r="G500">
        <v>8.9</v>
      </c>
      <c r="H500">
        <v>17</v>
      </c>
    </row>
    <row r="501" spans="1:8" x14ac:dyDescent="0.2">
      <c r="A501">
        <v>51.52</v>
      </c>
      <c r="B501">
        <v>8</v>
      </c>
      <c r="C501">
        <v>432.76799999999997</v>
      </c>
      <c r="D501">
        <v>20.608000000000001</v>
      </c>
      <c r="E501">
        <v>54.095999999999997</v>
      </c>
      <c r="F501">
        <v>412.16</v>
      </c>
      <c r="G501">
        <v>9.6</v>
      </c>
      <c r="H501">
        <v>15</v>
      </c>
    </row>
    <row r="502" spans="1:8" x14ac:dyDescent="0.2">
      <c r="A502">
        <v>73.97</v>
      </c>
      <c r="B502">
        <v>1</v>
      </c>
      <c r="C502">
        <v>77.668499999999995</v>
      </c>
      <c r="D502">
        <v>3.6985000000000001</v>
      </c>
      <c r="E502">
        <v>77.668499999999995</v>
      </c>
      <c r="F502">
        <v>73.97</v>
      </c>
      <c r="G502">
        <v>5.4</v>
      </c>
      <c r="H502">
        <v>15</v>
      </c>
    </row>
    <row r="503" spans="1:8" x14ac:dyDescent="0.2">
      <c r="A503">
        <v>31.9</v>
      </c>
      <c r="B503">
        <v>1</v>
      </c>
      <c r="C503">
        <v>33.494999999999997</v>
      </c>
      <c r="D503">
        <v>1.595</v>
      </c>
      <c r="E503">
        <v>33.494999999999997</v>
      </c>
      <c r="F503">
        <v>31.9</v>
      </c>
      <c r="G503">
        <v>9.1</v>
      </c>
      <c r="H503">
        <v>12</v>
      </c>
    </row>
    <row r="504" spans="1:8" x14ac:dyDescent="0.2">
      <c r="A504">
        <v>69.400000000000006</v>
      </c>
      <c r="B504">
        <v>2</v>
      </c>
      <c r="C504">
        <v>145.74</v>
      </c>
      <c r="D504">
        <v>6.94</v>
      </c>
      <c r="E504">
        <v>72.87</v>
      </c>
      <c r="F504">
        <v>138.80000000000001</v>
      </c>
      <c r="G504">
        <v>9</v>
      </c>
      <c r="H504">
        <v>19</v>
      </c>
    </row>
    <row r="505" spans="1:8" x14ac:dyDescent="0.2">
      <c r="A505">
        <v>93.31</v>
      </c>
      <c r="B505">
        <v>2</v>
      </c>
      <c r="C505">
        <v>195.95099999999999</v>
      </c>
      <c r="D505">
        <v>9.3309999999999995</v>
      </c>
      <c r="E505">
        <v>97.975499999999997</v>
      </c>
      <c r="F505">
        <v>186.62</v>
      </c>
      <c r="G505">
        <v>6.3</v>
      </c>
      <c r="H505">
        <v>17</v>
      </c>
    </row>
    <row r="506" spans="1:8" x14ac:dyDescent="0.2">
      <c r="A506">
        <v>88.45</v>
      </c>
      <c r="B506">
        <v>1</v>
      </c>
      <c r="C506">
        <v>92.872500000000002</v>
      </c>
      <c r="D506">
        <v>4.4225000000000003</v>
      </c>
      <c r="E506">
        <v>92.872500000000002</v>
      </c>
      <c r="F506">
        <v>88.45</v>
      </c>
      <c r="G506">
        <v>9.5</v>
      </c>
      <c r="H506">
        <v>16</v>
      </c>
    </row>
    <row r="507" spans="1:8" x14ac:dyDescent="0.2">
      <c r="A507">
        <v>24.18</v>
      </c>
      <c r="B507">
        <v>8</v>
      </c>
      <c r="C507">
        <v>203.11199999999999</v>
      </c>
      <c r="D507">
        <v>9.6720000000000006</v>
      </c>
      <c r="E507">
        <v>25.388999999999999</v>
      </c>
      <c r="F507">
        <v>193.44</v>
      </c>
      <c r="G507">
        <v>9.8000000000000007</v>
      </c>
      <c r="H507">
        <v>20</v>
      </c>
    </row>
    <row r="508" spans="1:8" x14ac:dyDescent="0.2">
      <c r="A508">
        <v>48.5</v>
      </c>
      <c r="B508">
        <v>3</v>
      </c>
      <c r="C508">
        <v>152.77500000000001</v>
      </c>
      <c r="D508">
        <v>7.2750000000000004</v>
      </c>
      <c r="E508">
        <v>50.924999999999997</v>
      </c>
      <c r="F508">
        <v>145.5</v>
      </c>
      <c r="G508">
        <v>6.7</v>
      </c>
      <c r="H508">
        <v>12</v>
      </c>
    </row>
    <row r="509" spans="1:8" x14ac:dyDescent="0.2">
      <c r="A509">
        <v>84.05</v>
      </c>
      <c r="B509">
        <v>6</v>
      </c>
      <c r="C509">
        <v>529.51499999999999</v>
      </c>
      <c r="D509">
        <v>25.215</v>
      </c>
      <c r="E509">
        <v>88.252499999999998</v>
      </c>
      <c r="F509">
        <v>504.3</v>
      </c>
      <c r="G509">
        <v>7.7</v>
      </c>
      <c r="H509">
        <v>10</v>
      </c>
    </row>
    <row r="510" spans="1:8" x14ac:dyDescent="0.2">
      <c r="A510">
        <v>61.29</v>
      </c>
      <c r="B510">
        <v>5</v>
      </c>
      <c r="C510">
        <v>321.77249999999998</v>
      </c>
      <c r="D510">
        <v>15.3225</v>
      </c>
      <c r="E510">
        <v>64.354500000000002</v>
      </c>
      <c r="F510">
        <v>306.45</v>
      </c>
      <c r="G510">
        <v>7</v>
      </c>
      <c r="H510">
        <v>14</v>
      </c>
    </row>
    <row r="511" spans="1:8" x14ac:dyDescent="0.2">
      <c r="A511">
        <v>15.95</v>
      </c>
      <c r="B511">
        <v>6</v>
      </c>
      <c r="C511">
        <v>100.485</v>
      </c>
      <c r="D511">
        <v>4.7850000000000001</v>
      </c>
      <c r="E511">
        <v>16.747499999999999</v>
      </c>
      <c r="F511">
        <v>95.7</v>
      </c>
      <c r="G511">
        <v>5.0999999999999996</v>
      </c>
      <c r="H511">
        <v>17</v>
      </c>
    </row>
    <row r="512" spans="1:8" x14ac:dyDescent="0.2">
      <c r="A512">
        <v>90.74</v>
      </c>
      <c r="B512">
        <v>7</v>
      </c>
      <c r="C512">
        <v>666.93899999999996</v>
      </c>
      <c r="D512">
        <v>31.759</v>
      </c>
      <c r="E512">
        <v>95.277000000000001</v>
      </c>
      <c r="F512">
        <v>635.17999999999995</v>
      </c>
      <c r="G512">
        <v>6.2</v>
      </c>
      <c r="H512">
        <v>18</v>
      </c>
    </row>
    <row r="513" spans="1:8" x14ac:dyDescent="0.2">
      <c r="A513">
        <v>42.91</v>
      </c>
      <c r="B513">
        <v>5</v>
      </c>
      <c r="C513">
        <v>225.2775</v>
      </c>
      <c r="D513">
        <v>10.727499999999999</v>
      </c>
      <c r="E513">
        <v>45.055500000000002</v>
      </c>
      <c r="F513">
        <v>214.55</v>
      </c>
      <c r="G513">
        <v>6.1</v>
      </c>
      <c r="H513">
        <v>17</v>
      </c>
    </row>
    <row r="514" spans="1:8" x14ac:dyDescent="0.2">
      <c r="A514">
        <v>54.28</v>
      </c>
      <c r="B514">
        <v>7</v>
      </c>
      <c r="C514">
        <v>398.95800000000003</v>
      </c>
      <c r="D514">
        <v>18.998000000000001</v>
      </c>
      <c r="E514">
        <v>56.994000000000007</v>
      </c>
      <c r="F514">
        <v>379.96</v>
      </c>
      <c r="G514">
        <v>9.3000000000000007</v>
      </c>
      <c r="H514">
        <v>18</v>
      </c>
    </row>
    <row r="515" spans="1:8" x14ac:dyDescent="0.2">
      <c r="A515">
        <v>99.55</v>
      </c>
      <c r="B515">
        <v>7</v>
      </c>
      <c r="C515">
        <v>731.6925</v>
      </c>
      <c r="D515">
        <v>34.842500000000001</v>
      </c>
      <c r="E515">
        <v>104.5275</v>
      </c>
      <c r="F515">
        <v>696.85</v>
      </c>
      <c r="G515">
        <v>7.6</v>
      </c>
      <c r="H515">
        <v>12</v>
      </c>
    </row>
    <row r="516" spans="1:8" x14ac:dyDescent="0.2">
      <c r="A516">
        <v>58.39</v>
      </c>
      <c r="B516">
        <v>7</v>
      </c>
      <c r="C516">
        <v>429.16649999999998</v>
      </c>
      <c r="D516">
        <v>20.436499999999999</v>
      </c>
      <c r="E516">
        <v>61.3095</v>
      </c>
      <c r="F516">
        <v>408.73</v>
      </c>
      <c r="G516">
        <v>8.1999999999999993</v>
      </c>
      <c r="H516">
        <v>19</v>
      </c>
    </row>
    <row r="517" spans="1:8" x14ac:dyDescent="0.2">
      <c r="A517">
        <v>51.47</v>
      </c>
      <c r="B517">
        <v>1</v>
      </c>
      <c r="C517">
        <v>54.043500000000002</v>
      </c>
      <c r="D517">
        <v>2.5735000000000001</v>
      </c>
      <c r="E517">
        <v>54.043500000000002</v>
      </c>
      <c r="F517">
        <v>51.47</v>
      </c>
      <c r="G517">
        <v>8.5</v>
      </c>
      <c r="H517">
        <v>15</v>
      </c>
    </row>
    <row r="518" spans="1:8" x14ac:dyDescent="0.2">
      <c r="A518">
        <v>54.86</v>
      </c>
      <c r="B518">
        <v>5</v>
      </c>
      <c r="C518">
        <v>288.01499999999999</v>
      </c>
      <c r="D518">
        <v>13.715</v>
      </c>
      <c r="E518">
        <v>57.602999999999987</v>
      </c>
      <c r="F518">
        <v>274.3</v>
      </c>
      <c r="G518">
        <v>9.8000000000000007</v>
      </c>
      <c r="H518">
        <v>16</v>
      </c>
    </row>
    <row r="519" spans="1:8" x14ac:dyDescent="0.2">
      <c r="A519">
        <v>39.39</v>
      </c>
      <c r="B519">
        <v>5</v>
      </c>
      <c r="C519">
        <v>206.79750000000001</v>
      </c>
      <c r="D519">
        <v>9.8475000000000001</v>
      </c>
      <c r="E519">
        <v>41.359499999999997</v>
      </c>
      <c r="F519">
        <v>196.95</v>
      </c>
      <c r="G519">
        <v>8.6999999999999993</v>
      </c>
      <c r="H519">
        <v>20</v>
      </c>
    </row>
    <row r="520" spans="1:8" x14ac:dyDescent="0.2">
      <c r="A520">
        <v>34.729999999999997</v>
      </c>
      <c r="B520">
        <v>2</v>
      </c>
      <c r="C520">
        <v>72.933000000000007</v>
      </c>
      <c r="D520">
        <v>3.4729999999999999</v>
      </c>
      <c r="E520">
        <v>36.466500000000003</v>
      </c>
      <c r="F520">
        <v>69.459999999999994</v>
      </c>
      <c r="G520">
        <v>9.6999999999999993</v>
      </c>
      <c r="H520">
        <v>18</v>
      </c>
    </row>
    <row r="521" spans="1:8" x14ac:dyDescent="0.2">
      <c r="A521">
        <v>71.92</v>
      </c>
      <c r="B521">
        <v>5</v>
      </c>
      <c r="C521">
        <v>377.58</v>
      </c>
      <c r="D521">
        <v>17.98</v>
      </c>
      <c r="E521">
        <v>75.515999999999991</v>
      </c>
      <c r="F521">
        <v>359.6</v>
      </c>
      <c r="G521">
        <v>4.3</v>
      </c>
      <c r="H521">
        <v>15</v>
      </c>
    </row>
    <row r="522" spans="1:8" x14ac:dyDescent="0.2">
      <c r="A522">
        <v>45.71</v>
      </c>
      <c r="B522">
        <v>3</v>
      </c>
      <c r="C522">
        <v>143.98650000000001</v>
      </c>
      <c r="D522">
        <v>6.8564999999999996</v>
      </c>
      <c r="E522">
        <v>47.9955</v>
      </c>
      <c r="F522">
        <v>137.13</v>
      </c>
      <c r="G522">
        <v>7.7</v>
      </c>
      <c r="H522">
        <v>10</v>
      </c>
    </row>
    <row r="523" spans="1:8" x14ac:dyDescent="0.2">
      <c r="A523">
        <v>83.17</v>
      </c>
      <c r="B523">
        <v>6</v>
      </c>
      <c r="C523">
        <v>523.971</v>
      </c>
      <c r="D523">
        <v>24.951000000000001</v>
      </c>
      <c r="E523">
        <v>87.328500000000005</v>
      </c>
      <c r="F523">
        <v>499.02</v>
      </c>
      <c r="G523">
        <v>7.3</v>
      </c>
      <c r="H523">
        <v>11</v>
      </c>
    </row>
    <row r="524" spans="1:8" x14ac:dyDescent="0.2">
      <c r="A524">
        <v>37.44</v>
      </c>
      <c r="B524">
        <v>6</v>
      </c>
      <c r="C524">
        <v>235.87200000000001</v>
      </c>
      <c r="D524">
        <v>11.231999999999999</v>
      </c>
      <c r="E524">
        <v>39.311999999999998</v>
      </c>
      <c r="F524">
        <v>224.64</v>
      </c>
      <c r="G524">
        <v>5.9</v>
      </c>
      <c r="H524">
        <v>13</v>
      </c>
    </row>
    <row r="525" spans="1:8" x14ac:dyDescent="0.2">
      <c r="A525">
        <v>62.87</v>
      </c>
      <c r="B525">
        <v>2</v>
      </c>
      <c r="C525">
        <v>132.02699999999999</v>
      </c>
      <c r="D525">
        <v>6.2869999999999999</v>
      </c>
      <c r="E525">
        <v>66.013499999999993</v>
      </c>
      <c r="F525">
        <v>125.74</v>
      </c>
      <c r="G525">
        <v>5</v>
      </c>
      <c r="H525">
        <v>11</v>
      </c>
    </row>
    <row r="526" spans="1:8" x14ac:dyDescent="0.2">
      <c r="A526">
        <v>81.709999999999994</v>
      </c>
      <c r="B526">
        <v>6</v>
      </c>
      <c r="C526">
        <v>514.77300000000002</v>
      </c>
      <c r="D526">
        <v>24.513000000000002</v>
      </c>
      <c r="E526">
        <v>85.795500000000004</v>
      </c>
      <c r="F526">
        <v>490.26</v>
      </c>
      <c r="G526">
        <v>8</v>
      </c>
      <c r="H526">
        <v>14</v>
      </c>
    </row>
    <row r="527" spans="1:8" x14ac:dyDescent="0.2">
      <c r="A527">
        <v>91.41</v>
      </c>
      <c r="B527">
        <v>5</v>
      </c>
      <c r="C527">
        <v>479.90249999999997</v>
      </c>
      <c r="D527">
        <v>22.852499999999999</v>
      </c>
      <c r="E527">
        <v>95.980499999999992</v>
      </c>
      <c r="F527">
        <v>457.05</v>
      </c>
      <c r="G527">
        <v>7.1</v>
      </c>
      <c r="H527">
        <v>16</v>
      </c>
    </row>
    <row r="528" spans="1:8" x14ac:dyDescent="0.2">
      <c r="A528">
        <v>39.21</v>
      </c>
      <c r="B528">
        <v>4</v>
      </c>
      <c r="C528">
        <v>164.68199999999999</v>
      </c>
      <c r="D528">
        <v>7.8419999999999996</v>
      </c>
      <c r="E528">
        <v>41.170499999999997</v>
      </c>
      <c r="F528">
        <v>156.84</v>
      </c>
      <c r="G528">
        <v>9</v>
      </c>
      <c r="H528">
        <v>20</v>
      </c>
    </row>
    <row r="529" spans="1:8" x14ac:dyDescent="0.2">
      <c r="A529">
        <v>59.86</v>
      </c>
      <c r="B529">
        <v>2</v>
      </c>
      <c r="C529">
        <v>125.706</v>
      </c>
      <c r="D529">
        <v>5.9859999999999998</v>
      </c>
      <c r="E529">
        <v>62.853000000000002</v>
      </c>
      <c r="F529">
        <v>119.72</v>
      </c>
      <c r="G529">
        <v>6.7</v>
      </c>
      <c r="H529">
        <v>14</v>
      </c>
    </row>
    <row r="530" spans="1:8" x14ac:dyDescent="0.2">
      <c r="A530">
        <v>54.36</v>
      </c>
      <c r="B530">
        <v>10</v>
      </c>
      <c r="C530">
        <v>570.78</v>
      </c>
      <c r="D530">
        <v>27.18</v>
      </c>
      <c r="E530">
        <v>57.078000000000003</v>
      </c>
      <c r="F530">
        <v>543.6</v>
      </c>
      <c r="G530">
        <v>6.1</v>
      </c>
      <c r="H530">
        <v>11</v>
      </c>
    </row>
    <row r="531" spans="1:8" x14ac:dyDescent="0.2">
      <c r="A531">
        <v>98.09</v>
      </c>
      <c r="B531">
        <v>9</v>
      </c>
      <c r="C531">
        <v>926.95050000000003</v>
      </c>
      <c r="D531">
        <v>44.140500000000003</v>
      </c>
      <c r="E531">
        <v>102.9945</v>
      </c>
      <c r="F531">
        <v>882.81</v>
      </c>
      <c r="G531">
        <v>9.3000000000000007</v>
      </c>
      <c r="H531">
        <v>19</v>
      </c>
    </row>
    <row r="532" spans="1:8" x14ac:dyDescent="0.2">
      <c r="A532">
        <v>25.43</v>
      </c>
      <c r="B532">
        <v>6</v>
      </c>
      <c r="C532">
        <v>160.209</v>
      </c>
      <c r="D532">
        <v>7.6289999999999996</v>
      </c>
      <c r="E532">
        <v>26.701499999999999</v>
      </c>
      <c r="F532">
        <v>152.58000000000001</v>
      </c>
      <c r="G532">
        <v>7</v>
      </c>
      <c r="H532">
        <v>19</v>
      </c>
    </row>
    <row r="533" spans="1:8" x14ac:dyDescent="0.2">
      <c r="A533">
        <v>86.68</v>
      </c>
      <c r="B533">
        <v>8</v>
      </c>
      <c r="C533">
        <v>728.11199999999997</v>
      </c>
      <c r="D533">
        <v>34.671999999999997</v>
      </c>
      <c r="E533">
        <v>91.013999999999996</v>
      </c>
      <c r="F533">
        <v>693.44</v>
      </c>
      <c r="G533">
        <v>7.2</v>
      </c>
      <c r="H533">
        <v>18</v>
      </c>
    </row>
    <row r="534" spans="1:8" x14ac:dyDescent="0.2">
      <c r="A534">
        <v>22.95</v>
      </c>
      <c r="B534">
        <v>10</v>
      </c>
      <c r="C534">
        <v>240.97499999999999</v>
      </c>
      <c r="D534">
        <v>11.475</v>
      </c>
      <c r="E534">
        <v>24.0975</v>
      </c>
      <c r="F534">
        <v>229.5</v>
      </c>
      <c r="G534">
        <v>8.1999999999999993</v>
      </c>
      <c r="H534">
        <v>19</v>
      </c>
    </row>
    <row r="535" spans="1:8" x14ac:dyDescent="0.2">
      <c r="A535">
        <v>16.309999999999999</v>
      </c>
      <c r="B535">
        <v>9</v>
      </c>
      <c r="C535">
        <v>154.12950000000001</v>
      </c>
      <c r="D535">
        <v>7.3395000000000001</v>
      </c>
      <c r="E535">
        <v>17.125499999999999</v>
      </c>
      <c r="F535">
        <v>146.79</v>
      </c>
      <c r="G535">
        <v>8.4</v>
      </c>
      <c r="H535">
        <v>10</v>
      </c>
    </row>
    <row r="536" spans="1:8" x14ac:dyDescent="0.2">
      <c r="A536">
        <v>28.32</v>
      </c>
      <c r="B536">
        <v>5</v>
      </c>
      <c r="C536">
        <v>148.68</v>
      </c>
      <c r="D536">
        <v>7.08</v>
      </c>
      <c r="E536">
        <v>29.736000000000001</v>
      </c>
      <c r="F536">
        <v>141.6</v>
      </c>
      <c r="G536">
        <v>6.2</v>
      </c>
      <c r="H536">
        <v>13</v>
      </c>
    </row>
    <row r="537" spans="1:8" x14ac:dyDescent="0.2">
      <c r="A537">
        <v>16.670000000000002</v>
      </c>
      <c r="B537">
        <v>7</v>
      </c>
      <c r="C537">
        <v>122.5245</v>
      </c>
      <c r="D537">
        <v>5.8345000000000002</v>
      </c>
      <c r="E537">
        <v>17.503499999999999</v>
      </c>
      <c r="F537">
        <v>116.69</v>
      </c>
      <c r="G537">
        <v>7.4</v>
      </c>
      <c r="H537">
        <v>11</v>
      </c>
    </row>
    <row r="538" spans="1:8" x14ac:dyDescent="0.2">
      <c r="A538">
        <v>73.959999999999994</v>
      </c>
      <c r="B538">
        <v>1</v>
      </c>
      <c r="C538">
        <v>77.658000000000001</v>
      </c>
      <c r="D538">
        <v>3.698</v>
      </c>
      <c r="E538">
        <v>77.658000000000001</v>
      </c>
      <c r="F538">
        <v>73.959999999999994</v>
      </c>
      <c r="G538">
        <v>5</v>
      </c>
      <c r="H538">
        <v>11</v>
      </c>
    </row>
    <row r="539" spans="1:8" x14ac:dyDescent="0.2">
      <c r="A539">
        <v>97.94</v>
      </c>
      <c r="B539">
        <v>1</v>
      </c>
      <c r="C539">
        <v>102.837</v>
      </c>
      <c r="D539">
        <v>4.8970000000000002</v>
      </c>
      <c r="E539">
        <v>102.837</v>
      </c>
      <c r="F539">
        <v>97.94</v>
      </c>
      <c r="G539">
        <v>6.9</v>
      </c>
      <c r="H539">
        <v>11</v>
      </c>
    </row>
    <row r="540" spans="1:8" x14ac:dyDescent="0.2">
      <c r="A540">
        <v>73.05</v>
      </c>
      <c r="B540">
        <v>4</v>
      </c>
      <c r="C540">
        <v>306.81</v>
      </c>
      <c r="D540">
        <v>14.61</v>
      </c>
      <c r="E540">
        <v>76.702500000000001</v>
      </c>
      <c r="F540">
        <v>292.2</v>
      </c>
      <c r="G540">
        <v>4.9000000000000004</v>
      </c>
      <c r="H540">
        <v>17</v>
      </c>
    </row>
    <row r="541" spans="1:8" x14ac:dyDescent="0.2">
      <c r="A541">
        <v>87.48</v>
      </c>
      <c r="B541">
        <v>6</v>
      </c>
      <c r="C541">
        <v>551.12400000000002</v>
      </c>
      <c r="D541">
        <v>26.244</v>
      </c>
      <c r="E541">
        <v>91.853999999999999</v>
      </c>
      <c r="F541">
        <v>524.88</v>
      </c>
      <c r="G541">
        <v>5.0999999999999996</v>
      </c>
      <c r="H541">
        <v>18</v>
      </c>
    </row>
    <row r="542" spans="1:8" x14ac:dyDescent="0.2">
      <c r="A542">
        <v>30.68</v>
      </c>
      <c r="B542">
        <v>3</v>
      </c>
      <c r="C542">
        <v>96.641999999999996</v>
      </c>
      <c r="D542">
        <v>4.6020000000000003</v>
      </c>
      <c r="E542">
        <v>32.213999999999999</v>
      </c>
      <c r="F542">
        <v>92.04</v>
      </c>
      <c r="G542">
        <v>9.1</v>
      </c>
      <c r="H542">
        <v>11</v>
      </c>
    </row>
    <row r="543" spans="1:8" x14ac:dyDescent="0.2">
      <c r="A543">
        <v>75.88</v>
      </c>
      <c r="B543">
        <v>1</v>
      </c>
      <c r="C543">
        <v>79.674000000000007</v>
      </c>
      <c r="D543">
        <v>3.794</v>
      </c>
      <c r="E543">
        <v>79.674000000000007</v>
      </c>
      <c r="F543">
        <v>75.88</v>
      </c>
      <c r="G543">
        <v>7.1</v>
      </c>
      <c r="H543">
        <v>10</v>
      </c>
    </row>
    <row r="544" spans="1:8" x14ac:dyDescent="0.2">
      <c r="A544">
        <v>20.18</v>
      </c>
      <c r="B544">
        <v>4</v>
      </c>
      <c r="C544">
        <v>84.756</v>
      </c>
      <c r="D544">
        <v>4.0359999999999996</v>
      </c>
      <c r="E544">
        <v>21.189</v>
      </c>
      <c r="F544">
        <v>80.72</v>
      </c>
      <c r="G544">
        <v>5</v>
      </c>
      <c r="H544">
        <v>12</v>
      </c>
    </row>
    <row r="545" spans="1:8" x14ac:dyDescent="0.2">
      <c r="A545">
        <v>18.77</v>
      </c>
      <c r="B545">
        <v>6</v>
      </c>
      <c r="C545">
        <v>118.251</v>
      </c>
      <c r="D545">
        <v>5.6310000000000002</v>
      </c>
      <c r="E545">
        <v>19.708500000000001</v>
      </c>
      <c r="F545">
        <v>112.62</v>
      </c>
      <c r="G545">
        <v>5.5</v>
      </c>
      <c r="H545">
        <v>16</v>
      </c>
    </row>
    <row r="546" spans="1:8" x14ac:dyDescent="0.2">
      <c r="A546">
        <v>71.2</v>
      </c>
      <c r="B546">
        <v>1</v>
      </c>
      <c r="C546">
        <v>74.760000000000005</v>
      </c>
      <c r="D546">
        <v>3.56</v>
      </c>
      <c r="E546">
        <v>74.760000000000005</v>
      </c>
      <c r="F546">
        <v>71.2</v>
      </c>
      <c r="G546">
        <v>9.1999999999999993</v>
      </c>
      <c r="H546">
        <v>20</v>
      </c>
    </row>
    <row r="547" spans="1:8" x14ac:dyDescent="0.2">
      <c r="A547">
        <v>38.81</v>
      </c>
      <c r="B547">
        <v>4</v>
      </c>
      <c r="C547">
        <v>163.00200000000001</v>
      </c>
      <c r="D547">
        <v>7.7619999999999996</v>
      </c>
      <c r="E547">
        <v>40.750500000000002</v>
      </c>
      <c r="F547">
        <v>155.24</v>
      </c>
      <c r="G547">
        <v>4.9000000000000004</v>
      </c>
      <c r="H547">
        <v>13</v>
      </c>
    </row>
    <row r="548" spans="1:8" x14ac:dyDescent="0.2">
      <c r="A548">
        <v>29.42</v>
      </c>
      <c r="B548">
        <v>10</v>
      </c>
      <c r="C548">
        <v>308.91000000000003</v>
      </c>
      <c r="D548">
        <v>14.71</v>
      </c>
      <c r="E548">
        <v>30.890999999999998</v>
      </c>
      <c r="F548">
        <v>294.2</v>
      </c>
      <c r="G548">
        <v>8.9</v>
      </c>
      <c r="H548">
        <v>16</v>
      </c>
    </row>
    <row r="549" spans="1:8" x14ac:dyDescent="0.2">
      <c r="A549">
        <v>60.95</v>
      </c>
      <c r="B549">
        <v>9</v>
      </c>
      <c r="C549">
        <v>575.97749999999996</v>
      </c>
      <c r="D549">
        <v>27.427499999999998</v>
      </c>
      <c r="E549">
        <v>63.997500000000002</v>
      </c>
      <c r="F549">
        <v>548.54999999999995</v>
      </c>
      <c r="G549">
        <v>6</v>
      </c>
      <c r="H549">
        <v>12</v>
      </c>
    </row>
    <row r="550" spans="1:8" x14ac:dyDescent="0.2">
      <c r="A550">
        <v>51.54</v>
      </c>
      <c r="B550">
        <v>5</v>
      </c>
      <c r="C550">
        <v>270.58499999999998</v>
      </c>
      <c r="D550">
        <v>12.885</v>
      </c>
      <c r="E550">
        <v>54.116999999999997</v>
      </c>
      <c r="F550">
        <v>257.7</v>
      </c>
      <c r="G550">
        <v>4.2</v>
      </c>
      <c r="H550">
        <v>17</v>
      </c>
    </row>
    <row r="551" spans="1:8" x14ac:dyDescent="0.2">
      <c r="A551">
        <v>66.06</v>
      </c>
      <c r="B551">
        <v>6</v>
      </c>
      <c r="C551">
        <v>416.178</v>
      </c>
      <c r="D551">
        <v>19.818000000000001</v>
      </c>
      <c r="E551">
        <v>69.363</v>
      </c>
      <c r="F551">
        <v>396.36</v>
      </c>
      <c r="G551">
        <v>7.3</v>
      </c>
      <c r="H551">
        <v>10</v>
      </c>
    </row>
    <row r="552" spans="1:8" x14ac:dyDescent="0.2">
      <c r="A552">
        <v>57.27</v>
      </c>
      <c r="B552">
        <v>3</v>
      </c>
      <c r="C552">
        <v>180.40049999999999</v>
      </c>
      <c r="D552">
        <v>8.5905000000000005</v>
      </c>
      <c r="E552">
        <v>60.133499999999998</v>
      </c>
      <c r="F552">
        <v>171.81</v>
      </c>
      <c r="G552">
        <v>6.5</v>
      </c>
      <c r="H552">
        <v>20</v>
      </c>
    </row>
    <row r="553" spans="1:8" x14ac:dyDescent="0.2">
      <c r="A553">
        <v>54.31</v>
      </c>
      <c r="B553">
        <v>9</v>
      </c>
      <c r="C553">
        <v>513.22950000000003</v>
      </c>
      <c r="D553">
        <v>24.439499999999999</v>
      </c>
      <c r="E553">
        <v>57.025500000000001</v>
      </c>
      <c r="F553">
        <v>488.79</v>
      </c>
      <c r="G553">
        <v>8.9</v>
      </c>
      <c r="H553">
        <v>10</v>
      </c>
    </row>
    <row r="554" spans="1:8" x14ac:dyDescent="0.2">
      <c r="A554">
        <v>58.24</v>
      </c>
      <c r="B554">
        <v>9</v>
      </c>
      <c r="C554">
        <v>550.36800000000005</v>
      </c>
      <c r="D554">
        <v>26.207999999999998</v>
      </c>
      <c r="E554">
        <v>61.152000000000008</v>
      </c>
      <c r="F554">
        <v>524.16</v>
      </c>
      <c r="G554">
        <v>9.6999999999999993</v>
      </c>
      <c r="H554">
        <v>12</v>
      </c>
    </row>
    <row r="555" spans="1:8" x14ac:dyDescent="0.2">
      <c r="A555">
        <v>22.21</v>
      </c>
      <c r="B555">
        <v>6</v>
      </c>
      <c r="C555">
        <v>139.923</v>
      </c>
      <c r="D555">
        <v>6.6630000000000003</v>
      </c>
      <c r="E555">
        <v>23.320499999999999</v>
      </c>
      <c r="F555">
        <v>133.26</v>
      </c>
      <c r="G555">
        <v>8.6</v>
      </c>
      <c r="H555">
        <v>10</v>
      </c>
    </row>
    <row r="556" spans="1:8" x14ac:dyDescent="0.2">
      <c r="A556">
        <v>19.32</v>
      </c>
      <c r="B556">
        <v>7</v>
      </c>
      <c r="C556">
        <v>142.00200000000001</v>
      </c>
      <c r="D556">
        <v>6.7619999999999996</v>
      </c>
      <c r="E556">
        <v>20.286000000000001</v>
      </c>
      <c r="F556">
        <v>135.24</v>
      </c>
      <c r="G556">
        <v>6.9</v>
      </c>
      <c r="H556">
        <v>18</v>
      </c>
    </row>
    <row r="557" spans="1:8" x14ac:dyDescent="0.2">
      <c r="A557">
        <v>37.479999999999997</v>
      </c>
      <c r="B557">
        <v>3</v>
      </c>
      <c r="C557">
        <v>118.062</v>
      </c>
      <c r="D557">
        <v>5.6219999999999999</v>
      </c>
      <c r="E557">
        <v>39.353999999999999</v>
      </c>
      <c r="F557">
        <v>112.44</v>
      </c>
      <c r="G557">
        <v>7.7</v>
      </c>
      <c r="H557">
        <v>13</v>
      </c>
    </row>
    <row r="558" spans="1:8" x14ac:dyDescent="0.2">
      <c r="A558">
        <v>72.040000000000006</v>
      </c>
      <c r="B558">
        <v>2</v>
      </c>
      <c r="C558">
        <v>151.28399999999999</v>
      </c>
      <c r="D558">
        <v>7.2039999999999997</v>
      </c>
      <c r="E558">
        <v>75.641999999999996</v>
      </c>
      <c r="F558">
        <v>144.08000000000001</v>
      </c>
      <c r="G558">
        <v>9.5</v>
      </c>
      <c r="H558">
        <v>19</v>
      </c>
    </row>
    <row r="559" spans="1:8" x14ac:dyDescent="0.2">
      <c r="A559">
        <v>98.52</v>
      </c>
      <c r="B559">
        <v>10</v>
      </c>
      <c r="C559">
        <v>1034.46</v>
      </c>
      <c r="D559">
        <v>49.26</v>
      </c>
      <c r="E559">
        <v>103.446</v>
      </c>
      <c r="F559">
        <v>985.2</v>
      </c>
      <c r="G559">
        <v>4.5</v>
      </c>
      <c r="H559">
        <v>20</v>
      </c>
    </row>
    <row r="560" spans="1:8" x14ac:dyDescent="0.2">
      <c r="A560">
        <v>41.66</v>
      </c>
      <c r="B560">
        <v>6</v>
      </c>
      <c r="C560">
        <v>262.45800000000003</v>
      </c>
      <c r="D560">
        <v>12.497999999999999</v>
      </c>
      <c r="E560">
        <v>43.743000000000002</v>
      </c>
      <c r="F560">
        <v>249.96</v>
      </c>
      <c r="G560">
        <v>5.6</v>
      </c>
      <c r="H560">
        <v>15</v>
      </c>
    </row>
    <row r="561" spans="1:8" x14ac:dyDescent="0.2">
      <c r="A561">
        <v>72.42</v>
      </c>
      <c r="B561">
        <v>3</v>
      </c>
      <c r="C561">
        <v>228.12299999999999</v>
      </c>
      <c r="D561">
        <v>10.863</v>
      </c>
      <c r="E561">
        <v>76.040999999999997</v>
      </c>
      <c r="F561">
        <v>217.26</v>
      </c>
      <c r="G561">
        <v>8.1999999999999993</v>
      </c>
      <c r="H561">
        <v>16</v>
      </c>
    </row>
    <row r="562" spans="1:8" x14ac:dyDescent="0.2">
      <c r="A562">
        <v>21.58</v>
      </c>
      <c r="B562">
        <v>9</v>
      </c>
      <c r="C562">
        <v>203.93100000000001</v>
      </c>
      <c r="D562">
        <v>9.7110000000000003</v>
      </c>
      <c r="E562">
        <v>22.658999999999999</v>
      </c>
      <c r="F562">
        <v>194.22</v>
      </c>
      <c r="G562">
        <v>7.3</v>
      </c>
      <c r="H562">
        <v>12</v>
      </c>
    </row>
    <row r="563" spans="1:8" x14ac:dyDescent="0.2">
      <c r="A563">
        <v>89.2</v>
      </c>
      <c r="B563">
        <v>10</v>
      </c>
      <c r="C563">
        <v>936.6</v>
      </c>
      <c r="D563">
        <v>44.6</v>
      </c>
      <c r="E563">
        <v>93.66</v>
      </c>
      <c r="F563">
        <v>892</v>
      </c>
      <c r="G563">
        <v>4.4000000000000004</v>
      </c>
      <c r="H563">
        <v>15</v>
      </c>
    </row>
    <row r="564" spans="1:8" x14ac:dyDescent="0.2">
      <c r="A564">
        <v>42.42</v>
      </c>
      <c r="B564">
        <v>8</v>
      </c>
      <c r="C564">
        <v>356.32799999999997</v>
      </c>
      <c r="D564">
        <v>16.968</v>
      </c>
      <c r="E564">
        <v>44.540999999999997</v>
      </c>
      <c r="F564">
        <v>339.36</v>
      </c>
      <c r="G564">
        <v>5.7</v>
      </c>
      <c r="H564">
        <v>13</v>
      </c>
    </row>
    <row r="565" spans="1:8" x14ac:dyDescent="0.2">
      <c r="A565">
        <v>74.510000000000005</v>
      </c>
      <c r="B565">
        <v>6</v>
      </c>
      <c r="C565">
        <v>469.41300000000001</v>
      </c>
      <c r="D565">
        <v>22.353000000000002</v>
      </c>
      <c r="E565">
        <v>78.235500000000002</v>
      </c>
      <c r="F565">
        <v>447.06</v>
      </c>
      <c r="G565">
        <v>5</v>
      </c>
      <c r="H565">
        <v>15</v>
      </c>
    </row>
    <row r="566" spans="1:8" x14ac:dyDescent="0.2">
      <c r="A566">
        <v>99.25</v>
      </c>
      <c r="B566">
        <v>2</v>
      </c>
      <c r="C566">
        <v>208.42500000000001</v>
      </c>
      <c r="D566">
        <v>9.9250000000000007</v>
      </c>
      <c r="E566">
        <v>104.21250000000001</v>
      </c>
      <c r="F566">
        <v>198.5</v>
      </c>
      <c r="G566">
        <v>9</v>
      </c>
      <c r="H566">
        <v>13</v>
      </c>
    </row>
    <row r="567" spans="1:8" x14ac:dyDescent="0.2">
      <c r="A567">
        <v>81.209999999999994</v>
      </c>
      <c r="B567">
        <v>10</v>
      </c>
      <c r="C567">
        <v>852.70500000000004</v>
      </c>
      <c r="D567">
        <v>40.604999999999997</v>
      </c>
      <c r="E567">
        <v>85.270499999999998</v>
      </c>
      <c r="F567">
        <v>812.1</v>
      </c>
      <c r="G567">
        <v>6.3</v>
      </c>
      <c r="H567">
        <v>13</v>
      </c>
    </row>
    <row r="568" spans="1:8" x14ac:dyDescent="0.2">
      <c r="A568">
        <v>49.33</v>
      </c>
      <c r="B568">
        <v>10</v>
      </c>
      <c r="C568">
        <v>517.96500000000003</v>
      </c>
      <c r="D568">
        <v>24.664999999999999</v>
      </c>
      <c r="E568">
        <v>51.796500000000002</v>
      </c>
      <c r="F568">
        <v>493.3</v>
      </c>
      <c r="G568">
        <v>9.4</v>
      </c>
      <c r="H568">
        <v>16</v>
      </c>
    </row>
    <row r="569" spans="1:8" x14ac:dyDescent="0.2">
      <c r="A569">
        <v>65.739999999999995</v>
      </c>
      <c r="B569">
        <v>9</v>
      </c>
      <c r="C569">
        <v>621.24300000000005</v>
      </c>
      <c r="D569">
        <v>29.582999999999998</v>
      </c>
      <c r="E569">
        <v>69.027000000000001</v>
      </c>
      <c r="F569">
        <v>591.66</v>
      </c>
      <c r="G569">
        <v>7.7</v>
      </c>
      <c r="H569">
        <v>13</v>
      </c>
    </row>
    <row r="570" spans="1:8" x14ac:dyDescent="0.2">
      <c r="A570">
        <v>79.86</v>
      </c>
      <c r="B570">
        <v>7</v>
      </c>
      <c r="C570">
        <v>586.971</v>
      </c>
      <c r="D570">
        <v>27.951000000000001</v>
      </c>
      <c r="E570">
        <v>83.852999999999994</v>
      </c>
      <c r="F570">
        <v>559.02</v>
      </c>
      <c r="G570">
        <v>5.5</v>
      </c>
      <c r="H570">
        <v>10</v>
      </c>
    </row>
    <row r="571" spans="1:8" x14ac:dyDescent="0.2">
      <c r="A571">
        <v>73.98</v>
      </c>
      <c r="B571">
        <v>7</v>
      </c>
      <c r="C571">
        <v>543.75300000000004</v>
      </c>
      <c r="D571">
        <v>25.893000000000001</v>
      </c>
      <c r="E571">
        <v>77.679000000000002</v>
      </c>
      <c r="F571">
        <v>517.86</v>
      </c>
      <c r="G571">
        <v>4.0999999999999996</v>
      </c>
      <c r="H571">
        <v>16</v>
      </c>
    </row>
    <row r="572" spans="1:8" x14ac:dyDescent="0.2">
      <c r="A572">
        <v>82.04</v>
      </c>
      <c r="B572">
        <v>5</v>
      </c>
      <c r="C572">
        <v>430.71</v>
      </c>
      <c r="D572">
        <v>20.51</v>
      </c>
      <c r="E572">
        <v>86.141999999999996</v>
      </c>
      <c r="F572">
        <v>410.2</v>
      </c>
      <c r="G572">
        <v>7.6</v>
      </c>
      <c r="H572">
        <v>17</v>
      </c>
    </row>
    <row r="573" spans="1:8" x14ac:dyDescent="0.2">
      <c r="A573">
        <v>26.67</v>
      </c>
      <c r="B573">
        <v>10</v>
      </c>
      <c r="C573">
        <v>280.03500000000003</v>
      </c>
      <c r="D573">
        <v>13.335000000000001</v>
      </c>
      <c r="E573">
        <v>28.003499999999999</v>
      </c>
      <c r="F573">
        <v>266.7</v>
      </c>
      <c r="G573">
        <v>8.6</v>
      </c>
      <c r="H573">
        <v>11</v>
      </c>
    </row>
    <row r="574" spans="1:8" x14ac:dyDescent="0.2">
      <c r="A574">
        <v>10.130000000000001</v>
      </c>
      <c r="B574">
        <v>7</v>
      </c>
      <c r="C574">
        <v>74.455500000000001</v>
      </c>
      <c r="D574">
        <v>3.5455000000000001</v>
      </c>
      <c r="E574">
        <v>10.6365</v>
      </c>
      <c r="F574">
        <v>70.91</v>
      </c>
      <c r="G574">
        <v>8.3000000000000007</v>
      </c>
      <c r="H574">
        <v>19</v>
      </c>
    </row>
    <row r="575" spans="1:8" x14ac:dyDescent="0.2">
      <c r="A575">
        <v>72.39</v>
      </c>
      <c r="B575">
        <v>2</v>
      </c>
      <c r="C575">
        <v>152.01900000000001</v>
      </c>
      <c r="D575">
        <v>7.2389999999999999</v>
      </c>
      <c r="E575">
        <v>76.009500000000003</v>
      </c>
      <c r="F575">
        <v>144.78</v>
      </c>
      <c r="G575">
        <v>8.1</v>
      </c>
      <c r="H575">
        <v>19</v>
      </c>
    </row>
    <row r="576" spans="1:8" x14ac:dyDescent="0.2">
      <c r="A576">
        <v>85.91</v>
      </c>
      <c r="B576">
        <v>5</v>
      </c>
      <c r="C576">
        <v>451.02749999999997</v>
      </c>
      <c r="D576">
        <v>21.477499999999999</v>
      </c>
      <c r="E576">
        <v>90.205500000000001</v>
      </c>
      <c r="F576">
        <v>429.55</v>
      </c>
      <c r="G576">
        <v>8.6</v>
      </c>
      <c r="H576">
        <v>14</v>
      </c>
    </row>
    <row r="577" spans="1:8" x14ac:dyDescent="0.2">
      <c r="A577">
        <v>81.31</v>
      </c>
      <c r="B577">
        <v>7</v>
      </c>
      <c r="C577">
        <v>597.62850000000003</v>
      </c>
      <c r="D577">
        <v>28.458500000000001</v>
      </c>
      <c r="E577">
        <v>85.375500000000002</v>
      </c>
      <c r="F577">
        <v>569.16999999999996</v>
      </c>
      <c r="G577">
        <v>6.3</v>
      </c>
      <c r="H577">
        <v>19</v>
      </c>
    </row>
    <row r="578" spans="1:8" x14ac:dyDescent="0.2">
      <c r="A578">
        <v>60.3</v>
      </c>
      <c r="B578">
        <v>4</v>
      </c>
      <c r="C578">
        <v>253.26</v>
      </c>
      <c r="D578">
        <v>12.06</v>
      </c>
      <c r="E578">
        <v>63.314999999999998</v>
      </c>
      <c r="F578">
        <v>241.2</v>
      </c>
      <c r="G578">
        <v>5.8</v>
      </c>
      <c r="H578">
        <v>18</v>
      </c>
    </row>
    <row r="579" spans="1:8" x14ac:dyDescent="0.2">
      <c r="A579">
        <v>31.77</v>
      </c>
      <c r="B579">
        <v>4</v>
      </c>
      <c r="C579">
        <v>133.434</v>
      </c>
      <c r="D579">
        <v>6.3540000000000001</v>
      </c>
      <c r="E579">
        <v>33.358499999999999</v>
      </c>
      <c r="F579">
        <v>127.08</v>
      </c>
      <c r="G579">
        <v>6.2</v>
      </c>
      <c r="H579">
        <v>14</v>
      </c>
    </row>
    <row r="580" spans="1:8" x14ac:dyDescent="0.2">
      <c r="A580">
        <v>64.27</v>
      </c>
      <c r="B580">
        <v>4</v>
      </c>
      <c r="C580">
        <v>269.93400000000003</v>
      </c>
      <c r="D580">
        <v>12.853999999999999</v>
      </c>
      <c r="E580">
        <v>67.483500000000006</v>
      </c>
      <c r="F580">
        <v>257.08</v>
      </c>
      <c r="G580">
        <v>7.7</v>
      </c>
      <c r="H580">
        <v>13</v>
      </c>
    </row>
    <row r="581" spans="1:8" x14ac:dyDescent="0.2">
      <c r="A581">
        <v>69.510000000000005</v>
      </c>
      <c r="B581">
        <v>2</v>
      </c>
      <c r="C581">
        <v>145.971</v>
      </c>
      <c r="D581">
        <v>6.9509999999999996</v>
      </c>
      <c r="E581">
        <v>72.985500000000002</v>
      </c>
      <c r="F581">
        <v>139.02000000000001</v>
      </c>
      <c r="G581">
        <v>8.1</v>
      </c>
      <c r="H581">
        <v>12</v>
      </c>
    </row>
    <row r="582" spans="1:8" x14ac:dyDescent="0.2">
      <c r="A582">
        <v>27.22</v>
      </c>
      <c r="B582">
        <v>3</v>
      </c>
      <c r="C582">
        <v>85.742999999999995</v>
      </c>
      <c r="D582">
        <v>4.0830000000000002</v>
      </c>
      <c r="E582">
        <v>28.581</v>
      </c>
      <c r="F582">
        <v>81.66</v>
      </c>
      <c r="G582">
        <v>7.3</v>
      </c>
      <c r="H582">
        <v>12</v>
      </c>
    </row>
    <row r="583" spans="1:8" x14ac:dyDescent="0.2">
      <c r="A583">
        <v>77.680000000000007</v>
      </c>
      <c r="B583">
        <v>4</v>
      </c>
      <c r="C583">
        <v>326.25599999999997</v>
      </c>
      <c r="D583">
        <v>15.536</v>
      </c>
      <c r="E583">
        <v>81.563999999999993</v>
      </c>
      <c r="F583">
        <v>310.72000000000003</v>
      </c>
      <c r="G583">
        <v>8.4</v>
      </c>
      <c r="H583">
        <v>19</v>
      </c>
    </row>
    <row r="584" spans="1:8" x14ac:dyDescent="0.2">
      <c r="A584">
        <v>92.98</v>
      </c>
      <c r="B584">
        <v>2</v>
      </c>
      <c r="C584">
        <v>195.25800000000001</v>
      </c>
      <c r="D584">
        <v>9.298</v>
      </c>
      <c r="E584">
        <v>97.629000000000005</v>
      </c>
      <c r="F584">
        <v>185.96</v>
      </c>
      <c r="G584">
        <v>8</v>
      </c>
      <c r="H584">
        <v>15</v>
      </c>
    </row>
    <row r="585" spans="1:8" x14ac:dyDescent="0.2">
      <c r="A585">
        <v>18.079999999999998</v>
      </c>
      <c r="B585">
        <v>4</v>
      </c>
      <c r="C585">
        <v>75.936000000000007</v>
      </c>
      <c r="D585">
        <v>3.6160000000000001</v>
      </c>
      <c r="E585">
        <v>18.984000000000002</v>
      </c>
      <c r="F585">
        <v>72.319999999999993</v>
      </c>
      <c r="G585">
        <v>9.5</v>
      </c>
      <c r="H585">
        <v>18</v>
      </c>
    </row>
    <row r="586" spans="1:8" x14ac:dyDescent="0.2">
      <c r="A586">
        <v>63.06</v>
      </c>
      <c r="B586">
        <v>3</v>
      </c>
      <c r="C586">
        <v>198.63900000000001</v>
      </c>
      <c r="D586">
        <v>9.4589999999999996</v>
      </c>
      <c r="E586">
        <v>66.213000000000008</v>
      </c>
      <c r="F586">
        <v>189.18</v>
      </c>
      <c r="G586">
        <v>7</v>
      </c>
      <c r="H586">
        <v>15</v>
      </c>
    </row>
    <row r="587" spans="1:8" x14ac:dyDescent="0.2">
      <c r="A587">
        <v>51.71</v>
      </c>
      <c r="B587">
        <v>4</v>
      </c>
      <c r="C587">
        <v>217.18199999999999</v>
      </c>
      <c r="D587">
        <v>10.342000000000001</v>
      </c>
      <c r="E587">
        <v>54.295499999999997</v>
      </c>
      <c r="F587">
        <v>206.84</v>
      </c>
      <c r="G587">
        <v>9.8000000000000007</v>
      </c>
      <c r="H587">
        <v>13</v>
      </c>
    </row>
    <row r="588" spans="1:8" x14ac:dyDescent="0.2">
      <c r="A588">
        <v>52.34</v>
      </c>
      <c r="B588">
        <v>3</v>
      </c>
      <c r="C588">
        <v>164.87100000000001</v>
      </c>
      <c r="D588">
        <v>7.851</v>
      </c>
      <c r="E588">
        <v>54.957000000000001</v>
      </c>
      <c r="F588">
        <v>157.02000000000001</v>
      </c>
      <c r="G588">
        <v>9.1999999999999993</v>
      </c>
      <c r="H588">
        <v>14</v>
      </c>
    </row>
    <row r="589" spans="1:8" x14ac:dyDescent="0.2">
      <c r="A589">
        <v>43.06</v>
      </c>
      <c r="B589">
        <v>5</v>
      </c>
      <c r="C589">
        <v>226.065</v>
      </c>
      <c r="D589">
        <v>10.765000000000001</v>
      </c>
      <c r="E589">
        <v>45.213000000000001</v>
      </c>
      <c r="F589">
        <v>215.3</v>
      </c>
      <c r="G589">
        <v>7.7</v>
      </c>
      <c r="H589">
        <v>16</v>
      </c>
    </row>
    <row r="590" spans="1:8" x14ac:dyDescent="0.2">
      <c r="A590">
        <v>59.61</v>
      </c>
      <c r="B590">
        <v>10</v>
      </c>
      <c r="C590">
        <v>625.90499999999997</v>
      </c>
      <c r="D590">
        <v>29.805</v>
      </c>
      <c r="E590">
        <v>62.590499999999999</v>
      </c>
      <c r="F590">
        <v>596.1</v>
      </c>
      <c r="G590">
        <v>5.3</v>
      </c>
      <c r="H590">
        <v>11</v>
      </c>
    </row>
    <row r="591" spans="1:8" x14ac:dyDescent="0.2">
      <c r="A591">
        <v>14.62</v>
      </c>
      <c r="B591">
        <v>5</v>
      </c>
      <c r="C591">
        <v>76.754999999999995</v>
      </c>
      <c r="D591">
        <v>3.6549999999999998</v>
      </c>
      <c r="E591">
        <v>15.351000000000001</v>
      </c>
      <c r="F591">
        <v>73.099999999999994</v>
      </c>
      <c r="G591">
        <v>4.4000000000000004</v>
      </c>
      <c r="H591">
        <v>12</v>
      </c>
    </row>
    <row r="592" spans="1:8" x14ac:dyDescent="0.2">
      <c r="A592">
        <v>46.53</v>
      </c>
      <c r="B592">
        <v>6</v>
      </c>
      <c r="C592">
        <v>293.13900000000001</v>
      </c>
      <c r="D592">
        <v>13.959</v>
      </c>
      <c r="E592">
        <v>48.856499999999997</v>
      </c>
      <c r="F592">
        <v>279.18</v>
      </c>
      <c r="G592">
        <v>4.3</v>
      </c>
      <c r="H592">
        <v>10</v>
      </c>
    </row>
    <row r="593" spans="1:8" x14ac:dyDescent="0.2">
      <c r="A593">
        <v>24.24</v>
      </c>
      <c r="B593">
        <v>7</v>
      </c>
      <c r="C593">
        <v>178.16399999999999</v>
      </c>
      <c r="D593">
        <v>8.484</v>
      </c>
      <c r="E593">
        <v>25.452000000000002</v>
      </c>
      <c r="F593">
        <v>169.68</v>
      </c>
      <c r="G593">
        <v>9.4</v>
      </c>
      <c r="H593">
        <v>17</v>
      </c>
    </row>
    <row r="594" spans="1:8" x14ac:dyDescent="0.2">
      <c r="A594">
        <v>45.58</v>
      </c>
      <c r="B594">
        <v>1</v>
      </c>
      <c r="C594">
        <v>47.859000000000002</v>
      </c>
      <c r="D594">
        <v>2.2789999999999999</v>
      </c>
      <c r="E594">
        <v>47.859000000000002</v>
      </c>
      <c r="F594">
        <v>45.58</v>
      </c>
      <c r="G594">
        <v>9.8000000000000007</v>
      </c>
      <c r="H594">
        <v>14</v>
      </c>
    </row>
    <row r="595" spans="1:8" x14ac:dyDescent="0.2">
      <c r="A595">
        <v>75.2</v>
      </c>
      <c r="B595">
        <v>3</v>
      </c>
      <c r="C595">
        <v>236.88</v>
      </c>
      <c r="D595">
        <v>11.28</v>
      </c>
      <c r="E595">
        <v>78.959999999999994</v>
      </c>
      <c r="F595">
        <v>225.6</v>
      </c>
      <c r="G595">
        <v>4.8</v>
      </c>
      <c r="H595">
        <v>11</v>
      </c>
    </row>
    <row r="596" spans="1:8" x14ac:dyDescent="0.2">
      <c r="A596">
        <v>96.8</v>
      </c>
      <c r="B596">
        <v>3</v>
      </c>
      <c r="C596">
        <v>304.92</v>
      </c>
      <c r="D596">
        <v>14.52</v>
      </c>
      <c r="E596">
        <v>101.64</v>
      </c>
      <c r="F596">
        <v>290.39999999999998</v>
      </c>
      <c r="G596">
        <v>5.3</v>
      </c>
      <c r="H596">
        <v>13</v>
      </c>
    </row>
    <row r="597" spans="1:8" x14ac:dyDescent="0.2">
      <c r="A597">
        <v>14.82</v>
      </c>
      <c r="B597">
        <v>3</v>
      </c>
      <c r="C597">
        <v>46.683</v>
      </c>
      <c r="D597">
        <v>2.2229999999999999</v>
      </c>
      <c r="E597">
        <v>15.561</v>
      </c>
      <c r="F597">
        <v>44.46</v>
      </c>
      <c r="G597">
        <v>8.6999999999999993</v>
      </c>
      <c r="H597">
        <v>11</v>
      </c>
    </row>
    <row r="598" spans="1:8" x14ac:dyDescent="0.2">
      <c r="A598">
        <v>52.2</v>
      </c>
      <c r="B598">
        <v>3</v>
      </c>
      <c r="C598">
        <v>164.43</v>
      </c>
      <c r="D598">
        <v>7.83</v>
      </c>
      <c r="E598">
        <v>54.81</v>
      </c>
      <c r="F598">
        <v>156.6</v>
      </c>
      <c r="G598">
        <v>9.5</v>
      </c>
      <c r="H598">
        <v>13</v>
      </c>
    </row>
    <row r="599" spans="1:8" x14ac:dyDescent="0.2">
      <c r="A599">
        <v>46.66</v>
      </c>
      <c r="B599">
        <v>9</v>
      </c>
      <c r="C599">
        <v>440.93700000000001</v>
      </c>
      <c r="D599">
        <v>20.997</v>
      </c>
      <c r="E599">
        <v>48.993000000000002</v>
      </c>
      <c r="F599">
        <v>419.94</v>
      </c>
      <c r="G599">
        <v>5.3</v>
      </c>
      <c r="H599">
        <v>19</v>
      </c>
    </row>
    <row r="600" spans="1:8" x14ac:dyDescent="0.2">
      <c r="A600">
        <v>36.85</v>
      </c>
      <c r="B600">
        <v>5</v>
      </c>
      <c r="C600">
        <v>193.46250000000001</v>
      </c>
      <c r="D600">
        <v>9.2125000000000004</v>
      </c>
      <c r="E600">
        <v>38.692500000000003</v>
      </c>
      <c r="F600">
        <v>184.25</v>
      </c>
      <c r="G600">
        <v>9.1999999999999993</v>
      </c>
      <c r="H600">
        <v>18</v>
      </c>
    </row>
    <row r="601" spans="1:8" x14ac:dyDescent="0.2">
      <c r="A601">
        <v>70.319999999999993</v>
      </c>
      <c r="B601">
        <v>2</v>
      </c>
      <c r="C601">
        <v>147.672</v>
      </c>
      <c r="D601">
        <v>7.032</v>
      </c>
      <c r="E601">
        <v>73.835999999999999</v>
      </c>
      <c r="F601">
        <v>140.63999999999999</v>
      </c>
      <c r="G601">
        <v>9.6</v>
      </c>
      <c r="H601">
        <v>14</v>
      </c>
    </row>
    <row r="602" spans="1:8" x14ac:dyDescent="0.2">
      <c r="A602">
        <v>83.08</v>
      </c>
      <c r="B602">
        <v>1</v>
      </c>
      <c r="C602">
        <v>87.233999999999995</v>
      </c>
      <c r="D602">
        <v>4.1539999999999999</v>
      </c>
      <c r="E602">
        <v>87.233999999999995</v>
      </c>
      <c r="F602">
        <v>83.08</v>
      </c>
      <c r="G602">
        <v>6.4</v>
      </c>
      <c r="H602">
        <v>17</v>
      </c>
    </row>
    <row r="603" spans="1:8" x14ac:dyDescent="0.2">
      <c r="A603">
        <v>64.989999999999995</v>
      </c>
      <c r="B603">
        <v>1</v>
      </c>
      <c r="C603">
        <v>68.239500000000007</v>
      </c>
      <c r="D603">
        <v>3.2494999999999998</v>
      </c>
      <c r="E603">
        <v>68.239500000000007</v>
      </c>
      <c r="F603">
        <v>64.989999999999995</v>
      </c>
      <c r="G603">
        <v>4.5</v>
      </c>
      <c r="H603">
        <v>10</v>
      </c>
    </row>
    <row r="604" spans="1:8" x14ac:dyDescent="0.2">
      <c r="A604">
        <v>77.56</v>
      </c>
      <c r="B604">
        <v>10</v>
      </c>
      <c r="C604">
        <v>814.38</v>
      </c>
      <c r="D604">
        <v>38.78</v>
      </c>
      <c r="E604">
        <v>81.438000000000002</v>
      </c>
      <c r="F604">
        <v>775.6</v>
      </c>
      <c r="G604">
        <v>6.9</v>
      </c>
      <c r="H604">
        <v>20</v>
      </c>
    </row>
    <row r="605" spans="1:8" x14ac:dyDescent="0.2">
      <c r="A605">
        <v>54.51</v>
      </c>
      <c r="B605">
        <v>6</v>
      </c>
      <c r="C605">
        <v>343.41300000000001</v>
      </c>
      <c r="D605">
        <v>16.353000000000002</v>
      </c>
      <c r="E605">
        <v>57.235500000000002</v>
      </c>
      <c r="F605">
        <v>327.06</v>
      </c>
      <c r="G605">
        <v>7.8</v>
      </c>
      <c r="H605">
        <v>13</v>
      </c>
    </row>
    <row r="606" spans="1:8" x14ac:dyDescent="0.2">
      <c r="A606">
        <v>51.89</v>
      </c>
      <c r="B606">
        <v>7</v>
      </c>
      <c r="C606">
        <v>381.39150000000001</v>
      </c>
      <c r="D606">
        <v>18.1615</v>
      </c>
      <c r="E606">
        <v>54.484499999999997</v>
      </c>
      <c r="F606">
        <v>363.23</v>
      </c>
      <c r="G606">
        <v>4.5</v>
      </c>
      <c r="H606">
        <v>20</v>
      </c>
    </row>
    <row r="607" spans="1:8" x14ac:dyDescent="0.2">
      <c r="A607">
        <v>31.75</v>
      </c>
      <c r="B607">
        <v>4</v>
      </c>
      <c r="C607">
        <v>133.35</v>
      </c>
      <c r="D607">
        <v>6.35</v>
      </c>
      <c r="E607">
        <v>33.337499999999999</v>
      </c>
      <c r="F607">
        <v>127</v>
      </c>
      <c r="G607">
        <v>8.6</v>
      </c>
      <c r="H607">
        <v>15</v>
      </c>
    </row>
    <row r="608" spans="1:8" x14ac:dyDescent="0.2">
      <c r="A608">
        <v>53.65</v>
      </c>
      <c r="B608">
        <v>7</v>
      </c>
      <c r="C608">
        <v>394.32749999999999</v>
      </c>
      <c r="D608">
        <v>18.7775</v>
      </c>
      <c r="E608">
        <v>56.332500000000003</v>
      </c>
      <c r="F608">
        <v>375.55</v>
      </c>
      <c r="G608">
        <v>5.2</v>
      </c>
      <c r="H608">
        <v>12</v>
      </c>
    </row>
    <row r="609" spans="1:8" x14ac:dyDescent="0.2">
      <c r="A609">
        <v>49.79</v>
      </c>
      <c r="B609">
        <v>4</v>
      </c>
      <c r="C609">
        <v>209.11799999999999</v>
      </c>
      <c r="D609">
        <v>9.9580000000000002</v>
      </c>
      <c r="E609">
        <v>52.279499999999999</v>
      </c>
      <c r="F609">
        <v>199.16</v>
      </c>
      <c r="G609">
        <v>6.4</v>
      </c>
      <c r="H609">
        <v>19</v>
      </c>
    </row>
    <row r="610" spans="1:8" x14ac:dyDescent="0.2">
      <c r="A610">
        <v>30.61</v>
      </c>
      <c r="B610">
        <v>1</v>
      </c>
      <c r="C610">
        <v>32.140500000000003</v>
      </c>
      <c r="D610">
        <v>1.5305</v>
      </c>
      <c r="E610">
        <v>32.140500000000003</v>
      </c>
      <c r="F610">
        <v>30.61</v>
      </c>
      <c r="G610">
        <v>5.2</v>
      </c>
      <c r="H610">
        <v>12</v>
      </c>
    </row>
    <row r="611" spans="1:8" x14ac:dyDescent="0.2">
      <c r="A611">
        <v>57.89</v>
      </c>
      <c r="B611">
        <v>2</v>
      </c>
      <c r="C611">
        <v>121.569</v>
      </c>
      <c r="D611">
        <v>5.7889999999999997</v>
      </c>
      <c r="E611">
        <v>60.784500000000001</v>
      </c>
      <c r="F611">
        <v>115.78</v>
      </c>
      <c r="G611">
        <v>8.9</v>
      </c>
      <c r="H611">
        <v>10</v>
      </c>
    </row>
    <row r="612" spans="1:8" x14ac:dyDescent="0.2">
      <c r="A612">
        <v>28.96</v>
      </c>
      <c r="B612">
        <v>1</v>
      </c>
      <c r="C612">
        <v>30.408000000000001</v>
      </c>
      <c r="D612">
        <v>1.448</v>
      </c>
      <c r="E612">
        <v>30.408000000000001</v>
      </c>
      <c r="F612">
        <v>28.96</v>
      </c>
      <c r="G612">
        <v>6.2</v>
      </c>
      <c r="H612">
        <v>10</v>
      </c>
    </row>
    <row r="613" spans="1:8" x14ac:dyDescent="0.2">
      <c r="A613">
        <v>98.97</v>
      </c>
      <c r="B613">
        <v>9</v>
      </c>
      <c r="C613">
        <v>935.26649999999995</v>
      </c>
      <c r="D613">
        <v>44.536499999999997</v>
      </c>
      <c r="E613">
        <v>103.91849999999999</v>
      </c>
      <c r="F613">
        <v>890.73</v>
      </c>
      <c r="G613">
        <v>6.7</v>
      </c>
      <c r="H613">
        <v>11</v>
      </c>
    </row>
    <row r="614" spans="1:8" x14ac:dyDescent="0.2">
      <c r="A614">
        <v>93.22</v>
      </c>
      <c r="B614">
        <v>3</v>
      </c>
      <c r="C614">
        <v>293.64299999999997</v>
      </c>
      <c r="D614">
        <v>13.983000000000001</v>
      </c>
      <c r="E614">
        <v>97.880999999999986</v>
      </c>
      <c r="F614">
        <v>279.66000000000003</v>
      </c>
      <c r="G614">
        <v>7.2</v>
      </c>
      <c r="H614">
        <v>11</v>
      </c>
    </row>
    <row r="615" spans="1:8" x14ac:dyDescent="0.2">
      <c r="A615">
        <v>80.930000000000007</v>
      </c>
      <c r="B615">
        <v>1</v>
      </c>
      <c r="C615">
        <v>84.976500000000001</v>
      </c>
      <c r="D615">
        <v>4.0465</v>
      </c>
      <c r="E615">
        <v>84.976500000000001</v>
      </c>
      <c r="F615">
        <v>80.930000000000007</v>
      </c>
      <c r="G615">
        <v>9</v>
      </c>
      <c r="H615">
        <v>16</v>
      </c>
    </row>
    <row r="616" spans="1:8" x14ac:dyDescent="0.2">
      <c r="A616">
        <v>67.45</v>
      </c>
      <c r="B616">
        <v>10</v>
      </c>
      <c r="C616">
        <v>708.22500000000002</v>
      </c>
      <c r="D616">
        <v>33.725000000000001</v>
      </c>
      <c r="E616">
        <v>70.822500000000005</v>
      </c>
      <c r="F616">
        <v>674.5</v>
      </c>
      <c r="G616">
        <v>4.2</v>
      </c>
      <c r="H616">
        <v>11</v>
      </c>
    </row>
    <row r="617" spans="1:8" x14ac:dyDescent="0.2">
      <c r="A617">
        <v>38.72</v>
      </c>
      <c r="B617">
        <v>9</v>
      </c>
      <c r="C617">
        <v>365.904</v>
      </c>
      <c r="D617">
        <v>17.423999999999999</v>
      </c>
      <c r="E617">
        <v>40.655999999999999</v>
      </c>
      <c r="F617">
        <v>348.48</v>
      </c>
      <c r="G617">
        <v>4.2</v>
      </c>
      <c r="H617">
        <v>12</v>
      </c>
    </row>
    <row r="618" spans="1:8" x14ac:dyDescent="0.2">
      <c r="A618">
        <v>72.599999999999994</v>
      </c>
      <c r="B618">
        <v>6</v>
      </c>
      <c r="C618">
        <v>457.38</v>
      </c>
      <c r="D618">
        <v>21.78</v>
      </c>
      <c r="E618">
        <v>76.23</v>
      </c>
      <c r="F618">
        <v>435.6</v>
      </c>
      <c r="G618">
        <v>6.9</v>
      </c>
      <c r="H618">
        <v>19</v>
      </c>
    </row>
    <row r="619" spans="1:8" x14ac:dyDescent="0.2">
      <c r="A619">
        <v>87.91</v>
      </c>
      <c r="B619">
        <v>5</v>
      </c>
      <c r="C619">
        <v>461.52749999999997</v>
      </c>
      <c r="D619">
        <v>21.977499999999999</v>
      </c>
      <c r="E619">
        <v>92.305499999999995</v>
      </c>
      <c r="F619">
        <v>439.55</v>
      </c>
      <c r="G619">
        <v>4.4000000000000004</v>
      </c>
      <c r="H619">
        <v>18</v>
      </c>
    </row>
    <row r="620" spans="1:8" x14ac:dyDescent="0.2">
      <c r="A620">
        <v>98.53</v>
      </c>
      <c r="B620">
        <v>6</v>
      </c>
      <c r="C620">
        <v>620.73900000000003</v>
      </c>
      <c r="D620">
        <v>29.559000000000001</v>
      </c>
      <c r="E620">
        <v>103.45650000000001</v>
      </c>
      <c r="F620">
        <v>591.17999999999995</v>
      </c>
      <c r="G620">
        <v>4</v>
      </c>
      <c r="H620">
        <v>11</v>
      </c>
    </row>
    <row r="621" spans="1:8" x14ac:dyDescent="0.2">
      <c r="A621">
        <v>43.46</v>
      </c>
      <c r="B621">
        <v>6</v>
      </c>
      <c r="C621">
        <v>273.798</v>
      </c>
      <c r="D621">
        <v>13.038</v>
      </c>
      <c r="E621">
        <v>45.633000000000003</v>
      </c>
      <c r="F621">
        <v>260.76</v>
      </c>
      <c r="G621">
        <v>8.5</v>
      </c>
      <c r="H621">
        <v>17</v>
      </c>
    </row>
    <row r="622" spans="1:8" x14ac:dyDescent="0.2">
      <c r="A622">
        <v>71.680000000000007</v>
      </c>
      <c r="B622">
        <v>3</v>
      </c>
      <c r="C622">
        <v>225.792</v>
      </c>
      <c r="D622">
        <v>10.752000000000001</v>
      </c>
      <c r="E622">
        <v>75.263999999999996</v>
      </c>
      <c r="F622">
        <v>215.04</v>
      </c>
      <c r="G622">
        <v>9.1999999999999993</v>
      </c>
      <c r="H622">
        <v>15</v>
      </c>
    </row>
    <row r="623" spans="1:8" x14ac:dyDescent="0.2">
      <c r="A623">
        <v>91.61</v>
      </c>
      <c r="B623">
        <v>1</v>
      </c>
      <c r="C623">
        <v>96.1905</v>
      </c>
      <c r="D623">
        <v>4.5804999999999998</v>
      </c>
      <c r="E623">
        <v>96.1905</v>
      </c>
      <c r="F623">
        <v>91.61</v>
      </c>
      <c r="G623">
        <v>9.8000000000000007</v>
      </c>
      <c r="H623">
        <v>19</v>
      </c>
    </row>
    <row r="624" spans="1:8" x14ac:dyDescent="0.2">
      <c r="A624">
        <v>94.59</v>
      </c>
      <c r="B624">
        <v>7</v>
      </c>
      <c r="C624">
        <v>695.23649999999998</v>
      </c>
      <c r="D624">
        <v>33.106499999999997</v>
      </c>
      <c r="E624">
        <v>99.319499999999991</v>
      </c>
      <c r="F624">
        <v>662.13</v>
      </c>
      <c r="G624">
        <v>4.9000000000000004</v>
      </c>
      <c r="H624">
        <v>15</v>
      </c>
    </row>
    <row r="625" spans="1:8" x14ac:dyDescent="0.2">
      <c r="A625">
        <v>83.25</v>
      </c>
      <c r="B625">
        <v>10</v>
      </c>
      <c r="C625">
        <v>874.125</v>
      </c>
      <c r="D625">
        <v>41.625</v>
      </c>
      <c r="E625">
        <v>87.412499999999994</v>
      </c>
      <c r="F625">
        <v>832.5</v>
      </c>
      <c r="G625">
        <v>4.4000000000000004</v>
      </c>
      <c r="H625">
        <v>11</v>
      </c>
    </row>
    <row r="626" spans="1:8" x14ac:dyDescent="0.2">
      <c r="A626">
        <v>91.35</v>
      </c>
      <c r="B626">
        <v>1</v>
      </c>
      <c r="C626">
        <v>95.917500000000004</v>
      </c>
      <c r="D626">
        <v>4.5674999999999999</v>
      </c>
      <c r="E626">
        <v>95.917500000000004</v>
      </c>
      <c r="F626">
        <v>91.35</v>
      </c>
      <c r="G626">
        <v>6.8</v>
      </c>
      <c r="H626">
        <v>15</v>
      </c>
    </row>
    <row r="627" spans="1:8" x14ac:dyDescent="0.2">
      <c r="A627">
        <v>78.88</v>
      </c>
      <c r="B627">
        <v>2</v>
      </c>
      <c r="C627">
        <v>165.648</v>
      </c>
      <c r="D627">
        <v>7.8879999999999999</v>
      </c>
      <c r="E627">
        <v>82.823999999999998</v>
      </c>
      <c r="F627">
        <v>157.76</v>
      </c>
      <c r="G627">
        <v>9.1</v>
      </c>
      <c r="H627">
        <v>16</v>
      </c>
    </row>
    <row r="628" spans="1:8" x14ac:dyDescent="0.2">
      <c r="A628">
        <v>60.87</v>
      </c>
      <c r="B628">
        <v>2</v>
      </c>
      <c r="C628">
        <v>127.827</v>
      </c>
      <c r="D628">
        <v>6.0869999999999997</v>
      </c>
      <c r="E628">
        <v>63.913499999999999</v>
      </c>
      <c r="F628">
        <v>121.74</v>
      </c>
      <c r="G628">
        <v>8.6999999999999993</v>
      </c>
      <c r="H628">
        <v>12</v>
      </c>
    </row>
    <row r="629" spans="1:8" x14ac:dyDescent="0.2">
      <c r="A629">
        <v>82.58</v>
      </c>
      <c r="B629">
        <v>10</v>
      </c>
      <c r="C629">
        <v>867.09</v>
      </c>
      <c r="D629">
        <v>41.29</v>
      </c>
      <c r="E629">
        <v>86.709000000000003</v>
      </c>
      <c r="F629">
        <v>825.8</v>
      </c>
      <c r="G629">
        <v>5</v>
      </c>
      <c r="H629">
        <v>14</v>
      </c>
    </row>
    <row r="630" spans="1:8" x14ac:dyDescent="0.2">
      <c r="A630">
        <v>53.3</v>
      </c>
      <c r="B630">
        <v>3</v>
      </c>
      <c r="C630">
        <v>167.89500000000001</v>
      </c>
      <c r="D630">
        <v>7.9950000000000001</v>
      </c>
      <c r="E630">
        <v>55.965000000000003</v>
      </c>
      <c r="F630">
        <v>159.9</v>
      </c>
      <c r="G630">
        <v>7.5</v>
      </c>
      <c r="H630">
        <v>14</v>
      </c>
    </row>
    <row r="631" spans="1:8" x14ac:dyDescent="0.2">
      <c r="A631">
        <v>12.09</v>
      </c>
      <c r="B631">
        <v>1</v>
      </c>
      <c r="C631">
        <v>12.6945</v>
      </c>
      <c r="D631">
        <v>0.60450000000000004</v>
      </c>
      <c r="E631">
        <v>12.6945</v>
      </c>
      <c r="F631">
        <v>12.09</v>
      </c>
      <c r="G631">
        <v>8.1999999999999993</v>
      </c>
      <c r="H631">
        <v>18</v>
      </c>
    </row>
    <row r="632" spans="1:8" x14ac:dyDescent="0.2">
      <c r="A632">
        <v>64.19</v>
      </c>
      <c r="B632">
        <v>10</v>
      </c>
      <c r="C632">
        <v>673.995</v>
      </c>
      <c r="D632">
        <v>32.094999999999999</v>
      </c>
      <c r="E632">
        <v>67.399500000000003</v>
      </c>
      <c r="F632">
        <v>641.9</v>
      </c>
      <c r="G632">
        <v>6.7</v>
      </c>
      <c r="H632">
        <v>14</v>
      </c>
    </row>
    <row r="633" spans="1:8" x14ac:dyDescent="0.2">
      <c r="A633">
        <v>78.31</v>
      </c>
      <c r="B633">
        <v>3</v>
      </c>
      <c r="C633">
        <v>246.6765</v>
      </c>
      <c r="D633">
        <v>11.746499999999999</v>
      </c>
      <c r="E633">
        <v>82.225499999999997</v>
      </c>
      <c r="F633">
        <v>234.93</v>
      </c>
      <c r="G633">
        <v>5.4</v>
      </c>
      <c r="H633">
        <v>16</v>
      </c>
    </row>
    <row r="634" spans="1:8" x14ac:dyDescent="0.2">
      <c r="A634">
        <v>83.77</v>
      </c>
      <c r="B634">
        <v>2</v>
      </c>
      <c r="C634">
        <v>175.917</v>
      </c>
      <c r="D634">
        <v>8.3770000000000007</v>
      </c>
      <c r="E634">
        <v>87.958500000000001</v>
      </c>
      <c r="F634">
        <v>167.54</v>
      </c>
      <c r="G634">
        <v>7</v>
      </c>
      <c r="H634">
        <v>10</v>
      </c>
    </row>
    <row r="635" spans="1:8" x14ac:dyDescent="0.2">
      <c r="A635">
        <v>99.7</v>
      </c>
      <c r="B635">
        <v>3</v>
      </c>
      <c r="C635">
        <v>314.05500000000001</v>
      </c>
      <c r="D635">
        <v>14.955</v>
      </c>
      <c r="E635">
        <v>104.685</v>
      </c>
      <c r="F635">
        <v>299.10000000000002</v>
      </c>
      <c r="G635">
        <v>4.7</v>
      </c>
      <c r="H635">
        <v>11</v>
      </c>
    </row>
    <row r="636" spans="1:8" x14ac:dyDescent="0.2">
      <c r="A636">
        <v>79.91</v>
      </c>
      <c r="B636">
        <v>3</v>
      </c>
      <c r="C636">
        <v>251.7165</v>
      </c>
      <c r="D636">
        <v>11.986499999999999</v>
      </c>
      <c r="E636">
        <v>83.905500000000004</v>
      </c>
      <c r="F636">
        <v>239.73</v>
      </c>
      <c r="G636">
        <v>5</v>
      </c>
      <c r="H636">
        <v>19</v>
      </c>
    </row>
    <row r="637" spans="1:8" x14ac:dyDescent="0.2">
      <c r="A637">
        <v>66.47</v>
      </c>
      <c r="B637">
        <v>10</v>
      </c>
      <c r="C637">
        <v>697.93499999999995</v>
      </c>
      <c r="D637">
        <v>33.234999999999999</v>
      </c>
      <c r="E637">
        <v>69.793499999999995</v>
      </c>
      <c r="F637">
        <v>664.7</v>
      </c>
      <c r="G637">
        <v>5</v>
      </c>
      <c r="H637">
        <v>15</v>
      </c>
    </row>
    <row r="638" spans="1:8" x14ac:dyDescent="0.2">
      <c r="A638">
        <v>28.95</v>
      </c>
      <c r="B638">
        <v>7</v>
      </c>
      <c r="C638">
        <v>212.7825</v>
      </c>
      <c r="D638">
        <v>10.1325</v>
      </c>
      <c r="E638">
        <v>30.397500000000001</v>
      </c>
      <c r="F638">
        <v>202.65</v>
      </c>
      <c r="G638">
        <v>6</v>
      </c>
      <c r="H638">
        <v>20</v>
      </c>
    </row>
    <row r="639" spans="1:8" x14ac:dyDescent="0.2">
      <c r="A639">
        <v>46.2</v>
      </c>
      <c r="B639">
        <v>1</v>
      </c>
      <c r="C639">
        <v>48.51</v>
      </c>
      <c r="D639">
        <v>2.31</v>
      </c>
      <c r="E639">
        <v>48.51</v>
      </c>
      <c r="F639">
        <v>46.2</v>
      </c>
      <c r="G639">
        <v>6.3</v>
      </c>
      <c r="H639">
        <v>12</v>
      </c>
    </row>
    <row r="640" spans="1:8" x14ac:dyDescent="0.2">
      <c r="A640">
        <v>17.63</v>
      </c>
      <c r="B640">
        <v>5</v>
      </c>
      <c r="C640">
        <v>92.557500000000005</v>
      </c>
      <c r="D640">
        <v>4.4074999999999998</v>
      </c>
      <c r="E640">
        <v>18.511500000000002</v>
      </c>
      <c r="F640">
        <v>88.15</v>
      </c>
      <c r="G640">
        <v>8.5</v>
      </c>
      <c r="H640">
        <v>15</v>
      </c>
    </row>
    <row r="641" spans="1:8" x14ac:dyDescent="0.2">
      <c r="A641">
        <v>52.42</v>
      </c>
      <c r="B641">
        <v>3</v>
      </c>
      <c r="C641">
        <v>165.12299999999999</v>
      </c>
      <c r="D641">
        <v>7.8630000000000004</v>
      </c>
      <c r="E641">
        <v>55.040999999999997</v>
      </c>
      <c r="F641">
        <v>157.26</v>
      </c>
      <c r="G641">
        <v>7.5</v>
      </c>
      <c r="H641">
        <v>17</v>
      </c>
    </row>
    <row r="642" spans="1:8" x14ac:dyDescent="0.2">
      <c r="A642">
        <v>98.79</v>
      </c>
      <c r="B642">
        <v>3</v>
      </c>
      <c r="C642">
        <v>311.18849999999998</v>
      </c>
      <c r="D642">
        <v>14.8185</v>
      </c>
      <c r="E642">
        <v>103.7295</v>
      </c>
      <c r="F642">
        <v>296.37</v>
      </c>
      <c r="G642">
        <v>6.4</v>
      </c>
      <c r="H642">
        <v>20</v>
      </c>
    </row>
    <row r="643" spans="1:8" x14ac:dyDescent="0.2">
      <c r="A643">
        <v>88.55</v>
      </c>
      <c r="B643">
        <v>8</v>
      </c>
      <c r="C643">
        <v>743.82</v>
      </c>
      <c r="D643">
        <v>35.42</v>
      </c>
      <c r="E643">
        <v>92.977500000000006</v>
      </c>
      <c r="F643">
        <v>708.4</v>
      </c>
      <c r="G643">
        <v>4.7</v>
      </c>
      <c r="H643">
        <v>15</v>
      </c>
    </row>
    <row r="644" spans="1:8" x14ac:dyDescent="0.2">
      <c r="A644">
        <v>55.67</v>
      </c>
      <c r="B644">
        <v>2</v>
      </c>
      <c r="C644">
        <v>116.907</v>
      </c>
      <c r="D644">
        <v>5.5670000000000002</v>
      </c>
      <c r="E644">
        <v>58.453499999999998</v>
      </c>
      <c r="F644">
        <v>111.34</v>
      </c>
      <c r="G644">
        <v>6</v>
      </c>
      <c r="H644">
        <v>15</v>
      </c>
    </row>
    <row r="645" spans="1:8" x14ac:dyDescent="0.2">
      <c r="A645">
        <v>72.52</v>
      </c>
      <c r="B645">
        <v>8</v>
      </c>
      <c r="C645">
        <v>609.16800000000001</v>
      </c>
      <c r="D645">
        <v>29.007999999999999</v>
      </c>
      <c r="E645">
        <v>76.146000000000001</v>
      </c>
      <c r="F645">
        <v>580.16</v>
      </c>
      <c r="G645">
        <v>4</v>
      </c>
      <c r="H645">
        <v>19</v>
      </c>
    </row>
    <row r="646" spans="1:8" x14ac:dyDescent="0.2">
      <c r="A646">
        <v>12.05</v>
      </c>
      <c r="B646">
        <v>5</v>
      </c>
      <c r="C646">
        <v>63.262500000000003</v>
      </c>
      <c r="D646">
        <v>3.0125000000000002</v>
      </c>
      <c r="E646">
        <v>12.6525</v>
      </c>
      <c r="F646">
        <v>60.25</v>
      </c>
      <c r="G646">
        <v>5.5</v>
      </c>
      <c r="H646">
        <v>15</v>
      </c>
    </row>
    <row r="647" spans="1:8" x14ac:dyDescent="0.2">
      <c r="A647">
        <v>19.36</v>
      </c>
      <c r="B647">
        <v>9</v>
      </c>
      <c r="C647">
        <v>182.952</v>
      </c>
      <c r="D647">
        <v>8.7119999999999997</v>
      </c>
      <c r="E647">
        <v>20.327999999999999</v>
      </c>
      <c r="F647">
        <v>174.24</v>
      </c>
      <c r="G647">
        <v>8.6999999999999993</v>
      </c>
      <c r="H647">
        <v>18</v>
      </c>
    </row>
    <row r="648" spans="1:8" x14ac:dyDescent="0.2">
      <c r="A648">
        <v>70.209999999999994</v>
      </c>
      <c r="B648">
        <v>6</v>
      </c>
      <c r="C648">
        <v>442.32299999999998</v>
      </c>
      <c r="D648">
        <v>21.062999999999999</v>
      </c>
      <c r="E648">
        <v>73.720500000000001</v>
      </c>
      <c r="F648">
        <v>421.26</v>
      </c>
      <c r="G648">
        <v>7.4</v>
      </c>
      <c r="H648">
        <v>14</v>
      </c>
    </row>
    <row r="649" spans="1:8" x14ac:dyDescent="0.2">
      <c r="A649">
        <v>33.630000000000003</v>
      </c>
      <c r="B649">
        <v>1</v>
      </c>
      <c r="C649">
        <v>35.311500000000002</v>
      </c>
      <c r="D649">
        <v>1.6815</v>
      </c>
      <c r="E649">
        <v>35.311500000000002</v>
      </c>
      <c r="F649">
        <v>33.630000000000003</v>
      </c>
      <c r="G649">
        <v>5.6</v>
      </c>
      <c r="H649">
        <v>19</v>
      </c>
    </row>
    <row r="650" spans="1:8" x14ac:dyDescent="0.2">
      <c r="A650">
        <v>15.49</v>
      </c>
      <c r="B650">
        <v>2</v>
      </c>
      <c r="C650">
        <v>32.529000000000003</v>
      </c>
      <c r="D650">
        <v>1.5489999999999999</v>
      </c>
      <c r="E650">
        <v>16.264500000000002</v>
      </c>
      <c r="F650">
        <v>30.98</v>
      </c>
      <c r="G650">
        <v>6.3</v>
      </c>
      <c r="H650">
        <v>15</v>
      </c>
    </row>
    <row r="651" spans="1:8" x14ac:dyDescent="0.2">
      <c r="A651">
        <v>24.74</v>
      </c>
      <c r="B651">
        <v>10</v>
      </c>
      <c r="C651">
        <v>259.77</v>
      </c>
      <c r="D651">
        <v>12.37</v>
      </c>
      <c r="E651">
        <v>25.977</v>
      </c>
      <c r="F651">
        <v>247.4</v>
      </c>
      <c r="G651">
        <v>7.1</v>
      </c>
      <c r="H651">
        <v>16</v>
      </c>
    </row>
    <row r="652" spans="1:8" x14ac:dyDescent="0.2">
      <c r="A652">
        <v>75.66</v>
      </c>
      <c r="B652">
        <v>5</v>
      </c>
      <c r="C652">
        <v>397.21499999999997</v>
      </c>
      <c r="D652">
        <v>18.914999999999999</v>
      </c>
      <c r="E652">
        <v>79.442999999999998</v>
      </c>
      <c r="F652">
        <v>378.3</v>
      </c>
      <c r="G652">
        <v>7.8</v>
      </c>
      <c r="H652">
        <v>18</v>
      </c>
    </row>
    <row r="653" spans="1:8" x14ac:dyDescent="0.2">
      <c r="A653">
        <v>55.81</v>
      </c>
      <c r="B653">
        <v>6</v>
      </c>
      <c r="C653">
        <v>351.60300000000001</v>
      </c>
      <c r="D653">
        <v>16.742999999999999</v>
      </c>
      <c r="E653">
        <v>58.600499999999997</v>
      </c>
      <c r="F653">
        <v>334.86</v>
      </c>
      <c r="G653">
        <v>9.9</v>
      </c>
      <c r="H653">
        <v>11</v>
      </c>
    </row>
    <row r="654" spans="1:8" x14ac:dyDescent="0.2">
      <c r="A654">
        <v>72.78</v>
      </c>
      <c r="B654">
        <v>10</v>
      </c>
      <c r="C654">
        <v>764.19</v>
      </c>
      <c r="D654">
        <v>36.39</v>
      </c>
      <c r="E654">
        <v>76.419000000000011</v>
      </c>
      <c r="F654">
        <v>727.8</v>
      </c>
      <c r="G654">
        <v>7.3</v>
      </c>
      <c r="H654">
        <v>17</v>
      </c>
    </row>
    <row r="655" spans="1:8" x14ac:dyDescent="0.2">
      <c r="A655">
        <v>37.32</v>
      </c>
      <c r="B655">
        <v>9</v>
      </c>
      <c r="C655">
        <v>352.67399999999998</v>
      </c>
      <c r="D655">
        <v>16.794</v>
      </c>
      <c r="E655">
        <v>39.186</v>
      </c>
      <c r="F655">
        <v>335.88</v>
      </c>
      <c r="G655">
        <v>5.0999999999999996</v>
      </c>
      <c r="H655">
        <v>15</v>
      </c>
    </row>
    <row r="656" spans="1:8" x14ac:dyDescent="0.2">
      <c r="A656">
        <v>60.18</v>
      </c>
      <c r="B656">
        <v>4</v>
      </c>
      <c r="C656">
        <v>252.756</v>
      </c>
      <c r="D656">
        <v>12.036</v>
      </c>
      <c r="E656">
        <v>63.189</v>
      </c>
      <c r="F656">
        <v>240.72</v>
      </c>
      <c r="G656">
        <v>9.4</v>
      </c>
      <c r="H656">
        <v>18</v>
      </c>
    </row>
    <row r="657" spans="1:8" x14ac:dyDescent="0.2">
      <c r="A657">
        <v>15.69</v>
      </c>
      <c r="B657">
        <v>3</v>
      </c>
      <c r="C657">
        <v>49.423499999999997</v>
      </c>
      <c r="D657">
        <v>2.3534999999999999</v>
      </c>
      <c r="E657">
        <v>16.474499999999999</v>
      </c>
      <c r="F657">
        <v>47.07</v>
      </c>
      <c r="G657">
        <v>5.8</v>
      </c>
      <c r="H657">
        <v>14</v>
      </c>
    </row>
    <row r="658" spans="1:8" x14ac:dyDescent="0.2">
      <c r="A658">
        <v>99.69</v>
      </c>
      <c r="B658">
        <v>1</v>
      </c>
      <c r="C658">
        <v>104.67449999999999</v>
      </c>
      <c r="D658">
        <v>4.9844999999999997</v>
      </c>
      <c r="E658">
        <v>104.67449999999999</v>
      </c>
      <c r="F658">
        <v>99.69</v>
      </c>
      <c r="G658">
        <v>8</v>
      </c>
      <c r="H658">
        <v>10</v>
      </c>
    </row>
    <row r="659" spans="1:8" x14ac:dyDescent="0.2">
      <c r="A659">
        <v>88.15</v>
      </c>
      <c r="B659">
        <v>3</v>
      </c>
      <c r="C659">
        <v>277.67250000000001</v>
      </c>
      <c r="D659">
        <v>13.2225</v>
      </c>
      <c r="E659">
        <v>92.557500000000005</v>
      </c>
      <c r="F659">
        <v>264.45</v>
      </c>
      <c r="G659">
        <v>7.9</v>
      </c>
      <c r="H659">
        <v>10</v>
      </c>
    </row>
    <row r="660" spans="1:8" x14ac:dyDescent="0.2">
      <c r="A660">
        <v>27.93</v>
      </c>
      <c r="B660">
        <v>5</v>
      </c>
      <c r="C660">
        <v>146.63249999999999</v>
      </c>
      <c r="D660">
        <v>6.9824999999999999</v>
      </c>
      <c r="E660">
        <v>29.326499999999999</v>
      </c>
      <c r="F660">
        <v>139.65</v>
      </c>
      <c r="G660">
        <v>5.9</v>
      </c>
      <c r="H660">
        <v>15</v>
      </c>
    </row>
    <row r="661" spans="1:8" x14ac:dyDescent="0.2">
      <c r="A661">
        <v>55.45</v>
      </c>
      <c r="B661">
        <v>1</v>
      </c>
      <c r="C661">
        <v>58.222499999999997</v>
      </c>
      <c r="D661">
        <v>2.7725</v>
      </c>
      <c r="E661">
        <v>58.222499999999997</v>
      </c>
      <c r="F661">
        <v>55.45</v>
      </c>
      <c r="G661">
        <v>4.9000000000000004</v>
      </c>
      <c r="H661">
        <v>17</v>
      </c>
    </row>
    <row r="662" spans="1:8" x14ac:dyDescent="0.2">
      <c r="A662">
        <v>42.97</v>
      </c>
      <c r="B662">
        <v>3</v>
      </c>
      <c r="C662">
        <v>135.35550000000001</v>
      </c>
      <c r="D662">
        <v>6.4455</v>
      </c>
      <c r="E662">
        <v>45.118499999999997</v>
      </c>
      <c r="F662">
        <v>128.91</v>
      </c>
      <c r="G662">
        <v>9.3000000000000007</v>
      </c>
      <c r="H662">
        <v>11</v>
      </c>
    </row>
    <row r="663" spans="1:8" x14ac:dyDescent="0.2">
      <c r="A663">
        <v>17.14</v>
      </c>
      <c r="B663">
        <v>7</v>
      </c>
      <c r="C663">
        <v>125.979</v>
      </c>
      <c r="D663">
        <v>5.9989999999999997</v>
      </c>
      <c r="E663">
        <v>17.997</v>
      </c>
      <c r="F663">
        <v>119.98</v>
      </c>
      <c r="G663">
        <v>7.9</v>
      </c>
      <c r="H663">
        <v>12</v>
      </c>
    </row>
    <row r="664" spans="1:8" x14ac:dyDescent="0.2">
      <c r="A664">
        <v>58.75</v>
      </c>
      <c r="B664">
        <v>6</v>
      </c>
      <c r="C664">
        <v>370.125</v>
      </c>
      <c r="D664">
        <v>17.625</v>
      </c>
      <c r="E664">
        <v>61.6875</v>
      </c>
      <c r="F664">
        <v>352.5</v>
      </c>
      <c r="G664">
        <v>5.9</v>
      </c>
      <c r="H664">
        <v>18</v>
      </c>
    </row>
    <row r="665" spans="1:8" x14ac:dyDescent="0.2">
      <c r="A665">
        <v>87.1</v>
      </c>
      <c r="B665">
        <v>10</v>
      </c>
      <c r="C665">
        <v>914.55</v>
      </c>
      <c r="D665">
        <v>43.55</v>
      </c>
      <c r="E665">
        <v>91.454999999999998</v>
      </c>
      <c r="F665">
        <v>871</v>
      </c>
      <c r="G665">
        <v>9.9</v>
      </c>
      <c r="H665">
        <v>14</v>
      </c>
    </row>
    <row r="666" spans="1:8" x14ac:dyDescent="0.2">
      <c r="A666">
        <v>98.8</v>
      </c>
      <c r="B666">
        <v>2</v>
      </c>
      <c r="C666">
        <v>207.48</v>
      </c>
      <c r="D666">
        <v>9.8800000000000008</v>
      </c>
      <c r="E666">
        <v>103.74</v>
      </c>
      <c r="F666">
        <v>197.6</v>
      </c>
      <c r="G666">
        <v>7.7</v>
      </c>
      <c r="H666">
        <v>11</v>
      </c>
    </row>
    <row r="667" spans="1:8" x14ac:dyDescent="0.2">
      <c r="A667">
        <v>48.63</v>
      </c>
      <c r="B667">
        <v>4</v>
      </c>
      <c r="C667">
        <v>204.24600000000001</v>
      </c>
      <c r="D667">
        <v>9.7260000000000009</v>
      </c>
      <c r="E667">
        <v>51.061500000000002</v>
      </c>
      <c r="F667">
        <v>194.52</v>
      </c>
      <c r="G667">
        <v>7.6</v>
      </c>
      <c r="H667">
        <v>15</v>
      </c>
    </row>
    <row r="668" spans="1:8" x14ac:dyDescent="0.2">
      <c r="A668">
        <v>57.74</v>
      </c>
      <c r="B668">
        <v>3</v>
      </c>
      <c r="C668">
        <v>181.881</v>
      </c>
      <c r="D668">
        <v>8.6609999999999996</v>
      </c>
      <c r="E668">
        <v>60.627000000000002</v>
      </c>
      <c r="F668">
        <v>173.22</v>
      </c>
      <c r="G668">
        <v>7.7</v>
      </c>
      <c r="H668">
        <v>13</v>
      </c>
    </row>
    <row r="669" spans="1:8" x14ac:dyDescent="0.2">
      <c r="A669">
        <v>17.97</v>
      </c>
      <c r="B669">
        <v>4</v>
      </c>
      <c r="C669">
        <v>75.474000000000004</v>
      </c>
      <c r="D669">
        <v>3.5939999999999999</v>
      </c>
      <c r="E669">
        <v>18.868500000000001</v>
      </c>
      <c r="F669">
        <v>71.88</v>
      </c>
      <c r="G669">
        <v>6.4</v>
      </c>
      <c r="H669">
        <v>20</v>
      </c>
    </row>
    <row r="670" spans="1:8" x14ac:dyDescent="0.2">
      <c r="A670">
        <v>47.71</v>
      </c>
      <c r="B670">
        <v>6</v>
      </c>
      <c r="C670">
        <v>300.57299999999998</v>
      </c>
      <c r="D670">
        <v>14.313000000000001</v>
      </c>
      <c r="E670">
        <v>50.095499999999987</v>
      </c>
      <c r="F670">
        <v>286.26</v>
      </c>
      <c r="G670">
        <v>4.4000000000000004</v>
      </c>
      <c r="H670">
        <v>14</v>
      </c>
    </row>
    <row r="671" spans="1:8" x14ac:dyDescent="0.2">
      <c r="A671">
        <v>40.619999999999997</v>
      </c>
      <c r="B671">
        <v>2</v>
      </c>
      <c r="C671">
        <v>85.302000000000007</v>
      </c>
      <c r="D671">
        <v>4.0620000000000003</v>
      </c>
      <c r="E671">
        <v>42.651000000000003</v>
      </c>
      <c r="F671">
        <v>81.239999999999995</v>
      </c>
      <c r="G671">
        <v>4.0999999999999996</v>
      </c>
      <c r="H671">
        <v>10</v>
      </c>
    </row>
    <row r="672" spans="1:8" x14ac:dyDescent="0.2">
      <c r="A672">
        <v>56.04</v>
      </c>
      <c r="B672">
        <v>10</v>
      </c>
      <c r="C672">
        <v>588.41999999999996</v>
      </c>
      <c r="D672">
        <v>28.02</v>
      </c>
      <c r="E672">
        <v>58.841999999999999</v>
      </c>
      <c r="F672">
        <v>560.4</v>
      </c>
      <c r="G672">
        <v>4.4000000000000004</v>
      </c>
      <c r="H672">
        <v>19</v>
      </c>
    </row>
    <row r="673" spans="1:8" x14ac:dyDescent="0.2">
      <c r="A673">
        <v>93.4</v>
      </c>
      <c r="B673">
        <v>2</v>
      </c>
      <c r="C673">
        <v>196.14</v>
      </c>
      <c r="D673">
        <v>9.34</v>
      </c>
      <c r="E673">
        <v>98.07</v>
      </c>
      <c r="F673">
        <v>186.8</v>
      </c>
      <c r="G673">
        <v>5.5</v>
      </c>
      <c r="H673">
        <v>16</v>
      </c>
    </row>
    <row r="674" spans="1:8" x14ac:dyDescent="0.2">
      <c r="A674">
        <v>73.41</v>
      </c>
      <c r="B674">
        <v>3</v>
      </c>
      <c r="C674">
        <v>231.2415</v>
      </c>
      <c r="D674">
        <v>11.0115</v>
      </c>
      <c r="E674">
        <v>77.080500000000001</v>
      </c>
      <c r="F674">
        <v>220.23</v>
      </c>
      <c r="G674">
        <v>4</v>
      </c>
      <c r="H674">
        <v>13</v>
      </c>
    </row>
    <row r="675" spans="1:8" x14ac:dyDescent="0.2">
      <c r="A675">
        <v>33.64</v>
      </c>
      <c r="B675">
        <v>8</v>
      </c>
      <c r="C675">
        <v>282.57600000000002</v>
      </c>
      <c r="D675">
        <v>13.456</v>
      </c>
      <c r="E675">
        <v>35.322000000000003</v>
      </c>
      <c r="F675">
        <v>269.12</v>
      </c>
      <c r="G675">
        <v>9.3000000000000007</v>
      </c>
      <c r="H675">
        <v>17</v>
      </c>
    </row>
    <row r="676" spans="1:8" x14ac:dyDescent="0.2">
      <c r="A676">
        <v>45.48</v>
      </c>
      <c r="B676">
        <v>10</v>
      </c>
      <c r="C676">
        <v>477.54</v>
      </c>
      <c r="D676">
        <v>22.74</v>
      </c>
      <c r="E676">
        <v>47.753999999999998</v>
      </c>
      <c r="F676">
        <v>454.8</v>
      </c>
      <c r="G676">
        <v>4.8</v>
      </c>
      <c r="H676">
        <v>10</v>
      </c>
    </row>
    <row r="677" spans="1:8" x14ac:dyDescent="0.2">
      <c r="A677">
        <v>83.77</v>
      </c>
      <c r="B677">
        <v>2</v>
      </c>
      <c r="C677">
        <v>175.917</v>
      </c>
      <c r="D677">
        <v>8.3770000000000007</v>
      </c>
      <c r="E677">
        <v>87.958500000000001</v>
      </c>
      <c r="F677">
        <v>167.54</v>
      </c>
      <c r="G677">
        <v>4.5999999999999996</v>
      </c>
      <c r="H677">
        <v>19</v>
      </c>
    </row>
    <row r="678" spans="1:8" x14ac:dyDescent="0.2">
      <c r="A678">
        <v>64.08</v>
      </c>
      <c r="B678">
        <v>7</v>
      </c>
      <c r="C678">
        <v>470.988</v>
      </c>
      <c r="D678">
        <v>22.428000000000001</v>
      </c>
      <c r="E678">
        <v>67.284000000000006</v>
      </c>
      <c r="F678">
        <v>448.56</v>
      </c>
      <c r="G678">
        <v>7.3</v>
      </c>
      <c r="H678">
        <v>19</v>
      </c>
    </row>
    <row r="679" spans="1:8" x14ac:dyDescent="0.2">
      <c r="A679">
        <v>73.47</v>
      </c>
      <c r="B679">
        <v>4</v>
      </c>
      <c r="C679">
        <v>308.57400000000001</v>
      </c>
      <c r="D679">
        <v>14.694000000000001</v>
      </c>
      <c r="E679">
        <v>77.143500000000003</v>
      </c>
      <c r="F679">
        <v>293.88</v>
      </c>
      <c r="G679">
        <v>6</v>
      </c>
      <c r="H679">
        <v>18</v>
      </c>
    </row>
    <row r="680" spans="1:8" x14ac:dyDescent="0.2">
      <c r="A680">
        <v>58.95</v>
      </c>
      <c r="B680">
        <v>10</v>
      </c>
      <c r="C680">
        <v>618.97500000000002</v>
      </c>
      <c r="D680">
        <v>29.475000000000001</v>
      </c>
      <c r="E680">
        <v>61.897500000000001</v>
      </c>
      <c r="F680">
        <v>589.5</v>
      </c>
      <c r="G680">
        <v>8.1</v>
      </c>
      <c r="H680">
        <v>14</v>
      </c>
    </row>
    <row r="681" spans="1:8" x14ac:dyDescent="0.2">
      <c r="A681">
        <v>48.5</v>
      </c>
      <c r="B681">
        <v>6</v>
      </c>
      <c r="C681">
        <v>305.55</v>
      </c>
      <c r="D681">
        <v>14.55</v>
      </c>
      <c r="E681">
        <v>50.924999999999997</v>
      </c>
      <c r="F681">
        <v>291</v>
      </c>
      <c r="G681">
        <v>9.4</v>
      </c>
      <c r="H681">
        <v>13</v>
      </c>
    </row>
    <row r="682" spans="1:8" x14ac:dyDescent="0.2">
      <c r="A682">
        <v>39.479999999999997</v>
      </c>
      <c r="B682">
        <v>1</v>
      </c>
      <c r="C682">
        <v>41.454000000000001</v>
      </c>
      <c r="D682">
        <v>1.974</v>
      </c>
      <c r="E682">
        <v>41.454000000000001</v>
      </c>
      <c r="F682">
        <v>39.479999999999997</v>
      </c>
      <c r="G682">
        <v>6.5</v>
      </c>
      <c r="H682">
        <v>19</v>
      </c>
    </row>
    <row r="683" spans="1:8" x14ac:dyDescent="0.2">
      <c r="A683">
        <v>34.81</v>
      </c>
      <c r="B683">
        <v>1</v>
      </c>
      <c r="C683">
        <v>36.5505</v>
      </c>
      <c r="D683">
        <v>1.7404999999999999</v>
      </c>
      <c r="E683">
        <v>36.5505</v>
      </c>
      <c r="F683">
        <v>34.81</v>
      </c>
      <c r="G683">
        <v>7</v>
      </c>
      <c r="H683">
        <v>10</v>
      </c>
    </row>
    <row r="684" spans="1:8" x14ac:dyDescent="0.2">
      <c r="A684">
        <v>49.32</v>
      </c>
      <c r="B684">
        <v>6</v>
      </c>
      <c r="C684">
        <v>310.71600000000001</v>
      </c>
      <c r="D684">
        <v>14.795999999999999</v>
      </c>
      <c r="E684">
        <v>51.786000000000001</v>
      </c>
      <c r="F684">
        <v>295.92</v>
      </c>
      <c r="G684">
        <v>7.1</v>
      </c>
      <c r="H684">
        <v>13</v>
      </c>
    </row>
    <row r="685" spans="1:8" x14ac:dyDescent="0.2">
      <c r="A685">
        <v>21.48</v>
      </c>
      <c r="B685">
        <v>2</v>
      </c>
      <c r="C685">
        <v>45.107999999999997</v>
      </c>
      <c r="D685">
        <v>2.1480000000000001</v>
      </c>
      <c r="E685">
        <v>22.553999999999998</v>
      </c>
      <c r="F685">
        <v>42.96</v>
      </c>
      <c r="G685">
        <v>6.6</v>
      </c>
      <c r="H685">
        <v>12</v>
      </c>
    </row>
    <row r="686" spans="1:8" x14ac:dyDescent="0.2">
      <c r="A686">
        <v>23.08</v>
      </c>
      <c r="B686">
        <v>6</v>
      </c>
      <c r="C686">
        <v>145.404</v>
      </c>
      <c r="D686">
        <v>6.9240000000000004</v>
      </c>
      <c r="E686">
        <v>24.234000000000002</v>
      </c>
      <c r="F686">
        <v>138.47999999999999</v>
      </c>
      <c r="G686">
        <v>4.9000000000000004</v>
      </c>
      <c r="H686">
        <v>19</v>
      </c>
    </row>
    <row r="687" spans="1:8" x14ac:dyDescent="0.2">
      <c r="A687">
        <v>49.1</v>
      </c>
      <c r="B687">
        <v>2</v>
      </c>
      <c r="C687">
        <v>103.11</v>
      </c>
      <c r="D687">
        <v>4.91</v>
      </c>
      <c r="E687">
        <v>51.555</v>
      </c>
      <c r="F687">
        <v>98.2</v>
      </c>
      <c r="G687">
        <v>6.4</v>
      </c>
      <c r="H687">
        <v>12</v>
      </c>
    </row>
    <row r="688" spans="1:8" x14ac:dyDescent="0.2">
      <c r="A688">
        <v>64.83</v>
      </c>
      <c r="B688">
        <v>2</v>
      </c>
      <c r="C688">
        <v>136.143</v>
      </c>
      <c r="D688">
        <v>6.4829999999999997</v>
      </c>
      <c r="E688">
        <v>68.0715</v>
      </c>
      <c r="F688">
        <v>129.66</v>
      </c>
      <c r="G688">
        <v>8</v>
      </c>
      <c r="H688">
        <v>11</v>
      </c>
    </row>
    <row r="689" spans="1:8" x14ac:dyDescent="0.2">
      <c r="A689">
        <v>63.56</v>
      </c>
      <c r="B689">
        <v>10</v>
      </c>
      <c r="C689">
        <v>667.38</v>
      </c>
      <c r="D689">
        <v>31.78</v>
      </c>
      <c r="E689">
        <v>66.738</v>
      </c>
      <c r="F689">
        <v>635.6</v>
      </c>
      <c r="G689">
        <v>4.3</v>
      </c>
      <c r="H689">
        <v>17</v>
      </c>
    </row>
    <row r="690" spans="1:8" x14ac:dyDescent="0.2">
      <c r="A690">
        <v>72.88</v>
      </c>
      <c r="B690">
        <v>2</v>
      </c>
      <c r="C690">
        <v>153.048</v>
      </c>
      <c r="D690">
        <v>7.2880000000000003</v>
      </c>
      <c r="E690">
        <v>76.524000000000001</v>
      </c>
      <c r="F690">
        <v>145.76</v>
      </c>
      <c r="G690">
        <v>6.1</v>
      </c>
      <c r="H690">
        <v>12</v>
      </c>
    </row>
    <row r="691" spans="1:8" x14ac:dyDescent="0.2">
      <c r="A691">
        <v>67.099999999999994</v>
      </c>
      <c r="B691">
        <v>3</v>
      </c>
      <c r="C691">
        <v>211.36500000000001</v>
      </c>
      <c r="D691">
        <v>10.065</v>
      </c>
      <c r="E691">
        <v>70.454999999999998</v>
      </c>
      <c r="F691">
        <v>201.3</v>
      </c>
      <c r="G691">
        <v>7.5</v>
      </c>
      <c r="H691">
        <v>10</v>
      </c>
    </row>
    <row r="692" spans="1:8" x14ac:dyDescent="0.2">
      <c r="A692">
        <v>70.19</v>
      </c>
      <c r="B692">
        <v>9</v>
      </c>
      <c r="C692">
        <v>663.29549999999995</v>
      </c>
      <c r="D692">
        <v>31.5855</v>
      </c>
      <c r="E692">
        <v>73.6995</v>
      </c>
      <c r="F692">
        <v>631.71</v>
      </c>
      <c r="G692">
        <v>6.7</v>
      </c>
      <c r="H692">
        <v>13</v>
      </c>
    </row>
    <row r="693" spans="1:8" x14ac:dyDescent="0.2">
      <c r="A693">
        <v>55.04</v>
      </c>
      <c r="B693">
        <v>7</v>
      </c>
      <c r="C693">
        <v>404.54399999999998</v>
      </c>
      <c r="D693">
        <v>19.263999999999999</v>
      </c>
      <c r="E693">
        <v>57.791999999999987</v>
      </c>
      <c r="F693">
        <v>385.28</v>
      </c>
      <c r="G693">
        <v>5.2</v>
      </c>
      <c r="H693">
        <v>19</v>
      </c>
    </row>
    <row r="694" spans="1:8" x14ac:dyDescent="0.2">
      <c r="A694">
        <v>48.63</v>
      </c>
      <c r="B694">
        <v>10</v>
      </c>
      <c r="C694">
        <v>510.61500000000001</v>
      </c>
      <c r="D694">
        <v>24.315000000000001</v>
      </c>
      <c r="E694">
        <v>51.061500000000002</v>
      </c>
      <c r="F694">
        <v>486.3</v>
      </c>
      <c r="G694">
        <v>8.8000000000000007</v>
      </c>
      <c r="H694">
        <v>12</v>
      </c>
    </row>
    <row r="695" spans="1:8" x14ac:dyDescent="0.2">
      <c r="A695">
        <v>73.38</v>
      </c>
      <c r="B695">
        <v>7</v>
      </c>
      <c r="C695">
        <v>539.34299999999996</v>
      </c>
      <c r="D695">
        <v>25.683</v>
      </c>
      <c r="E695">
        <v>77.048999999999992</v>
      </c>
      <c r="F695">
        <v>513.66</v>
      </c>
      <c r="G695">
        <v>9.5</v>
      </c>
      <c r="H695">
        <v>13</v>
      </c>
    </row>
    <row r="696" spans="1:8" x14ac:dyDescent="0.2">
      <c r="A696">
        <v>52.6</v>
      </c>
      <c r="B696">
        <v>9</v>
      </c>
      <c r="C696">
        <v>497.07</v>
      </c>
      <c r="D696">
        <v>23.67</v>
      </c>
      <c r="E696">
        <v>55.23</v>
      </c>
      <c r="F696">
        <v>473.4</v>
      </c>
      <c r="G696">
        <v>7.6</v>
      </c>
      <c r="H696">
        <v>14</v>
      </c>
    </row>
    <row r="697" spans="1:8" x14ac:dyDescent="0.2">
      <c r="A697">
        <v>87.37</v>
      </c>
      <c r="B697">
        <v>5</v>
      </c>
      <c r="C697">
        <v>458.6925</v>
      </c>
      <c r="D697">
        <v>21.842500000000001</v>
      </c>
      <c r="E697">
        <v>91.738500000000002</v>
      </c>
      <c r="F697">
        <v>436.85</v>
      </c>
      <c r="G697">
        <v>6.6</v>
      </c>
      <c r="H697">
        <v>19</v>
      </c>
    </row>
    <row r="698" spans="1:8" x14ac:dyDescent="0.2">
      <c r="A698">
        <v>27.04</v>
      </c>
      <c r="B698">
        <v>4</v>
      </c>
      <c r="C698">
        <v>113.568</v>
      </c>
      <c r="D698">
        <v>5.4080000000000004</v>
      </c>
      <c r="E698">
        <v>28.391999999999999</v>
      </c>
      <c r="F698">
        <v>108.16</v>
      </c>
      <c r="G698">
        <v>6.9</v>
      </c>
      <c r="H698">
        <v>20</v>
      </c>
    </row>
    <row r="699" spans="1:8" x14ac:dyDescent="0.2">
      <c r="A699">
        <v>62.19</v>
      </c>
      <c r="B699">
        <v>4</v>
      </c>
      <c r="C699">
        <v>261.19799999999998</v>
      </c>
      <c r="D699">
        <v>12.438000000000001</v>
      </c>
      <c r="E699">
        <v>65.299499999999995</v>
      </c>
      <c r="F699">
        <v>248.76</v>
      </c>
      <c r="G699">
        <v>4.3</v>
      </c>
      <c r="H699">
        <v>19</v>
      </c>
    </row>
    <row r="700" spans="1:8" x14ac:dyDescent="0.2">
      <c r="A700">
        <v>69.58</v>
      </c>
      <c r="B700">
        <v>9</v>
      </c>
      <c r="C700">
        <v>657.53099999999995</v>
      </c>
      <c r="D700">
        <v>31.311</v>
      </c>
      <c r="E700">
        <v>73.058999999999997</v>
      </c>
      <c r="F700">
        <v>626.22</v>
      </c>
      <c r="G700">
        <v>7.8</v>
      </c>
      <c r="H700">
        <v>19</v>
      </c>
    </row>
    <row r="701" spans="1:8" x14ac:dyDescent="0.2">
      <c r="A701">
        <v>97.5</v>
      </c>
      <c r="B701">
        <v>10</v>
      </c>
      <c r="C701">
        <v>1023.75</v>
      </c>
      <c r="D701">
        <v>48.75</v>
      </c>
      <c r="E701">
        <v>102.375</v>
      </c>
      <c r="F701">
        <v>975</v>
      </c>
      <c r="G701">
        <v>8</v>
      </c>
      <c r="H701">
        <v>16</v>
      </c>
    </row>
    <row r="702" spans="1:8" x14ac:dyDescent="0.2">
      <c r="A702">
        <v>60.41</v>
      </c>
      <c r="B702">
        <v>8</v>
      </c>
      <c r="C702">
        <v>507.44400000000002</v>
      </c>
      <c r="D702">
        <v>24.164000000000001</v>
      </c>
      <c r="E702">
        <v>63.430500000000002</v>
      </c>
      <c r="F702">
        <v>483.28</v>
      </c>
      <c r="G702">
        <v>9.6</v>
      </c>
      <c r="H702">
        <v>12</v>
      </c>
    </row>
    <row r="703" spans="1:8" x14ac:dyDescent="0.2">
      <c r="A703">
        <v>32.32</v>
      </c>
      <c r="B703">
        <v>3</v>
      </c>
      <c r="C703">
        <v>101.80800000000001</v>
      </c>
      <c r="D703">
        <v>4.8479999999999999</v>
      </c>
      <c r="E703">
        <v>33.936</v>
      </c>
      <c r="F703">
        <v>96.96</v>
      </c>
      <c r="G703">
        <v>4.3</v>
      </c>
      <c r="H703">
        <v>19</v>
      </c>
    </row>
    <row r="704" spans="1:8" x14ac:dyDescent="0.2">
      <c r="A704">
        <v>19.77</v>
      </c>
      <c r="B704">
        <v>10</v>
      </c>
      <c r="C704">
        <v>207.58500000000001</v>
      </c>
      <c r="D704">
        <v>9.8849999999999998</v>
      </c>
      <c r="E704">
        <v>20.758500000000002</v>
      </c>
      <c r="F704">
        <v>197.7</v>
      </c>
      <c r="G704">
        <v>5</v>
      </c>
      <c r="H704">
        <v>18</v>
      </c>
    </row>
    <row r="705" spans="1:8" x14ac:dyDescent="0.2">
      <c r="A705">
        <v>80.47</v>
      </c>
      <c r="B705">
        <v>9</v>
      </c>
      <c r="C705">
        <v>760.44150000000002</v>
      </c>
      <c r="D705">
        <v>36.211500000000001</v>
      </c>
      <c r="E705">
        <v>84.493499999999997</v>
      </c>
      <c r="F705">
        <v>724.23</v>
      </c>
      <c r="G705">
        <v>9.1999999999999993</v>
      </c>
      <c r="H705">
        <v>11</v>
      </c>
    </row>
    <row r="706" spans="1:8" x14ac:dyDescent="0.2">
      <c r="A706">
        <v>88.39</v>
      </c>
      <c r="B706">
        <v>9</v>
      </c>
      <c r="C706">
        <v>835.28549999999996</v>
      </c>
      <c r="D706">
        <v>39.775500000000001</v>
      </c>
      <c r="E706">
        <v>92.8095</v>
      </c>
      <c r="F706">
        <v>795.51</v>
      </c>
      <c r="G706">
        <v>6.3</v>
      </c>
      <c r="H706">
        <v>12</v>
      </c>
    </row>
    <row r="707" spans="1:8" x14ac:dyDescent="0.2">
      <c r="A707">
        <v>71.77</v>
      </c>
      <c r="B707">
        <v>7</v>
      </c>
      <c r="C707">
        <v>527.5095</v>
      </c>
      <c r="D707">
        <v>25.119499999999999</v>
      </c>
      <c r="E707">
        <v>75.358500000000006</v>
      </c>
      <c r="F707">
        <v>502.39</v>
      </c>
      <c r="G707">
        <v>8.9</v>
      </c>
      <c r="H707">
        <v>14</v>
      </c>
    </row>
    <row r="708" spans="1:8" x14ac:dyDescent="0.2">
      <c r="A708">
        <v>43</v>
      </c>
      <c r="B708">
        <v>4</v>
      </c>
      <c r="C708">
        <v>180.6</v>
      </c>
      <c r="D708">
        <v>8.6</v>
      </c>
      <c r="E708">
        <v>45.15</v>
      </c>
      <c r="F708">
        <v>172</v>
      </c>
      <c r="G708">
        <v>7.6</v>
      </c>
      <c r="H708">
        <v>20</v>
      </c>
    </row>
    <row r="709" spans="1:8" x14ac:dyDescent="0.2">
      <c r="A709">
        <v>68.98</v>
      </c>
      <c r="B709">
        <v>1</v>
      </c>
      <c r="C709">
        <v>72.429000000000002</v>
      </c>
      <c r="D709">
        <v>3.4489999999999998</v>
      </c>
      <c r="E709">
        <v>72.429000000000002</v>
      </c>
      <c r="F709">
        <v>68.98</v>
      </c>
      <c r="G709">
        <v>4.8</v>
      </c>
      <c r="H709">
        <v>20</v>
      </c>
    </row>
    <row r="710" spans="1:8" x14ac:dyDescent="0.2">
      <c r="A710">
        <v>15.62</v>
      </c>
      <c r="B710">
        <v>8</v>
      </c>
      <c r="C710">
        <v>131.208</v>
      </c>
      <c r="D710">
        <v>6.2480000000000002</v>
      </c>
      <c r="E710">
        <v>16.401</v>
      </c>
      <c r="F710">
        <v>124.96</v>
      </c>
      <c r="G710">
        <v>9.1</v>
      </c>
      <c r="H710">
        <v>20</v>
      </c>
    </row>
    <row r="711" spans="1:8" x14ac:dyDescent="0.2">
      <c r="A711">
        <v>25.7</v>
      </c>
      <c r="B711">
        <v>3</v>
      </c>
      <c r="C711">
        <v>80.954999999999998</v>
      </c>
      <c r="D711">
        <v>3.855</v>
      </c>
      <c r="E711">
        <v>26.984999999999999</v>
      </c>
      <c r="F711">
        <v>77.099999999999994</v>
      </c>
      <c r="G711">
        <v>6.1</v>
      </c>
      <c r="H711">
        <v>17</v>
      </c>
    </row>
    <row r="712" spans="1:8" x14ac:dyDescent="0.2">
      <c r="A712">
        <v>80.62</v>
      </c>
      <c r="B712">
        <v>6</v>
      </c>
      <c r="C712">
        <v>507.90600000000001</v>
      </c>
      <c r="D712">
        <v>24.186</v>
      </c>
      <c r="E712">
        <v>84.650999999999996</v>
      </c>
      <c r="F712">
        <v>483.72</v>
      </c>
      <c r="G712">
        <v>9.1</v>
      </c>
      <c r="H712">
        <v>20</v>
      </c>
    </row>
    <row r="713" spans="1:8" x14ac:dyDescent="0.2">
      <c r="A713">
        <v>75.53</v>
      </c>
      <c r="B713">
        <v>4</v>
      </c>
      <c r="C713">
        <v>317.226</v>
      </c>
      <c r="D713">
        <v>15.106</v>
      </c>
      <c r="E713">
        <v>79.3065</v>
      </c>
      <c r="F713">
        <v>302.12</v>
      </c>
      <c r="G713">
        <v>8.3000000000000007</v>
      </c>
      <c r="H713">
        <v>15</v>
      </c>
    </row>
    <row r="714" spans="1:8" x14ac:dyDescent="0.2">
      <c r="A714">
        <v>77.63</v>
      </c>
      <c r="B714">
        <v>9</v>
      </c>
      <c r="C714">
        <v>733.60350000000005</v>
      </c>
      <c r="D714">
        <v>34.933500000000002</v>
      </c>
      <c r="E714">
        <v>81.511500000000012</v>
      </c>
      <c r="F714">
        <v>698.67</v>
      </c>
      <c r="G714">
        <v>7.2</v>
      </c>
      <c r="H714">
        <v>15</v>
      </c>
    </row>
    <row r="715" spans="1:8" x14ac:dyDescent="0.2">
      <c r="A715">
        <v>13.85</v>
      </c>
      <c r="B715">
        <v>9</v>
      </c>
      <c r="C715">
        <v>130.88249999999999</v>
      </c>
      <c r="D715">
        <v>6.2324999999999999</v>
      </c>
      <c r="E715">
        <v>14.5425</v>
      </c>
      <c r="F715">
        <v>124.65</v>
      </c>
      <c r="G715">
        <v>6</v>
      </c>
      <c r="H715">
        <v>12</v>
      </c>
    </row>
    <row r="716" spans="1:8" x14ac:dyDescent="0.2">
      <c r="A716">
        <v>98.7</v>
      </c>
      <c r="B716">
        <v>8</v>
      </c>
      <c r="C716">
        <v>829.08</v>
      </c>
      <c r="D716">
        <v>39.479999999999997</v>
      </c>
      <c r="E716">
        <v>103.63500000000001</v>
      </c>
      <c r="F716">
        <v>789.6</v>
      </c>
      <c r="G716">
        <v>8.5</v>
      </c>
      <c r="H716">
        <v>10</v>
      </c>
    </row>
    <row r="717" spans="1:8" x14ac:dyDescent="0.2">
      <c r="A717">
        <v>35.68</v>
      </c>
      <c r="B717">
        <v>5</v>
      </c>
      <c r="C717">
        <v>187.32</v>
      </c>
      <c r="D717">
        <v>8.92</v>
      </c>
      <c r="E717">
        <v>37.463999999999999</v>
      </c>
      <c r="F717">
        <v>178.4</v>
      </c>
      <c r="G717">
        <v>6.6</v>
      </c>
      <c r="H717">
        <v>18</v>
      </c>
    </row>
    <row r="718" spans="1:8" x14ac:dyDescent="0.2">
      <c r="A718">
        <v>71.459999999999994</v>
      </c>
      <c r="B718">
        <v>7</v>
      </c>
      <c r="C718">
        <v>525.23099999999999</v>
      </c>
      <c r="D718">
        <v>25.010999999999999</v>
      </c>
      <c r="E718">
        <v>75.033000000000001</v>
      </c>
      <c r="F718">
        <v>500.22</v>
      </c>
      <c r="G718">
        <v>4.5</v>
      </c>
      <c r="H718">
        <v>16</v>
      </c>
    </row>
    <row r="719" spans="1:8" x14ac:dyDescent="0.2">
      <c r="A719">
        <v>11.94</v>
      </c>
      <c r="B719">
        <v>3</v>
      </c>
      <c r="C719">
        <v>37.610999999999997</v>
      </c>
      <c r="D719">
        <v>1.7909999999999999</v>
      </c>
      <c r="E719">
        <v>12.537000000000001</v>
      </c>
      <c r="F719">
        <v>35.82</v>
      </c>
      <c r="G719">
        <v>8.1</v>
      </c>
      <c r="H719">
        <v>12</v>
      </c>
    </row>
    <row r="720" spans="1:8" x14ac:dyDescent="0.2">
      <c r="A720">
        <v>45.38</v>
      </c>
      <c r="B720">
        <v>3</v>
      </c>
      <c r="C720">
        <v>142.947</v>
      </c>
      <c r="D720">
        <v>6.8070000000000004</v>
      </c>
      <c r="E720">
        <v>47.649000000000001</v>
      </c>
      <c r="F720">
        <v>136.13999999999999</v>
      </c>
      <c r="G720">
        <v>7.2</v>
      </c>
      <c r="H720">
        <v>13</v>
      </c>
    </row>
    <row r="721" spans="1:8" x14ac:dyDescent="0.2">
      <c r="A721">
        <v>17.48</v>
      </c>
      <c r="B721">
        <v>6</v>
      </c>
      <c r="C721">
        <v>110.124</v>
      </c>
      <c r="D721">
        <v>5.2439999999999998</v>
      </c>
      <c r="E721">
        <v>18.353999999999999</v>
      </c>
      <c r="F721">
        <v>104.88</v>
      </c>
      <c r="G721">
        <v>6.1</v>
      </c>
      <c r="H721">
        <v>15</v>
      </c>
    </row>
    <row r="722" spans="1:8" x14ac:dyDescent="0.2">
      <c r="A722">
        <v>25.56</v>
      </c>
      <c r="B722">
        <v>7</v>
      </c>
      <c r="C722">
        <v>187.86600000000001</v>
      </c>
      <c r="D722">
        <v>8.9459999999999997</v>
      </c>
      <c r="E722">
        <v>26.838000000000001</v>
      </c>
      <c r="F722">
        <v>178.92</v>
      </c>
      <c r="G722">
        <v>7.1</v>
      </c>
      <c r="H722">
        <v>20</v>
      </c>
    </row>
    <row r="723" spans="1:8" x14ac:dyDescent="0.2">
      <c r="A723">
        <v>90.63</v>
      </c>
      <c r="B723">
        <v>9</v>
      </c>
      <c r="C723">
        <v>856.45349999999996</v>
      </c>
      <c r="D723">
        <v>40.783499999999997</v>
      </c>
      <c r="E723">
        <v>95.16149999999999</v>
      </c>
      <c r="F723">
        <v>815.67</v>
      </c>
      <c r="G723">
        <v>5.0999999999999996</v>
      </c>
      <c r="H723">
        <v>15</v>
      </c>
    </row>
    <row r="724" spans="1:8" x14ac:dyDescent="0.2">
      <c r="A724">
        <v>44.12</v>
      </c>
      <c r="B724">
        <v>3</v>
      </c>
      <c r="C724">
        <v>138.97800000000001</v>
      </c>
      <c r="D724">
        <v>6.6180000000000003</v>
      </c>
      <c r="E724">
        <v>46.326000000000001</v>
      </c>
      <c r="F724">
        <v>132.36000000000001</v>
      </c>
      <c r="G724">
        <v>7.9</v>
      </c>
      <c r="H724">
        <v>13</v>
      </c>
    </row>
    <row r="725" spans="1:8" x14ac:dyDescent="0.2">
      <c r="A725">
        <v>36.770000000000003</v>
      </c>
      <c r="B725">
        <v>7</v>
      </c>
      <c r="C725">
        <v>270.2595</v>
      </c>
      <c r="D725">
        <v>12.8695</v>
      </c>
      <c r="E725">
        <v>38.608499999999999</v>
      </c>
      <c r="F725">
        <v>257.39</v>
      </c>
      <c r="G725">
        <v>7.4</v>
      </c>
      <c r="H725">
        <v>20</v>
      </c>
    </row>
    <row r="726" spans="1:8" x14ac:dyDescent="0.2">
      <c r="A726">
        <v>23.34</v>
      </c>
      <c r="B726">
        <v>4</v>
      </c>
      <c r="C726">
        <v>98.028000000000006</v>
      </c>
      <c r="D726">
        <v>4.6680000000000001</v>
      </c>
      <c r="E726">
        <v>24.507000000000001</v>
      </c>
      <c r="F726">
        <v>93.36</v>
      </c>
      <c r="G726">
        <v>7.4</v>
      </c>
      <c r="H726">
        <v>18</v>
      </c>
    </row>
    <row r="727" spans="1:8" x14ac:dyDescent="0.2">
      <c r="A727">
        <v>28.5</v>
      </c>
      <c r="B727">
        <v>8</v>
      </c>
      <c r="C727">
        <v>239.4</v>
      </c>
      <c r="D727">
        <v>11.4</v>
      </c>
      <c r="E727">
        <v>29.925000000000001</v>
      </c>
      <c r="F727">
        <v>228</v>
      </c>
      <c r="G727">
        <v>6.6</v>
      </c>
      <c r="H727">
        <v>14</v>
      </c>
    </row>
    <row r="728" spans="1:8" x14ac:dyDescent="0.2">
      <c r="A728">
        <v>55.57</v>
      </c>
      <c r="B728">
        <v>3</v>
      </c>
      <c r="C728">
        <v>175.0455</v>
      </c>
      <c r="D728">
        <v>8.3354999999999997</v>
      </c>
      <c r="E728">
        <v>58.348500000000001</v>
      </c>
      <c r="F728">
        <v>166.71</v>
      </c>
      <c r="G728">
        <v>5.9</v>
      </c>
      <c r="H728">
        <v>11</v>
      </c>
    </row>
    <row r="729" spans="1:8" x14ac:dyDescent="0.2">
      <c r="A729">
        <v>69.739999999999995</v>
      </c>
      <c r="B729">
        <v>10</v>
      </c>
      <c r="C729">
        <v>732.27</v>
      </c>
      <c r="D729">
        <v>34.869999999999997</v>
      </c>
      <c r="E729">
        <v>73.227000000000004</v>
      </c>
      <c r="F729">
        <v>697.4</v>
      </c>
      <c r="G729">
        <v>8.9</v>
      </c>
      <c r="H729">
        <v>17</v>
      </c>
    </row>
    <row r="730" spans="1:8" x14ac:dyDescent="0.2">
      <c r="A730">
        <v>97.26</v>
      </c>
      <c r="B730">
        <v>4</v>
      </c>
      <c r="C730">
        <v>408.49200000000002</v>
      </c>
      <c r="D730">
        <v>19.452000000000002</v>
      </c>
      <c r="E730">
        <v>102.123</v>
      </c>
      <c r="F730">
        <v>389.04</v>
      </c>
      <c r="G730">
        <v>6.8</v>
      </c>
      <c r="H730">
        <v>15</v>
      </c>
    </row>
    <row r="731" spans="1:8" x14ac:dyDescent="0.2">
      <c r="A731">
        <v>52.18</v>
      </c>
      <c r="B731">
        <v>7</v>
      </c>
      <c r="C731">
        <v>383.52300000000002</v>
      </c>
      <c r="D731">
        <v>18.263000000000002</v>
      </c>
      <c r="E731">
        <v>54.789000000000001</v>
      </c>
      <c r="F731">
        <v>365.26</v>
      </c>
      <c r="G731">
        <v>9.3000000000000007</v>
      </c>
      <c r="H731">
        <v>10</v>
      </c>
    </row>
    <row r="732" spans="1:8" x14ac:dyDescent="0.2">
      <c r="A732">
        <v>22.32</v>
      </c>
      <c r="B732">
        <v>4</v>
      </c>
      <c r="C732">
        <v>93.744</v>
      </c>
      <c r="D732">
        <v>4.4640000000000004</v>
      </c>
      <c r="E732">
        <v>23.436</v>
      </c>
      <c r="F732">
        <v>89.28</v>
      </c>
      <c r="G732">
        <v>4.4000000000000004</v>
      </c>
      <c r="H732">
        <v>16</v>
      </c>
    </row>
    <row r="733" spans="1:8" x14ac:dyDescent="0.2">
      <c r="A733">
        <v>56</v>
      </c>
      <c r="B733">
        <v>3</v>
      </c>
      <c r="C733">
        <v>176.4</v>
      </c>
      <c r="D733">
        <v>8.4</v>
      </c>
      <c r="E733">
        <v>58.8</v>
      </c>
      <c r="F733">
        <v>168</v>
      </c>
      <c r="G733">
        <v>4.8</v>
      </c>
      <c r="H733">
        <v>19</v>
      </c>
    </row>
    <row r="734" spans="1:8" x14ac:dyDescent="0.2">
      <c r="A734">
        <v>19.7</v>
      </c>
      <c r="B734">
        <v>1</v>
      </c>
      <c r="C734">
        <v>20.684999999999999</v>
      </c>
      <c r="D734">
        <v>0.98499999999999999</v>
      </c>
      <c r="E734">
        <v>20.684999999999999</v>
      </c>
      <c r="F734">
        <v>19.7</v>
      </c>
      <c r="G734">
        <v>9.5</v>
      </c>
      <c r="H734">
        <v>11</v>
      </c>
    </row>
    <row r="735" spans="1:8" x14ac:dyDescent="0.2">
      <c r="A735">
        <v>75.88</v>
      </c>
      <c r="B735">
        <v>7</v>
      </c>
      <c r="C735">
        <v>557.71799999999996</v>
      </c>
      <c r="D735">
        <v>26.558</v>
      </c>
      <c r="E735">
        <v>79.673999999999992</v>
      </c>
      <c r="F735">
        <v>531.16</v>
      </c>
      <c r="G735">
        <v>8.9</v>
      </c>
      <c r="H735">
        <v>10</v>
      </c>
    </row>
    <row r="736" spans="1:8" x14ac:dyDescent="0.2">
      <c r="A736">
        <v>53.72</v>
      </c>
      <c r="B736">
        <v>1</v>
      </c>
      <c r="C736">
        <v>56.405999999999999</v>
      </c>
      <c r="D736">
        <v>2.6859999999999999</v>
      </c>
      <c r="E736">
        <v>56.405999999999999</v>
      </c>
      <c r="F736">
        <v>53.72</v>
      </c>
      <c r="G736">
        <v>6.4</v>
      </c>
      <c r="H736">
        <v>20</v>
      </c>
    </row>
    <row r="737" spans="1:8" x14ac:dyDescent="0.2">
      <c r="A737">
        <v>81.95</v>
      </c>
      <c r="B737">
        <v>10</v>
      </c>
      <c r="C737">
        <v>860.47500000000002</v>
      </c>
      <c r="D737">
        <v>40.975000000000001</v>
      </c>
      <c r="E737">
        <v>86.047499999999999</v>
      </c>
      <c r="F737">
        <v>819.5</v>
      </c>
      <c r="G737">
        <v>6</v>
      </c>
      <c r="H737">
        <v>12</v>
      </c>
    </row>
    <row r="738" spans="1:8" x14ac:dyDescent="0.2">
      <c r="A738">
        <v>81.2</v>
      </c>
      <c r="B738">
        <v>7</v>
      </c>
      <c r="C738">
        <v>596.82000000000005</v>
      </c>
      <c r="D738">
        <v>28.42</v>
      </c>
      <c r="E738">
        <v>85.26</v>
      </c>
      <c r="F738">
        <v>568.4</v>
      </c>
      <c r="G738">
        <v>8.1</v>
      </c>
      <c r="H738">
        <v>15</v>
      </c>
    </row>
    <row r="739" spans="1:8" x14ac:dyDescent="0.2">
      <c r="A739">
        <v>58.76</v>
      </c>
      <c r="B739">
        <v>10</v>
      </c>
      <c r="C739">
        <v>616.98</v>
      </c>
      <c r="D739">
        <v>29.38</v>
      </c>
      <c r="E739">
        <v>61.698</v>
      </c>
      <c r="F739">
        <v>587.6</v>
      </c>
      <c r="G739">
        <v>9</v>
      </c>
      <c r="H739">
        <v>14</v>
      </c>
    </row>
    <row r="740" spans="1:8" x14ac:dyDescent="0.2">
      <c r="A740">
        <v>91.56</v>
      </c>
      <c r="B740">
        <v>8</v>
      </c>
      <c r="C740">
        <v>769.10400000000004</v>
      </c>
      <c r="D740">
        <v>36.624000000000002</v>
      </c>
      <c r="E740">
        <v>96.138000000000005</v>
      </c>
      <c r="F740">
        <v>732.48</v>
      </c>
      <c r="G740">
        <v>6</v>
      </c>
      <c r="H740">
        <v>18</v>
      </c>
    </row>
    <row r="741" spans="1:8" x14ac:dyDescent="0.2">
      <c r="A741">
        <v>93.96</v>
      </c>
      <c r="B741">
        <v>9</v>
      </c>
      <c r="C741">
        <v>887.92200000000003</v>
      </c>
      <c r="D741">
        <v>42.281999999999996</v>
      </c>
      <c r="E741">
        <v>98.658000000000001</v>
      </c>
      <c r="F741">
        <v>845.64</v>
      </c>
      <c r="G741">
        <v>9.8000000000000007</v>
      </c>
      <c r="H741">
        <v>11</v>
      </c>
    </row>
    <row r="742" spans="1:8" x14ac:dyDescent="0.2">
      <c r="A742">
        <v>55.61</v>
      </c>
      <c r="B742">
        <v>7</v>
      </c>
      <c r="C742">
        <v>408.73349999999999</v>
      </c>
      <c r="D742">
        <v>19.4635</v>
      </c>
      <c r="E742">
        <v>58.390500000000003</v>
      </c>
      <c r="F742">
        <v>389.27</v>
      </c>
      <c r="G742">
        <v>8.5</v>
      </c>
      <c r="H742">
        <v>12</v>
      </c>
    </row>
    <row r="743" spans="1:8" x14ac:dyDescent="0.2">
      <c r="A743">
        <v>84.83</v>
      </c>
      <c r="B743">
        <v>1</v>
      </c>
      <c r="C743">
        <v>89.0715</v>
      </c>
      <c r="D743">
        <v>4.2415000000000003</v>
      </c>
      <c r="E743">
        <v>89.0715</v>
      </c>
      <c r="F743">
        <v>84.83</v>
      </c>
      <c r="G743">
        <v>8.8000000000000007</v>
      </c>
      <c r="H743">
        <v>15</v>
      </c>
    </row>
    <row r="744" spans="1:8" x14ac:dyDescent="0.2">
      <c r="A744">
        <v>71.63</v>
      </c>
      <c r="B744">
        <v>2</v>
      </c>
      <c r="C744">
        <v>150.423</v>
      </c>
      <c r="D744">
        <v>7.1630000000000003</v>
      </c>
      <c r="E744">
        <v>75.211500000000001</v>
      </c>
      <c r="F744">
        <v>143.26</v>
      </c>
      <c r="G744">
        <v>8.8000000000000007</v>
      </c>
      <c r="H744">
        <v>14</v>
      </c>
    </row>
    <row r="745" spans="1:8" x14ac:dyDescent="0.2">
      <c r="A745">
        <v>37.69</v>
      </c>
      <c r="B745">
        <v>2</v>
      </c>
      <c r="C745">
        <v>79.149000000000001</v>
      </c>
      <c r="D745">
        <v>3.7690000000000001</v>
      </c>
      <c r="E745">
        <v>39.5745</v>
      </c>
      <c r="F745">
        <v>75.38</v>
      </c>
      <c r="G745">
        <v>9.5</v>
      </c>
      <c r="H745">
        <v>15</v>
      </c>
    </row>
    <row r="746" spans="1:8" x14ac:dyDescent="0.2">
      <c r="A746">
        <v>31.67</v>
      </c>
      <c r="B746">
        <v>8</v>
      </c>
      <c r="C746">
        <v>266.02800000000002</v>
      </c>
      <c r="D746">
        <v>12.667999999999999</v>
      </c>
      <c r="E746">
        <v>33.253500000000003</v>
      </c>
      <c r="F746">
        <v>253.36</v>
      </c>
      <c r="G746">
        <v>5.6</v>
      </c>
      <c r="H746">
        <v>16</v>
      </c>
    </row>
    <row r="747" spans="1:8" x14ac:dyDescent="0.2">
      <c r="A747">
        <v>38.42</v>
      </c>
      <c r="B747">
        <v>1</v>
      </c>
      <c r="C747">
        <v>40.341000000000001</v>
      </c>
      <c r="D747">
        <v>1.921</v>
      </c>
      <c r="E747">
        <v>40.341000000000001</v>
      </c>
      <c r="F747">
        <v>38.42</v>
      </c>
      <c r="G747">
        <v>8.6</v>
      </c>
      <c r="H747">
        <v>16</v>
      </c>
    </row>
    <row r="748" spans="1:8" x14ac:dyDescent="0.2">
      <c r="A748">
        <v>65.23</v>
      </c>
      <c r="B748">
        <v>10</v>
      </c>
      <c r="C748">
        <v>684.91499999999996</v>
      </c>
      <c r="D748">
        <v>32.615000000000002</v>
      </c>
      <c r="E748">
        <v>68.491500000000002</v>
      </c>
      <c r="F748">
        <v>652.29999999999995</v>
      </c>
      <c r="G748">
        <v>5.2</v>
      </c>
      <c r="H748">
        <v>19</v>
      </c>
    </row>
    <row r="749" spans="1:8" x14ac:dyDescent="0.2">
      <c r="A749">
        <v>10.53</v>
      </c>
      <c r="B749">
        <v>5</v>
      </c>
      <c r="C749">
        <v>55.282499999999999</v>
      </c>
      <c r="D749">
        <v>2.6324999999999998</v>
      </c>
      <c r="E749">
        <v>11.0565</v>
      </c>
      <c r="F749">
        <v>52.65</v>
      </c>
      <c r="G749">
        <v>5.8</v>
      </c>
      <c r="H749">
        <v>14</v>
      </c>
    </row>
    <row r="750" spans="1:8" x14ac:dyDescent="0.2">
      <c r="A750">
        <v>12.29</v>
      </c>
      <c r="B750">
        <v>9</v>
      </c>
      <c r="C750">
        <v>116.1405</v>
      </c>
      <c r="D750">
        <v>5.5305</v>
      </c>
      <c r="E750">
        <v>12.904500000000001</v>
      </c>
      <c r="F750">
        <v>110.61</v>
      </c>
      <c r="G750">
        <v>8</v>
      </c>
      <c r="H750">
        <v>19</v>
      </c>
    </row>
    <row r="751" spans="1:8" x14ac:dyDescent="0.2">
      <c r="A751">
        <v>81.23</v>
      </c>
      <c r="B751">
        <v>7</v>
      </c>
      <c r="C751">
        <v>597.04049999999995</v>
      </c>
      <c r="D751">
        <v>28.430499999999999</v>
      </c>
      <c r="E751">
        <v>85.291499999999999</v>
      </c>
      <c r="F751">
        <v>568.61</v>
      </c>
      <c r="G751">
        <v>9</v>
      </c>
      <c r="H751">
        <v>20</v>
      </c>
    </row>
    <row r="752" spans="1:8" x14ac:dyDescent="0.2">
      <c r="A752">
        <v>22.32</v>
      </c>
      <c r="B752">
        <v>4</v>
      </c>
      <c r="C752">
        <v>93.744</v>
      </c>
      <c r="D752">
        <v>4.4640000000000004</v>
      </c>
      <c r="E752">
        <v>23.436</v>
      </c>
      <c r="F752">
        <v>89.28</v>
      </c>
      <c r="G752">
        <v>4.0999999999999996</v>
      </c>
      <c r="H752">
        <v>11</v>
      </c>
    </row>
    <row r="753" spans="1:8" x14ac:dyDescent="0.2">
      <c r="A753">
        <v>27.28</v>
      </c>
      <c r="B753">
        <v>5</v>
      </c>
      <c r="C753">
        <v>143.22</v>
      </c>
      <c r="D753">
        <v>6.82</v>
      </c>
      <c r="E753">
        <v>28.643999999999998</v>
      </c>
      <c r="F753">
        <v>136.4</v>
      </c>
      <c r="G753">
        <v>8.6</v>
      </c>
      <c r="H753">
        <v>10</v>
      </c>
    </row>
    <row r="754" spans="1:8" x14ac:dyDescent="0.2">
      <c r="A754">
        <v>17.420000000000002</v>
      </c>
      <c r="B754">
        <v>10</v>
      </c>
      <c r="C754">
        <v>182.91</v>
      </c>
      <c r="D754">
        <v>8.7100000000000009</v>
      </c>
      <c r="E754">
        <v>18.291</v>
      </c>
      <c r="F754">
        <v>174.2</v>
      </c>
      <c r="G754">
        <v>7</v>
      </c>
      <c r="H754">
        <v>12</v>
      </c>
    </row>
    <row r="755" spans="1:8" x14ac:dyDescent="0.2">
      <c r="A755">
        <v>73.28</v>
      </c>
      <c r="B755">
        <v>5</v>
      </c>
      <c r="C755">
        <v>384.72</v>
      </c>
      <c r="D755">
        <v>18.32</v>
      </c>
      <c r="E755">
        <v>76.944000000000003</v>
      </c>
      <c r="F755">
        <v>366.4</v>
      </c>
      <c r="G755">
        <v>8.4</v>
      </c>
      <c r="H755">
        <v>15</v>
      </c>
    </row>
    <row r="756" spans="1:8" x14ac:dyDescent="0.2">
      <c r="A756">
        <v>84.87</v>
      </c>
      <c r="B756">
        <v>3</v>
      </c>
      <c r="C756">
        <v>267.34050000000002</v>
      </c>
      <c r="D756">
        <v>12.730499999999999</v>
      </c>
      <c r="E756">
        <v>89.113500000000002</v>
      </c>
      <c r="F756">
        <v>254.61</v>
      </c>
      <c r="G756">
        <v>7.4</v>
      </c>
      <c r="H756">
        <v>18</v>
      </c>
    </row>
    <row r="757" spans="1:8" x14ac:dyDescent="0.2">
      <c r="A757">
        <v>97.29</v>
      </c>
      <c r="B757">
        <v>8</v>
      </c>
      <c r="C757">
        <v>817.23599999999999</v>
      </c>
      <c r="D757">
        <v>38.915999999999997</v>
      </c>
      <c r="E757">
        <v>102.1545</v>
      </c>
      <c r="F757">
        <v>778.32</v>
      </c>
      <c r="G757">
        <v>6.2</v>
      </c>
      <c r="H757">
        <v>13</v>
      </c>
    </row>
    <row r="758" spans="1:8" x14ac:dyDescent="0.2">
      <c r="A758">
        <v>35.74</v>
      </c>
      <c r="B758">
        <v>8</v>
      </c>
      <c r="C758">
        <v>300.21600000000001</v>
      </c>
      <c r="D758">
        <v>14.295999999999999</v>
      </c>
      <c r="E758">
        <v>37.527000000000001</v>
      </c>
      <c r="F758">
        <v>285.92</v>
      </c>
      <c r="G758">
        <v>4.9000000000000004</v>
      </c>
      <c r="H758">
        <v>15</v>
      </c>
    </row>
    <row r="759" spans="1:8" x14ac:dyDescent="0.2">
      <c r="A759">
        <v>96.52</v>
      </c>
      <c r="B759">
        <v>6</v>
      </c>
      <c r="C759">
        <v>608.07600000000002</v>
      </c>
      <c r="D759">
        <v>28.956</v>
      </c>
      <c r="E759">
        <v>101.346</v>
      </c>
      <c r="F759">
        <v>579.12</v>
      </c>
      <c r="G759">
        <v>4.5</v>
      </c>
      <c r="H759">
        <v>11</v>
      </c>
    </row>
    <row r="760" spans="1:8" x14ac:dyDescent="0.2">
      <c r="A760">
        <v>18.850000000000001</v>
      </c>
      <c r="B760">
        <v>10</v>
      </c>
      <c r="C760">
        <v>197.92500000000001</v>
      </c>
      <c r="D760">
        <v>9.4250000000000007</v>
      </c>
      <c r="E760">
        <v>19.7925</v>
      </c>
      <c r="F760">
        <v>188.5</v>
      </c>
      <c r="G760">
        <v>5.6</v>
      </c>
      <c r="H760">
        <v>18</v>
      </c>
    </row>
    <row r="761" spans="1:8" x14ac:dyDescent="0.2">
      <c r="A761">
        <v>55.39</v>
      </c>
      <c r="B761">
        <v>4</v>
      </c>
      <c r="C761">
        <v>232.63800000000001</v>
      </c>
      <c r="D761">
        <v>11.077999999999999</v>
      </c>
      <c r="E761">
        <v>58.159500000000001</v>
      </c>
      <c r="F761">
        <v>221.56</v>
      </c>
      <c r="G761">
        <v>8</v>
      </c>
      <c r="H761">
        <v>15</v>
      </c>
    </row>
    <row r="762" spans="1:8" x14ac:dyDescent="0.2">
      <c r="A762">
        <v>77.2</v>
      </c>
      <c r="B762">
        <v>10</v>
      </c>
      <c r="C762">
        <v>810.6</v>
      </c>
      <c r="D762">
        <v>38.6</v>
      </c>
      <c r="E762">
        <v>81.06</v>
      </c>
      <c r="F762">
        <v>772</v>
      </c>
      <c r="G762">
        <v>5.6</v>
      </c>
      <c r="H762">
        <v>10</v>
      </c>
    </row>
    <row r="763" spans="1:8" x14ac:dyDescent="0.2">
      <c r="A763">
        <v>72.13</v>
      </c>
      <c r="B763">
        <v>10</v>
      </c>
      <c r="C763">
        <v>757.36500000000001</v>
      </c>
      <c r="D763">
        <v>36.064999999999998</v>
      </c>
      <c r="E763">
        <v>75.736500000000007</v>
      </c>
      <c r="F763">
        <v>721.3</v>
      </c>
      <c r="G763">
        <v>4.2</v>
      </c>
      <c r="H763">
        <v>15</v>
      </c>
    </row>
    <row r="764" spans="1:8" x14ac:dyDescent="0.2">
      <c r="A764">
        <v>63.88</v>
      </c>
      <c r="B764">
        <v>8</v>
      </c>
      <c r="C764">
        <v>536.59199999999998</v>
      </c>
      <c r="D764">
        <v>25.552</v>
      </c>
      <c r="E764">
        <v>67.073999999999998</v>
      </c>
      <c r="F764">
        <v>511.04</v>
      </c>
      <c r="G764">
        <v>9.9</v>
      </c>
      <c r="H764">
        <v>17</v>
      </c>
    </row>
    <row r="765" spans="1:8" x14ac:dyDescent="0.2">
      <c r="A765">
        <v>10.69</v>
      </c>
      <c r="B765">
        <v>5</v>
      </c>
      <c r="C765">
        <v>56.122500000000002</v>
      </c>
      <c r="D765">
        <v>2.6724999999999999</v>
      </c>
      <c r="E765">
        <v>11.224500000000001</v>
      </c>
      <c r="F765">
        <v>53.45</v>
      </c>
      <c r="G765">
        <v>7.6</v>
      </c>
      <c r="H765">
        <v>11</v>
      </c>
    </row>
    <row r="766" spans="1:8" x14ac:dyDescent="0.2">
      <c r="A766">
        <v>55.5</v>
      </c>
      <c r="B766">
        <v>4</v>
      </c>
      <c r="C766">
        <v>233.1</v>
      </c>
      <c r="D766">
        <v>11.1</v>
      </c>
      <c r="E766">
        <v>58.274999999999999</v>
      </c>
      <c r="F766">
        <v>222</v>
      </c>
      <c r="G766">
        <v>6.6</v>
      </c>
      <c r="H766">
        <v>15</v>
      </c>
    </row>
    <row r="767" spans="1:8" x14ac:dyDescent="0.2">
      <c r="A767">
        <v>95.46</v>
      </c>
      <c r="B767">
        <v>8</v>
      </c>
      <c r="C767">
        <v>801.86400000000003</v>
      </c>
      <c r="D767">
        <v>38.183999999999997</v>
      </c>
      <c r="E767">
        <v>100.233</v>
      </c>
      <c r="F767">
        <v>763.68</v>
      </c>
      <c r="G767">
        <v>4.7</v>
      </c>
      <c r="H767">
        <v>19</v>
      </c>
    </row>
    <row r="768" spans="1:8" x14ac:dyDescent="0.2">
      <c r="A768">
        <v>76.06</v>
      </c>
      <c r="B768">
        <v>3</v>
      </c>
      <c r="C768">
        <v>239.589</v>
      </c>
      <c r="D768">
        <v>11.409000000000001</v>
      </c>
      <c r="E768">
        <v>79.863</v>
      </c>
      <c r="F768">
        <v>228.18</v>
      </c>
      <c r="G768">
        <v>9.8000000000000007</v>
      </c>
      <c r="H768">
        <v>20</v>
      </c>
    </row>
    <row r="769" spans="1:8" x14ac:dyDescent="0.2">
      <c r="A769">
        <v>13.69</v>
      </c>
      <c r="B769">
        <v>6</v>
      </c>
      <c r="C769">
        <v>86.247</v>
      </c>
      <c r="D769">
        <v>4.1070000000000002</v>
      </c>
      <c r="E769">
        <v>14.374499999999999</v>
      </c>
      <c r="F769">
        <v>82.14</v>
      </c>
      <c r="G769">
        <v>6.3</v>
      </c>
      <c r="H769">
        <v>13</v>
      </c>
    </row>
    <row r="770" spans="1:8" x14ac:dyDescent="0.2">
      <c r="A770">
        <v>95.64</v>
      </c>
      <c r="B770">
        <v>4</v>
      </c>
      <c r="C770">
        <v>401.68799999999999</v>
      </c>
      <c r="D770">
        <v>19.128</v>
      </c>
      <c r="E770">
        <v>100.422</v>
      </c>
      <c r="F770">
        <v>382.56</v>
      </c>
      <c r="G770">
        <v>7.9</v>
      </c>
      <c r="H770">
        <v>18</v>
      </c>
    </row>
    <row r="771" spans="1:8" x14ac:dyDescent="0.2">
      <c r="A771">
        <v>11.43</v>
      </c>
      <c r="B771">
        <v>6</v>
      </c>
      <c r="C771">
        <v>72.009</v>
      </c>
      <c r="D771">
        <v>3.4289999999999998</v>
      </c>
      <c r="E771">
        <v>12.0015</v>
      </c>
      <c r="F771">
        <v>68.58</v>
      </c>
      <c r="G771">
        <v>7.7</v>
      </c>
      <c r="H771">
        <v>17</v>
      </c>
    </row>
    <row r="772" spans="1:8" x14ac:dyDescent="0.2">
      <c r="A772">
        <v>95.54</v>
      </c>
      <c r="B772">
        <v>4</v>
      </c>
      <c r="C772">
        <v>401.26799999999997</v>
      </c>
      <c r="D772">
        <v>19.108000000000001</v>
      </c>
      <c r="E772">
        <v>100.31699999999999</v>
      </c>
      <c r="F772">
        <v>382.16</v>
      </c>
      <c r="G772">
        <v>4.5</v>
      </c>
      <c r="H772">
        <v>11</v>
      </c>
    </row>
    <row r="773" spans="1:8" x14ac:dyDescent="0.2">
      <c r="A773">
        <v>85.87</v>
      </c>
      <c r="B773">
        <v>7</v>
      </c>
      <c r="C773">
        <v>631.14449999999999</v>
      </c>
      <c r="D773">
        <v>30.054500000000001</v>
      </c>
      <c r="E773">
        <v>90.163499999999999</v>
      </c>
      <c r="F773">
        <v>601.09</v>
      </c>
      <c r="G773">
        <v>8</v>
      </c>
      <c r="H773">
        <v>19</v>
      </c>
    </row>
    <row r="774" spans="1:8" x14ac:dyDescent="0.2">
      <c r="A774">
        <v>67.989999999999995</v>
      </c>
      <c r="B774">
        <v>7</v>
      </c>
      <c r="C774">
        <v>499.72649999999999</v>
      </c>
      <c r="D774">
        <v>23.796500000000002</v>
      </c>
      <c r="E774">
        <v>71.389499999999998</v>
      </c>
      <c r="F774">
        <v>475.93</v>
      </c>
      <c r="G774">
        <v>5.7</v>
      </c>
      <c r="H774">
        <v>16</v>
      </c>
    </row>
    <row r="775" spans="1:8" x14ac:dyDescent="0.2">
      <c r="A775">
        <v>52.42</v>
      </c>
      <c r="B775">
        <v>1</v>
      </c>
      <c r="C775">
        <v>55.040999999999997</v>
      </c>
      <c r="D775">
        <v>2.621</v>
      </c>
      <c r="E775">
        <v>55.040999999999997</v>
      </c>
      <c r="F775">
        <v>52.42</v>
      </c>
      <c r="G775">
        <v>6.3</v>
      </c>
      <c r="H775">
        <v>10</v>
      </c>
    </row>
    <row r="776" spans="1:8" x14ac:dyDescent="0.2">
      <c r="A776">
        <v>65.650000000000006</v>
      </c>
      <c r="B776">
        <v>2</v>
      </c>
      <c r="C776">
        <v>137.86500000000001</v>
      </c>
      <c r="D776">
        <v>6.5650000000000004</v>
      </c>
      <c r="E776">
        <v>68.932500000000005</v>
      </c>
      <c r="F776">
        <v>131.30000000000001</v>
      </c>
      <c r="G776">
        <v>6</v>
      </c>
      <c r="H776">
        <v>16</v>
      </c>
    </row>
    <row r="777" spans="1:8" x14ac:dyDescent="0.2">
      <c r="A777">
        <v>28.86</v>
      </c>
      <c r="B777">
        <v>5</v>
      </c>
      <c r="C777">
        <v>151.51499999999999</v>
      </c>
      <c r="D777">
        <v>7.2149999999999999</v>
      </c>
      <c r="E777">
        <v>30.303000000000001</v>
      </c>
      <c r="F777">
        <v>144.30000000000001</v>
      </c>
      <c r="G777">
        <v>8</v>
      </c>
      <c r="H777">
        <v>18</v>
      </c>
    </row>
    <row r="778" spans="1:8" x14ac:dyDescent="0.2">
      <c r="A778">
        <v>65.31</v>
      </c>
      <c r="B778">
        <v>7</v>
      </c>
      <c r="C778">
        <v>480.02850000000001</v>
      </c>
      <c r="D778">
        <v>22.858499999999999</v>
      </c>
      <c r="E778">
        <v>68.575500000000005</v>
      </c>
      <c r="F778">
        <v>457.17</v>
      </c>
      <c r="G778">
        <v>4.2</v>
      </c>
      <c r="H778">
        <v>18</v>
      </c>
    </row>
    <row r="779" spans="1:8" x14ac:dyDescent="0.2">
      <c r="A779">
        <v>93.38</v>
      </c>
      <c r="B779">
        <v>1</v>
      </c>
      <c r="C779">
        <v>98.049000000000007</v>
      </c>
      <c r="D779">
        <v>4.6689999999999996</v>
      </c>
      <c r="E779">
        <v>98.049000000000007</v>
      </c>
      <c r="F779">
        <v>93.38</v>
      </c>
      <c r="G779">
        <v>9.6</v>
      </c>
      <c r="H779">
        <v>13</v>
      </c>
    </row>
    <row r="780" spans="1:8" x14ac:dyDescent="0.2">
      <c r="A780">
        <v>25.25</v>
      </c>
      <c r="B780">
        <v>5</v>
      </c>
      <c r="C780">
        <v>132.5625</v>
      </c>
      <c r="D780">
        <v>6.3125</v>
      </c>
      <c r="E780">
        <v>26.512499999999999</v>
      </c>
      <c r="F780">
        <v>126.25</v>
      </c>
      <c r="G780">
        <v>6.1</v>
      </c>
      <c r="H780">
        <v>17</v>
      </c>
    </row>
    <row r="781" spans="1:8" x14ac:dyDescent="0.2">
      <c r="A781">
        <v>87.87</v>
      </c>
      <c r="B781">
        <v>9</v>
      </c>
      <c r="C781">
        <v>830.37149999999997</v>
      </c>
      <c r="D781">
        <v>39.541499999999999</v>
      </c>
      <c r="E781">
        <v>92.263499999999993</v>
      </c>
      <c r="F781">
        <v>790.83</v>
      </c>
      <c r="G781">
        <v>5.6</v>
      </c>
      <c r="H781">
        <v>20</v>
      </c>
    </row>
    <row r="782" spans="1:8" x14ac:dyDescent="0.2">
      <c r="A782">
        <v>21.8</v>
      </c>
      <c r="B782">
        <v>8</v>
      </c>
      <c r="C782">
        <v>183.12</v>
      </c>
      <c r="D782">
        <v>8.7200000000000006</v>
      </c>
      <c r="E782">
        <v>22.89</v>
      </c>
      <c r="F782">
        <v>174.4</v>
      </c>
      <c r="G782">
        <v>8.3000000000000007</v>
      </c>
      <c r="H782">
        <v>19</v>
      </c>
    </row>
    <row r="783" spans="1:8" x14ac:dyDescent="0.2">
      <c r="A783">
        <v>94.76</v>
      </c>
      <c r="B783">
        <v>4</v>
      </c>
      <c r="C783">
        <v>397.99200000000002</v>
      </c>
      <c r="D783">
        <v>18.952000000000002</v>
      </c>
      <c r="E783">
        <v>99.498000000000005</v>
      </c>
      <c r="F783">
        <v>379.04</v>
      </c>
      <c r="G783">
        <v>7.8</v>
      </c>
      <c r="H783">
        <v>16</v>
      </c>
    </row>
    <row r="784" spans="1:8" x14ac:dyDescent="0.2">
      <c r="A784">
        <v>30.62</v>
      </c>
      <c r="B784">
        <v>1</v>
      </c>
      <c r="C784">
        <v>32.151000000000003</v>
      </c>
      <c r="D784">
        <v>1.5309999999999999</v>
      </c>
      <c r="E784">
        <v>32.151000000000003</v>
      </c>
      <c r="F784">
        <v>30.62</v>
      </c>
      <c r="G784">
        <v>4.0999999999999996</v>
      </c>
      <c r="H784">
        <v>14</v>
      </c>
    </row>
    <row r="785" spans="1:8" x14ac:dyDescent="0.2">
      <c r="A785">
        <v>44.01</v>
      </c>
      <c r="B785">
        <v>8</v>
      </c>
      <c r="C785">
        <v>369.68400000000003</v>
      </c>
      <c r="D785">
        <v>17.603999999999999</v>
      </c>
      <c r="E785">
        <v>46.210500000000003</v>
      </c>
      <c r="F785">
        <v>352.08</v>
      </c>
      <c r="G785">
        <v>8.8000000000000007</v>
      </c>
      <c r="H785">
        <v>17</v>
      </c>
    </row>
    <row r="786" spans="1:8" x14ac:dyDescent="0.2">
      <c r="A786">
        <v>10.16</v>
      </c>
      <c r="B786">
        <v>5</v>
      </c>
      <c r="C786">
        <v>53.34</v>
      </c>
      <c r="D786">
        <v>2.54</v>
      </c>
      <c r="E786">
        <v>10.667999999999999</v>
      </c>
      <c r="F786">
        <v>50.8</v>
      </c>
      <c r="G786">
        <v>4.0999999999999996</v>
      </c>
      <c r="H786">
        <v>13</v>
      </c>
    </row>
    <row r="787" spans="1:8" x14ac:dyDescent="0.2">
      <c r="A787">
        <v>74.58</v>
      </c>
      <c r="B787">
        <v>7</v>
      </c>
      <c r="C787">
        <v>548.16300000000001</v>
      </c>
      <c r="D787">
        <v>26.103000000000002</v>
      </c>
      <c r="E787">
        <v>78.308999999999997</v>
      </c>
      <c r="F787">
        <v>522.05999999999995</v>
      </c>
      <c r="G787">
        <v>9</v>
      </c>
      <c r="H787">
        <v>16</v>
      </c>
    </row>
    <row r="788" spans="1:8" x14ac:dyDescent="0.2">
      <c r="A788">
        <v>71.89</v>
      </c>
      <c r="B788">
        <v>8</v>
      </c>
      <c r="C788">
        <v>603.87599999999998</v>
      </c>
      <c r="D788">
        <v>28.756</v>
      </c>
      <c r="E788">
        <v>75.484499999999997</v>
      </c>
      <c r="F788">
        <v>575.12</v>
      </c>
      <c r="G788">
        <v>5.5</v>
      </c>
      <c r="H788">
        <v>11</v>
      </c>
    </row>
    <row r="789" spans="1:8" x14ac:dyDescent="0.2">
      <c r="A789">
        <v>10.99</v>
      </c>
      <c r="B789">
        <v>5</v>
      </c>
      <c r="C789">
        <v>57.697499999999998</v>
      </c>
      <c r="D789">
        <v>2.7475000000000001</v>
      </c>
      <c r="E789">
        <v>11.5395</v>
      </c>
      <c r="F789">
        <v>54.95</v>
      </c>
      <c r="G789">
        <v>9.3000000000000007</v>
      </c>
      <c r="H789">
        <v>10</v>
      </c>
    </row>
    <row r="790" spans="1:8" x14ac:dyDescent="0.2">
      <c r="A790">
        <v>60.47</v>
      </c>
      <c r="B790">
        <v>3</v>
      </c>
      <c r="C790">
        <v>190.48050000000001</v>
      </c>
      <c r="D790">
        <v>9.0704999999999991</v>
      </c>
      <c r="E790">
        <v>63.493499999999997</v>
      </c>
      <c r="F790">
        <v>181.41</v>
      </c>
      <c r="G790">
        <v>5.6</v>
      </c>
      <c r="H790">
        <v>10</v>
      </c>
    </row>
    <row r="791" spans="1:8" x14ac:dyDescent="0.2">
      <c r="A791">
        <v>58.91</v>
      </c>
      <c r="B791">
        <v>7</v>
      </c>
      <c r="C791">
        <v>432.98849999999999</v>
      </c>
      <c r="D791">
        <v>20.618500000000001</v>
      </c>
      <c r="E791">
        <v>61.855499999999999</v>
      </c>
      <c r="F791">
        <v>412.37</v>
      </c>
      <c r="G791">
        <v>9.6999999999999993</v>
      </c>
      <c r="H791">
        <v>15</v>
      </c>
    </row>
    <row r="792" spans="1:8" x14ac:dyDescent="0.2">
      <c r="A792">
        <v>46.41</v>
      </c>
      <c r="B792">
        <v>1</v>
      </c>
      <c r="C792">
        <v>48.730499999999999</v>
      </c>
      <c r="D792">
        <v>2.3205</v>
      </c>
      <c r="E792">
        <v>48.730499999999999</v>
      </c>
      <c r="F792">
        <v>46.41</v>
      </c>
      <c r="G792">
        <v>4</v>
      </c>
      <c r="H792">
        <v>20</v>
      </c>
    </row>
    <row r="793" spans="1:8" x14ac:dyDescent="0.2">
      <c r="A793">
        <v>68.55</v>
      </c>
      <c r="B793">
        <v>4</v>
      </c>
      <c r="C793">
        <v>287.91000000000003</v>
      </c>
      <c r="D793">
        <v>13.71</v>
      </c>
      <c r="E793">
        <v>71.977500000000006</v>
      </c>
      <c r="F793">
        <v>274.2</v>
      </c>
      <c r="G793">
        <v>9.1999999999999993</v>
      </c>
      <c r="H793">
        <v>20</v>
      </c>
    </row>
    <row r="794" spans="1:8" x14ac:dyDescent="0.2">
      <c r="A794">
        <v>97.37</v>
      </c>
      <c r="B794">
        <v>10</v>
      </c>
      <c r="C794">
        <v>1022.385</v>
      </c>
      <c r="D794">
        <v>48.685000000000002</v>
      </c>
      <c r="E794">
        <v>102.2385</v>
      </c>
      <c r="F794">
        <v>973.7</v>
      </c>
      <c r="G794">
        <v>4.9000000000000004</v>
      </c>
      <c r="H794">
        <v>13</v>
      </c>
    </row>
    <row r="795" spans="1:8" x14ac:dyDescent="0.2">
      <c r="A795">
        <v>92.6</v>
      </c>
      <c r="B795">
        <v>7</v>
      </c>
      <c r="C795">
        <v>680.61</v>
      </c>
      <c r="D795">
        <v>32.409999999999997</v>
      </c>
      <c r="E795">
        <v>97.23</v>
      </c>
      <c r="F795">
        <v>648.20000000000005</v>
      </c>
      <c r="G795">
        <v>9.3000000000000007</v>
      </c>
      <c r="H795">
        <v>12</v>
      </c>
    </row>
    <row r="796" spans="1:8" x14ac:dyDescent="0.2">
      <c r="A796">
        <v>46.61</v>
      </c>
      <c r="B796">
        <v>2</v>
      </c>
      <c r="C796">
        <v>97.881</v>
      </c>
      <c r="D796">
        <v>4.6609999999999996</v>
      </c>
      <c r="E796">
        <v>48.9405</v>
      </c>
      <c r="F796">
        <v>93.22</v>
      </c>
      <c r="G796">
        <v>6.6</v>
      </c>
      <c r="H796">
        <v>12</v>
      </c>
    </row>
    <row r="797" spans="1:8" x14ac:dyDescent="0.2">
      <c r="A797">
        <v>27.18</v>
      </c>
      <c r="B797">
        <v>2</v>
      </c>
      <c r="C797">
        <v>57.078000000000003</v>
      </c>
      <c r="D797">
        <v>2.718</v>
      </c>
      <c r="E797">
        <v>28.539000000000001</v>
      </c>
      <c r="F797">
        <v>54.36</v>
      </c>
      <c r="G797">
        <v>4.3</v>
      </c>
      <c r="H797">
        <v>16</v>
      </c>
    </row>
    <row r="798" spans="1:8" x14ac:dyDescent="0.2">
      <c r="A798">
        <v>60.87</v>
      </c>
      <c r="B798">
        <v>1</v>
      </c>
      <c r="C798">
        <v>63.913499999999999</v>
      </c>
      <c r="D798">
        <v>3.0434999999999999</v>
      </c>
      <c r="E798">
        <v>63.913499999999999</v>
      </c>
      <c r="F798">
        <v>60.87</v>
      </c>
      <c r="G798">
        <v>5.5</v>
      </c>
      <c r="H798">
        <v>13</v>
      </c>
    </row>
    <row r="799" spans="1:8" x14ac:dyDescent="0.2">
      <c r="A799">
        <v>24.49</v>
      </c>
      <c r="B799">
        <v>10</v>
      </c>
      <c r="C799">
        <v>257.14499999999998</v>
      </c>
      <c r="D799">
        <v>12.244999999999999</v>
      </c>
      <c r="E799">
        <v>25.714500000000001</v>
      </c>
      <c r="F799">
        <v>244.9</v>
      </c>
      <c r="G799">
        <v>8.1</v>
      </c>
      <c r="H799">
        <v>15</v>
      </c>
    </row>
    <row r="800" spans="1:8" x14ac:dyDescent="0.2">
      <c r="A800">
        <v>92.78</v>
      </c>
      <c r="B800">
        <v>1</v>
      </c>
      <c r="C800">
        <v>97.418999999999997</v>
      </c>
      <c r="D800">
        <v>4.6390000000000002</v>
      </c>
      <c r="E800">
        <v>97.418999999999997</v>
      </c>
      <c r="F800">
        <v>92.78</v>
      </c>
      <c r="G800">
        <v>9.8000000000000007</v>
      </c>
      <c r="H800">
        <v>10</v>
      </c>
    </row>
    <row r="801" spans="1:8" x14ac:dyDescent="0.2">
      <c r="A801">
        <v>86.69</v>
      </c>
      <c r="B801">
        <v>5</v>
      </c>
      <c r="C801">
        <v>455.1225</v>
      </c>
      <c r="D801">
        <v>21.672499999999999</v>
      </c>
      <c r="E801">
        <v>91.024500000000003</v>
      </c>
      <c r="F801">
        <v>433.45</v>
      </c>
      <c r="G801">
        <v>9.4</v>
      </c>
      <c r="H801">
        <v>18</v>
      </c>
    </row>
    <row r="802" spans="1:8" x14ac:dyDescent="0.2">
      <c r="A802">
        <v>23.01</v>
      </c>
      <c r="B802">
        <v>6</v>
      </c>
      <c r="C802">
        <v>144.96299999999999</v>
      </c>
      <c r="D802">
        <v>6.9029999999999996</v>
      </c>
      <c r="E802">
        <v>24.160499999999999</v>
      </c>
      <c r="F802">
        <v>138.06</v>
      </c>
      <c r="G802">
        <v>7.9</v>
      </c>
      <c r="H802">
        <v>16</v>
      </c>
    </row>
    <row r="803" spans="1:8" x14ac:dyDescent="0.2">
      <c r="A803">
        <v>30.2</v>
      </c>
      <c r="B803">
        <v>8</v>
      </c>
      <c r="C803">
        <v>253.68</v>
      </c>
      <c r="D803">
        <v>12.08</v>
      </c>
      <c r="E803">
        <v>31.71</v>
      </c>
      <c r="F803">
        <v>241.6</v>
      </c>
      <c r="G803">
        <v>5.0999999999999996</v>
      </c>
      <c r="H803">
        <v>19</v>
      </c>
    </row>
    <row r="804" spans="1:8" x14ac:dyDescent="0.2">
      <c r="A804">
        <v>67.39</v>
      </c>
      <c r="B804">
        <v>7</v>
      </c>
      <c r="C804">
        <v>495.31650000000002</v>
      </c>
      <c r="D804">
        <v>23.586500000000001</v>
      </c>
      <c r="E804">
        <v>70.759500000000003</v>
      </c>
      <c r="F804">
        <v>471.73</v>
      </c>
      <c r="G804">
        <v>6.9</v>
      </c>
      <c r="H804">
        <v>13</v>
      </c>
    </row>
    <row r="805" spans="1:8" x14ac:dyDescent="0.2">
      <c r="A805">
        <v>48.96</v>
      </c>
      <c r="B805">
        <v>9</v>
      </c>
      <c r="C805">
        <v>462.67200000000003</v>
      </c>
      <c r="D805">
        <v>22.032</v>
      </c>
      <c r="E805">
        <v>51.408000000000001</v>
      </c>
      <c r="F805">
        <v>440.64</v>
      </c>
      <c r="G805">
        <v>8</v>
      </c>
      <c r="H805">
        <v>11</v>
      </c>
    </row>
    <row r="806" spans="1:8" x14ac:dyDescent="0.2">
      <c r="A806">
        <v>75.59</v>
      </c>
      <c r="B806">
        <v>9</v>
      </c>
      <c r="C806">
        <v>714.32550000000003</v>
      </c>
      <c r="D806">
        <v>34.015500000000003</v>
      </c>
      <c r="E806">
        <v>79.369500000000002</v>
      </c>
      <c r="F806">
        <v>680.31</v>
      </c>
      <c r="G806">
        <v>8</v>
      </c>
      <c r="H806">
        <v>11</v>
      </c>
    </row>
    <row r="807" spans="1:8" x14ac:dyDescent="0.2">
      <c r="A807">
        <v>77.47</v>
      </c>
      <c r="B807">
        <v>4</v>
      </c>
      <c r="C807">
        <v>325.37400000000002</v>
      </c>
      <c r="D807">
        <v>15.494</v>
      </c>
      <c r="E807">
        <v>81.343500000000006</v>
      </c>
      <c r="F807">
        <v>309.88</v>
      </c>
      <c r="G807">
        <v>4.2</v>
      </c>
      <c r="H807">
        <v>16</v>
      </c>
    </row>
    <row r="808" spans="1:8" x14ac:dyDescent="0.2">
      <c r="A808">
        <v>93.18</v>
      </c>
      <c r="B808">
        <v>2</v>
      </c>
      <c r="C808">
        <v>195.678</v>
      </c>
      <c r="D808">
        <v>9.3179999999999996</v>
      </c>
      <c r="E808">
        <v>97.838999999999999</v>
      </c>
      <c r="F808">
        <v>186.36</v>
      </c>
      <c r="G808">
        <v>8.5</v>
      </c>
      <c r="H808">
        <v>18</v>
      </c>
    </row>
    <row r="809" spans="1:8" x14ac:dyDescent="0.2">
      <c r="A809">
        <v>50.23</v>
      </c>
      <c r="B809">
        <v>4</v>
      </c>
      <c r="C809">
        <v>210.96600000000001</v>
      </c>
      <c r="D809">
        <v>10.045999999999999</v>
      </c>
      <c r="E809">
        <v>52.741500000000002</v>
      </c>
      <c r="F809">
        <v>200.92</v>
      </c>
      <c r="G809">
        <v>9</v>
      </c>
      <c r="H809">
        <v>17</v>
      </c>
    </row>
    <row r="810" spans="1:8" x14ac:dyDescent="0.2">
      <c r="A810">
        <v>17.75</v>
      </c>
      <c r="B810">
        <v>1</v>
      </c>
      <c r="C810">
        <v>18.637499999999999</v>
      </c>
      <c r="D810">
        <v>0.88749999999999996</v>
      </c>
      <c r="E810">
        <v>18.637499999999999</v>
      </c>
      <c r="F810">
        <v>17.75</v>
      </c>
      <c r="G810">
        <v>8.6</v>
      </c>
      <c r="H810">
        <v>10</v>
      </c>
    </row>
    <row r="811" spans="1:8" x14ac:dyDescent="0.2">
      <c r="A811">
        <v>62.18</v>
      </c>
      <c r="B811">
        <v>10</v>
      </c>
      <c r="C811">
        <v>652.89</v>
      </c>
      <c r="D811">
        <v>31.09</v>
      </c>
      <c r="E811">
        <v>65.289000000000001</v>
      </c>
      <c r="F811">
        <v>621.79999999999995</v>
      </c>
      <c r="G811">
        <v>6</v>
      </c>
      <c r="H811">
        <v>10</v>
      </c>
    </row>
    <row r="812" spans="1:8" x14ac:dyDescent="0.2">
      <c r="A812">
        <v>10.75</v>
      </c>
      <c r="B812">
        <v>8</v>
      </c>
      <c r="C812">
        <v>90.3</v>
      </c>
      <c r="D812">
        <v>4.3</v>
      </c>
      <c r="E812">
        <v>11.2875</v>
      </c>
      <c r="F812">
        <v>86</v>
      </c>
      <c r="G812">
        <v>6.2</v>
      </c>
      <c r="H812">
        <v>14</v>
      </c>
    </row>
    <row r="813" spans="1:8" x14ac:dyDescent="0.2">
      <c r="A813">
        <v>40.26</v>
      </c>
      <c r="B813">
        <v>10</v>
      </c>
      <c r="C813">
        <v>422.73</v>
      </c>
      <c r="D813">
        <v>20.13</v>
      </c>
      <c r="E813">
        <v>42.273000000000003</v>
      </c>
      <c r="F813">
        <v>402.6</v>
      </c>
      <c r="G813">
        <v>5</v>
      </c>
      <c r="H813">
        <v>18</v>
      </c>
    </row>
    <row r="814" spans="1:8" x14ac:dyDescent="0.2">
      <c r="A814">
        <v>64.97</v>
      </c>
      <c r="B814">
        <v>5</v>
      </c>
      <c r="C814">
        <v>341.09249999999997</v>
      </c>
      <c r="D814">
        <v>16.2425</v>
      </c>
      <c r="E814">
        <v>68.218499999999992</v>
      </c>
      <c r="F814">
        <v>324.85000000000002</v>
      </c>
      <c r="G814">
        <v>6.5</v>
      </c>
      <c r="H814">
        <v>12</v>
      </c>
    </row>
    <row r="815" spans="1:8" x14ac:dyDescent="0.2">
      <c r="A815">
        <v>95.15</v>
      </c>
      <c r="B815">
        <v>1</v>
      </c>
      <c r="C815">
        <v>99.907499999999999</v>
      </c>
      <c r="D815">
        <v>4.7575000000000003</v>
      </c>
      <c r="E815">
        <v>99.907499999999999</v>
      </c>
      <c r="F815">
        <v>95.15</v>
      </c>
      <c r="G815">
        <v>6</v>
      </c>
      <c r="H815">
        <v>14</v>
      </c>
    </row>
    <row r="816" spans="1:8" x14ac:dyDescent="0.2">
      <c r="A816">
        <v>48.62</v>
      </c>
      <c r="B816">
        <v>8</v>
      </c>
      <c r="C816">
        <v>408.40800000000002</v>
      </c>
      <c r="D816">
        <v>19.448</v>
      </c>
      <c r="E816">
        <v>51.051000000000002</v>
      </c>
      <c r="F816">
        <v>388.96</v>
      </c>
      <c r="G816">
        <v>5</v>
      </c>
      <c r="H816">
        <v>10</v>
      </c>
    </row>
    <row r="817" spans="1:8" x14ac:dyDescent="0.2">
      <c r="A817">
        <v>53.21</v>
      </c>
      <c r="B817">
        <v>8</v>
      </c>
      <c r="C817">
        <v>446.964</v>
      </c>
      <c r="D817">
        <v>21.283999999999999</v>
      </c>
      <c r="E817">
        <v>55.8705</v>
      </c>
      <c r="F817">
        <v>425.68</v>
      </c>
      <c r="G817">
        <v>5</v>
      </c>
      <c r="H817">
        <v>16</v>
      </c>
    </row>
    <row r="818" spans="1:8" x14ac:dyDescent="0.2">
      <c r="A818">
        <v>45.44</v>
      </c>
      <c r="B818">
        <v>7</v>
      </c>
      <c r="C818">
        <v>333.98399999999998</v>
      </c>
      <c r="D818">
        <v>15.904</v>
      </c>
      <c r="E818">
        <v>47.712000000000003</v>
      </c>
      <c r="F818">
        <v>318.08</v>
      </c>
      <c r="G818">
        <v>9.1999999999999993</v>
      </c>
      <c r="H818">
        <v>11</v>
      </c>
    </row>
    <row r="819" spans="1:8" x14ac:dyDescent="0.2">
      <c r="A819">
        <v>33.880000000000003</v>
      </c>
      <c r="B819">
        <v>8</v>
      </c>
      <c r="C819">
        <v>284.59199999999998</v>
      </c>
      <c r="D819">
        <v>13.552</v>
      </c>
      <c r="E819">
        <v>35.573999999999998</v>
      </c>
      <c r="F819">
        <v>271.04000000000002</v>
      </c>
      <c r="G819">
        <v>9.6</v>
      </c>
      <c r="H819">
        <v>20</v>
      </c>
    </row>
    <row r="820" spans="1:8" x14ac:dyDescent="0.2">
      <c r="A820">
        <v>96.16</v>
      </c>
      <c r="B820">
        <v>4</v>
      </c>
      <c r="C820">
        <v>403.87200000000001</v>
      </c>
      <c r="D820">
        <v>19.231999999999999</v>
      </c>
      <c r="E820">
        <v>100.968</v>
      </c>
      <c r="F820">
        <v>384.64</v>
      </c>
      <c r="G820">
        <v>8.4</v>
      </c>
      <c r="H820">
        <v>20</v>
      </c>
    </row>
    <row r="821" spans="1:8" x14ac:dyDescent="0.2">
      <c r="A821">
        <v>47.16</v>
      </c>
      <c r="B821">
        <v>5</v>
      </c>
      <c r="C821">
        <v>247.59</v>
      </c>
      <c r="D821">
        <v>11.79</v>
      </c>
      <c r="E821">
        <v>49.518000000000001</v>
      </c>
      <c r="F821">
        <v>235.8</v>
      </c>
      <c r="G821">
        <v>6</v>
      </c>
      <c r="H821">
        <v>14</v>
      </c>
    </row>
    <row r="822" spans="1:8" x14ac:dyDescent="0.2">
      <c r="A822">
        <v>52.89</v>
      </c>
      <c r="B822">
        <v>4</v>
      </c>
      <c r="C822">
        <v>222.13800000000001</v>
      </c>
      <c r="D822">
        <v>10.577999999999999</v>
      </c>
      <c r="E822">
        <v>55.534500000000001</v>
      </c>
      <c r="F822">
        <v>211.56</v>
      </c>
      <c r="G822">
        <v>6.7</v>
      </c>
      <c r="H822">
        <v>16</v>
      </c>
    </row>
    <row r="823" spans="1:8" x14ac:dyDescent="0.2">
      <c r="A823">
        <v>47.68</v>
      </c>
      <c r="B823">
        <v>2</v>
      </c>
      <c r="C823">
        <v>100.128</v>
      </c>
      <c r="D823">
        <v>4.7679999999999998</v>
      </c>
      <c r="E823">
        <v>50.064</v>
      </c>
      <c r="F823">
        <v>95.36</v>
      </c>
      <c r="G823">
        <v>4.0999999999999996</v>
      </c>
      <c r="H823">
        <v>10</v>
      </c>
    </row>
    <row r="824" spans="1:8" x14ac:dyDescent="0.2">
      <c r="A824">
        <v>10.17</v>
      </c>
      <c r="B824">
        <v>1</v>
      </c>
      <c r="C824">
        <v>10.6785</v>
      </c>
      <c r="D824">
        <v>0.50849999999999995</v>
      </c>
      <c r="E824">
        <v>10.6785</v>
      </c>
      <c r="F824">
        <v>10.17</v>
      </c>
      <c r="G824">
        <v>5.9</v>
      </c>
      <c r="H824">
        <v>14</v>
      </c>
    </row>
    <row r="825" spans="1:8" x14ac:dyDescent="0.2">
      <c r="A825">
        <v>68.709999999999994</v>
      </c>
      <c r="B825">
        <v>3</v>
      </c>
      <c r="C825">
        <v>216.4365</v>
      </c>
      <c r="D825">
        <v>10.3065</v>
      </c>
      <c r="E825">
        <v>72.145499999999998</v>
      </c>
      <c r="F825">
        <v>206.13</v>
      </c>
      <c r="G825">
        <v>8.6999999999999993</v>
      </c>
      <c r="H825">
        <v>10</v>
      </c>
    </row>
    <row r="826" spans="1:8" x14ac:dyDescent="0.2">
      <c r="A826">
        <v>60.08</v>
      </c>
      <c r="B826">
        <v>7</v>
      </c>
      <c r="C826">
        <v>441.58800000000002</v>
      </c>
      <c r="D826">
        <v>21.027999999999999</v>
      </c>
      <c r="E826">
        <v>63.084000000000003</v>
      </c>
      <c r="F826">
        <v>420.56</v>
      </c>
      <c r="G826">
        <v>4.5</v>
      </c>
      <c r="H826">
        <v>11</v>
      </c>
    </row>
    <row r="827" spans="1:8" x14ac:dyDescent="0.2">
      <c r="A827">
        <v>22.01</v>
      </c>
      <c r="B827">
        <v>4</v>
      </c>
      <c r="C827">
        <v>92.441999999999993</v>
      </c>
      <c r="D827">
        <v>4.4020000000000001</v>
      </c>
      <c r="E827">
        <v>23.110499999999998</v>
      </c>
      <c r="F827">
        <v>88.04</v>
      </c>
      <c r="G827">
        <v>6.6</v>
      </c>
      <c r="H827">
        <v>18</v>
      </c>
    </row>
    <row r="828" spans="1:8" x14ac:dyDescent="0.2">
      <c r="A828">
        <v>72.11</v>
      </c>
      <c r="B828">
        <v>9</v>
      </c>
      <c r="C828">
        <v>681.43949999999995</v>
      </c>
      <c r="D828">
        <v>32.4495</v>
      </c>
      <c r="E828">
        <v>75.715499999999992</v>
      </c>
      <c r="F828">
        <v>648.99</v>
      </c>
      <c r="G828">
        <v>7.7</v>
      </c>
      <c r="H828">
        <v>13</v>
      </c>
    </row>
    <row r="829" spans="1:8" x14ac:dyDescent="0.2">
      <c r="A829">
        <v>41.28</v>
      </c>
      <c r="B829">
        <v>3</v>
      </c>
      <c r="C829">
        <v>130.03200000000001</v>
      </c>
      <c r="D829">
        <v>6.1920000000000002</v>
      </c>
      <c r="E829">
        <v>43.344000000000001</v>
      </c>
      <c r="F829">
        <v>123.84</v>
      </c>
      <c r="G829">
        <v>8.5</v>
      </c>
      <c r="H829">
        <v>18</v>
      </c>
    </row>
    <row r="830" spans="1:8" x14ac:dyDescent="0.2">
      <c r="A830">
        <v>64.95</v>
      </c>
      <c r="B830">
        <v>10</v>
      </c>
      <c r="C830">
        <v>681.97500000000002</v>
      </c>
      <c r="D830">
        <v>32.475000000000001</v>
      </c>
      <c r="E830">
        <v>68.197500000000005</v>
      </c>
      <c r="F830">
        <v>649.5</v>
      </c>
      <c r="G830">
        <v>5.2</v>
      </c>
      <c r="H830">
        <v>18</v>
      </c>
    </row>
    <row r="831" spans="1:8" x14ac:dyDescent="0.2">
      <c r="A831">
        <v>74.22</v>
      </c>
      <c r="B831">
        <v>10</v>
      </c>
      <c r="C831">
        <v>779.31</v>
      </c>
      <c r="D831">
        <v>37.11</v>
      </c>
      <c r="E831">
        <v>77.930999999999997</v>
      </c>
      <c r="F831">
        <v>742.2</v>
      </c>
      <c r="G831">
        <v>4.3</v>
      </c>
      <c r="H831">
        <v>14</v>
      </c>
    </row>
    <row r="832" spans="1:8" x14ac:dyDescent="0.2">
      <c r="A832">
        <v>10.56</v>
      </c>
      <c r="B832">
        <v>8</v>
      </c>
      <c r="C832">
        <v>88.703999999999994</v>
      </c>
      <c r="D832">
        <v>4.2240000000000002</v>
      </c>
      <c r="E832">
        <v>11.087999999999999</v>
      </c>
      <c r="F832">
        <v>84.48</v>
      </c>
      <c r="G832">
        <v>7.6</v>
      </c>
      <c r="H832">
        <v>17</v>
      </c>
    </row>
    <row r="833" spans="1:8" x14ac:dyDescent="0.2">
      <c r="A833">
        <v>62.57</v>
      </c>
      <c r="B833">
        <v>4</v>
      </c>
      <c r="C833">
        <v>262.79399999999998</v>
      </c>
      <c r="D833">
        <v>12.513999999999999</v>
      </c>
      <c r="E833">
        <v>65.698499999999996</v>
      </c>
      <c r="F833">
        <v>250.28</v>
      </c>
      <c r="G833">
        <v>9.5</v>
      </c>
      <c r="H833">
        <v>18</v>
      </c>
    </row>
    <row r="834" spans="1:8" x14ac:dyDescent="0.2">
      <c r="A834">
        <v>11.85</v>
      </c>
      <c r="B834">
        <v>8</v>
      </c>
      <c r="C834">
        <v>99.54</v>
      </c>
      <c r="D834">
        <v>4.74</v>
      </c>
      <c r="E834">
        <v>12.442500000000001</v>
      </c>
      <c r="F834">
        <v>94.8</v>
      </c>
      <c r="G834">
        <v>4.0999999999999996</v>
      </c>
      <c r="H834">
        <v>16</v>
      </c>
    </row>
    <row r="835" spans="1:8" x14ac:dyDescent="0.2">
      <c r="A835">
        <v>91.3</v>
      </c>
      <c r="B835">
        <v>1</v>
      </c>
      <c r="C835">
        <v>95.864999999999995</v>
      </c>
      <c r="D835">
        <v>4.5650000000000004</v>
      </c>
      <c r="E835">
        <v>95.864999999999995</v>
      </c>
      <c r="F835">
        <v>91.3</v>
      </c>
      <c r="G835">
        <v>9.1999999999999993</v>
      </c>
      <c r="H835">
        <v>14</v>
      </c>
    </row>
    <row r="836" spans="1:8" x14ac:dyDescent="0.2">
      <c r="A836">
        <v>40.729999999999997</v>
      </c>
      <c r="B836">
        <v>7</v>
      </c>
      <c r="C836">
        <v>299.3655</v>
      </c>
      <c r="D836">
        <v>14.2555</v>
      </c>
      <c r="E836">
        <v>42.766500000000001</v>
      </c>
      <c r="F836">
        <v>285.11</v>
      </c>
      <c r="G836">
        <v>5.4</v>
      </c>
      <c r="H836">
        <v>11</v>
      </c>
    </row>
    <row r="837" spans="1:8" x14ac:dyDescent="0.2">
      <c r="A837">
        <v>52.38</v>
      </c>
      <c r="B837">
        <v>1</v>
      </c>
      <c r="C837">
        <v>54.999000000000002</v>
      </c>
      <c r="D837">
        <v>2.6190000000000002</v>
      </c>
      <c r="E837">
        <v>54.999000000000002</v>
      </c>
      <c r="F837">
        <v>52.38</v>
      </c>
      <c r="G837">
        <v>5.8</v>
      </c>
      <c r="H837">
        <v>19</v>
      </c>
    </row>
    <row r="838" spans="1:8" x14ac:dyDescent="0.2">
      <c r="A838">
        <v>38.54</v>
      </c>
      <c r="B838">
        <v>5</v>
      </c>
      <c r="C838">
        <v>202.33500000000001</v>
      </c>
      <c r="D838">
        <v>9.6349999999999998</v>
      </c>
      <c r="E838">
        <v>40.466999999999999</v>
      </c>
      <c r="F838">
        <v>192.7</v>
      </c>
      <c r="G838">
        <v>5.6</v>
      </c>
      <c r="H838">
        <v>13</v>
      </c>
    </row>
    <row r="839" spans="1:8" x14ac:dyDescent="0.2">
      <c r="A839">
        <v>44.63</v>
      </c>
      <c r="B839">
        <v>6</v>
      </c>
      <c r="C839">
        <v>281.16899999999998</v>
      </c>
      <c r="D839">
        <v>13.388999999999999</v>
      </c>
      <c r="E839">
        <v>46.861499999999999</v>
      </c>
      <c r="F839">
        <v>267.77999999999997</v>
      </c>
      <c r="G839">
        <v>5.0999999999999996</v>
      </c>
      <c r="H839">
        <v>20</v>
      </c>
    </row>
    <row r="840" spans="1:8" x14ac:dyDescent="0.2">
      <c r="A840">
        <v>55.87</v>
      </c>
      <c r="B840">
        <v>10</v>
      </c>
      <c r="C840">
        <v>586.63499999999999</v>
      </c>
      <c r="D840">
        <v>27.934999999999999</v>
      </c>
      <c r="E840">
        <v>58.663499999999999</v>
      </c>
      <c r="F840">
        <v>558.70000000000005</v>
      </c>
      <c r="G840">
        <v>5.8</v>
      </c>
      <c r="H840">
        <v>15</v>
      </c>
    </row>
    <row r="841" spans="1:8" x14ac:dyDescent="0.2">
      <c r="A841">
        <v>29.22</v>
      </c>
      <c r="B841">
        <v>6</v>
      </c>
      <c r="C841">
        <v>184.08600000000001</v>
      </c>
      <c r="D841">
        <v>8.766</v>
      </c>
      <c r="E841">
        <v>30.681000000000001</v>
      </c>
      <c r="F841">
        <v>175.32</v>
      </c>
      <c r="G841">
        <v>5</v>
      </c>
      <c r="H841">
        <v>11</v>
      </c>
    </row>
    <row r="842" spans="1:8" x14ac:dyDescent="0.2">
      <c r="A842">
        <v>51.94</v>
      </c>
      <c r="B842">
        <v>3</v>
      </c>
      <c r="C842">
        <v>163.61099999999999</v>
      </c>
      <c r="D842">
        <v>7.7910000000000004</v>
      </c>
      <c r="E842">
        <v>54.536999999999999</v>
      </c>
      <c r="F842">
        <v>155.82</v>
      </c>
      <c r="G842">
        <v>7.9</v>
      </c>
      <c r="H842">
        <v>15</v>
      </c>
    </row>
    <row r="843" spans="1:8" x14ac:dyDescent="0.2">
      <c r="A843">
        <v>60.3</v>
      </c>
      <c r="B843">
        <v>1</v>
      </c>
      <c r="C843">
        <v>63.314999999999998</v>
      </c>
      <c r="D843">
        <v>3.0150000000000001</v>
      </c>
      <c r="E843">
        <v>63.314999999999998</v>
      </c>
      <c r="F843">
        <v>60.3</v>
      </c>
      <c r="G843">
        <v>6</v>
      </c>
      <c r="H843">
        <v>17</v>
      </c>
    </row>
    <row r="844" spans="1:8" x14ac:dyDescent="0.2">
      <c r="A844">
        <v>39.47</v>
      </c>
      <c r="B844">
        <v>2</v>
      </c>
      <c r="C844">
        <v>82.887</v>
      </c>
      <c r="D844">
        <v>3.9470000000000001</v>
      </c>
      <c r="E844">
        <v>41.4435</v>
      </c>
      <c r="F844">
        <v>78.94</v>
      </c>
      <c r="G844">
        <v>5</v>
      </c>
      <c r="H844">
        <v>16</v>
      </c>
    </row>
    <row r="845" spans="1:8" x14ac:dyDescent="0.2">
      <c r="A845">
        <v>14.87</v>
      </c>
      <c r="B845">
        <v>2</v>
      </c>
      <c r="C845">
        <v>31.227</v>
      </c>
      <c r="D845">
        <v>1.4870000000000001</v>
      </c>
      <c r="E845">
        <v>15.6135</v>
      </c>
      <c r="F845">
        <v>29.74</v>
      </c>
      <c r="G845">
        <v>8.9</v>
      </c>
      <c r="H845">
        <v>18</v>
      </c>
    </row>
    <row r="846" spans="1:8" x14ac:dyDescent="0.2">
      <c r="A846">
        <v>21.32</v>
      </c>
      <c r="B846">
        <v>1</v>
      </c>
      <c r="C846">
        <v>22.385999999999999</v>
      </c>
      <c r="D846">
        <v>1.0660000000000001</v>
      </c>
      <c r="E846">
        <v>22.385999999999999</v>
      </c>
      <c r="F846">
        <v>21.32</v>
      </c>
      <c r="G846">
        <v>5.9</v>
      </c>
      <c r="H846">
        <v>12</v>
      </c>
    </row>
    <row r="847" spans="1:8" x14ac:dyDescent="0.2">
      <c r="A847">
        <v>93.78</v>
      </c>
      <c r="B847">
        <v>3</v>
      </c>
      <c r="C847">
        <v>295.40699999999998</v>
      </c>
      <c r="D847">
        <v>14.067</v>
      </c>
      <c r="E847">
        <v>98.468999999999994</v>
      </c>
      <c r="F847">
        <v>281.33999999999997</v>
      </c>
      <c r="G847">
        <v>5.9</v>
      </c>
      <c r="H847">
        <v>11</v>
      </c>
    </row>
    <row r="848" spans="1:8" x14ac:dyDescent="0.2">
      <c r="A848">
        <v>73.260000000000005</v>
      </c>
      <c r="B848">
        <v>1</v>
      </c>
      <c r="C848">
        <v>76.923000000000002</v>
      </c>
      <c r="D848">
        <v>3.6629999999999998</v>
      </c>
      <c r="E848">
        <v>76.923000000000002</v>
      </c>
      <c r="F848">
        <v>73.260000000000005</v>
      </c>
      <c r="G848">
        <v>9.6999999999999993</v>
      </c>
      <c r="H848">
        <v>18</v>
      </c>
    </row>
    <row r="849" spans="1:8" x14ac:dyDescent="0.2">
      <c r="A849">
        <v>22.38</v>
      </c>
      <c r="B849">
        <v>1</v>
      </c>
      <c r="C849">
        <v>23.498999999999999</v>
      </c>
      <c r="D849">
        <v>1.119</v>
      </c>
      <c r="E849">
        <v>23.498999999999999</v>
      </c>
      <c r="F849">
        <v>22.38</v>
      </c>
      <c r="G849">
        <v>8.6</v>
      </c>
      <c r="H849">
        <v>17</v>
      </c>
    </row>
    <row r="850" spans="1:8" x14ac:dyDescent="0.2">
      <c r="A850">
        <v>72.88</v>
      </c>
      <c r="B850">
        <v>9</v>
      </c>
      <c r="C850">
        <v>688.71600000000001</v>
      </c>
      <c r="D850">
        <v>32.795999999999999</v>
      </c>
      <c r="E850">
        <v>76.524000000000001</v>
      </c>
      <c r="F850">
        <v>655.92</v>
      </c>
      <c r="G850">
        <v>4</v>
      </c>
      <c r="H850">
        <v>19</v>
      </c>
    </row>
    <row r="851" spans="1:8" x14ac:dyDescent="0.2">
      <c r="A851">
        <v>99.1</v>
      </c>
      <c r="B851">
        <v>6</v>
      </c>
      <c r="C851">
        <v>624.33000000000004</v>
      </c>
      <c r="D851">
        <v>29.73</v>
      </c>
      <c r="E851">
        <v>104.05500000000001</v>
      </c>
      <c r="F851">
        <v>594.6</v>
      </c>
      <c r="G851">
        <v>4.2</v>
      </c>
      <c r="H851">
        <v>13</v>
      </c>
    </row>
    <row r="852" spans="1:8" x14ac:dyDescent="0.2">
      <c r="A852">
        <v>74.099999999999994</v>
      </c>
      <c r="B852">
        <v>1</v>
      </c>
      <c r="C852">
        <v>77.805000000000007</v>
      </c>
      <c r="D852">
        <v>3.7050000000000001</v>
      </c>
      <c r="E852">
        <v>77.805000000000007</v>
      </c>
      <c r="F852">
        <v>74.099999999999994</v>
      </c>
      <c r="G852">
        <v>9.1999999999999993</v>
      </c>
      <c r="H852">
        <v>11</v>
      </c>
    </row>
    <row r="853" spans="1:8" x14ac:dyDescent="0.2">
      <c r="A853">
        <v>98.48</v>
      </c>
      <c r="B853">
        <v>2</v>
      </c>
      <c r="C853">
        <v>206.80799999999999</v>
      </c>
      <c r="D853">
        <v>9.8480000000000008</v>
      </c>
      <c r="E853">
        <v>103.404</v>
      </c>
      <c r="F853">
        <v>196.96</v>
      </c>
      <c r="G853">
        <v>9.1999999999999993</v>
      </c>
      <c r="H853">
        <v>10</v>
      </c>
    </row>
    <row r="854" spans="1:8" x14ac:dyDescent="0.2">
      <c r="A854">
        <v>53.19</v>
      </c>
      <c r="B854">
        <v>7</v>
      </c>
      <c r="C854">
        <v>390.94650000000001</v>
      </c>
      <c r="D854">
        <v>18.616499999999998</v>
      </c>
      <c r="E854">
        <v>55.849499999999999</v>
      </c>
      <c r="F854">
        <v>372.33</v>
      </c>
      <c r="G854">
        <v>5</v>
      </c>
      <c r="H854">
        <v>15</v>
      </c>
    </row>
    <row r="855" spans="1:8" x14ac:dyDescent="0.2">
      <c r="A855">
        <v>52.79</v>
      </c>
      <c r="B855">
        <v>10</v>
      </c>
      <c r="C855">
        <v>554.29499999999996</v>
      </c>
      <c r="D855">
        <v>26.395</v>
      </c>
      <c r="E855">
        <v>55.429499999999997</v>
      </c>
      <c r="F855">
        <v>527.9</v>
      </c>
      <c r="G855">
        <v>10</v>
      </c>
      <c r="H855">
        <v>11</v>
      </c>
    </row>
    <row r="856" spans="1:8" x14ac:dyDescent="0.2">
      <c r="A856">
        <v>95.95</v>
      </c>
      <c r="B856">
        <v>5</v>
      </c>
      <c r="C856">
        <v>503.73750000000001</v>
      </c>
      <c r="D856">
        <v>23.987500000000001</v>
      </c>
      <c r="E856">
        <v>100.7475</v>
      </c>
      <c r="F856">
        <v>479.75</v>
      </c>
      <c r="G856">
        <v>8.8000000000000007</v>
      </c>
      <c r="H856">
        <v>14</v>
      </c>
    </row>
    <row r="857" spans="1:8" x14ac:dyDescent="0.2">
      <c r="A857">
        <v>36.51</v>
      </c>
      <c r="B857">
        <v>9</v>
      </c>
      <c r="C857">
        <v>345.01949999999999</v>
      </c>
      <c r="D857">
        <v>16.429500000000001</v>
      </c>
      <c r="E857">
        <v>38.335500000000003</v>
      </c>
      <c r="F857">
        <v>328.59</v>
      </c>
      <c r="G857">
        <v>4.2</v>
      </c>
      <c r="H857">
        <v>10</v>
      </c>
    </row>
    <row r="858" spans="1:8" x14ac:dyDescent="0.2">
      <c r="A858">
        <v>21.12</v>
      </c>
      <c r="B858">
        <v>8</v>
      </c>
      <c r="C858">
        <v>177.40799999999999</v>
      </c>
      <c r="D858">
        <v>8.4480000000000004</v>
      </c>
      <c r="E858">
        <v>22.175999999999998</v>
      </c>
      <c r="F858">
        <v>168.96</v>
      </c>
      <c r="G858">
        <v>6.3</v>
      </c>
      <c r="H858">
        <v>19</v>
      </c>
    </row>
    <row r="859" spans="1:8" x14ac:dyDescent="0.2">
      <c r="A859">
        <v>28.31</v>
      </c>
      <c r="B859">
        <v>4</v>
      </c>
      <c r="C859">
        <v>118.902</v>
      </c>
      <c r="D859">
        <v>5.6619999999999999</v>
      </c>
      <c r="E859">
        <v>29.7255</v>
      </c>
      <c r="F859">
        <v>113.24</v>
      </c>
      <c r="G859">
        <v>8.1999999999999993</v>
      </c>
      <c r="H859">
        <v>18</v>
      </c>
    </row>
    <row r="860" spans="1:8" x14ac:dyDescent="0.2">
      <c r="A860">
        <v>57.59</v>
      </c>
      <c r="B860">
        <v>6</v>
      </c>
      <c r="C860">
        <v>362.81700000000001</v>
      </c>
      <c r="D860">
        <v>17.277000000000001</v>
      </c>
      <c r="E860">
        <v>60.469499999999996</v>
      </c>
      <c r="F860">
        <v>345.54</v>
      </c>
      <c r="G860">
        <v>5.0999999999999996</v>
      </c>
      <c r="H860">
        <v>13</v>
      </c>
    </row>
    <row r="861" spans="1:8" x14ac:dyDescent="0.2">
      <c r="A861">
        <v>47.63</v>
      </c>
      <c r="B861">
        <v>9</v>
      </c>
      <c r="C861">
        <v>450.1035</v>
      </c>
      <c r="D861">
        <v>21.433499999999999</v>
      </c>
      <c r="E861">
        <v>50.011499999999998</v>
      </c>
      <c r="F861">
        <v>428.67</v>
      </c>
      <c r="G861">
        <v>5</v>
      </c>
      <c r="H861">
        <v>12</v>
      </c>
    </row>
    <row r="862" spans="1:8" x14ac:dyDescent="0.2">
      <c r="A862">
        <v>86.27</v>
      </c>
      <c r="B862">
        <v>1</v>
      </c>
      <c r="C862">
        <v>90.583500000000001</v>
      </c>
      <c r="D862">
        <v>4.3135000000000003</v>
      </c>
      <c r="E862">
        <v>90.583500000000001</v>
      </c>
      <c r="F862">
        <v>86.27</v>
      </c>
      <c r="G862">
        <v>7</v>
      </c>
      <c r="H862">
        <v>13</v>
      </c>
    </row>
    <row r="863" spans="1:8" x14ac:dyDescent="0.2">
      <c r="A863">
        <v>12.76</v>
      </c>
      <c r="B863">
        <v>2</v>
      </c>
      <c r="C863">
        <v>26.795999999999999</v>
      </c>
      <c r="D863">
        <v>1.276</v>
      </c>
      <c r="E863">
        <v>13.398</v>
      </c>
      <c r="F863">
        <v>25.52</v>
      </c>
      <c r="G863">
        <v>7.8</v>
      </c>
      <c r="H863">
        <v>18</v>
      </c>
    </row>
    <row r="864" spans="1:8" x14ac:dyDescent="0.2">
      <c r="A864">
        <v>11.28</v>
      </c>
      <c r="B864">
        <v>9</v>
      </c>
      <c r="C864">
        <v>106.596</v>
      </c>
      <c r="D864">
        <v>5.0759999999999996</v>
      </c>
      <c r="E864">
        <v>11.843999999999999</v>
      </c>
      <c r="F864">
        <v>101.52</v>
      </c>
      <c r="G864">
        <v>4.3</v>
      </c>
      <c r="H864">
        <v>11</v>
      </c>
    </row>
    <row r="865" spans="1:8" x14ac:dyDescent="0.2">
      <c r="A865">
        <v>51.07</v>
      </c>
      <c r="B865">
        <v>7</v>
      </c>
      <c r="C865">
        <v>375.36450000000002</v>
      </c>
      <c r="D865">
        <v>17.874500000000001</v>
      </c>
      <c r="E865">
        <v>53.6235</v>
      </c>
      <c r="F865">
        <v>357.49</v>
      </c>
      <c r="G865">
        <v>7</v>
      </c>
      <c r="H865">
        <v>11</v>
      </c>
    </row>
    <row r="866" spans="1:8" x14ac:dyDescent="0.2">
      <c r="A866">
        <v>79.59</v>
      </c>
      <c r="B866">
        <v>3</v>
      </c>
      <c r="C866">
        <v>250.70849999999999</v>
      </c>
      <c r="D866">
        <v>11.938499999999999</v>
      </c>
      <c r="E866">
        <v>83.569499999999991</v>
      </c>
      <c r="F866">
        <v>238.77</v>
      </c>
      <c r="G866">
        <v>6.6</v>
      </c>
      <c r="H866">
        <v>14</v>
      </c>
    </row>
    <row r="867" spans="1:8" x14ac:dyDescent="0.2">
      <c r="A867">
        <v>33.81</v>
      </c>
      <c r="B867">
        <v>3</v>
      </c>
      <c r="C867">
        <v>106.50149999999999</v>
      </c>
      <c r="D867">
        <v>5.0715000000000003</v>
      </c>
      <c r="E867">
        <v>35.500500000000002</v>
      </c>
      <c r="F867">
        <v>101.43</v>
      </c>
      <c r="G867">
        <v>7.3</v>
      </c>
      <c r="H867">
        <v>15</v>
      </c>
    </row>
    <row r="868" spans="1:8" x14ac:dyDescent="0.2">
      <c r="A868">
        <v>90.53</v>
      </c>
      <c r="B868">
        <v>8</v>
      </c>
      <c r="C868">
        <v>760.452</v>
      </c>
      <c r="D868">
        <v>36.212000000000003</v>
      </c>
      <c r="E868">
        <v>95.0565</v>
      </c>
      <c r="F868">
        <v>724.24</v>
      </c>
      <c r="G868">
        <v>6.5</v>
      </c>
      <c r="H868">
        <v>14</v>
      </c>
    </row>
    <row r="869" spans="1:8" x14ac:dyDescent="0.2">
      <c r="A869">
        <v>62.82</v>
      </c>
      <c r="B869">
        <v>2</v>
      </c>
      <c r="C869">
        <v>131.922</v>
      </c>
      <c r="D869">
        <v>6.282</v>
      </c>
      <c r="E869">
        <v>65.960999999999999</v>
      </c>
      <c r="F869">
        <v>125.64</v>
      </c>
      <c r="G869">
        <v>4.9000000000000004</v>
      </c>
      <c r="H869">
        <v>12</v>
      </c>
    </row>
    <row r="870" spans="1:8" x14ac:dyDescent="0.2">
      <c r="A870">
        <v>24.31</v>
      </c>
      <c r="B870">
        <v>3</v>
      </c>
      <c r="C870">
        <v>76.576499999999996</v>
      </c>
      <c r="D870">
        <v>3.6465000000000001</v>
      </c>
      <c r="E870">
        <v>25.525500000000001</v>
      </c>
      <c r="F870">
        <v>72.930000000000007</v>
      </c>
      <c r="G870">
        <v>4.3</v>
      </c>
      <c r="H870">
        <v>19</v>
      </c>
    </row>
    <row r="871" spans="1:8" x14ac:dyDescent="0.2">
      <c r="A871">
        <v>64.59</v>
      </c>
      <c r="B871">
        <v>4</v>
      </c>
      <c r="C871">
        <v>271.27800000000002</v>
      </c>
      <c r="D871">
        <v>12.917999999999999</v>
      </c>
      <c r="E871">
        <v>67.819500000000005</v>
      </c>
      <c r="F871">
        <v>258.36</v>
      </c>
      <c r="G871">
        <v>9.3000000000000007</v>
      </c>
      <c r="H871">
        <v>13</v>
      </c>
    </row>
    <row r="872" spans="1:8" x14ac:dyDescent="0.2">
      <c r="A872">
        <v>24.82</v>
      </c>
      <c r="B872">
        <v>7</v>
      </c>
      <c r="C872">
        <v>182.42699999999999</v>
      </c>
      <c r="D872">
        <v>8.6869999999999994</v>
      </c>
      <c r="E872">
        <v>26.061</v>
      </c>
      <c r="F872">
        <v>173.74</v>
      </c>
      <c r="G872">
        <v>7.1</v>
      </c>
      <c r="H872">
        <v>10</v>
      </c>
    </row>
    <row r="873" spans="1:8" x14ac:dyDescent="0.2">
      <c r="A873">
        <v>56.5</v>
      </c>
      <c r="B873">
        <v>1</v>
      </c>
      <c r="C873">
        <v>59.325000000000003</v>
      </c>
      <c r="D873">
        <v>2.8250000000000002</v>
      </c>
      <c r="E873">
        <v>59.325000000000003</v>
      </c>
      <c r="F873">
        <v>56.5</v>
      </c>
      <c r="G873">
        <v>9.6</v>
      </c>
      <c r="H873">
        <v>15</v>
      </c>
    </row>
    <row r="874" spans="1:8" x14ac:dyDescent="0.2">
      <c r="A874">
        <v>21.43</v>
      </c>
      <c r="B874">
        <v>10</v>
      </c>
      <c r="C874">
        <v>225.01499999999999</v>
      </c>
      <c r="D874">
        <v>10.715</v>
      </c>
      <c r="E874">
        <v>22.5015</v>
      </c>
      <c r="F874">
        <v>214.3</v>
      </c>
      <c r="G874">
        <v>6.2</v>
      </c>
      <c r="H874">
        <v>11</v>
      </c>
    </row>
    <row r="875" spans="1:8" x14ac:dyDescent="0.2">
      <c r="A875">
        <v>89.06</v>
      </c>
      <c r="B875">
        <v>6</v>
      </c>
      <c r="C875">
        <v>561.07799999999997</v>
      </c>
      <c r="D875">
        <v>26.718</v>
      </c>
      <c r="E875">
        <v>93.512999999999991</v>
      </c>
      <c r="F875">
        <v>534.36</v>
      </c>
      <c r="G875">
        <v>9.9</v>
      </c>
      <c r="H875">
        <v>17</v>
      </c>
    </row>
    <row r="876" spans="1:8" x14ac:dyDescent="0.2">
      <c r="A876">
        <v>23.29</v>
      </c>
      <c r="B876">
        <v>4</v>
      </c>
      <c r="C876">
        <v>97.817999999999998</v>
      </c>
      <c r="D876">
        <v>4.6580000000000004</v>
      </c>
      <c r="E876">
        <v>24.454499999999999</v>
      </c>
      <c r="F876">
        <v>93.16</v>
      </c>
      <c r="G876">
        <v>5.9</v>
      </c>
      <c r="H876">
        <v>11</v>
      </c>
    </row>
    <row r="877" spans="1:8" x14ac:dyDescent="0.2">
      <c r="A877">
        <v>65.260000000000005</v>
      </c>
      <c r="B877">
        <v>8</v>
      </c>
      <c r="C877">
        <v>548.18399999999997</v>
      </c>
      <c r="D877">
        <v>26.103999999999999</v>
      </c>
      <c r="E877">
        <v>68.522999999999996</v>
      </c>
      <c r="F877">
        <v>522.08000000000004</v>
      </c>
      <c r="G877">
        <v>6.3</v>
      </c>
      <c r="H877">
        <v>14</v>
      </c>
    </row>
    <row r="878" spans="1:8" x14ac:dyDescent="0.2">
      <c r="A878">
        <v>52.35</v>
      </c>
      <c r="B878">
        <v>1</v>
      </c>
      <c r="C878">
        <v>54.967500000000001</v>
      </c>
      <c r="D878">
        <v>2.6175000000000002</v>
      </c>
      <c r="E878">
        <v>54.967500000000001</v>
      </c>
      <c r="F878">
        <v>52.35</v>
      </c>
      <c r="G878">
        <v>4</v>
      </c>
      <c r="H878">
        <v>17</v>
      </c>
    </row>
    <row r="879" spans="1:8" x14ac:dyDescent="0.2">
      <c r="A879">
        <v>39.75</v>
      </c>
      <c r="B879">
        <v>1</v>
      </c>
      <c r="C879">
        <v>41.737499999999997</v>
      </c>
      <c r="D879">
        <v>1.9875</v>
      </c>
      <c r="E879">
        <v>41.737499999999997</v>
      </c>
      <c r="F879">
        <v>39.75</v>
      </c>
      <c r="G879">
        <v>6.1</v>
      </c>
      <c r="H879">
        <v>20</v>
      </c>
    </row>
    <row r="880" spans="1:8" x14ac:dyDescent="0.2">
      <c r="A880">
        <v>90.02</v>
      </c>
      <c r="B880">
        <v>8</v>
      </c>
      <c r="C880">
        <v>756.16800000000001</v>
      </c>
      <c r="D880">
        <v>36.008000000000003</v>
      </c>
      <c r="E880">
        <v>94.521000000000001</v>
      </c>
      <c r="F880">
        <v>720.16</v>
      </c>
      <c r="G880">
        <v>4.5</v>
      </c>
      <c r="H880">
        <v>16</v>
      </c>
    </row>
    <row r="881" spans="1:8" x14ac:dyDescent="0.2">
      <c r="A881">
        <v>12.1</v>
      </c>
      <c r="B881">
        <v>8</v>
      </c>
      <c r="C881">
        <v>101.64</v>
      </c>
      <c r="D881">
        <v>4.84</v>
      </c>
      <c r="E881">
        <v>12.705</v>
      </c>
      <c r="F881">
        <v>96.8</v>
      </c>
      <c r="G881">
        <v>8.6</v>
      </c>
      <c r="H881">
        <v>10</v>
      </c>
    </row>
    <row r="882" spans="1:8" x14ac:dyDescent="0.2">
      <c r="A882">
        <v>33.21</v>
      </c>
      <c r="B882">
        <v>10</v>
      </c>
      <c r="C882">
        <v>348.70499999999998</v>
      </c>
      <c r="D882">
        <v>16.605</v>
      </c>
      <c r="E882">
        <v>34.8705</v>
      </c>
      <c r="F882">
        <v>332.1</v>
      </c>
      <c r="G882">
        <v>6</v>
      </c>
      <c r="H882">
        <v>14</v>
      </c>
    </row>
    <row r="883" spans="1:8" x14ac:dyDescent="0.2">
      <c r="A883">
        <v>10.18</v>
      </c>
      <c r="B883">
        <v>8</v>
      </c>
      <c r="C883">
        <v>85.512</v>
      </c>
      <c r="D883">
        <v>4.0720000000000001</v>
      </c>
      <c r="E883">
        <v>10.689</v>
      </c>
      <c r="F883">
        <v>81.44</v>
      </c>
      <c r="G883">
        <v>9.5</v>
      </c>
      <c r="H883">
        <v>12</v>
      </c>
    </row>
    <row r="884" spans="1:8" x14ac:dyDescent="0.2">
      <c r="A884">
        <v>31.99</v>
      </c>
      <c r="B884">
        <v>10</v>
      </c>
      <c r="C884">
        <v>335.89499999999998</v>
      </c>
      <c r="D884">
        <v>15.994999999999999</v>
      </c>
      <c r="E884">
        <v>33.589500000000001</v>
      </c>
      <c r="F884">
        <v>319.89999999999998</v>
      </c>
      <c r="G884">
        <v>9.9</v>
      </c>
      <c r="H884">
        <v>15</v>
      </c>
    </row>
    <row r="885" spans="1:8" x14ac:dyDescent="0.2">
      <c r="A885">
        <v>34.42</v>
      </c>
      <c r="B885">
        <v>6</v>
      </c>
      <c r="C885">
        <v>216.846</v>
      </c>
      <c r="D885">
        <v>10.326000000000001</v>
      </c>
      <c r="E885">
        <v>36.140999999999998</v>
      </c>
      <c r="F885">
        <v>206.52</v>
      </c>
      <c r="G885">
        <v>7.5</v>
      </c>
      <c r="H885">
        <v>12</v>
      </c>
    </row>
    <row r="886" spans="1:8" x14ac:dyDescent="0.2">
      <c r="A886">
        <v>83.34</v>
      </c>
      <c r="B886">
        <v>2</v>
      </c>
      <c r="C886">
        <v>175.01400000000001</v>
      </c>
      <c r="D886">
        <v>8.3339999999999996</v>
      </c>
      <c r="E886">
        <v>87.507000000000005</v>
      </c>
      <c r="F886">
        <v>166.68</v>
      </c>
      <c r="G886">
        <v>7.6</v>
      </c>
      <c r="H886">
        <v>13</v>
      </c>
    </row>
    <row r="887" spans="1:8" x14ac:dyDescent="0.2">
      <c r="A887">
        <v>45.58</v>
      </c>
      <c r="B887">
        <v>7</v>
      </c>
      <c r="C887">
        <v>335.01299999999998</v>
      </c>
      <c r="D887">
        <v>15.952999999999999</v>
      </c>
      <c r="E887">
        <v>47.858999999999988</v>
      </c>
      <c r="F887">
        <v>319.06</v>
      </c>
      <c r="G887">
        <v>5</v>
      </c>
      <c r="H887">
        <v>10</v>
      </c>
    </row>
    <row r="888" spans="1:8" x14ac:dyDescent="0.2">
      <c r="A888">
        <v>87.9</v>
      </c>
      <c r="B888">
        <v>1</v>
      </c>
      <c r="C888">
        <v>92.295000000000002</v>
      </c>
      <c r="D888">
        <v>4.3949999999999996</v>
      </c>
      <c r="E888">
        <v>92.295000000000002</v>
      </c>
      <c r="F888">
        <v>87.9</v>
      </c>
      <c r="G888">
        <v>6.7</v>
      </c>
      <c r="H888">
        <v>19</v>
      </c>
    </row>
    <row r="889" spans="1:8" x14ac:dyDescent="0.2">
      <c r="A889">
        <v>73.47</v>
      </c>
      <c r="B889">
        <v>10</v>
      </c>
      <c r="C889">
        <v>771.43499999999995</v>
      </c>
      <c r="D889">
        <v>36.734999999999999</v>
      </c>
      <c r="E889">
        <v>77.143499999999989</v>
      </c>
      <c r="F889">
        <v>734.7</v>
      </c>
      <c r="G889">
        <v>9.5</v>
      </c>
      <c r="H889">
        <v>13</v>
      </c>
    </row>
    <row r="890" spans="1:8" x14ac:dyDescent="0.2">
      <c r="A890">
        <v>12.19</v>
      </c>
      <c r="B890">
        <v>8</v>
      </c>
      <c r="C890">
        <v>102.396</v>
      </c>
      <c r="D890">
        <v>4.8760000000000003</v>
      </c>
      <c r="E890">
        <v>12.7995</v>
      </c>
      <c r="F890">
        <v>97.52</v>
      </c>
      <c r="G890">
        <v>6.8</v>
      </c>
      <c r="H890">
        <v>12</v>
      </c>
    </row>
    <row r="891" spans="1:8" x14ac:dyDescent="0.2">
      <c r="A891">
        <v>76.92</v>
      </c>
      <c r="B891">
        <v>10</v>
      </c>
      <c r="C891">
        <v>807.66</v>
      </c>
      <c r="D891">
        <v>38.46</v>
      </c>
      <c r="E891">
        <v>80.765999999999991</v>
      </c>
      <c r="F891">
        <v>769.2</v>
      </c>
      <c r="G891">
        <v>5.6</v>
      </c>
      <c r="H891">
        <v>19</v>
      </c>
    </row>
    <row r="892" spans="1:8" x14ac:dyDescent="0.2">
      <c r="A892">
        <v>83.66</v>
      </c>
      <c r="B892">
        <v>5</v>
      </c>
      <c r="C892">
        <v>439.21499999999997</v>
      </c>
      <c r="D892">
        <v>20.914999999999999</v>
      </c>
      <c r="E892">
        <v>87.842999999999989</v>
      </c>
      <c r="F892">
        <v>418.3</v>
      </c>
      <c r="G892">
        <v>7.2</v>
      </c>
      <c r="H892">
        <v>10</v>
      </c>
    </row>
    <row r="893" spans="1:8" x14ac:dyDescent="0.2">
      <c r="A893">
        <v>57.91</v>
      </c>
      <c r="B893">
        <v>8</v>
      </c>
      <c r="C893">
        <v>486.44400000000002</v>
      </c>
      <c r="D893">
        <v>23.164000000000001</v>
      </c>
      <c r="E893">
        <v>60.805500000000002</v>
      </c>
      <c r="F893">
        <v>463.28</v>
      </c>
      <c r="G893">
        <v>8.1</v>
      </c>
      <c r="H893">
        <v>15</v>
      </c>
    </row>
    <row r="894" spans="1:8" x14ac:dyDescent="0.2">
      <c r="A894">
        <v>92.49</v>
      </c>
      <c r="B894">
        <v>5</v>
      </c>
      <c r="C894">
        <v>485.57249999999999</v>
      </c>
      <c r="D894">
        <v>23.122499999999999</v>
      </c>
      <c r="E894">
        <v>97.114499999999992</v>
      </c>
      <c r="F894">
        <v>462.45</v>
      </c>
      <c r="G894">
        <v>8.6</v>
      </c>
      <c r="H894">
        <v>16</v>
      </c>
    </row>
    <row r="895" spans="1:8" x14ac:dyDescent="0.2">
      <c r="A895">
        <v>28.38</v>
      </c>
      <c r="B895">
        <v>5</v>
      </c>
      <c r="C895">
        <v>148.995</v>
      </c>
      <c r="D895">
        <v>7.0949999999999998</v>
      </c>
      <c r="E895">
        <v>29.798999999999999</v>
      </c>
      <c r="F895">
        <v>141.9</v>
      </c>
      <c r="G895">
        <v>9.4</v>
      </c>
      <c r="H895">
        <v>20</v>
      </c>
    </row>
    <row r="896" spans="1:8" x14ac:dyDescent="0.2">
      <c r="A896">
        <v>50.45</v>
      </c>
      <c r="B896">
        <v>6</v>
      </c>
      <c r="C896">
        <v>317.83499999999998</v>
      </c>
      <c r="D896">
        <v>15.135</v>
      </c>
      <c r="E896">
        <v>52.972499999999997</v>
      </c>
      <c r="F896">
        <v>302.7</v>
      </c>
      <c r="G896">
        <v>8.9</v>
      </c>
      <c r="H896">
        <v>15</v>
      </c>
    </row>
    <row r="897" spans="1:8" x14ac:dyDescent="0.2">
      <c r="A897">
        <v>99.16</v>
      </c>
      <c r="B897">
        <v>8</v>
      </c>
      <c r="C897">
        <v>832.94399999999996</v>
      </c>
      <c r="D897">
        <v>39.664000000000001</v>
      </c>
      <c r="E897">
        <v>104.11799999999999</v>
      </c>
      <c r="F897">
        <v>793.28</v>
      </c>
      <c r="G897">
        <v>4.2</v>
      </c>
      <c r="H897">
        <v>17</v>
      </c>
    </row>
    <row r="898" spans="1:8" x14ac:dyDescent="0.2">
      <c r="A898">
        <v>60.74</v>
      </c>
      <c r="B898">
        <v>7</v>
      </c>
      <c r="C898">
        <v>446.43900000000002</v>
      </c>
      <c r="D898">
        <v>21.259</v>
      </c>
      <c r="E898">
        <v>63.777000000000001</v>
      </c>
      <c r="F898">
        <v>425.18</v>
      </c>
      <c r="G898">
        <v>5</v>
      </c>
      <c r="H898">
        <v>16</v>
      </c>
    </row>
    <row r="899" spans="1:8" x14ac:dyDescent="0.2">
      <c r="A899">
        <v>47.27</v>
      </c>
      <c r="B899">
        <v>6</v>
      </c>
      <c r="C899">
        <v>297.80099999999999</v>
      </c>
      <c r="D899">
        <v>14.180999999999999</v>
      </c>
      <c r="E899">
        <v>49.633499999999998</v>
      </c>
      <c r="F899">
        <v>283.62</v>
      </c>
      <c r="G899">
        <v>8.8000000000000007</v>
      </c>
      <c r="H899">
        <v>10</v>
      </c>
    </row>
    <row r="900" spans="1:8" x14ac:dyDescent="0.2">
      <c r="A900">
        <v>85.6</v>
      </c>
      <c r="B900">
        <v>7</v>
      </c>
      <c r="C900">
        <v>629.16</v>
      </c>
      <c r="D900">
        <v>29.96</v>
      </c>
      <c r="E900">
        <v>89.88</v>
      </c>
      <c r="F900">
        <v>599.20000000000005</v>
      </c>
      <c r="G900">
        <v>5.3</v>
      </c>
      <c r="H900">
        <v>13</v>
      </c>
    </row>
    <row r="901" spans="1:8" x14ac:dyDescent="0.2">
      <c r="A901">
        <v>35.04</v>
      </c>
      <c r="B901">
        <v>9</v>
      </c>
      <c r="C901">
        <v>331.12799999999999</v>
      </c>
      <c r="D901">
        <v>15.768000000000001</v>
      </c>
      <c r="E901">
        <v>36.792000000000002</v>
      </c>
      <c r="F901">
        <v>315.36</v>
      </c>
      <c r="G901">
        <v>4.5999999999999996</v>
      </c>
      <c r="H901">
        <v>19</v>
      </c>
    </row>
    <row r="902" spans="1:8" x14ac:dyDescent="0.2">
      <c r="A902">
        <v>44.84</v>
      </c>
      <c r="B902">
        <v>9</v>
      </c>
      <c r="C902">
        <v>423.738</v>
      </c>
      <c r="D902">
        <v>20.178000000000001</v>
      </c>
      <c r="E902">
        <v>47.082000000000001</v>
      </c>
      <c r="F902">
        <v>403.56</v>
      </c>
      <c r="G902">
        <v>7.5</v>
      </c>
      <c r="H902">
        <v>14</v>
      </c>
    </row>
    <row r="903" spans="1:8" x14ac:dyDescent="0.2">
      <c r="A903">
        <v>45.97</v>
      </c>
      <c r="B903">
        <v>4</v>
      </c>
      <c r="C903">
        <v>193.07400000000001</v>
      </c>
      <c r="D903">
        <v>9.1940000000000008</v>
      </c>
      <c r="E903">
        <v>48.268500000000003</v>
      </c>
      <c r="F903">
        <v>183.88</v>
      </c>
      <c r="G903">
        <v>5.0999999999999996</v>
      </c>
      <c r="H903">
        <v>12</v>
      </c>
    </row>
    <row r="904" spans="1:8" x14ac:dyDescent="0.2">
      <c r="A904">
        <v>27.73</v>
      </c>
      <c r="B904">
        <v>5</v>
      </c>
      <c r="C904">
        <v>145.58250000000001</v>
      </c>
      <c r="D904">
        <v>6.9325000000000001</v>
      </c>
      <c r="E904">
        <v>29.116499999999998</v>
      </c>
      <c r="F904">
        <v>138.65</v>
      </c>
      <c r="G904">
        <v>4.2</v>
      </c>
      <c r="H904">
        <v>20</v>
      </c>
    </row>
    <row r="905" spans="1:8" x14ac:dyDescent="0.2">
      <c r="A905">
        <v>11.53</v>
      </c>
      <c r="B905">
        <v>7</v>
      </c>
      <c r="C905">
        <v>84.745500000000007</v>
      </c>
      <c r="D905">
        <v>4.0354999999999999</v>
      </c>
      <c r="E905">
        <v>12.1065</v>
      </c>
      <c r="F905">
        <v>80.709999999999994</v>
      </c>
      <c r="G905">
        <v>8.1</v>
      </c>
      <c r="H905">
        <v>17</v>
      </c>
    </row>
    <row r="906" spans="1:8" x14ac:dyDescent="0.2">
      <c r="A906">
        <v>58.32</v>
      </c>
      <c r="B906">
        <v>2</v>
      </c>
      <c r="C906">
        <v>122.47199999999999</v>
      </c>
      <c r="D906">
        <v>5.8319999999999999</v>
      </c>
      <c r="E906">
        <v>61.235999999999997</v>
      </c>
      <c r="F906">
        <v>116.64</v>
      </c>
      <c r="G906">
        <v>6</v>
      </c>
      <c r="H906">
        <v>12</v>
      </c>
    </row>
    <row r="907" spans="1:8" x14ac:dyDescent="0.2">
      <c r="A907">
        <v>78.38</v>
      </c>
      <c r="B907">
        <v>4</v>
      </c>
      <c r="C907">
        <v>329.19600000000003</v>
      </c>
      <c r="D907">
        <v>15.676</v>
      </c>
      <c r="E907">
        <v>82.299000000000007</v>
      </c>
      <c r="F907">
        <v>313.52</v>
      </c>
      <c r="G907">
        <v>7.9</v>
      </c>
      <c r="H907">
        <v>17</v>
      </c>
    </row>
    <row r="908" spans="1:8" x14ac:dyDescent="0.2">
      <c r="A908">
        <v>84.61</v>
      </c>
      <c r="B908">
        <v>10</v>
      </c>
      <c r="C908">
        <v>888.40499999999997</v>
      </c>
      <c r="D908">
        <v>42.305</v>
      </c>
      <c r="E908">
        <v>88.840499999999992</v>
      </c>
      <c r="F908">
        <v>846.1</v>
      </c>
      <c r="G908">
        <v>8.8000000000000007</v>
      </c>
      <c r="H908">
        <v>18</v>
      </c>
    </row>
    <row r="909" spans="1:8" x14ac:dyDescent="0.2">
      <c r="A909">
        <v>82.88</v>
      </c>
      <c r="B909">
        <v>5</v>
      </c>
      <c r="C909">
        <v>435.12</v>
      </c>
      <c r="D909">
        <v>20.72</v>
      </c>
      <c r="E909">
        <v>87.024000000000001</v>
      </c>
      <c r="F909">
        <v>414.4</v>
      </c>
      <c r="G909">
        <v>6.6</v>
      </c>
      <c r="H909">
        <v>14</v>
      </c>
    </row>
    <row r="910" spans="1:8" x14ac:dyDescent="0.2">
      <c r="A910">
        <v>79.540000000000006</v>
      </c>
      <c r="B910">
        <v>2</v>
      </c>
      <c r="C910">
        <v>167.03399999999999</v>
      </c>
      <c r="D910">
        <v>7.9539999999999997</v>
      </c>
      <c r="E910">
        <v>83.516999999999996</v>
      </c>
      <c r="F910">
        <v>159.08000000000001</v>
      </c>
      <c r="G910">
        <v>6.2</v>
      </c>
      <c r="H910">
        <v>16</v>
      </c>
    </row>
    <row r="911" spans="1:8" x14ac:dyDescent="0.2">
      <c r="A911">
        <v>49.01</v>
      </c>
      <c r="B911">
        <v>10</v>
      </c>
      <c r="C911">
        <v>514.60500000000002</v>
      </c>
      <c r="D911">
        <v>24.504999999999999</v>
      </c>
      <c r="E911">
        <v>51.460500000000003</v>
      </c>
      <c r="F911">
        <v>490.1</v>
      </c>
      <c r="G911">
        <v>4.2</v>
      </c>
      <c r="H911">
        <v>10</v>
      </c>
    </row>
    <row r="912" spans="1:8" x14ac:dyDescent="0.2">
      <c r="A912">
        <v>29.15</v>
      </c>
      <c r="B912">
        <v>3</v>
      </c>
      <c r="C912">
        <v>91.822500000000005</v>
      </c>
      <c r="D912">
        <v>4.3724999999999996</v>
      </c>
      <c r="E912">
        <v>30.607500000000002</v>
      </c>
      <c r="F912">
        <v>87.45</v>
      </c>
      <c r="G912">
        <v>7.3</v>
      </c>
      <c r="H912">
        <v>20</v>
      </c>
    </row>
    <row r="913" spans="1:8" x14ac:dyDescent="0.2">
      <c r="A913">
        <v>56.13</v>
      </c>
      <c r="B913">
        <v>4</v>
      </c>
      <c r="C913">
        <v>235.74600000000001</v>
      </c>
      <c r="D913">
        <v>11.226000000000001</v>
      </c>
      <c r="E913">
        <v>58.936500000000002</v>
      </c>
      <c r="F913">
        <v>224.52</v>
      </c>
      <c r="G913">
        <v>8.6</v>
      </c>
      <c r="H913">
        <v>11</v>
      </c>
    </row>
    <row r="914" spans="1:8" x14ac:dyDescent="0.2">
      <c r="A914">
        <v>93.12</v>
      </c>
      <c r="B914">
        <v>8</v>
      </c>
      <c r="C914">
        <v>782.20799999999997</v>
      </c>
      <c r="D914">
        <v>37.247999999999998</v>
      </c>
      <c r="E914">
        <v>97.775999999999996</v>
      </c>
      <c r="F914">
        <v>744.96</v>
      </c>
      <c r="G914">
        <v>6.8</v>
      </c>
      <c r="H914">
        <v>10</v>
      </c>
    </row>
    <row r="915" spans="1:8" x14ac:dyDescent="0.2">
      <c r="A915">
        <v>51.34</v>
      </c>
      <c r="B915">
        <v>8</v>
      </c>
      <c r="C915">
        <v>431.25599999999997</v>
      </c>
      <c r="D915">
        <v>20.536000000000001</v>
      </c>
      <c r="E915">
        <v>53.906999999999996</v>
      </c>
      <c r="F915">
        <v>410.72</v>
      </c>
      <c r="G915">
        <v>7.6</v>
      </c>
      <c r="H915">
        <v>10</v>
      </c>
    </row>
    <row r="916" spans="1:8" x14ac:dyDescent="0.2">
      <c r="A916">
        <v>99.6</v>
      </c>
      <c r="B916">
        <v>3</v>
      </c>
      <c r="C916">
        <v>313.74</v>
      </c>
      <c r="D916">
        <v>14.94</v>
      </c>
      <c r="E916">
        <v>104.58</v>
      </c>
      <c r="F916">
        <v>298.8</v>
      </c>
      <c r="G916">
        <v>5.8</v>
      </c>
      <c r="H916">
        <v>18</v>
      </c>
    </row>
    <row r="917" spans="1:8" x14ac:dyDescent="0.2">
      <c r="A917">
        <v>35.49</v>
      </c>
      <c r="B917">
        <v>6</v>
      </c>
      <c r="C917">
        <v>223.58699999999999</v>
      </c>
      <c r="D917">
        <v>10.647</v>
      </c>
      <c r="E917">
        <v>37.264499999999998</v>
      </c>
      <c r="F917">
        <v>212.94</v>
      </c>
      <c r="G917">
        <v>4.0999999999999996</v>
      </c>
      <c r="H917">
        <v>12</v>
      </c>
    </row>
    <row r="918" spans="1:8" x14ac:dyDescent="0.2">
      <c r="A918">
        <v>42.85</v>
      </c>
      <c r="B918">
        <v>1</v>
      </c>
      <c r="C918">
        <v>44.9925</v>
      </c>
      <c r="D918">
        <v>2.1425000000000001</v>
      </c>
      <c r="E918">
        <v>44.9925</v>
      </c>
      <c r="F918">
        <v>42.85</v>
      </c>
      <c r="G918">
        <v>9.3000000000000007</v>
      </c>
      <c r="H918">
        <v>15</v>
      </c>
    </row>
    <row r="919" spans="1:8" x14ac:dyDescent="0.2">
      <c r="A919">
        <v>94.67</v>
      </c>
      <c r="B919">
        <v>4</v>
      </c>
      <c r="C919">
        <v>397.61399999999998</v>
      </c>
      <c r="D919">
        <v>18.934000000000001</v>
      </c>
      <c r="E919">
        <v>99.403499999999994</v>
      </c>
      <c r="F919">
        <v>378.68</v>
      </c>
      <c r="G919">
        <v>6.8</v>
      </c>
      <c r="H919">
        <v>12</v>
      </c>
    </row>
    <row r="920" spans="1:8" x14ac:dyDescent="0.2">
      <c r="A920">
        <v>68.97</v>
      </c>
      <c r="B920">
        <v>3</v>
      </c>
      <c r="C920">
        <v>217.25550000000001</v>
      </c>
      <c r="D920">
        <v>10.345499999999999</v>
      </c>
      <c r="E920">
        <v>72.418500000000009</v>
      </c>
      <c r="F920">
        <v>206.91</v>
      </c>
      <c r="G920">
        <v>8.6999999999999993</v>
      </c>
      <c r="H920">
        <v>11</v>
      </c>
    </row>
    <row r="921" spans="1:8" x14ac:dyDescent="0.2">
      <c r="A921">
        <v>26.26</v>
      </c>
      <c r="B921">
        <v>3</v>
      </c>
      <c r="C921">
        <v>82.718999999999994</v>
      </c>
      <c r="D921">
        <v>3.9390000000000001</v>
      </c>
      <c r="E921">
        <v>27.573</v>
      </c>
      <c r="F921">
        <v>78.78</v>
      </c>
      <c r="G921">
        <v>6.3</v>
      </c>
      <c r="H921">
        <v>12</v>
      </c>
    </row>
    <row r="922" spans="1:8" x14ac:dyDescent="0.2">
      <c r="A922">
        <v>35.79</v>
      </c>
      <c r="B922">
        <v>9</v>
      </c>
      <c r="C922">
        <v>338.21550000000002</v>
      </c>
      <c r="D922">
        <v>16.105499999999999</v>
      </c>
      <c r="E922">
        <v>37.579500000000003</v>
      </c>
      <c r="F922">
        <v>322.11</v>
      </c>
      <c r="G922">
        <v>5.0999999999999996</v>
      </c>
      <c r="H922">
        <v>15</v>
      </c>
    </row>
    <row r="923" spans="1:8" x14ac:dyDescent="0.2">
      <c r="A923">
        <v>16.37</v>
      </c>
      <c r="B923">
        <v>6</v>
      </c>
      <c r="C923">
        <v>103.131</v>
      </c>
      <c r="D923">
        <v>4.9109999999999996</v>
      </c>
      <c r="E923">
        <v>17.188500000000001</v>
      </c>
      <c r="F923">
        <v>98.22</v>
      </c>
      <c r="G923">
        <v>7</v>
      </c>
      <c r="H923">
        <v>10</v>
      </c>
    </row>
    <row r="924" spans="1:8" x14ac:dyDescent="0.2">
      <c r="A924">
        <v>12.73</v>
      </c>
      <c r="B924">
        <v>2</v>
      </c>
      <c r="C924">
        <v>26.733000000000001</v>
      </c>
      <c r="D924">
        <v>1.2729999999999999</v>
      </c>
      <c r="E924">
        <v>13.3665</v>
      </c>
      <c r="F924">
        <v>25.46</v>
      </c>
      <c r="G924">
        <v>5.2</v>
      </c>
      <c r="H924">
        <v>12</v>
      </c>
    </row>
    <row r="925" spans="1:8" x14ac:dyDescent="0.2">
      <c r="A925">
        <v>83.14</v>
      </c>
      <c r="B925">
        <v>7</v>
      </c>
      <c r="C925">
        <v>611.07899999999995</v>
      </c>
      <c r="D925">
        <v>29.099</v>
      </c>
      <c r="E925">
        <v>87.296999999999997</v>
      </c>
      <c r="F925">
        <v>581.98</v>
      </c>
      <c r="G925">
        <v>6.6</v>
      </c>
      <c r="H925">
        <v>10</v>
      </c>
    </row>
    <row r="926" spans="1:8" x14ac:dyDescent="0.2">
      <c r="A926">
        <v>35.22</v>
      </c>
      <c r="B926">
        <v>6</v>
      </c>
      <c r="C926">
        <v>221.886</v>
      </c>
      <c r="D926">
        <v>10.566000000000001</v>
      </c>
      <c r="E926">
        <v>36.981000000000002</v>
      </c>
      <c r="F926">
        <v>211.32</v>
      </c>
      <c r="G926">
        <v>6.5</v>
      </c>
      <c r="H926">
        <v>13</v>
      </c>
    </row>
    <row r="927" spans="1:8" x14ac:dyDescent="0.2">
      <c r="A927">
        <v>13.78</v>
      </c>
      <c r="B927">
        <v>4</v>
      </c>
      <c r="C927">
        <v>57.875999999999998</v>
      </c>
      <c r="D927">
        <v>2.7559999999999998</v>
      </c>
      <c r="E927">
        <v>14.468999999999999</v>
      </c>
      <c r="F927">
        <v>55.12</v>
      </c>
      <c r="G927">
        <v>9</v>
      </c>
      <c r="H927">
        <v>11</v>
      </c>
    </row>
    <row r="928" spans="1:8" x14ac:dyDescent="0.2">
      <c r="A928">
        <v>88.31</v>
      </c>
      <c r="B928">
        <v>1</v>
      </c>
      <c r="C928">
        <v>92.725499999999997</v>
      </c>
      <c r="D928">
        <v>4.4154999999999998</v>
      </c>
      <c r="E928">
        <v>92.725499999999997</v>
      </c>
      <c r="F928">
        <v>88.31</v>
      </c>
      <c r="G928">
        <v>5.2</v>
      </c>
      <c r="H928">
        <v>17</v>
      </c>
    </row>
    <row r="929" spans="1:8" x14ac:dyDescent="0.2">
      <c r="A929">
        <v>39.619999999999997</v>
      </c>
      <c r="B929">
        <v>9</v>
      </c>
      <c r="C929">
        <v>374.40899999999999</v>
      </c>
      <c r="D929">
        <v>17.829000000000001</v>
      </c>
      <c r="E929">
        <v>41.600999999999999</v>
      </c>
      <c r="F929">
        <v>356.58</v>
      </c>
      <c r="G929">
        <v>6.8</v>
      </c>
      <c r="H929">
        <v>17</v>
      </c>
    </row>
    <row r="930" spans="1:8" x14ac:dyDescent="0.2">
      <c r="A930">
        <v>88.25</v>
      </c>
      <c r="B930">
        <v>9</v>
      </c>
      <c r="C930">
        <v>833.96249999999998</v>
      </c>
      <c r="D930">
        <v>39.712499999999999</v>
      </c>
      <c r="E930">
        <v>92.662499999999994</v>
      </c>
      <c r="F930">
        <v>794.25</v>
      </c>
      <c r="G930">
        <v>7.6</v>
      </c>
      <c r="H930">
        <v>20</v>
      </c>
    </row>
    <row r="931" spans="1:8" x14ac:dyDescent="0.2">
      <c r="A931">
        <v>25.31</v>
      </c>
      <c r="B931">
        <v>2</v>
      </c>
      <c r="C931">
        <v>53.151000000000003</v>
      </c>
      <c r="D931">
        <v>2.5310000000000001</v>
      </c>
      <c r="E931">
        <v>26.575500000000002</v>
      </c>
      <c r="F931">
        <v>50.62</v>
      </c>
      <c r="G931">
        <v>7.2</v>
      </c>
      <c r="H931">
        <v>19</v>
      </c>
    </row>
    <row r="932" spans="1:8" x14ac:dyDescent="0.2">
      <c r="A932">
        <v>99.92</v>
      </c>
      <c r="B932">
        <v>6</v>
      </c>
      <c r="C932">
        <v>629.49599999999998</v>
      </c>
      <c r="D932">
        <v>29.975999999999999</v>
      </c>
      <c r="E932">
        <v>104.916</v>
      </c>
      <c r="F932">
        <v>599.52</v>
      </c>
      <c r="G932">
        <v>7.1</v>
      </c>
      <c r="H932">
        <v>13</v>
      </c>
    </row>
    <row r="933" spans="1:8" x14ac:dyDescent="0.2">
      <c r="A933">
        <v>83.35</v>
      </c>
      <c r="B933">
        <v>2</v>
      </c>
      <c r="C933">
        <v>175.035</v>
      </c>
      <c r="D933">
        <v>8.3350000000000009</v>
      </c>
      <c r="E933">
        <v>87.517499999999998</v>
      </c>
      <c r="F933">
        <v>166.7</v>
      </c>
      <c r="G933">
        <v>9.5</v>
      </c>
      <c r="H933">
        <v>14</v>
      </c>
    </row>
    <row r="934" spans="1:8" x14ac:dyDescent="0.2">
      <c r="A934">
        <v>74.44</v>
      </c>
      <c r="B934">
        <v>10</v>
      </c>
      <c r="C934">
        <v>781.62</v>
      </c>
      <c r="D934">
        <v>37.22</v>
      </c>
      <c r="E934">
        <v>78.162000000000006</v>
      </c>
      <c r="F934">
        <v>744.4</v>
      </c>
      <c r="G934">
        <v>5.0999999999999996</v>
      </c>
      <c r="H934">
        <v>11</v>
      </c>
    </row>
    <row r="935" spans="1:8" x14ac:dyDescent="0.2">
      <c r="A935">
        <v>64.08</v>
      </c>
      <c r="B935">
        <v>7</v>
      </c>
      <c r="C935">
        <v>470.988</v>
      </c>
      <c r="D935">
        <v>22.428000000000001</v>
      </c>
      <c r="E935">
        <v>67.284000000000006</v>
      </c>
      <c r="F935">
        <v>448.56</v>
      </c>
      <c r="G935">
        <v>7.6</v>
      </c>
      <c r="H935">
        <v>12</v>
      </c>
    </row>
    <row r="936" spans="1:8" x14ac:dyDescent="0.2">
      <c r="A936">
        <v>63.15</v>
      </c>
      <c r="B936">
        <v>6</v>
      </c>
      <c r="C936">
        <v>397.84500000000003</v>
      </c>
      <c r="D936">
        <v>18.945</v>
      </c>
      <c r="E936">
        <v>66.307500000000005</v>
      </c>
      <c r="F936">
        <v>378.9</v>
      </c>
      <c r="G936">
        <v>9.8000000000000007</v>
      </c>
      <c r="H936">
        <v>20</v>
      </c>
    </row>
    <row r="937" spans="1:8" x14ac:dyDescent="0.2">
      <c r="A937">
        <v>85.72</v>
      </c>
      <c r="B937">
        <v>3</v>
      </c>
      <c r="C937">
        <v>270.01799999999997</v>
      </c>
      <c r="D937">
        <v>12.858000000000001</v>
      </c>
      <c r="E937">
        <v>90.005999999999986</v>
      </c>
      <c r="F937">
        <v>257.16000000000003</v>
      </c>
      <c r="G937">
        <v>5.0999999999999996</v>
      </c>
      <c r="H937">
        <v>20</v>
      </c>
    </row>
    <row r="938" spans="1:8" x14ac:dyDescent="0.2">
      <c r="A938">
        <v>78.89</v>
      </c>
      <c r="B938">
        <v>7</v>
      </c>
      <c r="C938">
        <v>579.8415</v>
      </c>
      <c r="D938">
        <v>27.611499999999999</v>
      </c>
      <c r="E938">
        <v>82.834500000000006</v>
      </c>
      <c r="F938">
        <v>552.23</v>
      </c>
      <c r="G938">
        <v>7.5</v>
      </c>
      <c r="H938">
        <v>19</v>
      </c>
    </row>
    <row r="939" spans="1:8" x14ac:dyDescent="0.2">
      <c r="A939">
        <v>89.48</v>
      </c>
      <c r="B939">
        <v>5</v>
      </c>
      <c r="C939">
        <v>469.77</v>
      </c>
      <c r="D939">
        <v>22.37</v>
      </c>
      <c r="E939">
        <v>93.953999999999994</v>
      </c>
      <c r="F939">
        <v>447.4</v>
      </c>
      <c r="G939">
        <v>7.4</v>
      </c>
      <c r="H939">
        <v>10</v>
      </c>
    </row>
    <row r="940" spans="1:8" x14ac:dyDescent="0.2">
      <c r="A940">
        <v>92.09</v>
      </c>
      <c r="B940">
        <v>3</v>
      </c>
      <c r="C940">
        <v>290.08350000000002</v>
      </c>
      <c r="D940">
        <v>13.813499999999999</v>
      </c>
      <c r="E940">
        <v>96.694500000000005</v>
      </c>
      <c r="F940">
        <v>276.27</v>
      </c>
      <c r="G940">
        <v>4.2</v>
      </c>
      <c r="H940">
        <v>16</v>
      </c>
    </row>
    <row r="941" spans="1:8" x14ac:dyDescent="0.2">
      <c r="A941">
        <v>57.29</v>
      </c>
      <c r="B941">
        <v>6</v>
      </c>
      <c r="C941">
        <v>360.92700000000002</v>
      </c>
      <c r="D941">
        <v>17.187000000000001</v>
      </c>
      <c r="E941">
        <v>60.154500000000013</v>
      </c>
      <c r="F941">
        <v>343.74</v>
      </c>
      <c r="G941">
        <v>5.9</v>
      </c>
      <c r="H941">
        <v>17</v>
      </c>
    </row>
    <row r="942" spans="1:8" x14ac:dyDescent="0.2">
      <c r="A942">
        <v>66.52</v>
      </c>
      <c r="B942">
        <v>4</v>
      </c>
      <c r="C942">
        <v>279.38400000000001</v>
      </c>
      <c r="D942">
        <v>13.304</v>
      </c>
      <c r="E942">
        <v>69.846000000000004</v>
      </c>
      <c r="F942">
        <v>266.08</v>
      </c>
      <c r="G942">
        <v>6.9</v>
      </c>
      <c r="H942">
        <v>18</v>
      </c>
    </row>
    <row r="943" spans="1:8" x14ac:dyDescent="0.2">
      <c r="A943">
        <v>99.82</v>
      </c>
      <c r="B943">
        <v>9</v>
      </c>
      <c r="C943">
        <v>943.29899999999998</v>
      </c>
      <c r="D943">
        <v>44.918999999999997</v>
      </c>
      <c r="E943">
        <v>104.81100000000001</v>
      </c>
      <c r="F943">
        <v>898.38</v>
      </c>
      <c r="G943">
        <v>6.6</v>
      </c>
      <c r="H943">
        <v>10</v>
      </c>
    </row>
    <row r="944" spans="1:8" x14ac:dyDescent="0.2">
      <c r="A944">
        <v>45.68</v>
      </c>
      <c r="B944">
        <v>10</v>
      </c>
      <c r="C944">
        <v>479.64</v>
      </c>
      <c r="D944">
        <v>22.84</v>
      </c>
      <c r="E944">
        <v>47.963999999999999</v>
      </c>
      <c r="F944">
        <v>456.8</v>
      </c>
      <c r="G944">
        <v>5.7</v>
      </c>
      <c r="H944">
        <v>19</v>
      </c>
    </row>
    <row r="945" spans="1:8" x14ac:dyDescent="0.2">
      <c r="A945">
        <v>50.79</v>
      </c>
      <c r="B945">
        <v>5</v>
      </c>
      <c r="C945">
        <v>266.64749999999998</v>
      </c>
      <c r="D945">
        <v>12.6975</v>
      </c>
      <c r="E945">
        <v>53.329500000000003</v>
      </c>
      <c r="F945">
        <v>253.95</v>
      </c>
      <c r="G945">
        <v>5.3</v>
      </c>
      <c r="H945">
        <v>14</v>
      </c>
    </row>
    <row r="946" spans="1:8" x14ac:dyDescent="0.2">
      <c r="A946">
        <v>10.08</v>
      </c>
      <c r="B946">
        <v>7</v>
      </c>
      <c r="C946">
        <v>74.087999999999994</v>
      </c>
      <c r="D946">
        <v>3.528</v>
      </c>
      <c r="E946">
        <v>10.584</v>
      </c>
      <c r="F946">
        <v>70.56</v>
      </c>
      <c r="G946">
        <v>4.2</v>
      </c>
      <c r="H946">
        <v>20</v>
      </c>
    </row>
    <row r="947" spans="1:8" x14ac:dyDescent="0.2">
      <c r="A947">
        <v>93.88</v>
      </c>
      <c r="B947">
        <v>7</v>
      </c>
      <c r="C947">
        <v>690.01800000000003</v>
      </c>
      <c r="D947">
        <v>32.857999999999997</v>
      </c>
      <c r="E947">
        <v>98.573999999999998</v>
      </c>
      <c r="F947">
        <v>657.16</v>
      </c>
      <c r="G947">
        <v>7.3</v>
      </c>
      <c r="H947">
        <v>11</v>
      </c>
    </row>
    <row r="948" spans="1:8" x14ac:dyDescent="0.2">
      <c r="A948">
        <v>84.25</v>
      </c>
      <c r="B948">
        <v>2</v>
      </c>
      <c r="C948">
        <v>176.92500000000001</v>
      </c>
      <c r="D948">
        <v>8.4250000000000007</v>
      </c>
      <c r="E948">
        <v>88.462500000000006</v>
      </c>
      <c r="F948">
        <v>168.5</v>
      </c>
      <c r="G948">
        <v>5.3</v>
      </c>
      <c r="H948">
        <v>14</v>
      </c>
    </row>
    <row r="949" spans="1:8" x14ac:dyDescent="0.2">
      <c r="A949">
        <v>53.78</v>
      </c>
      <c r="B949">
        <v>1</v>
      </c>
      <c r="C949">
        <v>56.469000000000001</v>
      </c>
      <c r="D949">
        <v>2.6890000000000001</v>
      </c>
      <c r="E949">
        <v>56.469000000000001</v>
      </c>
      <c r="F949">
        <v>53.78</v>
      </c>
      <c r="G949">
        <v>4.7</v>
      </c>
      <c r="H949">
        <v>20</v>
      </c>
    </row>
    <row r="950" spans="1:8" x14ac:dyDescent="0.2">
      <c r="A950">
        <v>35.81</v>
      </c>
      <c r="B950">
        <v>5</v>
      </c>
      <c r="C950">
        <v>188.0025</v>
      </c>
      <c r="D950">
        <v>8.9525000000000006</v>
      </c>
      <c r="E950">
        <v>37.600499999999997</v>
      </c>
      <c r="F950">
        <v>179.05</v>
      </c>
      <c r="G950">
        <v>7.9</v>
      </c>
      <c r="H950">
        <v>18</v>
      </c>
    </row>
    <row r="951" spans="1:8" x14ac:dyDescent="0.2">
      <c r="A951">
        <v>26.43</v>
      </c>
      <c r="B951">
        <v>8</v>
      </c>
      <c r="C951">
        <v>222.012</v>
      </c>
      <c r="D951">
        <v>10.571999999999999</v>
      </c>
      <c r="E951">
        <v>27.7515</v>
      </c>
      <c r="F951">
        <v>211.44</v>
      </c>
      <c r="G951">
        <v>8.9</v>
      </c>
      <c r="H951">
        <v>14</v>
      </c>
    </row>
    <row r="952" spans="1:8" x14ac:dyDescent="0.2">
      <c r="A952">
        <v>39.909999999999997</v>
      </c>
      <c r="B952">
        <v>3</v>
      </c>
      <c r="C952">
        <v>125.7165</v>
      </c>
      <c r="D952">
        <v>5.9865000000000004</v>
      </c>
      <c r="E952">
        <v>41.905500000000004</v>
      </c>
      <c r="F952">
        <v>119.73</v>
      </c>
      <c r="G952">
        <v>9.3000000000000007</v>
      </c>
      <c r="H952">
        <v>12</v>
      </c>
    </row>
    <row r="953" spans="1:8" x14ac:dyDescent="0.2">
      <c r="A953">
        <v>21.9</v>
      </c>
      <c r="B953">
        <v>3</v>
      </c>
      <c r="C953">
        <v>68.984999999999999</v>
      </c>
      <c r="D953">
        <v>3.2850000000000001</v>
      </c>
      <c r="E953">
        <v>22.995000000000001</v>
      </c>
      <c r="F953">
        <v>65.7</v>
      </c>
      <c r="G953">
        <v>4.7</v>
      </c>
      <c r="H953">
        <v>18</v>
      </c>
    </row>
    <row r="954" spans="1:8" x14ac:dyDescent="0.2">
      <c r="A954">
        <v>62.85</v>
      </c>
      <c r="B954">
        <v>4</v>
      </c>
      <c r="C954">
        <v>263.97000000000003</v>
      </c>
      <c r="D954">
        <v>12.57</v>
      </c>
      <c r="E954">
        <v>65.992500000000007</v>
      </c>
      <c r="F954">
        <v>251.4</v>
      </c>
      <c r="G954">
        <v>8.6999999999999993</v>
      </c>
      <c r="H954">
        <v>13</v>
      </c>
    </row>
    <row r="955" spans="1:8" x14ac:dyDescent="0.2">
      <c r="A955">
        <v>21.04</v>
      </c>
      <c r="B955">
        <v>4</v>
      </c>
      <c r="C955">
        <v>88.367999999999995</v>
      </c>
      <c r="D955">
        <v>4.2080000000000002</v>
      </c>
      <c r="E955">
        <v>22.091999999999999</v>
      </c>
      <c r="F955">
        <v>84.16</v>
      </c>
      <c r="G955">
        <v>7.6</v>
      </c>
      <c r="H955">
        <v>13</v>
      </c>
    </row>
    <row r="956" spans="1:8" x14ac:dyDescent="0.2">
      <c r="A956">
        <v>65.91</v>
      </c>
      <c r="B956">
        <v>6</v>
      </c>
      <c r="C956">
        <v>415.233</v>
      </c>
      <c r="D956">
        <v>19.773</v>
      </c>
      <c r="E956">
        <v>69.205500000000001</v>
      </c>
      <c r="F956">
        <v>395.46</v>
      </c>
      <c r="G956">
        <v>5.7</v>
      </c>
      <c r="H956">
        <v>11</v>
      </c>
    </row>
    <row r="957" spans="1:8" x14ac:dyDescent="0.2">
      <c r="A957">
        <v>42.57</v>
      </c>
      <c r="B957">
        <v>7</v>
      </c>
      <c r="C957">
        <v>312.8895</v>
      </c>
      <c r="D957">
        <v>14.8995</v>
      </c>
      <c r="E957">
        <v>44.698500000000003</v>
      </c>
      <c r="F957">
        <v>297.99</v>
      </c>
      <c r="G957">
        <v>6.8</v>
      </c>
      <c r="H957">
        <v>11</v>
      </c>
    </row>
    <row r="958" spans="1:8" x14ac:dyDescent="0.2">
      <c r="A958">
        <v>50.49</v>
      </c>
      <c r="B958">
        <v>9</v>
      </c>
      <c r="C958">
        <v>477.13049999999998</v>
      </c>
      <c r="D958">
        <v>22.720500000000001</v>
      </c>
      <c r="E958">
        <v>53.014499999999998</v>
      </c>
      <c r="F958">
        <v>454.41</v>
      </c>
      <c r="G958">
        <v>5.4</v>
      </c>
      <c r="H958">
        <v>17</v>
      </c>
    </row>
    <row r="959" spans="1:8" x14ac:dyDescent="0.2">
      <c r="A959">
        <v>46.02</v>
      </c>
      <c r="B959">
        <v>6</v>
      </c>
      <c r="C959">
        <v>289.92599999999999</v>
      </c>
      <c r="D959">
        <v>13.805999999999999</v>
      </c>
      <c r="E959">
        <v>48.320999999999998</v>
      </c>
      <c r="F959">
        <v>276.12</v>
      </c>
      <c r="G959">
        <v>7.1</v>
      </c>
      <c r="H959">
        <v>15</v>
      </c>
    </row>
    <row r="960" spans="1:8" x14ac:dyDescent="0.2">
      <c r="A960">
        <v>15.8</v>
      </c>
      <c r="B960">
        <v>10</v>
      </c>
      <c r="C960">
        <v>165.9</v>
      </c>
      <c r="D960">
        <v>7.9</v>
      </c>
      <c r="E960">
        <v>16.59</v>
      </c>
      <c r="F960">
        <v>158</v>
      </c>
      <c r="G960">
        <v>7.8</v>
      </c>
      <c r="H960">
        <v>12</v>
      </c>
    </row>
    <row r="961" spans="1:8" x14ac:dyDescent="0.2">
      <c r="A961">
        <v>98.66</v>
      </c>
      <c r="B961">
        <v>9</v>
      </c>
      <c r="C961">
        <v>932.33699999999999</v>
      </c>
      <c r="D961">
        <v>44.396999999999998</v>
      </c>
      <c r="E961">
        <v>103.593</v>
      </c>
      <c r="F961">
        <v>887.94</v>
      </c>
      <c r="G961">
        <v>8.4</v>
      </c>
      <c r="H961">
        <v>15</v>
      </c>
    </row>
    <row r="962" spans="1:8" x14ac:dyDescent="0.2">
      <c r="A962">
        <v>91.98</v>
      </c>
      <c r="B962">
        <v>1</v>
      </c>
      <c r="C962">
        <v>96.578999999999994</v>
      </c>
      <c r="D962">
        <v>4.5990000000000002</v>
      </c>
      <c r="E962">
        <v>96.578999999999994</v>
      </c>
      <c r="F962">
        <v>91.98</v>
      </c>
      <c r="G962">
        <v>9.8000000000000007</v>
      </c>
      <c r="H962">
        <v>15</v>
      </c>
    </row>
    <row r="963" spans="1:8" x14ac:dyDescent="0.2">
      <c r="A963">
        <v>20.89</v>
      </c>
      <c r="B963">
        <v>2</v>
      </c>
      <c r="C963">
        <v>43.869</v>
      </c>
      <c r="D963">
        <v>2.089</v>
      </c>
      <c r="E963">
        <v>21.9345</v>
      </c>
      <c r="F963">
        <v>41.78</v>
      </c>
      <c r="G963">
        <v>9.8000000000000007</v>
      </c>
      <c r="H963">
        <v>18</v>
      </c>
    </row>
    <row r="964" spans="1:8" x14ac:dyDescent="0.2">
      <c r="A964">
        <v>15.5</v>
      </c>
      <c r="B964">
        <v>1</v>
      </c>
      <c r="C964">
        <v>16.274999999999999</v>
      </c>
      <c r="D964">
        <v>0.77500000000000002</v>
      </c>
      <c r="E964">
        <v>16.274999999999999</v>
      </c>
      <c r="F964">
        <v>15.5</v>
      </c>
      <c r="G964">
        <v>7.4</v>
      </c>
      <c r="H964">
        <v>15</v>
      </c>
    </row>
    <row r="965" spans="1:8" x14ac:dyDescent="0.2">
      <c r="A965">
        <v>96.82</v>
      </c>
      <c r="B965">
        <v>3</v>
      </c>
      <c r="C965">
        <v>304.983</v>
      </c>
      <c r="D965">
        <v>14.523</v>
      </c>
      <c r="E965">
        <v>101.661</v>
      </c>
      <c r="F965">
        <v>290.45999999999998</v>
      </c>
      <c r="G965">
        <v>6.7</v>
      </c>
      <c r="H965">
        <v>20</v>
      </c>
    </row>
    <row r="966" spans="1:8" x14ac:dyDescent="0.2">
      <c r="A966">
        <v>33.33</v>
      </c>
      <c r="B966">
        <v>2</v>
      </c>
      <c r="C966">
        <v>69.992999999999995</v>
      </c>
      <c r="D966">
        <v>3.3330000000000002</v>
      </c>
      <c r="E966">
        <v>34.996499999999997</v>
      </c>
      <c r="F966">
        <v>66.66</v>
      </c>
      <c r="G966">
        <v>6.4</v>
      </c>
      <c r="H966">
        <v>14</v>
      </c>
    </row>
    <row r="967" spans="1:8" x14ac:dyDescent="0.2">
      <c r="A967">
        <v>38.270000000000003</v>
      </c>
      <c r="B967">
        <v>2</v>
      </c>
      <c r="C967">
        <v>80.367000000000004</v>
      </c>
      <c r="D967">
        <v>3.827</v>
      </c>
      <c r="E967">
        <v>40.183500000000002</v>
      </c>
      <c r="F967">
        <v>76.540000000000006</v>
      </c>
      <c r="G967">
        <v>5.8</v>
      </c>
      <c r="H967">
        <v>18</v>
      </c>
    </row>
    <row r="968" spans="1:8" x14ac:dyDescent="0.2">
      <c r="A968">
        <v>33.299999999999997</v>
      </c>
      <c r="B968">
        <v>9</v>
      </c>
      <c r="C968">
        <v>314.685</v>
      </c>
      <c r="D968">
        <v>14.984999999999999</v>
      </c>
      <c r="E968">
        <v>34.965000000000003</v>
      </c>
      <c r="F968">
        <v>299.7</v>
      </c>
      <c r="G968">
        <v>7.2</v>
      </c>
      <c r="H968">
        <v>15</v>
      </c>
    </row>
    <row r="969" spans="1:8" x14ac:dyDescent="0.2">
      <c r="A969">
        <v>81.010000000000005</v>
      </c>
      <c r="B969">
        <v>3</v>
      </c>
      <c r="C969">
        <v>255.1815</v>
      </c>
      <c r="D969">
        <v>12.1515</v>
      </c>
      <c r="E969">
        <v>85.060500000000005</v>
      </c>
      <c r="F969">
        <v>243.03</v>
      </c>
      <c r="G969">
        <v>9.3000000000000007</v>
      </c>
      <c r="H969">
        <v>12</v>
      </c>
    </row>
    <row r="970" spans="1:8" x14ac:dyDescent="0.2">
      <c r="A970">
        <v>15.8</v>
      </c>
      <c r="B970">
        <v>3</v>
      </c>
      <c r="C970">
        <v>49.77</v>
      </c>
      <c r="D970">
        <v>2.37</v>
      </c>
      <c r="E970">
        <v>16.59</v>
      </c>
      <c r="F970">
        <v>47.4</v>
      </c>
      <c r="G970">
        <v>9.5</v>
      </c>
      <c r="H970">
        <v>18</v>
      </c>
    </row>
    <row r="971" spans="1:8" x14ac:dyDescent="0.2">
      <c r="A971">
        <v>34.49</v>
      </c>
      <c r="B971">
        <v>5</v>
      </c>
      <c r="C971">
        <v>181.07249999999999</v>
      </c>
      <c r="D971">
        <v>8.6225000000000005</v>
      </c>
      <c r="E971">
        <v>36.214500000000001</v>
      </c>
      <c r="F971">
        <v>172.45</v>
      </c>
      <c r="G971">
        <v>9</v>
      </c>
      <c r="H971">
        <v>19</v>
      </c>
    </row>
    <row r="972" spans="1:8" x14ac:dyDescent="0.2">
      <c r="A972">
        <v>84.63</v>
      </c>
      <c r="B972">
        <v>10</v>
      </c>
      <c r="C972">
        <v>888.61500000000001</v>
      </c>
      <c r="D972">
        <v>42.314999999999998</v>
      </c>
      <c r="E972">
        <v>88.861500000000007</v>
      </c>
      <c r="F972">
        <v>846.3</v>
      </c>
      <c r="G972">
        <v>9</v>
      </c>
      <c r="H972">
        <v>11</v>
      </c>
    </row>
    <row r="973" spans="1:8" x14ac:dyDescent="0.2">
      <c r="A973">
        <v>36.909999999999997</v>
      </c>
      <c r="B973">
        <v>7</v>
      </c>
      <c r="C973">
        <v>271.2885</v>
      </c>
      <c r="D973">
        <v>12.9185</v>
      </c>
      <c r="E973">
        <v>38.755499999999998</v>
      </c>
      <c r="F973">
        <v>258.37</v>
      </c>
      <c r="G973">
        <v>6.7</v>
      </c>
      <c r="H973">
        <v>13</v>
      </c>
    </row>
    <row r="974" spans="1:8" x14ac:dyDescent="0.2">
      <c r="A974">
        <v>87.08</v>
      </c>
      <c r="B974">
        <v>7</v>
      </c>
      <c r="C974">
        <v>640.03800000000001</v>
      </c>
      <c r="D974">
        <v>30.478000000000002</v>
      </c>
      <c r="E974">
        <v>91.433999999999997</v>
      </c>
      <c r="F974">
        <v>609.55999999999995</v>
      </c>
      <c r="G974">
        <v>5.5</v>
      </c>
      <c r="H974">
        <v>15</v>
      </c>
    </row>
    <row r="975" spans="1:8" x14ac:dyDescent="0.2">
      <c r="A975">
        <v>80.08</v>
      </c>
      <c r="B975">
        <v>3</v>
      </c>
      <c r="C975">
        <v>252.25200000000001</v>
      </c>
      <c r="D975">
        <v>12.012</v>
      </c>
      <c r="E975">
        <v>84.084000000000003</v>
      </c>
      <c r="F975">
        <v>240.24</v>
      </c>
      <c r="G975">
        <v>5.4</v>
      </c>
      <c r="H975">
        <v>15</v>
      </c>
    </row>
    <row r="976" spans="1:8" x14ac:dyDescent="0.2">
      <c r="A976">
        <v>86.13</v>
      </c>
      <c r="B976">
        <v>2</v>
      </c>
      <c r="C976">
        <v>180.87299999999999</v>
      </c>
      <c r="D976">
        <v>8.6129999999999995</v>
      </c>
      <c r="E976">
        <v>90.436499999999995</v>
      </c>
      <c r="F976">
        <v>172.26</v>
      </c>
      <c r="G976">
        <v>8.1999999999999993</v>
      </c>
      <c r="H976">
        <v>17</v>
      </c>
    </row>
    <row r="977" spans="1:8" x14ac:dyDescent="0.2">
      <c r="A977">
        <v>49.92</v>
      </c>
      <c r="B977">
        <v>2</v>
      </c>
      <c r="C977">
        <v>104.83199999999999</v>
      </c>
      <c r="D977">
        <v>4.992</v>
      </c>
      <c r="E977">
        <v>52.415999999999997</v>
      </c>
      <c r="F977">
        <v>99.84</v>
      </c>
      <c r="G977">
        <v>7</v>
      </c>
      <c r="H977">
        <v>11</v>
      </c>
    </row>
    <row r="978" spans="1:8" x14ac:dyDescent="0.2">
      <c r="A978">
        <v>74.66</v>
      </c>
      <c r="B978">
        <v>4</v>
      </c>
      <c r="C978">
        <v>313.572</v>
      </c>
      <c r="D978">
        <v>14.932</v>
      </c>
      <c r="E978">
        <v>78.393000000000001</v>
      </c>
      <c r="F978">
        <v>298.64</v>
      </c>
      <c r="G978">
        <v>8.5</v>
      </c>
      <c r="H978">
        <v>10</v>
      </c>
    </row>
    <row r="979" spans="1:8" x14ac:dyDescent="0.2">
      <c r="A979">
        <v>26.6</v>
      </c>
      <c r="B979">
        <v>6</v>
      </c>
      <c r="C979">
        <v>167.58</v>
      </c>
      <c r="D979">
        <v>7.98</v>
      </c>
      <c r="E979">
        <v>27.93</v>
      </c>
      <c r="F979">
        <v>159.6</v>
      </c>
      <c r="G979">
        <v>4.9000000000000004</v>
      </c>
      <c r="H979">
        <v>15</v>
      </c>
    </row>
    <row r="980" spans="1:8" x14ac:dyDescent="0.2">
      <c r="A980">
        <v>25.45</v>
      </c>
      <c r="B980">
        <v>1</v>
      </c>
      <c r="C980">
        <v>26.7225</v>
      </c>
      <c r="D980">
        <v>1.2725</v>
      </c>
      <c r="E980">
        <v>26.7225</v>
      </c>
      <c r="F980">
        <v>25.45</v>
      </c>
      <c r="G980">
        <v>5.0999999999999996</v>
      </c>
      <c r="H980">
        <v>18</v>
      </c>
    </row>
    <row r="981" spans="1:8" x14ac:dyDescent="0.2">
      <c r="A981">
        <v>67.77</v>
      </c>
      <c r="B981">
        <v>1</v>
      </c>
      <c r="C981">
        <v>71.158500000000004</v>
      </c>
      <c r="D981">
        <v>3.3885000000000001</v>
      </c>
      <c r="E981">
        <v>71.158500000000004</v>
      </c>
      <c r="F981">
        <v>67.77</v>
      </c>
      <c r="G981">
        <v>6.5</v>
      </c>
      <c r="H981">
        <v>20</v>
      </c>
    </row>
    <row r="982" spans="1:8" x14ac:dyDescent="0.2">
      <c r="A982">
        <v>59.59</v>
      </c>
      <c r="B982">
        <v>4</v>
      </c>
      <c r="C982">
        <v>250.27799999999999</v>
      </c>
      <c r="D982">
        <v>11.917999999999999</v>
      </c>
      <c r="E982">
        <v>62.569499999999998</v>
      </c>
      <c r="F982">
        <v>238.36</v>
      </c>
      <c r="G982">
        <v>9.8000000000000007</v>
      </c>
      <c r="H982">
        <v>12</v>
      </c>
    </row>
    <row r="983" spans="1:8" x14ac:dyDescent="0.2">
      <c r="A983">
        <v>58.15</v>
      </c>
      <c r="B983">
        <v>4</v>
      </c>
      <c r="C983">
        <v>244.23</v>
      </c>
      <c r="D983">
        <v>11.63</v>
      </c>
      <c r="E983">
        <v>61.057499999999997</v>
      </c>
      <c r="F983">
        <v>232.6</v>
      </c>
      <c r="G983">
        <v>8.4</v>
      </c>
      <c r="H983">
        <v>17</v>
      </c>
    </row>
    <row r="984" spans="1:8" x14ac:dyDescent="0.2">
      <c r="A984">
        <v>97.48</v>
      </c>
      <c r="B984">
        <v>9</v>
      </c>
      <c r="C984">
        <v>921.18600000000004</v>
      </c>
      <c r="D984">
        <v>43.866</v>
      </c>
      <c r="E984">
        <v>102.354</v>
      </c>
      <c r="F984">
        <v>877.32</v>
      </c>
      <c r="G984">
        <v>7.4</v>
      </c>
      <c r="H984">
        <v>14</v>
      </c>
    </row>
    <row r="985" spans="1:8" x14ac:dyDescent="0.2">
      <c r="A985">
        <v>99.96</v>
      </c>
      <c r="B985">
        <v>7</v>
      </c>
      <c r="C985">
        <v>734.70600000000002</v>
      </c>
      <c r="D985">
        <v>34.985999999999997</v>
      </c>
      <c r="E985">
        <v>104.958</v>
      </c>
      <c r="F985">
        <v>699.72</v>
      </c>
      <c r="G985">
        <v>6.1</v>
      </c>
      <c r="H985">
        <v>10</v>
      </c>
    </row>
    <row r="986" spans="1:8" x14ac:dyDescent="0.2">
      <c r="A986">
        <v>96.37</v>
      </c>
      <c r="B986">
        <v>7</v>
      </c>
      <c r="C986">
        <v>708.31949999999995</v>
      </c>
      <c r="D986">
        <v>33.729500000000002</v>
      </c>
      <c r="E986">
        <v>101.1885</v>
      </c>
      <c r="F986">
        <v>674.59</v>
      </c>
      <c r="G986">
        <v>6</v>
      </c>
      <c r="H986">
        <v>11</v>
      </c>
    </row>
    <row r="987" spans="1:8" x14ac:dyDescent="0.2">
      <c r="A987">
        <v>63.71</v>
      </c>
      <c r="B987">
        <v>5</v>
      </c>
      <c r="C987">
        <v>334.47750000000002</v>
      </c>
      <c r="D987">
        <v>15.9275</v>
      </c>
      <c r="E987">
        <v>66.895499999999998</v>
      </c>
      <c r="F987">
        <v>318.55</v>
      </c>
      <c r="G987">
        <v>8.5</v>
      </c>
      <c r="H987">
        <v>19</v>
      </c>
    </row>
    <row r="988" spans="1:8" x14ac:dyDescent="0.2">
      <c r="A988">
        <v>14.76</v>
      </c>
      <c r="B988">
        <v>2</v>
      </c>
      <c r="C988">
        <v>30.995999999999999</v>
      </c>
      <c r="D988">
        <v>1.476</v>
      </c>
      <c r="E988">
        <v>15.497999999999999</v>
      </c>
      <c r="F988">
        <v>29.52</v>
      </c>
      <c r="G988">
        <v>4.3</v>
      </c>
      <c r="H988">
        <v>14</v>
      </c>
    </row>
    <row r="989" spans="1:8" x14ac:dyDescent="0.2">
      <c r="A989">
        <v>62</v>
      </c>
      <c r="B989">
        <v>8</v>
      </c>
      <c r="C989">
        <v>520.79999999999995</v>
      </c>
      <c r="D989">
        <v>24.8</v>
      </c>
      <c r="E989">
        <v>65.099999999999994</v>
      </c>
      <c r="F989">
        <v>496</v>
      </c>
      <c r="G989">
        <v>6.2</v>
      </c>
      <c r="H989">
        <v>19</v>
      </c>
    </row>
    <row r="990" spans="1:8" x14ac:dyDescent="0.2">
      <c r="A990">
        <v>82.34</v>
      </c>
      <c r="B990">
        <v>10</v>
      </c>
      <c r="C990">
        <v>864.57</v>
      </c>
      <c r="D990">
        <v>41.17</v>
      </c>
      <c r="E990">
        <v>86.457000000000008</v>
      </c>
      <c r="F990">
        <v>823.4</v>
      </c>
      <c r="G990">
        <v>4.3</v>
      </c>
      <c r="H990">
        <v>19</v>
      </c>
    </row>
    <row r="991" spans="1:8" x14ac:dyDescent="0.2">
      <c r="A991">
        <v>75.37</v>
      </c>
      <c r="B991">
        <v>8</v>
      </c>
      <c r="C991">
        <v>633.10799999999995</v>
      </c>
      <c r="D991">
        <v>30.148</v>
      </c>
      <c r="E991">
        <v>79.138499999999993</v>
      </c>
      <c r="F991">
        <v>602.96</v>
      </c>
      <c r="G991">
        <v>8.4</v>
      </c>
      <c r="H991">
        <v>15</v>
      </c>
    </row>
    <row r="992" spans="1:8" x14ac:dyDescent="0.2">
      <c r="A992">
        <v>56.56</v>
      </c>
      <c r="B992">
        <v>5</v>
      </c>
      <c r="C992">
        <v>296.94</v>
      </c>
      <c r="D992">
        <v>14.14</v>
      </c>
      <c r="E992">
        <v>59.387999999999998</v>
      </c>
      <c r="F992">
        <v>282.8</v>
      </c>
      <c r="G992">
        <v>4.5</v>
      </c>
      <c r="H992">
        <v>19</v>
      </c>
    </row>
    <row r="993" spans="1:8" x14ac:dyDescent="0.2">
      <c r="A993">
        <v>76.599999999999994</v>
      </c>
      <c r="B993">
        <v>10</v>
      </c>
      <c r="C993">
        <v>804.3</v>
      </c>
      <c r="D993">
        <v>38.299999999999997</v>
      </c>
      <c r="E993">
        <v>80.429999999999993</v>
      </c>
      <c r="F993">
        <v>766</v>
      </c>
      <c r="G993">
        <v>6</v>
      </c>
      <c r="H993">
        <v>18</v>
      </c>
    </row>
    <row r="994" spans="1:8" x14ac:dyDescent="0.2">
      <c r="A994">
        <v>58.03</v>
      </c>
      <c r="B994">
        <v>2</v>
      </c>
      <c r="C994">
        <v>121.863</v>
      </c>
      <c r="D994">
        <v>5.8029999999999999</v>
      </c>
      <c r="E994">
        <v>60.9315</v>
      </c>
      <c r="F994">
        <v>116.06</v>
      </c>
      <c r="G994">
        <v>8.8000000000000007</v>
      </c>
      <c r="H994">
        <v>20</v>
      </c>
    </row>
    <row r="995" spans="1:8" x14ac:dyDescent="0.2">
      <c r="A995">
        <v>17.489999999999998</v>
      </c>
      <c r="B995">
        <v>10</v>
      </c>
      <c r="C995">
        <v>183.64500000000001</v>
      </c>
      <c r="D995">
        <v>8.7449999999999992</v>
      </c>
      <c r="E995">
        <v>18.3645</v>
      </c>
      <c r="F995">
        <v>174.9</v>
      </c>
      <c r="G995">
        <v>6.6</v>
      </c>
      <c r="H995">
        <v>18</v>
      </c>
    </row>
    <row r="996" spans="1:8" x14ac:dyDescent="0.2">
      <c r="A996">
        <v>60.95</v>
      </c>
      <c r="B996">
        <v>1</v>
      </c>
      <c r="C996">
        <v>63.997500000000002</v>
      </c>
      <c r="D996">
        <v>3.0474999999999999</v>
      </c>
      <c r="E996">
        <v>63.997500000000002</v>
      </c>
      <c r="F996">
        <v>60.95</v>
      </c>
      <c r="G996">
        <v>5.9</v>
      </c>
      <c r="H996">
        <v>11</v>
      </c>
    </row>
    <row r="997" spans="1:8" x14ac:dyDescent="0.2">
      <c r="A997">
        <v>40.35</v>
      </c>
      <c r="B997">
        <v>1</v>
      </c>
      <c r="C997">
        <v>42.3675</v>
      </c>
      <c r="D997">
        <v>2.0175000000000001</v>
      </c>
      <c r="E997">
        <v>42.3675</v>
      </c>
      <c r="F997">
        <v>40.35</v>
      </c>
      <c r="G997">
        <v>6.2</v>
      </c>
      <c r="H997">
        <v>13</v>
      </c>
    </row>
    <row r="998" spans="1:8" x14ac:dyDescent="0.2">
      <c r="A998">
        <v>97.38</v>
      </c>
      <c r="B998">
        <v>10</v>
      </c>
      <c r="C998">
        <v>1022.49</v>
      </c>
      <c r="D998">
        <v>48.69</v>
      </c>
      <c r="E998">
        <v>102.249</v>
      </c>
      <c r="F998">
        <v>973.8</v>
      </c>
      <c r="G998">
        <v>4.4000000000000004</v>
      </c>
      <c r="H998">
        <v>17</v>
      </c>
    </row>
    <row r="999" spans="1:8" x14ac:dyDescent="0.2">
      <c r="A999">
        <v>31.84</v>
      </c>
      <c r="B999">
        <v>1</v>
      </c>
      <c r="C999">
        <v>33.432000000000002</v>
      </c>
      <c r="D999">
        <v>1.5920000000000001</v>
      </c>
      <c r="E999">
        <v>33.432000000000002</v>
      </c>
      <c r="F999">
        <v>31.84</v>
      </c>
      <c r="G999">
        <v>7.7</v>
      </c>
      <c r="H999">
        <v>13</v>
      </c>
    </row>
    <row r="1000" spans="1:8" x14ac:dyDescent="0.2">
      <c r="A1000">
        <v>65.819999999999993</v>
      </c>
      <c r="B1000">
        <v>1</v>
      </c>
      <c r="C1000">
        <v>69.111000000000004</v>
      </c>
      <c r="D1000">
        <v>3.2909999999999999</v>
      </c>
      <c r="E1000">
        <v>69.111000000000004</v>
      </c>
      <c r="F1000">
        <v>65.819999999999993</v>
      </c>
      <c r="G1000">
        <v>4.0999999999999996</v>
      </c>
      <c r="H1000">
        <v>15</v>
      </c>
    </row>
    <row r="1001" spans="1:8" x14ac:dyDescent="0.2">
      <c r="A1001">
        <v>88.34</v>
      </c>
      <c r="B1001">
        <v>7</v>
      </c>
      <c r="C1001">
        <v>649.29899999999998</v>
      </c>
      <c r="D1001">
        <v>30.919</v>
      </c>
      <c r="E1001">
        <v>92.756999999999991</v>
      </c>
      <c r="F1001">
        <v>618.38</v>
      </c>
      <c r="G1001">
        <v>6.6</v>
      </c>
      <c r="H1001">
        <v>13</v>
      </c>
    </row>
  </sheetData>
  <mergeCells count="4">
    <mergeCell ref="U25:AA27"/>
    <mergeCell ref="U29:AA32"/>
    <mergeCell ref="AC25:AH42"/>
    <mergeCell ref="J22:R5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6DB7D-183A-A343-B0EC-EF15F6D047A4}">
  <dimension ref="A1:BM51"/>
  <sheetViews>
    <sheetView topLeftCell="AX1" zoomScale="86" workbookViewId="0">
      <selection activeCell="BF36" sqref="BF36"/>
    </sheetView>
  </sheetViews>
  <sheetFormatPr baseColWidth="10" defaultRowHeight="15" x14ac:dyDescent="0.2"/>
  <cols>
    <col min="1" max="1" width="19.83203125" bestFit="1" customWidth="1"/>
    <col min="2" max="2" width="14.83203125" bestFit="1" customWidth="1"/>
    <col min="3" max="4" width="12.1640625" bestFit="1" customWidth="1"/>
    <col min="5" max="5" width="10.83203125" bestFit="1" customWidth="1"/>
    <col min="6" max="6" width="8" bestFit="1" customWidth="1"/>
    <col min="7" max="7" width="9.83203125" bestFit="1" customWidth="1"/>
    <col min="8" max="8" width="7.83203125" bestFit="1" customWidth="1"/>
    <col min="9" max="9" width="9.83203125" bestFit="1" customWidth="1"/>
    <col min="10" max="10" width="8" bestFit="1" customWidth="1"/>
    <col min="11" max="11" width="9.83203125" bestFit="1" customWidth="1"/>
    <col min="12" max="12" width="7.83203125" bestFit="1" customWidth="1"/>
    <col min="13" max="13" width="9.83203125" bestFit="1" customWidth="1"/>
    <col min="14" max="14" width="8.83203125" bestFit="1" customWidth="1"/>
    <col min="15" max="15" width="12.1640625" bestFit="1" customWidth="1"/>
    <col min="16" max="16" width="15" bestFit="1" customWidth="1"/>
    <col min="17" max="18" width="11.6640625" bestFit="1" customWidth="1"/>
    <col min="19" max="19" width="12.33203125" bestFit="1" customWidth="1"/>
    <col min="20" max="20" width="8.83203125" bestFit="1" customWidth="1"/>
    <col min="21" max="21" width="10.83203125" bestFit="1" customWidth="1"/>
    <col min="22" max="22" width="7.83203125" bestFit="1" customWidth="1"/>
    <col min="23" max="23" width="9.83203125" bestFit="1" customWidth="1"/>
    <col min="24" max="24" width="8.83203125" bestFit="1" customWidth="1"/>
    <col min="25" max="25" width="10.83203125" bestFit="1" customWidth="1"/>
    <col min="26" max="26" width="8.83203125" bestFit="1" customWidth="1"/>
    <col min="27" max="27" width="10.83203125" bestFit="1" customWidth="1"/>
    <col min="28" max="28" width="8" bestFit="1" customWidth="1"/>
    <col min="29" max="29" width="14.5" bestFit="1" customWidth="1"/>
    <col min="30" max="30" width="14.83203125" bestFit="1" customWidth="1"/>
    <col min="31" max="32" width="12.1640625" bestFit="1" customWidth="1"/>
    <col min="33" max="33" width="9.83203125" bestFit="1" customWidth="1"/>
    <col min="34" max="34" width="7.83203125" bestFit="1" customWidth="1"/>
    <col min="35" max="35" width="9.83203125" bestFit="1" customWidth="1"/>
    <col min="36" max="36" width="8" bestFit="1" customWidth="1"/>
    <col min="37" max="37" width="9.83203125" bestFit="1" customWidth="1"/>
    <col min="38" max="38" width="7.83203125" bestFit="1" customWidth="1"/>
    <col min="39" max="39" width="9.83203125" bestFit="1" customWidth="1"/>
    <col min="40" max="40" width="7.83203125" bestFit="1" customWidth="1"/>
    <col min="41" max="41" width="9.83203125" bestFit="1" customWidth="1"/>
    <col min="42" max="42" width="6.83203125" bestFit="1" customWidth="1"/>
    <col min="43" max="43" width="16.6640625" bestFit="1" customWidth="1"/>
    <col min="44" max="44" width="14.83203125" bestFit="1" customWidth="1"/>
    <col min="45" max="46" width="12.1640625" bestFit="1" customWidth="1"/>
    <col min="47" max="47" width="10.83203125" bestFit="1" customWidth="1"/>
    <col min="48" max="48" width="8" bestFit="1" customWidth="1"/>
    <col min="49" max="49" width="9.83203125" bestFit="1" customWidth="1"/>
    <col min="50" max="50" width="8" bestFit="1" customWidth="1"/>
    <col min="51" max="51" width="9.83203125" bestFit="1" customWidth="1"/>
    <col min="52" max="52" width="8.83203125" bestFit="1" customWidth="1"/>
    <col min="53" max="53" width="10.83203125" bestFit="1" customWidth="1"/>
    <col min="54" max="54" width="7.83203125" bestFit="1" customWidth="1"/>
    <col min="55" max="55" width="9.83203125" bestFit="1" customWidth="1"/>
    <col min="56" max="56" width="7.83203125" bestFit="1" customWidth="1"/>
    <col min="57" max="57" width="9.83203125" bestFit="1" customWidth="1"/>
    <col min="58" max="58" width="19.83203125" bestFit="1" customWidth="1"/>
    <col min="59" max="59" width="9.83203125" bestFit="1" customWidth="1"/>
    <col min="60" max="60" width="8" bestFit="1" customWidth="1"/>
    <col min="61" max="61" width="9.83203125" bestFit="1" customWidth="1"/>
    <col min="62" max="62" width="7.83203125" bestFit="1" customWidth="1"/>
    <col min="63" max="63" width="9.83203125" bestFit="1" customWidth="1"/>
    <col min="64" max="64" width="8.83203125" bestFit="1" customWidth="1"/>
    <col min="65" max="65" width="10.83203125" bestFit="1" customWidth="1"/>
    <col min="66" max="66" width="8.83203125" bestFit="1" customWidth="1"/>
    <col min="67" max="67" width="10.83203125" bestFit="1" customWidth="1"/>
    <col min="68" max="68" width="8" bestFit="1" customWidth="1"/>
    <col min="69" max="69" width="9.83203125" bestFit="1" customWidth="1"/>
    <col min="70" max="70" width="8" bestFit="1" customWidth="1"/>
    <col min="71" max="71" width="9.83203125" bestFit="1" customWidth="1"/>
    <col min="72" max="72" width="8" bestFit="1" customWidth="1"/>
    <col min="73" max="73" width="9.83203125" bestFit="1" customWidth="1"/>
    <col min="74" max="74" width="8.83203125" bestFit="1" customWidth="1"/>
    <col min="75" max="75" width="10.83203125" bestFit="1" customWidth="1"/>
    <col min="76" max="76" width="8" bestFit="1" customWidth="1"/>
    <col min="77" max="77" width="9.83203125" bestFit="1" customWidth="1"/>
    <col min="78" max="78" width="8" bestFit="1" customWidth="1"/>
    <col min="79" max="79" width="9.83203125" bestFit="1" customWidth="1"/>
    <col min="80" max="80" width="8" bestFit="1" customWidth="1"/>
    <col min="81" max="81" width="9.83203125" bestFit="1" customWidth="1"/>
    <col min="82" max="82" width="8" bestFit="1" customWidth="1"/>
    <col min="83" max="83" width="9.83203125" bestFit="1" customWidth="1"/>
    <col min="84" max="84" width="8" bestFit="1" customWidth="1"/>
    <col min="85" max="85" width="9.83203125" bestFit="1" customWidth="1"/>
    <col min="86" max="86" width="8.83203125" bestFit="1" customWidth="1"/>
    <col min="87" max="87" width="10.83203125" bestFit="1" customWidth="1"/>
    <col min="88" max="88" width="8.83203125" bestFit="1" customWidth="1"/>
    <col min="89" max="89" width="10.83203125" bestFit="1" customWidth="1"/>
    <col min="90" max="90" width="8" bestFit="1" customWidth="1"/>
    <col min="91" max="91" width="9.83203125" bestFit="1" customWidth="1"/>
    <col min="92" max="92" width="8.83203125" bestFit="1" customWidth="1"/>
    <col min="93" max="93" width="10.83203125" bestFit="1" customWidth="1"/>
    <col min="94" max="94" width="6.83203125" bestFit="1" customWidth="1"/>
    <col min="95" max="95" width="8.83203125" bestFit="1" customWidth="1"/>
    <col min="96" max="96" width="8" bestFit="1" customWidth="1"/>
    <col min="97" max="97" width="9.83203125" bestFit="1" customWidth="1"/>
    <col min="98" max="98" width="6.83203125" bestFit="1" customWidth="1"/>
    <col min="99" max="100" width="8.83203125" bestFit="1" customWidth="1"/>
    <col min="101" max="101" width="10.83203125" bestFit="1" customWidth="1"/>
    <col min="102" max="102" width="8" bestFit="1" customWidth="1"/>
    <col min="103" max="103" width="9.83203125" bestFit="1" customWidth="1"/>
    <col min="104" max="104" width="7.83203125" bestFit="1" customWidth="1"/>
    <col min="105" max="105" width="9.83203125" bestFit="1" customWidth="1"/>
    <col min="106" max="106" width="8" bestFit="1" customWidth="1"/>
    <col min="107" max="107" width="9.83203125" bestFit="1" customWidth="1"/>
    <col min="108" max="108" width="8.83203125" bestFit="1" customWidth="1"/>
    <col min="109" max="109" width="10.83203125" bestFit="1" customWidth="1"/>
    <col min="110" max="110" width="8.83203125" bestFit="1" customWidth="1"/>
    <col min="111" max="111" width="10.83203125" bestFit="1" customWidth="1"/>
    <col min="112" max="112" width="8" bestFit="1" customWidth="1"/>
    <col min="113" max="113" width="9.83203125" bestFit="1" customWidth="1"/>
    <col min="114" max="114" width="8" bestFit="1" customWidth="1"/>
    <col min="115" max="115" width="9.83203125" bestFit="1" customWidth="1"/>
    <col min="116" max="116" width="8.83203125" bestFit="1" customWidth="1"/>
    <col min="117" max="117" width="10.83203125" bestFit="1" customWidth="1"/>
    <col min="118" max="118" width="8.83203125" bestFit="1" customWidth="1"/>
    <col min="119" max="119" width="10.83203125" bestFit="1" customWidth="1"/>
    <col min="120" max="120" width="8" bestFit="1" customWidth="1"/>
    <col min="121" max="121" width="9.83203125" bestFit="1" customWidth="1"/>
    <col min="122" max="122" width="7.83203125" bestFit="1" customWidth="1"/>
    <col min="123" max="123" width="9.83203125" bestFit="1" customWidth="1"/>
    <col min="124" max="124" width="7.83203125" bestFit="1" customWidth="1"/>
    <col min="125" max="125" width="9.83203125" bestFit="1" customWidth="1"/>
    <col min="126" max="126" width="8" bestFit="1" customWidth="1"/>
    <col min="127" max="127" width="9.83203125" bestFit="1" customWidth="1"/>
    <col min="128" max="128" width="6.83203125" bestFit="1" customWidth="1"/>
    <col min="129" max="130" width="8.83203125" bestFit="1" customWidth="1"/>
    <col min="131" max="131" width="10.83203125" bestFit="1" customWidth="1"/>
    <col min="132" max="132" width="8" bestFit="1" customWidth="1"/>
    <col min="133" max="133" width="9.83203125" bestFit="1" customWidth="1"/>
    <col min="134" max="134" width="8.83203125" bestFit="1" customWidth="1"/>
    <col min="135" max="135" width="10.83203125" bestFit="1" customWidth="1"/>
    <col min="136" max="136" width="6.83203125" bestFit="1" customWidth="1"/>
    <col min="137" max="137" width="8.83203125" bestFit="1" customWidth="1"/>
    <col min="138" max="138" width="7.83203125" bestFit="1" customWidth="1"/>
    <col min="139" max="139" width="9.83203125" bestFit="1" customWidth="1"/>
    <col min="140" max="140" width="8.83203125" bestFit="1" customWidth="1"/>
    <col min="141" max="141" width="10.83203125" bestFit="1" customWidth="1"/>
    <col min="142" max="142" width="8.83203125" bestFit="1" customWidth="1"/>
    <col min="143" max="143" width="10.83203125" bestFit="1" customWidth="1"/>
    <col min="144" max="144" width="7.83203125" bestFit="1" customWidth="1"/>
    <col min="145" max="145" width="9.83203125" bestFit="1" customWidth="1"/>
    <col min="146" max="146" width="8" bestFit="1" customWidth="1"/>
    <col min="147" max="147" width="8.83203125" bestFit="1" customWidth="1"/>
    <col min="148" max="148" width="8" bestFit="1" customWidth="1"/>
    <col min="149" max="149" width="9.83203125" bestFit="1" customWidth="1"/>
    <col min="150" max="150" width="8.83203125" bestFit="1" customWidth="1"/>
    <col min="151" max="151" width="10.83203125" bestFit="1" customWidth="1"/>
    <col min="152" max="152" width="8.83203125" bestFit="1" customWidth="1"/>
    <col min="153" max="153" width="10.83203125" bestFit="1" customWidth="1"/>
    <col min="154" max="154" width="7.83203125" bestFit="1" customWidth="1"/>
    <col min="155" max="155" width="9.83203125" bestFit="1" customWidth="1"/>
    <col min="156" max="156" width="7.83203125" bestFit="1" customWidth="1"/>
    <col min="157" max="157" width="9.83203125" bestFit="1" customWidth="1"/>
    <col min="158" max="158" width="8.83203125" bestFit="1" customWidth="1"/>
    <col min="159" max="159" width="10.83203125" bestFit="1" customWidth="1"/>
    <col min="160" max="160" width="7.83203125" bestFit="1" customWidth="1"/>
    <col min="161" max="161" width="9.83203125" bestFit="1" customWidth="1"/>
    <col min="162" max="162" width="8.83203125" bestFit="1" customWidth="1"/>
    <col min="163" max="163" width="10.83203125" bestFit="1" customWidth="1"/>
    <col min="164" max="164" width="8" bestFit="1" customWidth="1"/>
    <col min="165" max="165" width="9.83203125" bestFit="1" customWidth="1"/>
    <col min="166" max="166" width="8" bestFit="1" customWidth="1"/>
    <col min="167" max="167" width="9.83203125" bestFit="1" customWidth="1"/>
    <col min="168" max="168" width="8" bestFit="1" customWidth="1"/>
    <col min="169" max="169" width="9.83203125" bestFit="1" customWidth="1"/>
    <col min="170" max="170" width="7.83203125" bestFit="1" customWidth="1"/>
    <col min="171" max="171" width="9.83203125" bestFit="1" customWidth="1"/>
    <col min="172" max="172" width="8.83203125" bestFit="1" customWidth="1"/>
    <col min="173" max="173" width="10.83203125" bestFit="1" customWidth="1"/>
    <col min="174" max="174" width="8.83203125" bestFit="1" customWidth="1"/>
    <col min="175" max="175" width="10.83203125" bestFit="1" customWidth="1"/>
    <col min="176" max="176" width="7.83203125" bestFit="1" customWidth="1"/>
    <col min="177" max="177" width="9.83203125" bestFit="1" customWidth="1"/>
    <col min="178" max="178" width="8.83203125" bestFit="1" customWidth="1"/>
    <col min="179" max="179" width="10.83203125" bestFit="1" customWidth="1"/>
    <col min="180" max="180" width="7.83203125" bestFit="1" customWidth="1"/>
    <col min="181" max="181" width="9.83203125" bestFit="1" customWidth="1"/>
    <col min="182" max="182" width="8" bestFit="1" customWidth="1"/>
    <col min="183" max="183" width="9.83203125" bestFit="1" customWidth="1"/>
    <col min="184" max="184" width="8.83203125" bestFit="1" customWidth="1"/>
    <col min="185" max="185" width="10.83203125" bestFit="1" customWidth="1"/>
    <col min="186" max="186" width="8.83203125" bestFit="1" customWidth="1"/>
    <col min="187" max="187" width="10.83203125" bestFit="1" customWidth="1"/>
    <col min="188" max="188" width="7.83203125" bestFit="1" customWidth="1"/>
    <col min="189" max="189" width="9.83203125" bestFit="1" customWidth="1"/>
    <col min="190" max="190" width="8.83203125" bestFit="1" customWidth="1"/>
    <col min="191" max="191" width="10.83203125" bestFit="1" customWidth="1"/>
    <col min="192" max="192" width="8.83203125" bestFit="1" customWidth="1"/>
    <col min="193" max="193" width="10.83203125" bestFit="1" customWidth="1"/>
    <col min="194" max="194" width="8" bestFit="1" customWidth="1"/>
    <col min="195" max="195" width="9.83203125" bestFit="1" customWidth="1"/>
    <col min="196" max="196" width="8.83203125" bestFit="1" customWidth="1"/>
    <col min="197" max="197" width="10.83203125" bestFit="1" customWidth="1"/>
    <col min="198" max="198" width="8" bestFit="1" customWidth="1"/>
    <col min="199" max="199" width="9.83203125" bestFit="1" customWidth="1"/>
    <col min="200" max="200" width="8.83203125" bestFit="1" customWidth="1"/>
    <col min="201" max="201" width="10.83203125" bestFit="1" customWidth="1"/>
    <col min="202" max="202" width="8.83203125" bestFit="1" customWidth="1"/>
    <col min="203" max="203" width="10.83203125" bestFit="1" customWidth="1"/>
    <col min="204" max="204" width="8" bestFit="1" customWidth="1"/>
    <col min="205" max="205" width="9.83203125" bestFit="1" customWidth="1"/>
    <col min="206" max="206" width="6.83203125" bestFit="1" customWidth="1"/>
    <col min="207" max="207" width="8.83203125" bestFit="1" customWidth="1"/>
    <col min="208" max="208" width="7.83203125" bestFit="1" customWidth="1"/>
    <col min="209" max="209" width="9.83203125" bestFit="1" customWidth="1"/>
    <col min="210" max="210" width="8" bestFit="1" customWidth="1"/>
    <col min="211" max="211" width="9.83203125" bestFit="1" customWidth="1"/>
    <col min="212" max="212" width="8.83203125" bestFit="1" customWidth="1"/>
    <col min="213" max="213" width="10.83203125" bestFit="1" customWidth="1"/>
    <col min="214" max="214" width="8" bestFit="1" customWidth="1"/>
    <col min="215" max="215" width="8.83203125" bestFit="1" customWidth="1"/>
    <col min="216" max="216" width="7.83203125" bestFit="1" customWidth="1"/>
    <col min="217" max="217" width="9.83203125" bestFit="1" customWidth="1"/>
    <col min="218" max="218" width="8" bestFit="1" customWidth="1"/>
    <col min="219" max="219" width="9.83203125" bestFit="1" customWidth="1"/>
    <col min="220" max="220" width="8.83203125" bestFit="1" customWidth="1"/>
    <col min="221" max="221" width="10.83203125" bestFit="1" customWidth="1"/>
    <col min="222" max="222" width="8" bestFit="1" customWidth="1"/>
    <col min="223" max="223" width="9.83203125" bestFit="1" customWidth="1"/>
    <col min="224" max="224" width="8" bestFit="1" customWidth="1"/>
    <col min="225" max="225" width="9.83203125" bestFit="1" customWidth="1"/>
    <col min="226" max="226" width="7.83203125" bestFit="1" customWidth="1"/>
    <col min="227" max="227" width="9.83203125" bestFit="1" customWidth="1"/>
    <col min="228" max="228" width="8.83203125" bestFit="1" customWidth="1"/>
    <col min="229" max="229" width="10.83203125" bestFit="1" customWidth="1"/>
    <col min="230" max="230" width="8" bestFit="1" customWidth="1"/>
    <col min="231" max="231" width="9.83203125" bestFit="1" customWidth="1"/>
    <col min="232" max="232" width="6.83203125" bestFit="1" customWidth="1"/>
    <col min="233" max="233" width="8.83203125" bestFit="1" customWidth="1"/>
    <col min="234" max="234" width="7.83203125" bestFit="1" customWidth="1"/>
    <col min="235" max="235" width="9.83203125" bestFit="1" customWidth="1"/>
    <col min="236" max="236" width="8" bestFit="1" customWidth="1"/>
    <col min="237" max="237" width="9.83203125" bestFit="1" customWidth="1"/>
    <col min="238" max="238" width="8.83203125" bestFit="1" customWidth="1"/>
    <col min="239" max="239" width="10.83203125" bestFit="1" customWidth="1"/>
    <col min="240" max="240" width="8.83203125" bestFit="1" customWidth="1"/>
    <col min="241" max="241" width="10.83203125" bestFit="1" customWidth="1"/>
    <col min="242" max="242" width="6.83203125" bestFit="1" customWidth="1"/>
    <col min="243" max="243" width="8.83203125" bestFit="1" customWidth="1"/>
    <col min="244" max="244" width="8" bestFit="1" customWidth="1"/>
    <col min="245" max="245" width="9.83203125" bestFit="1" customWidth="1"/>
    <col min="246" max="246" width="7.83203125" bestFit="1" customWidth="1"/>
    <col min="247" max="247" width="9.83203125" bestFit="1" customWidth="1"/>
    <col min="248" max="248" width="8.83203125" bestFit="1" customWidth="1"/>
    <col min="249" max="249" width="10.83203125" bestFit="1" customWidth="1"/>
    <col min="250" max="250" width="8.83203125" bestFit="1" customWidth="1"/>
    <col min="251" max="251" width="10.83203125" bestFit="1" customWidth="1"/>
    <col min="252" max="252" width="8" bestFit="1" customWidth="1"/>
    <col min="253" max="253" width="9.83203125" bestFit="1" customWidth="1"/>
    <col min="254" max="254" width="8" bestFit="1" customWidth="1"/>
    <col min="255" max="255" width="9.83203125" bestFit="1" customWidth="1"/>
    <col min="256" max="256" width="8" bestFit="1" customWidth="1"/>
    <col min="257" max="257" width="9.83203125" bestFit="1" customWidth="1"/>
    <col min="258" max="258" width="8.83203125" bestFit="1" customWidth="1"/>
    <col min="259" max="259" width="10.83203125" bestFit="1" customWidth="1"/>
    <col min="260" max="260" width="7.83203125" bestFit="1" customWidth="1"/>
    <col min="261" max="261" width="9.83203125" bestFit="1" customWidth="1"/>
    <col min="262" max="262" width="8" bestFit="1" customWidth="1"/>
    <col min="263" max="263" width="9.83203125" bestFit="1" customWidth="1"/>
    <col min="264" max="264" width="8" bestFit="1" customWidth="1"/>
    <col min="265" max="265" width="9.83203125" bestFit="1" customWidth="1"/>
    <col min="266" max="266" width="8" bestFit="1" customWidth="1"/>
    <col min="267" max="267" width="9.83203125" bestFit="1" customWidth="1"/>
    <col min="268" max="268" width="8.83203125" bestFit="1" customWidth="1"/>
    <col min="269" max="269" width="10.83203125" bestFit="1" customWidth="1"/>
    <col min="270" max="270" width="8.83203125" bestFit="1" customWidth="1"/>
    <col min="271" max="271" width="10.83203125" bestFit="1" customWidth="1"/>
    <col min="272" max="272" width="7.83203125" bestFit="1" customWidth="1"/>
    <col min="273" max="273" width="9.83203125" bestFit="1" customWidth="1"/>
    <col min="274" max="274" width="8" bestFit="1" customWidth="1"/>
    <col min="275" max="275" width="9.83203125" bestFit="1" customWidth="1"/>
    <col min="276" max="276" width="8.83203125" bestFit="1" customWidth="1"/>
    <col min="277" max="277" width="10.83203125" bestFit="1" customWidth="1"/>
    <col min="278" max="278" width="8" bestFit="1" customWidth="1"/>
    <col min="279" max="279" width="9.83203125" bestFit="1" customWidth="1"/>
    <col min="280" max="280" width="8" bestFit="1" customWidth="1"/>
    <col min="281" max="281" width="9.83203125" bestFit="1" customWidth="1"/>
    <col min="282" max="282" width="8.83203125" bestFit="1" customWidth="1"/>
    <col min="283" max="283" width="10.83203125" bestFit="1" customWidth="1"/>
    <col min="284" max="284" width="8" bestFit="1" customWidth="1"/>
    <col min="285" max="285" width="9.83203125" bestFit="1" customWidth="1"/>
    <col min="286" max="286" width="8" bestFit="1" customWidth="1"/>
    <col min="287" max="287" width="9.83203125" bestFit="1" customWidth="1"/>
    <col min="288" max="288" width="8" bestFit="1" customWidth="1"/>
    <col min="289" max="289" width="9.83203125" bestFit="1" customWidth="1"/>
    <col min="290" max="290" width="6.83203125" bestFit="1" customWidth="1"/>
    <col min="291" max="291" width="8.83203125" bestFit="1" customWidth="1"/>
    <col min="292" max="292" width="7.83203125" bestFit="1" customWidth="1"/>
    <col min="293" max="293" width="9.83203125" bestFit="1" customWidth="1"/>
    <col min="294" max="294" width="8" bestFit="1" customWidth="1"/>
    <col min="295" max="295" width="9.83203125" bestFit="1" customWidth="1"/>
    <col min="296" max="296" width="7.83203125" bestFit="1" customWidth="1"/>
    <col min="297" max="297" width="9.83203125" bestFit="1" customWidth="1"/>
    <col min="298" max="298" width="7.83203125" bestFit="1" customWidth="1"/>
    <col min="299" max="299" width="9.83203125" bestFit="1" customWidth="1"/>
    <col min="300" max="300" width="8" bestFit="1" customWidth="1"/>
    <col min="301" max="301" width="9.83203125" bestFit="1" customWidth="1"/>
    <col min="302" max="302" width="8" bestFit="1" customWidth="1"/>
    <col min="303" max="303" width="9.83203125" bestFit="1" customWidth="1"/>
    <col min="304" max="304" width="8" bestFit="1" customWidth="1"/>
    <col min="305" max="305" width="9.83203125" bestFit="1" customWidth="1"/>
    <col min="306" max="306" width="7.83203125" bestFit="1" customWidth="1"/>
    <col min="307" max="307" width="9.83203125" bestFit="1" customWidth="1"/>
    <col min="308" max="308" width="8" bestFit="1" customWidth="1"/>
    <col min="309" max="310" width="8.83203125" bestFit="1" customWidth="1"/>
    <col min="311" max="311" width="10.83203125" bestFit="1" customWidth="1"/>
    <col min="312" max="312" width="8" bestFit="1" customWidth="1"/>
    <col min="313" max="313" width="9.83203125" bestFit="1" customWidth="1"/>
    <col min="314" max="314" width="8.83203125" bestFit="1" customWidth="1"/>
    <col min="315" max="315" width="10.83203125" bestFit="1" customWidth="1"/>
    <col min="316" max="316" width="8" bestFit="1" customWidth="1"/>
    <col min="317" max="317" width="9.83203125" bestFit="1" customWidth="1"/>
    <col min="318" max="318" width="7.83203125" bestFit="1" customWidth="1"/>
    <col min="319" max="319" width="9.83203125" bestFit="1" customWidth="1"/>
    <col min="320" max="320" width="8" bestFit="1" customWidth="1"/>
    <col min="321" max="321" width="9.83203125" bestFit="1" customWidth="1"/>
    <col min="322" max="322" width="8.83203125" bestFit="1" customWidth="1"/>
    <col min="323" max="323" width="10.83203125" bestFit="1" customWidth="1"/>
    <col min="324" max="324" width="7.83203125" bestFit="1" customWidth="1"/>
    <col min="325" max="325" width="9.83203125" bestFit="1" customWidth="1"/>
    <col min="326" max="326" width="7.83203125" bestFit="1" customWidth="1"/>
    <col min="327" max="327" width="9.83203125" bestFit="1" customWidth="1"/>
    <col min="328" max="328" width="7.83203125" bestFit="1" customWidth="1"/>
    <col min="329" max="329" width="9.83203125" bestFit="1" customWidth="1"/>
    <col min="330" max="330" width="8" bestFit="1" customWidth="1"/>
    <col min="331" max="331" width="6.83203125" bestFit="1" customWidth="1"/>
    <col min="332" max="332" width="9.83203125" bestFit="1" customWidth="1"/>
    <col min="333" max="333" width="8" bestFit="1" customWidth="1"/>
    <col min="334" max="334" width="9.83203125" bestFit="1" customWidth="1"/>
    <col min="335" max="335" width="7.83203125" bestFit="1" customWidth="1"/>
    <col min="336" max="336" width="9.83203125" bestFit="1" customWidth="1"/>
    <col min="337" max="337" width="8.83203125" bestFit="1" customWidth="1"/>
    <col min="338" max="338" width="10.83203125" bestFit="1" customWidth="1"/>
    <col min="339" max="339" width="6.83203125" bestFit="1" customWidth="1"/>
    <col min="340" max="340" width="7.83203125" bestFit="1" customWidth="1"/>
    <col min="341" max="341" width="8.83203125" bestFit="1" customWidth="1"/>
    <col min="342" max="342" width="10.83203125" bestFit="1" customWidth="1"/>
    <col min="343" max="343" width="7.83203125" bestFit="1" customWidth="1"/>
    <col min="344" max="344" width="9.83203125" bestFit="1" customWidth="1"/>
    <col min="345" max="345" width="7.83203125" bestFit="1" customWidth="1"/>
    <col min="346" max="346" width="9.83203125" bestFit="1" customWidth="1"/>
    <col min="347" max="347" width="7.83203125" bestFit="1" customWidth="1"/>
    <col min="348" max="348" width="9.83203125" bestFit="1" customWidth="1"/>
    <col min="349" max="349" width="8" bestFit="1" customWidth="1"/>
    <col min="350" max="350" width="9.83203125" bestFit="1" customWidth="1"/>
    <col min="351" max="351" width="8.83203125" bestFit="1" customWidth="1"/>
    <col min="352" max="352" width="10.83203125" bestFit="1" customWidth="1"/>
    <col min="353" max="353" width="8" bestFit="1" customWidth="1"/>
    <col min="354" max="354" width="8.83203125" bestFit="1" customWidth="1"/>
    <col min="355" max="355" width="8" bestFit="1" customWidth="1"/>
    <col min="356" max="357" width="8.83203125" bestFit="1" customWidth="1"/>
    <col min="358" max="358" width="10.83203125" bestFit="1" customWidth="1"/>
    <col min="359" max="359" width="8" bestFit="1" customWidth="1"/>
    <col min="360" max="360" width="9.83203125" bestFit="1" customWidth="1"/>
    <col min="361" max="361" width="8" bestFit="1" customWidth="1"/>
    <col min="362" max="362" width="9.83203125" bestFit="1" customWidth="1"/>
    <col min="363" max="363" width="8.83203125" bestFit="1" customWidth="1"/>
    <col min="364" max="364" width="10.83203125" bestFit="1" customWidth="1"/>
    <col min="365" max="365" width="8.83203125" bestFit="1" customWidth="1"/>
    <col min="366" max="366" width="10.83203125" bestFit="1" customWidth="1"/>
    <col min="367" max="367" width="8.83203125" bestFit="1" customWidth="1"/>
    <col min="368" max="368" width="10.83203125" bestFit="1" customWidth="1"/>
    <col min="369" max="369" width="8.83203125" bestFit="1" customWidth="1"/>
    <col min="370" max="370" width="10.83203125" bestFit="1" customWidth="1"/>
    <col min="371" max="371" width="8" bestFit="1" customWidth="1"/>
    <col min="372" max="372" width="9.83203125" bestFit="1" customWidth="1"/>
    <col min="373" max="373" width="8.83203125" bestFit="1" customWidth="1"/>
    <col min="374" max="374" width="10.83203125" bestFit="1" customWidth="1"/>
    <col min="375" max="375" width="8" bestFit="1" customWidth="1"/>
    <col min="376" max="376" width="9.83203125" bestFit="1" customWidth="1"/>
    <col min="377" max="377" width="8.83203125" bestFit="1" customWidth="1"/>
    <col min="378" max="378" width="10.83203125" bestFit="1" customWidth="1"/>
    <col min="379" max="379" width="8" bestFit="1" customWidth="1"/>
    <col min="380" max="380" width="9.83203125" bestFit="1" customWidth="1"/>
    <col min="381" max="381" width="8.83203125" bestFit="1" customWidth="1"/>
    <col min="382" max="382" width="10.83203125" bestFit="1" customWidth="1"/>
    <col min="383" max="383" width="8.83203125" bestFit="1" customWidth="1"/>
    <col min="384" max="384" width="10.83203125" bestFit="1" customWidth="1"/>
    <col min="385" max="385" width="8" bestFit="1" customWidth="1"/>
    <col min="386" max="386" width="9.83203125" bestFit="1" customWidth="1"/>
    <col min="387" max="387" width="8.83203125" bestFit="1" customWidth="1"/>
    <col min="388" max="388" width="10.83203125" bestFit="1" customWidth="1"/>
    <col min="389" max="389" width="7.83203125" bestFit="1" customWidth="1"/>
    <col min="390" max="390" width="9.83203125" bestFit="1" customWidth="1"/>
    <col min="391" max="391" width="8.83203125" bestFit="1" customWidth="1"/>
    <col min="392" max="392" width="10.83203125" bestFit="1" customWidth="1"/>
    <col min="393" max="393" width="8" bestFit="1" customWidth="1"/>
    <col min="394" max="394" width="9.83203125" bestFit="1" customWidth="1"/>
    <col min="395" max="395" width="7.83203125" bestFit="1" customWidth="1"/>
    <col min="396" max="396" width="9.83203125" bestFit="1" customWidth="1"/>
    <col min="397" max="397" width="7.83203125" bestFit="1" customWidth="1"/>
    <col min="398" max="398" width="9.83203125" bestFit="1" customWidth="1"/>
    <col min="399" max="399" width="8" bestFit="1" customWidth="1"/>
    <col min="400" max="400" width="9.83203125" bestFit="1" customWidth="1"/>
    <col min="401" max="401" width="7.83203125" bestFit="1" customWidth="1"/>
    <col min="402" max="402" width="9.83203125" bestFit="1" customWidth="1"/>
    <col min="403" max="403" width="8" bestFit="1" customWidth="1"/>
    <col min="404" max="404" width="9.83203125" bestFit="1" customWidth="1"/>
    <col min="405" max="405" width="7.83203125" bestFit="1" customWidth="1"/>
    <col min="406" max="406" width="9.83203125" bestFit="1" customWidth="1"/>
    <col min="407" max="407" width="6.83203125" bestFit="1" customWidth="1"/>
    <col min="408" max="408" width="8.83203125" bestFit="1" customWidth="1"/>
    <col min="409" max="409" width="8" bestFit="1" customWidth="1"/>
    <col min="410" max="410" width="8.83203125" bestFit="1" customWidth="1"/>
    <col min="411" max="411" width="6.83203125" bestFit="1" customWidth="1"/>
    <col min="412" max="413" width="8.83203125" bestFit="1" customWidth="1"/>
    <col min="414" max="414" width="10.83203125" bestFit="1" customWidth="1"/>
    <col min="415" max="415" width="8" bestFit="1" customWidth="1"/>
    <col min="416" max="416" width="9.83203125" bestFit="1" customWidth="1"/>
    <col min="417" max="417" width="8" bestFit="1" customWidth="1"/>
    <col min="418" max="418" width="9.83203125" bestFit="1" customWidth="1"/>
    <col min="419" max="419" width="8.83203125" bestFit="1" customWidth="1"/>
    <col min="420" max="420" width="10.83203125" bestFit="1" customWidth="1"/>
    <col min="421" max="421" width="8" bestFit="1" customWidth="1"/>
    <col min="422" max="422" width="8.83203125" bestFit="1" customWidth="1"/>
    <col min="423" max="423" width="7.83203125" bestFit="1" customWidth="1"/>
    <col min="424" max="424" width="9.83203125" bestFit="1" customWidth="1"/>
    <col min="425" max="425" width="8" bestFit="1" customWidth="1"/>
    <col min="426" max="426" width="9.83203125" bestFit="1" customWidth="1"/>
    <col min="427" max="427" width="7.83203125" bestFit="1" customWidth="1"/>
    <col min="428" max="428" width="9.83203125" bestFit="1" customWidth="1"/>
    <col min="429" max="429" width="7.83203125" bestFit="1" customWidth="1"/>
    <col min="430" max="430" width="9.83203125" bestFit="1" customWidth="1"/>
    <col min="431" max="431" width="8.83203125" bestFit="1" customWidth="1"/>
    <col min="432" max="432" width="10.83203125" bestFit="1" customWidth="1"/>
    <col min="433" max="433" width="8" bestFit="1" customWidth="1"/>
    <col min="434" max="434" width="8.83203125" bestFit="1" customWidth="1"/>
    <col min="435" max="435" width="7.83203125" bestFit="1" customWidth="1"/>
    <col min="436" max="436" width="9.83203125" bestFit="1" customWidth="1"/>
    <col min="437" max="437" width="7.83203125" bestFit="1" customWidth="1"/>
    <col min="438" max="438" width="9.83203125" bestFit="1" customWidth="1"/>
    <col min="439" max="439" width="8" bestFit="1" customWidth="1"/>
    <col min="440" max="440" width="9.83203125" bestFit="1" customWidth="1"/>
    <col min="441" max="441" width="7.83203125" bestFit="1" customWidth="1"/>
    <col min="442" max="442" width="9.83203125" bestFit="1" customWidth="1"/>
    <col min="443" max="443" width="8.83203125" bestFit="1" customWidth="1"/>
    <col min="444" max="444" width="10.83203125" bestFit="1" customWidth="1"/>
    <col min="445" max="445" width="8" bestFit="1" customWidth="1"/>
    <col min="446" max="446" width="9.83203125" bestFit="1" customWidth="1"/>
    <col min="447" max="447" width="8.83203125" bestFit="1" customWidth="1"/>
    <col min="448" max="448" width="10.83203125" bestFit="1" customWidth="1"/>
    <col min="449" max="449" width="7.83203125" bestFit="1" customWidth="1"/>
    <col min="450" max="450" width="9.83203125" bestFit="1" customWidth="1"/>
    <col min="451" max="451" width="8" bestFit="1" customWidth="1"/>
    <col min="452" max="452" width="9.83203125" bestFit="1" customWidth="1"/>
    <col min="453" max="453" width="8" bestFit="1" customWidth="1"/>
    <col min="454" max="454" width="9.83203125" bestFit="1" customWidth="1"/>
    <col min="455" max="455" width="6.83203125" bestFit="1" customWidth="1"/>
    <col min="456" max="457" width="8.83203125" bestFit="1" customWidth="1"/>
    <col min="458" max="458" width="10.83203125" bestFit="1" customWidth="1"/>
    <col min="459" max="459" width="8" bestFit="1" customWidth="1"/>
    <col min="460" max="460" width="9.83203125" bestFit="1" customWidth="1"/>
    <col min="461" max="461" width="8" bestFit="1" customWidth="1"/>
    <col min="462" max="462" width="9.83203125" bestFit="1" customWidth="1"/>
    <col min="463" max="463" width="8" bestFit="1" customWidth="1"/>
    <col min="464" max="464" width="9.83203125" bestFit="1" customWidth="1"/>
    <col min="465" max="465" width="8" bestFit="1" customWidth="1"/>
    <col min="466" max="466" width="8.83203125" bestFit="1" customWidth="1"/>
    <col min="467" max="467" width="8" bestFit="1" customWidth="1"/>
    <col min="468" max="468" width="9.83203125" bestFit="1" customWidth="1"/>
    <col min="469" max="469" width="8.83203125" bestFit="1" customWidth="1"/>
    <col min="470" max="470" width="10.83203125" bestFit="1" customWidth="1"/>
    <col min="471" max="471" width="8" bestFit="1" customWidth="1"/>
    <col min="472" max="472" width="9.83203125" bestFit="1" customWidth="1"/>
    <col min="473" max="473" width="8" bestFit="1" customWidth="1"/>
    <col min="474" max="474" width="9.83203125" bestFit="1" customWidth="1"/>
    <col min="475" max="475" width="7.83203125" bestFit="1" customWidth="1"/>
    <col min="476" max="476" width="9.83203125" bestFit="1" customWidth="1"/>
    <col min="477" max="477" width="8" bestFit="1" customWidth="1"/>
    <col min="478" max="478" width="9.83203125" bestFit="1" customWidth="1"/>
    <col min="479" max="479" width="8" bestFit="1" customWidth="1"/>
    <col min="480" max="480" width="9.83203125" bestFit="1" customWidth="1"/>
    <col min="481" max="481" width="8" bestFit="1" customWidth="1"/>
    <col min="482" max="482" width="9.83203125" bestFit="1" customWidth="1"/>
    <col min="483" max="483" width="7.83203125" bestFit="1" customWidth="1"/>
    <col min="484" max="484" width="9.83203125" bestFit="1" customWidth="1"/>
    <col min="485" max="485" width="8" bestFit="1" customWidth="1"/>
    <col min="486" max="486" width="9.83203125" bestFit="1" customWidth="1"/>
    <col min="487" max="487" width="7.83203125" bestFit="1" customWidth="1"/>
    <col min="488" max="488" width="9.83203125" bestFit="1" customWidth="1"/>
    <col min="489" max="489" width="8" bestFit="1" customWidth="1"/>
    <col min="490" max="490" width="9.83203125" bestFit="1" customWidth="1"/>
    <col min="491" max="491" width="8" bestFit="1" customWidth="1"/>
    <col min="492" max="492" width="8.83203125" bestFit="1" customWidth="1"/>
    <col min="493" max="493" width="7.83203125" bestFit="1" customWidth="1"/>
    <col min="494" max="494" width="9.83203125" bestFit="1" customWidth="1"/>
    <col min="495" max="495" width="7.83203125" bestFit="1" customWidth="1"/>
    <col min="496" max="496" width="9.83203125" bestFit="1" customWidth="1"/>
    <col min="497" max="497" width="8.83203125" bestFit="1" customWidth="1"/>
    <col min="498" max="498" width="10.83203125" bestFit="1" customWidth="1"/>
    <col min="499" max="499" width="7.83203125" bestFit="1" customWidth="1"/>
    <col min="500" max="500" width="9.83203125" bestFit="1" customWidth="1"/>
    <col min="501" max="501" width="7.83203125" bestFit="1" customWidth="1"/>
    <col min="502" max="502" width="9.83203125" bestFit="1" customWidth="1"/>
    <col min="503" max="503" width="7.83203125" bestFit="1" customWidth="1"/>
    <col min="504" max="504" width="9.83203125" bestFit="1" customWidth="1"/>
    <col min="505" max="505" width="8" bestFit="1" customWidth="1"/>
    <col min="506" max="506" width="9.83203125" bestFit="1" customWidth="1"/>
    <col min="507" max="507" width="8.83203125" bestFit="1" customWidth="1"/>
    <col min="508" max="508" width="10.83203125" bestFit="1" customWidth="1"/>
    <col min="509" max="509" width="8" bestFit="1" customWidth="1"/>
    <col min="510" max="510" width="9.83203125" bestFit="1" customWidth="1"/>
    <col min="511" max="511" width="8" bestFit="1" customWidth="1"/>
    <col min="512" max="512" width="8.83203125" bestFit="1" customWidth="1"/>
    <col min="513" max="513" width="7.83203125" bestFit="1" customWidth="1"/>
    <col min="514" max="514" width="9.83203125" bestFit="1" customWidth="1"/>
    <col min="515" max="515" width="7.83203125" bestFit="1" customWidth="1"/>
    <col min="516" max="516" width="9.83203125" bestFit="1" customWidth="1"/>
    <col min="517" max="517" width="8.83203125" bestFit="1" customWidth="1"/>
    <col min="518" max="518" width="10.83203125" bestFit="1" customWidth="1"/>
    <col min="519" max="519" width="8" bestFit="1" customWidth="1"/>
    <col min="520" max="520" width="9.83203125" bestFit="1" customWidth="1"/>
    <col min="521" max="521" width="8.83203125" bestFit="1" customWidth="1"/>
    <col min="522" max="522" width="10.83203125" bestFit="1" customWidth="1"/>
    <col min="523" max="523" width="8.83203125" bestFit="1" customWidth="1"/>
    <col min="524" max="524" width="10.83203125" bestFit="1" customWidth="1"/>
    <col min="525" max="525" width="7.83203125" bestFit="1" customWidth="1"/>
    <col min="526" max="526" width="9.83203125" bestFit="1" customWidth="1"/>
    <col min="527" max="527" width="8" bestFit="1" customWidth="1"/>
    <col min="528" max="528" width="9.83203125" bestFit="1" customWidth="1"/>
    <col min="529" max="529" width="7.83203125" bestFit="1" customWidth="1"/>
    <col min="530" max="530" width="9.83203125" bestFit="1" customWidth="1"/>
    <col min="531" max="531" width="8.83203125" bestFit="1" customWidth="1"/>
    <col min="532" max="532" width="10.83203125" bestFit="1" customWidth="1"/>
    <col min="533" max="533" width="7.83203125" bestFit="1" customWidth="1"/>
    <col min="534" max="534" width="9.83203125" bestFit="1" customWidth="1"/>
    <col min="535" max="535" width="6.83203125" bestFit="1" customWidth="1"/>
    <col min="536" max="536" width="8.83203125" bestFit="1" customWidth="1"/>
    <col min="537" max="537" width="7.83203125" bestFit="1" customWidth="1"/>
    <col min="538" max="538" width="9.83203125" bestFit="1" customWidth="1"/>
    <col min="539" max="539" width="7.83203125" bestFit="1" customWidth="1"/>
    <col min="540" max="540" width="9.83203125" bestFit="1" customWidth="1"/>
    <col min="541" max="541" width="8.83203125" bestFit="1" customWidth="1"/>
    <col min="542" max="542" width="10.83203125" bestFit="1" customWidth="1"/>
    <col min="543" max="543" width="8" bestFit="1" customWidth="1"/>
    <col min="544" max="544" width="8.83203125" bestFit="1" customWidth="1"/>
    <col min="545" max="545" width="7.83203125" bestFit="1" customWidth="1"/>
    <col min="546" max="546" width="9.83203125" bestFit="1" customWidth="1"/>
    <col min="547" max="547" width="8" bestFit="1" customWidth="1"/>
    <col min="548" max="548" width="9.83203125" bestFit="1" customWidth="1"/>
    <col min="549" max="549" width="8" bestFit="1" customWidth="1"/>
    <col min="550" max="550" width="9.83203125" bestFit="1" customWidth="1"/>
    <col min="551" max="551" width="8" bestFit="1" customWidth="1"/>
    <col min="552" max="552" width="9.83203125" bestFit="1" customWidth="1"/>
    <col min="553" max="553" width="8.83203125" bestFit="1" customWidth="1"/>
    <col min="554" max="554" width="10.83203125" bestFit="1" customWidth="1"/>
    <col min="555" max="555" width="7.83203125" bestFit="1" customWidth="1"/>
    <col min="556" max="556" width="9.83203125" bestFit="1" customWidth="1"/>
    <col min="557" max="557" width="7.83203125" bestFit="1" customWidth="1"/>
    <col min="558" max="558" width="9.83203125" bestFit="1" customWidth="1"/>
    <col min="559" max="559" width="7.83203125" bestFit="1" customWidth="1"/>
    <col min="560" max="560" width="9.83203125" bestFit="1" customWidth="1"/>
    <col min="561" max="561" width="7.83203125" bestFit="1" customWidth="1"/>
    <col min="562" max="562" width="9.83203125" bestFit="1" customWidth="1"/>
    <col min="563" max="563" width="8.83203125" bestFit="1" customWidth="1"/>
    <col min="564" max="564" width="10.83203125" bestFit="1" customWidth="1"/>
    <col min="565" max="565" width="6.83203125" bestFit="1" customWidth="1"/>
    <col min="566" max="566" width="8.83203125" bestFit="1" customWidth="1"/>
    <col min="567" max="567" width="8" bestFit="1" customWidth="1"/>
    <col min="568" max="568" width="9.83203125" bestFit="1" customWidth="1"/>
    <col min="569" max="569" width="7.83203125" bestFit="1" customWidth="1"/>
    <col min="570" max="570" width="9.83203125" bestFit="1" customWidth="1"/>
    <col min="571" max="571" width="6.83203125" bestFit="1" customWidth="1"/>
    <col min="572" max="573" width="8.83203125" bestFit="1" customWidth="1"/>
    <col min="574" max="574" width="10.83203125" bestFit="1" customWidth="1"/>
    <col min="575" max="575" width="7.83203125" bestFit="1" customWidth="1"/>
    <col min="576" max="576" width="9.83203125" bestFit="1" customWidth="1"/>
    <col min="577" max="577" width="7.83203125" bestFit="1" customWidth="1"/>
    <col min="578" max="578" width="9.83203125" bestFit="1" customWidth="1"/>
    <col min="579" max="579" width="7.83203125" bestFit="1" customWidth="1"/>
    <col min="580" max="580" width="9.83203125" bestFit="1" customWidth="1"/>
    <col min="581" max="581" width="8" bestFit="1" customWidth="1"/>
    <col min="582" max="582" width="9.83203125" bestFit="1" customWidth="1"/>
    <col min="583" max="583" width="8.83203125" bestFit="1" customWidth="1"/>
    <col min="584" max="584" width="10.83203125" bestFit="1" customWidth="1"/>
    <col min="585" max="585" width="8" bestFit="1" customWidth="1"/>
    <col min="586" max="586" width="9.83203125" bestFit="1" customWidth="1"/>
    <col min="587" max="587" width="6.83203125" bestFit="1" customWidth="1"/>
    <col min="588" max="588" width="8.83203125" bestFit="1" customWidth="1"/>
    <col min="589" max="589" width="7.83203125" bestFit="1" customWidth="1"/>
    <col min="590" max="590" width="9.83203125" bestFit="1" customWidth="1"/>
    <col min="591" max="591" width="7.83203125" bestFit="1" customWidth="1"/>
    <col min="592" max="592" width="9.83203125" bestFit="1" customWidth="1"/>
    <col min="593" max="593" width="7.83203125" bestFit="1" customWidth="1"/>
    <col min="594" max="594" width="9.83203125" bestFit="1" customWidth="1"/>
    <col min="595" max="595" width="8.83203125" bestFit="1" customWidth="1"/>
    <col min="596" max="596" width="10.83203125" bestFit="1" customWidth="1"/>
    <col min="597" max="597" width="8.83203125" bestFit="1" customWidth="1"/>
    <col min="598" max="598" width="10.83203125" bestFit="1" customWidth="1"/>
    <col min="599" max="599" width="8" bestFit="1" customWidth="1"/>
    <col min="600" max="600" width="9.83203125" bestFit="1" customWidth="1"/>
    <col min="601" max="601" width="7.83203125" bestFit="1" customWidth="1"/>
    <col min="602" max="602" width="9.83203125" bestFit="1" customWidth="1"/>
    <col min="603" max="603" width="6.83203125" bestFit="1" customWidth="1"/>
    <col min="604" max="604" width="8.83203125" bestFit="1" customWidth="1"/>
    <col min="605" max="605" width="7.83203125" bestFit="1" customWidth="1"/>
    <col min="606" max="606" width="9.83203125" bestFit="1" customWidth="1"/>
    <col min="607" max="607" width="7.83203125" bestFit="1" customWidth="1"/>
    <col min="608" max="608" width="9.83203125" bestFit="1" customWidth="1"/>
    <col min="609" max="609" width="8.83203125" bestFit="1" customWidth="1"/>
    <col min="610" max="610" width="10.83203125" bestFit="1" customWidth="1"/>
    <col min="611" max="611" width="8.83203125" bestFit="1" customWidth="1"/>
    <col min="612" max="612" width="10.83203125" bestFit="1" customWidth="1"/>
    <col min="613" max="613" width="8" bestFit="1" customWidth="1"/>
    <col min="614" max="614" width="9.83203125" bestFit="1" customWidth="1"/>
    <col min="615" max="615" width="6.83203125" bestFit="1" customWidth="1"/>
    <col min="616" max="616" width="8.83203125" bestFit="1" customWidth="1"/>
    <col min="617" max="617" width="8" bestFit="1" customWidth="1"/>
    <col min="618" max="618" width="9.83203125" bestFit="1" customWidth="1"/>
    <col min="619" max="619" width="8.83203125" bestFit="1" customWidth="1"/>
    <col min="620" max="620" width="10.83203125" bestFit="1" customWidth="1"/>
    <col min="621" max="621" width="7.83203125" bestFit="1" customWidth="1"/>
    <col min="622" max="622" width="9.83203125" bestFit="1" customWidth="1"/>
    <col min="623" max="623" width="7.83203125" bestFit="1" customWidth="1"/>
    <col min="624" max="624" width="9.83203125" bestFit="1" customWidth="1"/>
    <col min="625" max="625" width="8" bestFit="1" customWidth="1"/>
    <col min="626" max="626" width="9.83203125" bestFit="1" customWidth="1"/>
    <col min="627" max="627" width="8" bestFit="1" customWidth="1"/>
    <col min="628" max="628" width="9.83203125" bestFit="1" customWidth="1"/>
    <col min="629" max="629" width="8" bestFit="1" customWidth="1"/>
    <col min="630" max="630" width="9.83203125" bestFit="1" customWidth="1"/>
    <col min="631" max="631" width="8" bestFit="1" customWidth="1"/>
    <col min="632" max="632" width="9.83203125" bestFit="1" customWidth="1"/>
    <col min="633" max="633" width="8.83203125" bestFit="1" customWidth="1"/>
    <col min="634" max="634" width="10.83203125" bestFit="1" customWidth="1"/>
    <col min="635" max="635" width="7.83203125" bestFit="1" customWidth="1"/>
    <col min="636" max="636" width="9.83203125" bestFit="1" customWidth="1"/>
    <col min="637" max="637" width="8" bestFit="1" customWidth="1"/>
    <col min="638" max="638" width="8.83203125" bestFit="1" customWidth="1"/>
    <col min="639" max="639" width="8" bestFit="1" customWidth="1"/>
    <col min="640" max="640" width="9.83203125" bestFit="1" customWidth="1"/>
    <col min="641" max="641" width="6.83203125" bestFit="1" customWidth="1"/>
    <col min="642" max="642" width="8.83203125" bestFit="1" customWidth="1"/>
    <col min="643" max="643" width="7.83203125" bestFit="1" customWidth="1"/>
    <col min="644" max="644" width="9.83203125" bestFit="1" customWidth="1"/>
    <col min="645" max="645" width="6.83203125" bestFit="1" customWidth="1"/>
    <col min="646" max="646" width="8.83203125" bestFit="1" customWidth="1"/>
    <col min="647" max="647" width="8" bestFit="1" customWidth="1"/>
    <col min="648" max="648" width="8.83203125" bestFit="1" customWidth="1"/>
    <col min="649" max="649" width="8" bestFit="1" customWidth="1"/>
    <col min="650" max="650" width="9.83203125" bestFit="1" customWidth="1"/>
    <col min="651" max="651" width="8" bestFit="1" customWidth="1"/>
    <col min="652" max="652" width="7.83203125" bestFit="1" customWidth="1"/>
    <col min="653" max="653" width="8" bestFit="1" customWidth="1"/>
    <col min="654" max="654" width="8.83203125" bestFit="1" customWidth="1"/>
    <col min="655" max="655" width="8" bestFit="1" customWidth="1"/>
    <col min="656" max="656" width="9.83203125" bestFit="1" customWidth="1"/>
    <col min="657" max="657" width="8" bestFit="1" customWidth="1"/>
    <col min="658" max="658" width="9.83203125" bestFit="1" customWidth="1"/>
    <col min="659" max="659" width="7.83203125" bestFit="1" customWidth="1"/>
    <col min="660" max="660" width="9.83203125" bestFit="1" customWidth="1"/>
    <col min="661" max="661" width="6.83203125" bestFit="1" customWidth="1"/>
    <col min="662" max="662" width="8.83203125" bestFit="1" customWidth="1"/>
    <col min="663" max="663" width="7.83203125" bestFit="1" customWidth="1"/>
    <col min="664" max="664" width="9.83203125" bestFit="1" customWidth="1"/>
    <col min="665" max="665" width="7.83203125" bestFit="1" customWidth="1"/>
    <col min="666" max="666" width="9.83203125" bestFit="1" customWidth="1"/>
    <col min="667" max="667" width="7.83203125" bestFit="1" customWidth="1"/>
    <col min="668" max="668" width="9.83203125" bestFit="1" customWidth="1"/>
    <col min="669" max="669" width="8.83203125" bestFit="1" customWidth="1"/>
    <col min="670" max="670" width="10.83203125" bestFit="1" customWidth="1"/>
    <col min="671" max="671" width="8" bestFit="1" customWidth="1"/>
    <col min="672" max="672" width="9.83203125" bestFit="1" customWidth="1"/>
    <col min="673" max="673" width="6.83203125" bestFit="1" customWidth="1"/>
    <col min="674" max="674" width="7.83203125" bestFit="1" customWidth="1"/>
    <col min="675" max="675" width="8" bestFit="1" customWidth="1"/>
    <col min="676" max="676" width="9.83203125" bestFit="1" customWidth="1"/>
    <col min="677" max="677" width="8.83203125" bestFit="1" customWidth="1"/>
    <col min="678" max="678" width="10.83203125" bestFit="1" customWidth="1"/>
    <col min="679" max="679" width="7.83203125" bestFit="1" customWidth="1"/>
    <col min="680" max="680" width="9.83203125" bestFit="1" customWidth="1"/>
    <col min="681" max="681" width="8" bestFit="1" customWidth="1"/>
    <col min="682" max="682" width="9.83203125" bestFit="1" customWidth="1"/>
    <col min="683" max="683" width="8" bestFit="1" customWidth="1"/>
    <col min="684" max="684" width="9.83203125" bestFit="1" customWidth="1"/>
    <col min="685" max="685" width="8" bestFit="1" customWidth="1"/>
    <col min="686" max="686" width="8.83203125" bestFit="1" customWidth="1"/>
    <col min="687" max="687" width="8" bestFit="1" customWidth="1"/>
    <col min="688" max="688" width="9.83203125" bestFit="1" customWidth="1"/>
    <col min="689" max="689" width="8" bestFit="1" customWidth="1"/>
    <col min="690" max="691" width="8.83203125" bestFit="1" customWidth="1"/>
    <col min="692" max="692" width="10.83203125" bestFit="1" customWidth="1"/>
    <col min="693" max="693" width="7.83203125" bestFit="1" customWidth="1"/>
    <col min="694" max="694" width="9.83203125" bestFit="1" customWidth="1"/>
    <col min="695" max="695" width="8.83203125" bestFit="1" customWidth="1"/>
    <col min="696" max="696" width="10.83203125" bestFit="1" customWidth="1"/>
    <col min="697" max="697" width="7.83203125" bestFit="1" customWidth="1"/>
    <col min="698" max="698" width="9.83203125" bestFit="1" customWidth="1"/>
    <col min="699" max="699" width="8.83203125" bestFit="1" customWidth="1"/>
    <col min="700" max="700" width="10.83203125" bestFit="1" customWidth="1"/>
    <col min="701" max="701" width="8" bestFit="1" customWidth="1"/>
    <col min="702" max="702" width="9.83203125" bestFit="1" customWidth="1"/>
    <col min="703" max="703" width="8" bestFit="1" customWidth="1"/>
    <col min="704" max="704" width="9.83203125" bestFit="1" customWidth="1"/>
    <col min="705" max="705" width="7.83203125" bestFit="1" customWidth="1"/>
    <col min="706" max="706" width="9.83203125" bestFit="1" customWidth="1"/>
    <col min="707" max="707" width="6.83203125" bestFit="1" customWidth="1"/>
    <col min="708" max="709" width="7.83203125" bestFit="1" customWidth="1"/>
    <col min="710" max="710" width="9.83203125" bestFit="1" customWidth="1"/>
    <col min="711" max="711" width="8" bestFit="1" customWidth="1"/>
    <col min="712" max="712" width="9.83203125" bestFit="1" customWidth="1"/>
    <col min="713" max="713" width="8" bestFit="1" customWidth="1"/>
    <col min="714" max="714" width="9.83203125" bestFit="1" customWidth="1"/>
    <col min="715" max="715" width="8.83203125" bestFit="1" customWidth="1"/>
    <col min="716" max="716" width="10.83203125" bestFit="1" customWidth="1"/>
    <col min="717" max="717" width="6.83203125" bestFit="1" customWidth="1"/>
    <col min="718" max="718" width="8.83203125" bestFit="1" customWidth="1"/>
    <col min="719" max="719" width="8" bestFit="1" customWidth="1"/>
    <col min="720" max="720" width="9.83203125" bestFit="1" customWidth="1"/>
    <col min="721" max="721" width="6.83203125" bestFit="1" customWidth="1"/>
    <col min="722" max="722" width="7.83203125" bestFit="1" customWidth="1"/>
    <col min="723" max="723" width="8" bestFit="1" customWidth="1"/>
    <col min="724" max="724" width="9.83203125" bestFit="1" customWidth="1"/>
    <col min="725" max="725" width="7.83203125" bestFit="1" customWidth="1"/>
    <col min="726" max="726" width="9.83203125" bestFit="1" customWidth="1"/>
    <col min="727" max="727" width="8" bestFit="1" customWidth="1"/>
    <col min="728" max="728" width="9.83203125" bestFit="1" customWidth="1"/>
    <col min="729" max="729" width="8.83203125" bestFit="1" customWidth="1"/>
    <col min="730" max="730" width="10.83203125" bestFit="1" customWidth="1"/>
    <col min="731" max="731" width="6.83203125" bestFit="1" customWidth="1"/>
    <col min="732" max="733" width="7.83203125" bestFit="1" customWidth="1"/>
    <col min="734" max="734" width="9.83203125" bestFit="1" customWidth="1"/>
    <col min="735" max="735" width="7.83203125" bestFit="1" customWidth="1"/>
    <col min="736" max="736" width="9.83203125" bestFit="1" customWidth="1"/>
    <col min="737" max="737" width="8.83203125" bestFit="1" customWidth="1"/>
    <col min="738" max="738" width="10.83203125" bestFit="1" customWidth="1"/>
    <col min="739" max="739" width="8" bestFit="1" customWidth="1"/>
    <col min="740" max="740" width="8.83203125" bestFit="1" customWidth="1"/>
    <col min="741" max="741" width="8" bestFit="1" customWidth="1"/>
    <col min="742" max="742" width="9.83203125" bestFit="1" customWidth="1"/>
    <col min="743" max="743" width="8" bestFit="1" customWidth="1"/>
    <col min="744" max="744" width="9.83203125" bestFit="1" customWidth="1"/>
    <col min="745" max="745" width="8" bestFit="1" customWidth="1"/>
    <col min="746" max="746" width="9.83203125" bestFit="1" customWidth="1"/>
    <col min="747" max="747" width="8" bestFit="1" customWidth="1"/>
    <col min="748" max="748" width="8.83203125" bestFit="1" customWidth="1"/>
    <col min="749" max="749" width="8" bestFit="1" customWidth="1"/>
    <col min="750" max="750" width="9.83203125" bestFit="1" customWidth="1"/>
    <col min="751" max="751" width="8" bestFit="1" customWidth="1"/>
    <col min="752" max="752" width="9.83203125" bestFit="1" customWidth="1"/>
    <col min="753" max="753" width="6.83203125" bestFit="1" customWidth="1"/>
    <col min="754" max="754" width="8.83203125" bestFit="1" customWidth="1"/>
    <col min="755" max="755" width="7.83203125" bestFit="1" customWidth="1"/>
    <col min="756" max="756" width="9.83203125" bestFit="1" customWidth="1"/>
    <col min="757" max="757" width="8" bestFit="1" customWidth="1"/>
    <col min="758" max="758" width="9.83203125" bestFit="1" customWidth="1"/>
    <col min="759" max="759" width="8" bestFit="1" customWidth="1"/>
    <col min="760" max="760" width="9.83203125" bestFit="1" customWidth="1"/>
    <col min="761" max="761" width="8" bestFit="1" customWidth="1"/>
    <col min="762" max="762" width="9.83203125" bestFit="1" customWidth="1"/>
    <col min="763" max="763" width="8" bestFit="1" customWidth="1"/>
    <col min="764" max="764" width="9.83203125" bestFit="1" customWidth="1"/>
    <col min="765" max="765" width="8" bestFit="1" customWidth="1"/>
    <col min="766" max="766" width="9.83203125" bestFit="1" customWidth="1"/>
    <col min="767" max="767" width="6.83203125" bestFit="1" customWidth="1"/>
    <col min="768" max="768" width="8.83203125" bestFit="1" customWidth="1"/>
    <col min="769" max="769" width="7.83203125" bestFit="1" customWidth="1"/>
    <col min="770" max="770" width="9.83203125" bestFit="1" customWidth="1"/>
    <col min="771" max="771" width="8.83203125" bestFit="1" customWidth="1"/>
    <col min="772" max="772" width="10.83203125" bestFit="1" customWidth="1"/>
    <col min="773" max="773" width="8.83203125" bestFit="1" customWidth="1"/>
    <col min="774" max="774" width="10.83203125" bestFit="1" customWidth="1"/>
    <col min="775" max="775" width="7.83203125" bestFit="1" customWidth="1"/>
    <col min="776" max="776" width="9.83203125" bestFit="1" customWidth="1"/>
    <col min="777" max="777" width="8.83203125" bestFit="1" customWidth="1"/>
    <col min="778" max="778" width="10.83203125" bestFit="1" customWidth="1"/>
    <col min="779" max="779" width="7.83203125" bestFit="1" customWidth="1"/>
    <col min="780" max="780" width="9.83203125" bestFit="1" customWidth="1"/>
    <col min="781" max="781" width="7.83203125" bestFit="1" customWidth="1"/>
    <col min="782" max="782" width="9.83203125" bestFit="1" customWidth="1"/>
    <col min="783" max="783" width="8" bestFit="1" customWidth="1"/>
    <col min="784" max="784" width="9.83203125" bestFit="1" customWidth="1"/>
    <col min="785" max="785" width="8" bestFit="1" customWidth="1"/>
    <col min="786" max="786" width="9.83203125" bestFit="1" customWidth="1"/>
    <col min="787" max="787" width="7.83203125" bestFit="1" customWidth="1"/>
    <col min="788" max="788" width="9.83203125" bestFit="1" customWidth="1"/>
    <col min="789" max="789" width="8.83203125" bestFit="1" customWidth="1"/>
    <col min="790" max="790" width="10.83203125" bestFit="1" customWidth="1"/>
    <col min="791" max="791" width="7.83203125" bestFit="1" customWidth="1"/>
    <col min="792" max="792" width="9.83203125" bestFit="1" customWidth="1"/>
    <col min="793" max="793" width="7.83203125" bestFit="1" customWidth="1"/>
    <col min="794" max="794" width="9.83203125" bestFit="1" customWidth="1"/>
    <col min="795" max="795" width="8" bestFit="1" customWidth="1"/>
    <col min="796" max="796" width="9.83203125" bestFit="1" customWidth="1"/>
    <col min="797" max="797" width="8" bestFit="1" customWidth="1"/>
    <col min="798" max="798" width="9.83203125" bestFit="1" customWidth="1"/>
    <col min="799" max="799" width="7.83203125" bestFit="1" customWidth="1"/>
    <col min="800" max="800" width="9.83203125" bestFit="1" customWidth="1"/>
    <col min="801" max="801" width="7.83203125" bestFit="1" customWidth="1"/>
    <col min="802" max="802" width="9.83203125" bestFit="1" customWidth="1"/>
    <col min="803" max="803" width="8" bestFit="1" customWidth="1"/>
    <col min="804" max="804" width="8.83203125" bestFit="1" customWidth="1"/>
    <col min="805" max="805" width="7.83203125" bestFit="1" customWidth="1"/>
    <col min="806" max="806" width="9.83203125" bestFit="1" customWidth="1"/>
    <col min="807" max="807" width="8" bestFit="1" customWidth="1"/>
    <col min="808" max="808" width="8.83203125" bestFit="1" customWidth="1"/>
    <col min="809" max="809" width="8" bestFit="1" customWidth="1"/>
    <col min="810" max="810" width="9.83203125" bestFit="1" customWidth="1"/>
    <col min="811" max="811" width="7.83203125" bestFit="1" customWidth="1"/>
    <col min="812" max="812" width="9.83203125" bestFit="1" customWidth="1"/>
    <col min="813" max="813" width="8" bestFit="1" customWidth="1"/>
    <col min="814" max="814" width="9.83203125" bestFit="1" customWidth="1"/>
    <col min="815" max="815" width="8" bestFit="1" customWidth="1"/>
    <col min="816" max="816" width="9.83203125" bestFit="1" customWidth="1"/>
    <col min="817" max="817" width="8" bestFit="1" customWidth="1"/>
    <col min="818" max="818" width="9.83203125" bestFit="1" customWidth="1"/>
    <col min="819" max="819" width="8" bestFit="1" customWidth="1"/>
    <col min="820" max="820" width="9.83203125" bestFit="1" customWidth="1"/>
    <col min="821" max="821" width="8" bestFit="1" customWidth="1"/>
    <col min="822" max="822" width="9.83203125" bestFit="1" customWidth="1"/>
    <col min="823" max="823" width="8" bestFit="1" customWidth="1"/>
    <col min="824" max="824" width="9.83203125" bestFit="1" customWidth="1"/>
    <col min="825" max="825" width="8" bestFit="1" customWidth="1"/>
    <col min="826" max="826" width="9.83203125" bestFit="1" customWidth="1"/>
    <col min="827" max="827" width="7.83203125" bestFit="1" customWidth="1"/>
    <col min="828" max="828" width="9.83203125" bestFit="1" customWidth="1"/>
    <col min="829" max="829" width="7.83203125" bestFit="1" customWidth="1"/>
    <col min="830" max="830" width="9.83203125" bestFit="1" customWidth="1"/>
    <col min="831" max="831" width="8.83203125" bestFit="1" customWidth="1"/>
    <col min="832" max="832" width="10.83203125" bestFit="1" customWidth="1"/>
    <col min="833" max="833" width="7.83203125" bestFit="1" customWidth="1"/>
    <col min="834" max="834" width="9.83203125" bestFit="1" customWidth="1"/>
    <col min="835" max="835" width="8" bestFit="1" customWidth="1"/>
    <col min="836" max="837" width="8.83203125" bestFit="1" customWidth="1"/>
    <col min="838" max="838" width="10.83203125" bestFit="1" customWidth="1"/>
    <col min="839" max="839" width="7.83203125" bestFit="1" customWidth="1"/>
    <col min="840" max="840" width="9.83203125" bestFit="1" customWidth="1"/>
    <col min="841" max="841" width="6.83203125" bestFit="1" customWidth="1"/>
    <col min="842" max="842" width="8.83203125" bestFit="1" customWidth="1"/>
    <col min="843" max="843" width="8" bestFit="1" customWidth="1"/>
    <col min="844" max="844" width="9.83203125" bestFit="1" customWidth="1"/>
    <col min="845" max="845" width="8" bestFit="1" customWidth="1"/>
    <col min="846" max="846" width="9.83203125" bestFit="1" customWidth="1"/>
    <col min="847" max="847" width="7.83203125" bestFit="1" customWidth="1"/>
    <col min="848" max="848" width="9.83203125" bestFit="1" customWidth="1"/>
    <col min="849" max="849" width="7.83203125" bestFit="1" customWidth="1"/>
    <col min="850" max="850" width="9.83203125" bestFit="1" customWidth="1"/>
    <col min="851" max="851" width="8" bestFit="1" customWidth="1"/>
    <col min="852" max="852" width="9.83203125" bestFit="1" customWidth="1"/>
    <col min="853" max="853" width="8.83203125" bestFit="1" customWidth="1"/>
    <col min="854" max="854" width="10.83203125" bestFit="1" customWidth="1"/>
    <col min="855" max="855" width="8" bestFit="1" customWidth="1"/>
    <col min="856" max="856" width="9.83203125" bestFit="1" customWidth="1"/>
    <col min="857" max="857" width="7.83203125" bestFit="1" customWidth="1"/>
    <col min="858" max="858" width="9.83203125" bestFit="1" customWidth="1"/>
    <col min="859" max="859" width="7.83203125" bestFit="1" customWidth="1"/>
    <col min="860" max="860" width="9.83203125" bestFit="1" customWidth="1"/>
    <col min="861" max="861" width="7.83203125" bestFit="1" customWidth="1"/>
    <col min="862" max="862" width="9.83203125" bestFit="1" customWidth="1"/>
    <col min="863" max="863" width="8.83203125" bestFit="1" customWidth="1"/>
    <col min="864" max="864" width="10.83203125" bestFit="1" customWidth="1"/>
    <col min="865" max="865" width="8.83203125" bestFit="1" customWidth="1"/>
    <col min="866" max="866" width="10.83203125" bestFit="1" customWidth="1"/>
    <col min="867" max="867" width="8.83203125" bestFit="1" customWidth="1"/>
    <col min="868" max="868" width="10.83203125" bestFit="1" customWidth="1"/>
    <col min="869" max="869" width="7.83203125" bestFit="1" customWidth="1"/>
    <col min="870" max="871" width="9.83203125" bestFit="1" customWidth="1"/>
    <col min="872" max="872" width="11.83203125" bestFit="1" customWidth="1"/>
    <col min="873" max="873" width="8.83203125" bestFit="1" customWidth="1"/>
    <col min="874" max="874" width="10.83203125" bestFit="1" customWidth="1"/>
    <col min="875" max="875" width="8.83203125" bestFit="1" customWidth="1"/>
    <col min="876" max="876" width="10.83203125" bestFit="1" customWidth="1"/>
    <col min="877" max="877" width="8.83203125" bestFit="1" customWidth="1"/>
    <col min="878" max="878" width="10.83203125" bestFit="1" customWidth="1"/>
    <col min="879" max="879" width="8.83203125" bestFit="1" customWidth="1"/>
    <col min="880" max="880" width="10.83203125" bestFit="1" customWidth="1"/>
    <col min="881" max="881" width="8.83203125" bestFit="1" customWidth="1"/>
    <col min="882" max="882" width="10.83203125" bestFit="1" customWidth="1"/>
    <col min="883" max="883" width="9.83203125" bestFit="1" customWidth="1"/>
    <col min="884" max="884" width="11.83203125" bestFit="1" customWidth="1"/>
    <col min="885" max="885" width="9.83203125" bestFit="1" customWidth="1"/>
    <col min="886" max="886" width="11.83203125" bestFit="1" customWidth="1"/>
    <col min="887" max="887" width="8.83203125" bestFit="1" customWidth="1"/>
    <col min="888" max="888" width="10.83203125" bestFit="1" customWidth="1"/>
    <col min="889" max="889" width="8.83203125" bestFit="1" customWidth="1"/>
    <col min="890" max="890" width="10.83203125" bestFit="1" customWidth="1"/>
    <col min="891" max="891" width="9.83203125" bestFit="1" customWidth="1"/>
    <col min="892" max="892" width="11.83203125" bestFit="1" customWidth="1"/>
    <col min="893" max="893" width="9.83203125" bestFit="1" customWidth="1"/>
    <col min="894" max="894" width="6.83203125" bestFit="1" customWidth="1"/>
    <col min="895" max="895" width="11.83203125" bestFit="1" customWidth="1"/>
    <col min="896" max="896" width="9.83203125" bestFit="1" customWidth="1"/>
    <col min="897" max="897" width="11.83203125" bestFit="1" customWidth="1"/>
    <col min="898" max="898" width="9.83203125" bestFit="1" customWidth="1"/>
    <col min="899" max="899" width="11.83203125" bestFit="1" customWidth="1"/>
    <col min="900" max="900" width="8.83203125" bestFit="1" customWidth="1"/>
    <col min="901" max="901" width="10.83203125" bestFit="1" customWidth="1"/>
    <col min="902" max="902" width="8.83203125" bestFit="1" customWidth="1"/>
    <col min="903" max="903" width="10.83203125" bestFit="1" customWidth="1"/>
    <col min="904" max="904" width="8.83203125" bestFit="1" customWidth="1"/>
    <col min="905" max="905" width="10.83203125" bestFit="1" customWidth="1"/>
    <col min="906" max="906" width="9.83203125" bestFit="1" customWidth="1"/>
    <col min="907" max="907" width="11.83203125" bestFit="1" customWidth="1"/>
    <col min="908" max="908" width="8.83203125" bestFit="1" customWidth="1"/>
    <col min="909" max="909" width="10.83203125" bestFit="1" customWidth="1"/>
    <col min="910" max="910" width="9.83203125" bestFit="1" customWidth="1"/>
    <col min="911" max="911" width="11.83203125" bestFit="1" customWidth="1"/>
    <col min="912" max="912" width="8.83203125" bestFit="1" customWidth="1"/>
    <col min="913" max="913" width="10.83203125" bestFit="1" customWidth="1"/>
    <col min="914" max="914" width="9.83203125" bestFit="1" customWidth="1"/>
    <col min="915" max="915" width="11.83203125" bestFit="1" customWidth="1"/>
    <col min="916" max="916" width="8.83203125" bestFit="1" customWidth="1"/>
    <col min="917" max="917" width="10.83203125" bestFit="1" customWidth="1"/>
    <col min="918" max="918" width="8.83203125" bestFit="1" customWidth="1"/>
    <col min="919" max="919" width="10.83203125" bestFit="1" customWidth="1"/>
    <col min="920" max="920" width="8.83203125" bestFit="1" customWidth="1"/>
    <col min="921" max="921" width="10.83203125" bestFit="1" customWidth="1"/>
    <col min="922" max="922" width="8" bestFit="1" customWidth="1"/>
    <col min="923" max="924" width="9.83203125" bestFit="1" customWidth="1"/>
    <col min="925" max="925" width="11.83203125" bestFit="1" customWidth="1"/>
    <col min="926" max="926" width="8.83203125" bestFit="1" customWidth="1"/>
    <col min="927" max="927" width="10.83203125" bestFit="1" customWidth="1"/>
    <col min="928" max="928" width="8.83203125" bestFit="1" customWidth="1"/>
    <col min="929" max="929" width="10.83203125" bestFit="1" customWidth="1"/>
    <col min="930" max="930" width="8" bestFit="1" customWidth="1"/>
    <col min="931" max="932" width="8.83203125" bestFit="1" customWidth="1"/>
    <col min="933" max="933" width="10.83203125" bestFit="1" customWidth="1"/>
    <col min="934" max="934" width="8" bestFit="1" customWidth="1"/>
    <col min="935" max="936" width="9.83203125" bestFit="1" customWidth="1"/>
    <col min="937" max="937" width="11.83203125" bestFit="1" customWidth="1"/>
    <col min="938" max="938" width="9.83203125" bestFit="1" customWidth="1"/>
    <col min="939" max="939" width="11.83203125" bestFit="1" customWidth="1"/>
    <col min="940" max="940" width="8.83203125" bestFit="1" customWidth="1"/>
    <col min="941" max="941" width="10.83203125" bestFit="1" customWidth="1"/>
    <col min="942" max="942" width="8.83203125" bestFit="1" customWidth="1"/>
    <col min="943" max="943" width="10.83203125" bestFit="1" customWidth="1"/>
    <col min="944" max="944" width="8.83203125" bestFit="1" customWidth="1"/>
    <col min="945" max="945" width="10.83203125" bestFit="1" customWidth="1"/>
    <col min="946" max="946" width="8" bestFit="1" customWidth="1"/>
    <col min="947" max="947" width="9.83203125" bestFit="1" customWidth="1"/>
    <col min="948" max="948" width="8.83203125" bestFit="1" customWidth="1"/>
    <col min="949" max="949" width="10.83203125" bestFit="1" customWidth="1"/>
    <col min="950" max="950" width="8" bestFit="1" customWidth="1"/>
    <col min="951" max="952" width="8.83203125" bestFit="1" customWidth="1"/>
    <col min="953" max="953" width="10.83203125" bestFit="1" customWidth="1"/>
    <col min="954" max="954" width="8.83203125" bestFit="1" customWidth="1"/>
    <col min="955" max="955" width="10.83203125" bestFit="1" customWidth="1"/>
    <col min="956" max="956" width="8.83203125" bestFit="1" customWidth="1"/>
    <col min="957" max="957" width="10.83203125" bestFit="1" customWidth="1"/>
    <col min="958" max="958" width="8.83203125" bestFit="1" customWidth="1"/>
    <col min="959" max="959" width="10.83203125" bestFit="1" customWidth="1"/>
    <col min="960" max="960" width="7.83203125" bestFit="1" customWidth="1"/>
    <col min="961" max="962" width="9.83203125" bestFit="1" customWidth="1"/>
    <col min="963" max="963" width="11.83203125" bestFit="1" customWidth="1"/>
    <col min="964" max="964" width="9.83203125" bestFit="1" customWidth="1"/>
    <col min="965" max="965" width="11.83203125" bestFit="1" customWidth="1"/>
    <col min="966" max="966" width="8" bestFit="1" customWidth="1"/>
    <col min="967" max="968" width="9.83203125" bestFit="1" customWidth="1"/>
    <col min="969" max="969" width="11.83203125" bestFit="1" customWidth="1"/>
    <col min="970" max="970" width="8.83203125" bestFit="1" customWidth="1"/>
    <col min="971" max="971" width="10.83203125" bestFit="1" customWidth="1"/>
    <col min="972" max="972" width="8.83203125" bestFit="1" customWidth="1"/>
    <col min="973" max="973" width="10.83203125" bestFit="1" customWidth="1"/>
    <col min="974" max="974" width="9.83203125" bestFit="1" customWidth="1"/>
    <col min="975" max="975" width="11.83203125" bestFit="1" customWidth="1"/>
    <col min="976" max="976" width="9.83203125" bestFit="1" customWidth="1"/>
    <col min="977" max="977" width="11.83203125" bestFit="1" customWidth="1"/>
    <col min="978" max="978" width="8.83203125" bestFit="1" customWidth="1"/>
    <col min="979" max="979" width="10.83203125" bestFit="1" customWidth="1"/>
    <col min="980" max="980" width="8.83203125" bestFit="1" customWidth="1"/>
    <col min="981" max="981" width="10.83203125" bestFit="1" customWidth="1"/>
    <col min="982" max="982" width="8.83203125" bestFit="1" customWidth="1"/>
    <col min="983" max="983" width="10.83203125" bestFit="1" customWidth="1"/>
    <col min="984" max="984" width="8.83203125" bestFit="1" customWidth="1"/>
    <col min="985" max="985" width="10.83203125" bestFit="1" customWidth="1"/>
    <col min="986" max="986" width="7.83203125" bestFit="1" customWidth="1"/>
    <col min="987" max="987" width="9.83203125" bestFit="1" customWidth="1"/>
    <col min="988" max="988" width="8.83203125" bestFit="1" customWidth="1"/>
    <col min="989" max="989" width="10.83203125" bestFit="1" customWidth="1"/>
    <col min="990" max="990" width="8" bestFit="1" customWidth="1"/>
    <col min="991" max="991" width="9.83203125" bestFit="1" customWidth="1"/>
    <col min="992" max="992" width="8.83203125" bestFit="1" customWidth="1"/>
    <col min="994" max="994" width="8" bestFit="1" customWidth="1"/>
    <col min="995" max="996" width="9.83203125" bestFit="1" customWidth="1"/>
    <col min="997" max="997" width="11.83203125" bestFit="1" customWidth="1"/>
    <col min="998" max="998" width="8" bestFit="1" customWidth="1"/>
    <col min="999" max="1000" width="9.83203125" bestFit="1" customWidth="1"/>
    <col min="1001" max="1001" width="11.83203125" bestFit="1" customWidth="1"/>
    <col min="1002" max="1002" width="8.83203125" bestFit="1" customWidth="1"/>
    <col min="1004" max="1004" width="8.83203125" bestFit="1" customWidth="1"/>
    <col min="1006" max="1006" width="7.83203125" bestFit="1" customWidth="1"/>
    <col min="1007" max="1007" width="9.83203125" bestFit="1" customWidth="1"/>
    <col min="1008" max="1008" width="8.83203125" bestFit="1" customWidth="1"/>
    <col min="1010" max="1010" width="8.83203125" bestFit="1" customWidth="1"/>
    <col min="1012" max="1012" width="8.83203125" bestFit="1" customWidth="1"/>
    <col min="1014" max="1014" width="8" bestFit="1" customWidth="1"/>
    <col min="1015" max="1015" width="9.83203125" bestFit="1" customWidth="1"/>
    <col min="1016" max="1016" width="8" bestFit="1" customWidth="1"/>
    <col min="1017" max="1017" width="6.83203125" bestFit="1" customWidth="1"/>
    <col min="1018" max="1019" width="9.83203125" bestFit="1" customWidth="1"/>
    <col min="1020" max="1020" width="11.83203125" bestFit="1" customWidth="1"/>
    <col min="1021" max="1021" width="8.83203125" bestFit="1" customWidth="1"/>
    <col min="1023" max="1023" width="8.83203125" bestFit="1" customWidth="1"/>
    <col min="1025" max="1025" width="9.83203125" bestFit="1" customWidth="1"/>
    <col min="1026" max="1026" width="11.83203125" bestFit="1" customWidth="1"/>
    <col min="1027" max="1027" width="9.83203125" bestFit="1" customWidth="1"/>
    <col min="1028" max="1028" width="11.83203125" bestFit="1" customWidth="1"/>
    <col min="1029" max="1029" width="8.83203125" bestFit="1" customWidth="1"/>
    <col min="1031" max="1031" width="8.83203125" bestFit="1" customWidth="1"/>
    <col min="1033" max="1033" width="8.83203125" bestFit="1" customWidth="1"/>
    <col min="1035" max="1035" width="9.83203125" bestFit="1" customWidth="1"/>
    <col min="1036" max="1036" width="11.83203125" bestFit="1" customWidth="1"/>
    <col min="1037" max="1037" width="8.83203125" bestFit="1" customWidth="1"/>
    <col min="1039" max="1039" width="8.83203125" bestFit="1" customWidth="1"/>
    <col min="1041" max="1041" width="9.83203125" bestFit="1" customWidth="1"/>
    <col min="1042" max="1042" width="11.83203125" bestFit="1" customWidth="1"/>
    <col min="1043" max="1043" width="8" bestFit="1" customWidth="1"/>
    <col min="1044" max="1044" width="9.83203125" bestFit="1" customWidth="1"/>
    <col min="1045" max="1045" width="8" bestFit="1" customWidth="1"/>
    <col min="1046" max="1046" width="9.83203125" bestFit="1" customWidth="1"/>
    <col min="1047" max="1047" width="8.83203125" bestFit="1" customWidth="1"/>
    <col min="1049" max="1049" width="9.83203125" bestFit="1" customWidth="1"/>
    <col min="1050" max="1050" width="11.83203125" bestFit="1" customWidth="1"/>
    <col min="1051" max="1051" width="8" bestFit="1" customWidth="1"/>
    <col min="1052" max="1052" width="9.83203125" bestFit="1" customWidth="1"/>
    <col min="1053" max="1053" width="8.83203125" bestFit="1" customWidth="1"/>
    <col min="1055" max="1055" width="8.83203125" bestFit="1" customWidth="1"/>
    <col min="1057" max="1057" width="8.83203125" bestFit="1" customWidth="1"/>
    <col min="1059" max="1059" width="9.83203125" bestFit="1" customWidth="1"/>
    <col min="1060" max="1060" width="11.83203125" bestFit="1" customWidth="1"/>
    <col min="1061" max="1061" width="8.83203125" bestFit="1" customWidth="1"/>
    <col min="1063" max="1063" width="9.83203125" bestFit="1" customWidth="1"/>
    <col min="1064" max="1064" width="11.83203125" bestFit="1" customWidth="1"/>
    <col min="1065" max="1065" width="8.83203125" bestFit="1" customWidth="1"/>
    <col min="1067" max="1067" width="8.83203125" bestFit="1" customWidth="1"/>
    <col min="1069" max="1069" width="8.83203125" bestFit="1" customWidth="1"/>
    <col min="1071" max="1071" width="8.83203125" bestFit="1" customWidth="1"/>
    <col min="1073" max="1073" width="8.83203125" bestFit="1" customWidth="1"/>
    <col min="1075" max="1075" width="8.83203125" bestFit="1" customWidth="1"/>
    <col min="1077" max="1077" width="8.83203125" bestFit="1" customWidth="1"/>
    <col min="1079" max="1079" width="9.83203125" bestFit="1" customWidth="1"/>
    <col min="1080" max="1080" width="11.83203125" bestFit="1" customWidth="1"/>
    <col min="1081" max="1081" width="8.83203125" bestFit="1" customWidth="1"/>
    <col min="1083" max="1083" width="8" bestFit="1" customWidth="1"/>
    <col min="1084" max="1084" width="9.83203125" bestFit="1" customWidth="1"/>
    <col min="1085" max="1085" width="8.83203125" bestFit="1" customWidth="1"/>
    <col min="1087" max="1087" width="8.83203125" bestFit="1" customWidth="1"/>
    <col min="1089" max="1089" width="8.83203125" bestFit="1" customWidth="1"/>
    <col min="1091" max="1091" width="8.83203125" bestFit="1" customWidth="1"/>
    <col min="1093" max="1093" width="9.83203125" bestFit="1" customWidth="1"/>
    <col min="1094" max="1094" width="11.83203125" bestFit="1" customWidth="1"/>
    <col min="1095" max="1095" width="8" bestFit="1" customWidth="1"/>
    <col min="1096" max="1096" width="9.83203125" bestFit="1" customWidth="1"/>
    <col min="1097" max="1097" width="8.83203125" bestFit="1" customWidth="1"/>
    <col min="1099" max="1099" width="8.83203125" bestFit="1" customWidth="1"/>
    <col min="1101" max="1101" width="8.83203125" bestFit="1" customWidth="1"/>
    <col min="1103" max="1103" width="8.83203125" bestFit="1" customWidth="1"/>
    <col min="1105" max="1105" width="8.83203125" bestFit="1" customWidth="1"/>
    <col min="1107" max="1107" width="8.83203125" bestFit="1" customWidth="1"/>
    <col min="1109" max="1109" width="8.83203125" bestFit="1" customWidth="1"/>
    <col min="1111" max="1111" width="9.83203125" bestFit="1" customWidth="1"/>
    <col min="1112" max="1112" width="11.83203125" bestFit="1" customWidth="1"/>
    <col min="1113" max="1113" width="7.83203125" bestFit="1" customWidth="1"/>
    <col min="1114" max="1114" width="9.83203125" bestFit="1" customWidth="1"/>
    <col min="1115" max="1115" width="8.83203125" bestFit="1" customWidth="1"/>
    <col min="1117" max="1117" width="8.83203125" bestFit="1" customWidth="1"/>
    <col min="1119" max="1119" width="8.83203125" bestFit="1" customWidth="1"/>
    <col min="1121" max="1121" width="9.83203125" bestFit="1" customWidth="1"/>
    <col min="1122" max="1122" width="11.83203125" bestFit="1" customWidth="1"/>
    <col min="1123" max="1123" width="8.83203125" bestFit="1" customWidth="1"/>
    <col min="1125" max="1125" width="9.83203125" bestFit="1" customWidth="1"/>
    <col min="1126" max="1126" width="11.83203125" bestFit="1" customWidth="1"/>
    <col min="1127" max="1127" width="8.83203125" bestFit="1" customWidth="1"/>
    <col min="1129" max="1129" width="8.83203125" bestFit="1" customWidth="1"/>
    <col min="1131" max="1131" width="8.83203125" bestFit="1" customWidth="1"/>
    <col min="1133" max="1133" width="8" bestFit="1" customWidth="1"/>
    <col min="1134" max="1134" width="9.83203125" bestFit="1" customWidth="1"/>
    <col min="1135" max="1135" width="8.83203125" bestFit="1" customWidth="1"/>
    <col min="1137" max="1137" width="8" bestFit="1" customWidth="1"/>
    <col min="1138" max="1138" width="9.83203125" bestFit="1" customWidth="1"/>
    <col min="1139" max="1139" width="7.83203125" bestFit="1" customWidth="1"/>
    <col min="1140" max="1140" width="9.83203125" bestFit="1" customWidth="1"/>
    <col min="1141" max="1141" width="8.83203125" bestFit="1" customWidth="1"/>
    <col min="1143" max="1143" width="7.83203125" bestFit="1" customWidth="1"/>
    <col min="1144" max="1145" width="9.83203125" bestFit="1" customWidth="1"/>
    <col min="1146" max="1146" width="11.83203125" bestFit="1" customWidth="1"/>
    <col min="1147" max="1147" width="8.83203125" bestFit="1" customWidth="1"/>
    <col min="1149" max="1149" width="7.83203125" bestFit="1" customWidth="1"/>
    <col min="1150" max="1150" width="9.83203125" bestFit="1" customWidth="1"/>
    <col min="1151" max="1151" width="8.83203125" bestFit="1" customWidth="1"/>
    <col min="1153" max="1153" width="9.83203125" bestFit="1" customWidth="1"/>
    <col min="1154" max="1154" width="11.83203125" bestFit="1" customWidth="1"/>
    <col min="1155" max="1155" width="9.83203125" bestFit="1" customWidth="1"/>
    <col min="1156" max="1156" width="11.83203125" bestFit="1" customWidth="1"/>
    <col min="1157" max="1157" width="8.83203125" bestFit="1" customWidth="1"/>
    <col min="1159" max="1159" width="8" bestFit="1" customWidth="1"/>
    <col min="1160" max="1160" width="9.83203125" bestFit="1" customWidth="1"/>
    <col min="1161" max="1161" width="8.83203125" bestFit="1" customWidth="1"/>
    <col min="1163" max="1163" width="8.83203125" bestFit="1" customWidth="1"/>
    <col min="1165" max="1165" width="8.83203125" bestFit="1" customWidth="1"/>
    <col min="1167" max="1167" width="8" bestFit="1" customWidth="1"/>
    <col min="1168" max="1168" width="9.83203125" bestFit="1" customWidth="1"/>
    <col min="1169" max="1169" width="8.83203125" bestFit="1" customWidth="1"/>
    <col min="1171" max="1171" width="8.83203125" bestFit="1" customWidth="1"/>
    <col min="1173" max="1173" width="8.83203125" bestFit="1" customWidth="1"/>
    <col min="1175" max="1175" width="8.83203125" bestFit="1" customWidth="1"/>
    <col min="1177" max="1177" width="8.83203125" bestFit="1" customWidth="1"/>
    <col min="1179" max="1179" width="9.83203125" bestFit="1" customWidth="1"/>
    <col min="1180" max="1180" width="11.83203125" bestFit="1" customWidth="1"/>
    <col min="1181" max="1181" width="8.83203125" bestFit="1" customWidth="1"/>
    <col min="1183" max="1183" width="8.83203125" bestFit="1" customWidth="1"/>
    <col min="1185" max="1185" width="9.83203125" bestFit="1" customWidth="1"/>
    <col min="1186" max="1186" width="11.83203125" bestFit="1" customWidth="1"/>
    <col min="1187" max="1187" width="8.83203125" bestFit="1" customWidth="1"/>
    <col min="1189" max="1189" width="8.83203125" bestFit="1" customWidth="1"/>
    <col min="1191" max="1191" width="8.83203125" bestFit="1" customWidth="1"/>
    <col min="1193" max="1193" width="8.83203125" bestFit="1" customWidth="1"/>
    <col min="1195" max="1195" width="8.83203125" bestFit="1" customWidth="1"/>
    <col min="1197" max="1197" width="8.83203125" bestFit="1" customWidth="1"/>
    <col min="1199" max="1199" width="8.83203125" bestFit="1" customWidth="1"/>
    <col min="1201" max="1201" width="9.83203125" bestFit="1" customWidth="1"/>
    <col min="1202" max="1202" width="11.83203125" bestFit="1" customWidth="1"/>
    <col min="1203" max="1203" width="8.83203125" bestFit="1" customWidth="1"/>
    <col min="1205" max="1205" width="8.83203125" bestFit="1" customWidth="1"/>
    <col min="1207" max="1207" width="9.83203125" bestFit="1" customWidth="1"/>
    <col min="1208" max="1208" width="11.83203125" bestFit="1" customWidth="1"/>
    <col min="1209" max="1209" width="8.83203125" bestFit="1" customWidth="1"/>
    <col min="1211" max="1211" width="8.83203125" bestFit="1" customWidth="1"/>
    <col min="1213" max="1213" width="9.83203125" bestFit="1" customWidth="1"/>
    <col min="1214" max="1214" width="11.83203125" bestFit="1" customWidth="1"/>
    <col min="1215" max="1215" width="8.83203125" bestFit="1" customWidth="1"/>
    <col min="1217" max="1217" width="9.83203125" bestFit="1" customWidth="1"/>
    <col min="1218" max="1218" width="11.83203125" bestFit="1" customWidth="1"/>
    <col min="1219" max="1219" width="8" bestFit="1" customWidth="1"/>
    <col min="1220" max="1220" width="9.83203125" bestFit="1" customWidth="1"/>
    <col min="1221" max="1221" width="7.83203125" bestFit="1" customWidth="1"/>
    <col min="1222" max="1223" width="9.83203125" bestFit="1" customWidth="1"/>
    <col min="1224" max="1224" width="11.83203125" bestFit="1" customWidth="1"/>
    <col min="1225" max="1225" width="9.83203125" bestFit="1" customWidth="1"/>
    <col min="1226" max="1226" width="11.83203125" bestFit="1" customWidth="1"/>
    <col min="1227" max="1227" width="8.83203125" bestFit="1" customWidth="1"/>
    <col min="1229" max="1229" width="8.83203125" bestFit="1" customWidth="1"/>
    <col min="1231" max="1231" width="8.83203125" bestFit="1" customWidth="1"/>
    <col min="1233" max="1233" width="6.83203125" bestFit="1" customWidth="1"/>
    <col min="1234" max="1234" width="8.83203125" bestFit="1" customWidth="1"/>
    <col min="1235" max="1235" width="9.83203125" bestFit="1" customWidth="1"/>
    <col min="1236" max="1236" width="11.83203125" bestFit="1" customWidth="1"/>
    <col min="1237" max="1237" width="8.83203125" bestFit="1" customWidth="1"/>
    <col min="1239" max="1239" width="8.83203125" bestFit="1" customWidth="1"/>
    <col min="1241" max="1241" width="8.83203125" bestFit="1" customWidth="1"/>
    <col min="1243" max="1243" width="7.83203125" bestFit="1" customWidth="1"/>
    <col min="1244" max="1244" width="9.83203125" bestFit="1" customWidth="1"/>
    <col min="1245" max="1245" width="8.83203125" bestFit="1" customWidth="1"/>
    <col min="1247" max="1247" width="8.83203125" bestFit="1" customWidth="1"/>
    <col min="1249" max="1249" width="9.83203125" bestFit="1" customWidth="1"/>
    <col min="1250" max="1250" width="11.83203125" bestFit="1" customWidth="1"/>
    <col min="1251" max="1251" width="9.83203125" bestFit="1" customWidth="1"/>
    <col min="1252" max="1252" width="11.83203125" bestFit="1" customWidth="1"/>
    <col min="1253" max="1253" width="8.83203125" bestFit="1" customWidth="1"/>
    <col min="1255" max="1255" width="8.83203125" bestFit="1" customWidth="1"/>
    <col min="1257" max="1257" width="9.83203125" bestFit="1" customWidth="1"/>
    <col min="1258" max="1258" width="11.83203125" bestFit="1" customWidth="1"/>
    <col min="1259" max="1259" width="9.83203125" bestFit="1" customWidth="1"/>
    <col min="1260" max="1260" width="11.83203125" bestFit="1" customWidth="1"/>
    <col min="1261" max="1261" width="8.83203125" bestFit="1" customWidth="1"/>
    <col min="1263" max="1263" width="9.83203125" bestFit="1" customWidth="1"/>
    <col min="1264" max="1264" width="11.83203125" bestFit="1" customWidth="1"/>
    <col min="1265" max="1265" width="8.83203125" bestFit="1" customWidth="1"/>
    <col min="1267" max="1267" width="8.83203125" bestFit="1" customWidth="1"/>
    <col min="1269" max="1269" width="8.83203125" bestFit="1" customWidth="1"/>
    <col min="1271" max="1271" width="8.83203125" bestFit="1" customWidth="1"/>
    <col min="1273" max="1273" width="8.83203125" bestFit="1" customWidth="1"/>
    <col min="1275" max="1275" width="8.83203125" bestFit="1" customWidth="1"/>
    <col min="1277" max="1277" width="8.83203125" bestFit="1" customWidth="1"/>
    <col min="1279" max="1279" width="8.83203125" bestFit="1" customWidth="1"/>
    <col min="1281" max="1281" width="8.83203125" bestFit="1" customWidth="1"/>
    <col min="1283" max="1283" width="8.83203125" bestFit="1" customWidth="1"/>
    <col min="1285" max="1285" width="9.83203125" bestFit="1" customWidth="1"/>
    <col min="1286" max="1286" width="11.83203125" bestFit="1" customWidth="1"/>
    <col min="1287" max="1287" width="8.83203125" bestFit="1" customWidth="1"/>
    <col min="1289" max="1289" width="8.83203125" bestFit="1" customWidth="1"/>
    <col min="1291" max="1291" width="8.83203125" bestFit="1" customWidth="1"/>
    <col min="1293" max="1293" width="8" bestFit="1" customWidth="1"/>
    <col min="1294" max="1294" width="9.83203125" bestFit="1" customWidth="1"/>
    <col min="1295" max="1295" width="8.83203125" bestFit="1" customWidth="1"/>
    <col min="1297" max="1297" width="8.83203125" bestFit="1" customWidth="1"/>
    <col min="1299" max="1299" width="9.83203125" bestFit="1" customWidth="1"/>
    <col min="1300" max="1300" width="11.83203125" bestFit="1" customWidth="1"/>
    <col min="1301" max="1301" width="9.83203125" bestFit="1" customWidth="1"/>
    <col min="1302" max="1302" width="11.83203125" bestFit="1" customWidth="1"/>
    <col min="1303" max="1303" width="8" bestFit="1" customWidth="1"/>
    <col min="1304" max="1305" width="9.83203125" bestFit="1" customWidth="1"/>
    <col min="1306" max="1306" width="11.83203125" bestFit="1" customWidth="1"/>
    <col min="1307" max="1307" width="9.83203125" bestFit="1" customWidth="1"/>
    <col min="1308" max="1308" width="11.83203125" bestFit="1" customWidth="1"/>
    <col min="1309" max="1309" width="8.83203125" bestFit="1" customWidth="1"/>
    <col min="1311" max="1311" width="9.83203125" bestFit="1" customWidth="1"/>
    <col min="1312" max="1312" width="11.83203125" bestFit="1" customWidth="1"/>
    <col min="1313" max="1313" width="8.83203125" bestFit="1" customWidth="1"/>
    <col min="1315" max="1315" width="7.83203125" bestFit="1" customWidth="1"/>
    <col min="1316" max="1316" width="9.83203125" bestFit="1" customWidth="1"/>
    <col min="1317" max="1317" width="8" bestFit="1" customWidth="1"/>
    <col min="1318" max="1319" width="9.83203125" bestFit="1" customWidth="1"/>
    <col min="1320" max="1320" width="11.83203125" bestFit="1" customWidth="1"/>
    <col min="1321" max="1321" width="9.83203125" bestFit="1" customWidth="1"/>
    <col min="1322" max="1322" width="11.83203125" bestFit="1" customWidth="1"/>
    <col min="1323" max="1323" width="8.83203125" bestFit="1" customWidth="1"/>
    <col min="1325" max="1325" width="9.83203125" bestFit="1" customWidth="1"/>
    <col min="1326" max="1326" width="11.83203125" bestFit="1" customWidth="1"/>
    <col min="1327" max="1327" width="8.83203125" bestFit="1" customWidth="1"/>
    <col min="1329" max="1329" width="9.83203125" bestFit="1" customWidth="1"/>
    <col min="1330" max="1330" width="11.83203125" bestFit="1" customWidth="1"/>
    <col min="1331" max="1331" width="8.83203125" bestFit="1" customWidth="1"/>
    <col min="1333" max="1333" width="8.83203125" bestFit="1" customWidth="1"/>
    <col min="1335" max="1335" width="8.83203125" bestFit="1" customWidth="1"/>
    <col min="1337" max="1337" width="8.83203125" bestFit="1" customWidth="1"/>
    <col min="1339" max="1339" width="8.83203125" bestFit="1" customWidth="1"/>
    <col min="1341" max="1341" width="8.83203125" bestFit="1" customWidth="1"/>
    <col min="1343" max="1343" width="8.83203125" bestFit="1" customWidth="1"/>
    <col min="1345" max="1345" width="8.83203125" bestFit="1" customWidth="1"/>
    <col min="1347" max="1347" width="8.83203125" bestFit="1" customWidth="1"/>
    <col min="1349" max="1349" width="8.83203125" bestFit="1" customWidth="1"/>
    <col min="1351" max="1351" width="8.83203125" bestFit="1" customWidth="1"/>
    <col min="1353" max="1353" width="8.83203125" bestFit="1" customWidth="1"/>
    <col min="1355" max="1355" width="8" bestFit="1" customWidth="1"/>
    <col min="1356" max="1357" width="9.83203125" bestFit="1" customWidth="1"/>
    <col min="1358" max="1358" width="11.83203125" bestFit="1" customWidth="1"/>
    <col min="1359" max="1359" width="8.83203125" bestFit="1" customWidth="1"/>
    <col min="1361" max="1361" width="8.83203125" bestFit="1" customWidth="1"/>
    <col min="1363" max="1363" width="8.83203125" bestFit="1" customWidth="1"/>
    <col min="1365" max="1365" width="8.83203125" bestFit="1" customWidth="1"/>
    <col min="1367" max="1367" width="8.83203125" bestFit="1" customWidth="1"/>
    <col min="1369" max="1369" width="8.83203125" bestFit="1" customWidth="1"/>
    <col min="1371" max="1371" width="8.83203125" bestFit="1" customWidth="1"/>
    <col min="1373" max="1373" width="8.83203125" bestFit="1" customWidth="1"/>
    <col min="1375" max="1375" width="9.83203125" bestFit="1" customWidth="1"/>
    <col min="1376" max="1376" width="11.83203125" bestFit="1" customWidth="1"/>
    <col min="1377" max="1377" width="8.83203125" bestFit="1" customWidth="1"/>
    <col min="1379" max="1379" width="9.83203125" bestFit="1" customWidth="1"/>
    <col min="1380" max="1380" width="11.83203125" bestFit="1" customWidth="1"/>
    <col min="1381" max="1381" width="8.83203125" bestFit="1" customWidth="1"/>
    <col min="1383" max="1383" width="8.83203125" bestFit="1" customWidth="1"/>
    <col min="1385" max="1385" width="8.83203125" bestFit="1" customWidth="1"/>
    <col min="1387" max="1387" width="7.83203125" bestFit="1" customWidth="1"/>
    <col min="1388" max="1388" width="9.83203125" bestFit="1" customWidth="1"/>
    <col min="1389" max="1389" width="8.83203125" bestFit="1" customWidth="1"/>
    <col min="1391" max="1391" width="9.83203125" bestFit="1" customWidth="1"/>
    <col min="1392" max="1392" width="11.83203125" bestFit="1" customWidth="1"/>
    <col min="1393" max="1393" width="7.83203125" bestFit="1" customWidth="1"/>
    <col min="1394" max="1394" width="9.83203125" bestFit="1" customWidth="1"/>
    <col min="1395" max="1395" width="8" bestFit="1" customWidth="1"/>
    <col min="1396" max="1396" width="9.83203125" bestFit="1" customWidth="1"/>
    <col min="1397" max="1397" width="8.83203125" bestFit="1" customWidth="1"/>
    <col min="1399" max="1399" width="8.83203125" bestFit="1" customWidth="1"/>
    <col min="1401" max="1401" width="9.83203125" bestFit="1" customWidth="1"/>
    <col min="1402" max="1402" width="11.83203125" bestFit="1" customWidth="1"/>
    <col min="1403" max="1403" width="8" bestFit="1" customWidth="1"/>
    <col min="1404" max="1404" width="9.83203125" bestFit="1" customWidth="1"/>
    <col min="1405" max="1405" width="8.83203125" bestFit="1" customWidth="1"/>
    <col min="1407" max="1407" width="8.83203125" bestFit="1" customWidth="1"/>
    <col min="1409" max="1409" width="8.83203125" bestFit="1" customWidth="1"/>
    <col min="1411" max="1411" width="9.83203125" bestFit="1" customWidth="1"/>
    <col min="1412" max="1412" width="11.83203125" bestFit="1" customWidth="1"/>
    <col min="1413" max="1413" width="8.83203125" bestFit="1" customWidth="1"/>
    <col min="1415" max="1415" width="7.83203125" bestFit="1" customWidth="1"/>
    <col min="1416" max="1416" width="9.83203125" bestFit="1" customWidth="1"/>
    <col min="1417" max="1417" width="8.83203125" bestFit="1" customWidth="1"/>
    <col min="1419" max="1419" width="8.83203125" bestFit="1" customWidth="1"/>
    <col min="1421" max="1421" width="8.83203125" bestFit="1" customWidth="1"/>
    <col min="1423" max="1423" width="9.83203125" bestFit="1" customWidth="1"/>
    <col min="1424" max="1424" width="11.83203125" bestFit="1" customWidth="1"/>
    <col min="1425" max="1425" width="8.83203125" bestFit="1" customWidth="1"/>
    <col min="1427" max="1427" width="8.83203125" bestFit="1" customWidth="1"/>
    <col min="1429" max="1429" width="8.83203125" bestFit="1" customWidth="1"/>
    <col min="1431" max="1431" width="8.83203125" bestFit="1" customWidth="1"/>
    <col min="1433" max="1433" width="8.83203125" bestFit="1" customWidth="1"/>
    <col min="1435" max="1435" width="8.83203125" bestFit="1" customWidth="1"/>
    <col min="1437" max="1437" width="8.83203125" bestFit="1" customWidth="1"/>
    <col min="1439" max="1439" width="9.83203125" bestFit="1" customWidth="1"/>
    <col min="1440" max="1440" width="11.83203125" bestFit="1" customWidth="1"/>
    <col min="1441" max="1441" width="9.83203125" bestFit="1" customWidth="1"/>
    <col min="1442" max="1442" width="11.83203125" bestFit="1" customWidth="1"/>
    <col min="1443" max="1443" width="9.83203125" bestFit="1" customWidth="1"/>
    <col min="1444" max="1444" width="11.83203125" bestFit="1" customWidth="1"/>
    <col min="1445" max="1445" width="8" bestFit="1" customWidth="1"/>
    <col min="1446" max="1446" width="9.83203125" bestFit="1" customWidth="1"/>
    <col min="1447" max="1447" width="8.83203125" bestFit="1" customWidth="1"/>
    <col min="1449" max="1449" width="8.83203125" bestFit="1" customWidth="1"/>
    <col min="1451" max="1451" width="9.83203125" bestFit="1" customWidth="1"/>
    <col min="1452" max="1452" width="11.83203125" bestFit="1" customWidth="1"/>
    <col min="1453" max="1453" width="8.83203125" bestFit="1" customWidth="1"/>
    <col min="1455" max="1455" width="8" bestFit="1" customWidth="1"/>
    <col min="1456" max="1456" width="9.83203125" bestFit="1" customWidth="1"/>
    <col min="1457" max="1457" width="8.83203125" bestFit="1" customWidth="1"/>
    <col min="1459" max="1459" width="9.83203125" bestFit="1" customWidth="1"/>
    <col min="1460" max="1460" width="11.83203125" bestFit="1" customWidth="1"/>
    <col min="1461" max="1461" width="8.83203125" bestFit="1" customWidth="1"/>
    <col min="1463" max="1463" width="8.83203125" bestFit="1" customWidth="1"/>
    <col min="1465" max="1465" width="9.83203125" bestFit="1" customWidth="1"/>
    <col min="1466" max="1466" width="11.83203125" bestFit="1" customWidth="1"/>
    <col min="1467" max="1467" width="8" bestFit="1" customWidth="1"/>
    <col min="1468" max="1468" width="9.83203125" bestFit="1" customWidth="1"/>
    <col min="1469" max="1469" width="8.83203125" bestFit="1" customWidth="1"/>
    <col min="1471" max="1471" width="8.83203125" bestFit="1" customWidth="1"/>
    <col min="1473" max="1473" width="8" bestFit="1" customWidth="1"/>
    <col min="1474" max="1474" width="9.83203125" bestFit="1" customWidth="1"/>
    <col min="1475" max="1475" width="8.83203125" bestFit="1" customWidth="1"/>
    <col min="1477" max="1477" width="8.83203125" bestFit="1" customWidth="1"/>
    <col min="1479" max="1479" width="7.83203125" bestFit="1" customWidth="1"/>
    <col min="1480" max="1480" width="9.83203125" bestFit="1" customWidth="1"/>
    <col min="1481" max="1481" width="8.83203125" bestFit="1" customWidth="1"/>
    <col min="1483" max="1483" width="8.83203125" bestFit="1" customWidth="1"/>
    <col min="1484" max="1484" width="6.83203125" bestFit="1" customWidth="1"/>
    <col min="1486" max="1486" width="8" bestFit="1" customWidth="1"/>
    <col min="1487" max="1487" width="9.83203125" bestFit="1" customWidth="1"/>
    <col min="1488" max="1488" width="8.83203125" bestFit="1" customWidth="1"/>
    <col min="1490" max="1490" width="8.83203125" bestFit="1" customWidth="1"/>
    <col min="1492" max="1492" width="9.83203125" bestFit="1" customWidth="1"/>
    <col min="1493" max="1493" width="11.83203125" bestFit="1" customWidth="1"/>
    <col min="1494" max="1494" width="7.83203125" bestFit="1" customWidth="1"/>
    <col min="1495" max="1495" width="9.83203125" bestFit="1" customWidth="1"/>
    <col min="1496" max="1496" width="8.83203125" bestFit="1" customWidth="1"/>
    <col min="1498" max="1498" width="7.83203125" bestFit="1" customWidth="1"/>
    <col min="1499" max="1500" width="9.83203125" bestFit="1" customWidth="1"/>
    <col min="1501" max="1501" width="11.83203125" bestFit="1" customWidth="1"/>
    <col min="1502" max="1502" width="9.83203125" bestFit="1" customWidth="1"/>
    <col min="1503" max="1503" width="11.83203125" bestFit="1" customWidth="1"/>
    <col min="1504" max="1504" width="9.83203125" bestFit="1" customWidth="1"/>
    <col min="1505" max="1505" width="11.83203125" bestFit="1" customWidth="1"/>
    <col min="1506" max="1506" width="7.83203125" bestFit="1" customWidth="1"/>
    <col min="1507" max="1507" width="9.83203125" bestFit="1" customWidth="1"/>
    <col min="1508" max="1508" width="8.83203125" bestFit="1" customWidth="1"/>
    <col min="1510" max="1510" width="8.83203125" bestFit="1" customWidth="1"/>
    <col min="1512" max="1512" width="9.83203125" bestFit="1" customWidth="1"/>
    <col min="1513" max="1513" width="11.83203125" bestFit="1" customWidth="1"/>
    <col min="1514" max="1514" width="8.83203125" bestFit="1" customWidth="1"/>
    <col min="1516" max="1516" width="8.83203125" bestFit="1" customWidth="1"/>
    <col min="1518" max="1518" width="8.83203125" bestFit="1" customWidth="1"/>
    <col min="1520" max="1520" width="8.83203125" bestFit="1" customWidth="1"/>
    <col min="1522" max="1522" width="8.83203125" bestFit="1" customWidth="1"/>
    <col min="1524" max="1524" width="9.83203125" bestFit="1" customWidth="1"/>
    <col min="1525" max="1525" width="11.83203125" bestFit="1" customWidth="1"/>
    <col min="1526" max="1526" width="8" bestFit="1" customWidth="1"/>
    <col min="1527" max="1528" width="9.83203125" bestFit="1" customWidth="1"/>
    <col min="1529" max="1529" width="11.83203125" bestFit="1" customWidth="1"/>
    <col min="1530" max="1530" width="7.83203125" bestFit="1" customWidth="1"/>
    <col min="1531" max="1532" width="9.83203125" bestFit="1" customWidth="1"/>
    <col min="1533" max="1533" width="11.83203125" bestFit="1" customWidth="1"/>
    <col min="1534" max="1534" width="8.83203125" bestFit="1" customWidth="1"/>
    <col min="1536" max="1536" width="9.83203125" bestFit="1" customWidth="1"/>
    <col min="1537" max="1537" width="11.83203125" bestFit="1" customWidth="1"/>
    <col min="1538" max="1538" width="9.83203125" bestFit="1" customWidth="1"/>
    <col min="1539" max="1539" width="11.83203125" bestFit="1" customWidth="1"/>
    <col min="1540" max="1540" width="8.83203125" bestFit="1" customWidth="1"/>
    <col min="1542" max="1542" width="8.83203125" bestFit="1" customWidth="1"/>
    <col min="1544" max="1544" width="8.83203125" bestFit="1" customWidth="1"/>
    <col min="1546" max="1546" width="9.83203125" bestFit="1" customWidth="1"/>
    <col min="1547" max="1547" width="11.83203125" bestFit="1" customWidth="1"/>
    <col min="1548" max="1548" width="8.83203125" bestFit="1" customWidth="1"/>
    <col min="1550" max="1550" width="9.83203125" bestFit="1" customWidth="1"/>
    <col min="1551" max="1551" width="11.83203125" bestFit="1" customWidth="1"/>
    <col min="1552" max="1552" width="8.83203125" bestFit="1" customWidth="1"/>
    <col min="1554" max="1554" width="7.83203125" bestFit="1" customWidth="1"/>
    <col min="1555" max="1556" width="9.83203125" bestFit="1" customWidth="1"/>
    <col min="1557" max="1557" width="11.83203125" bestFit="1" customWidth="1"/>
    <col min="1558" max="1558" width="8.83203125" bestFit="1" customWidth="1"/>
    <col min="1560" max="1560" width="8.83203125" bestFit="1" customWidth="1"/>
    <col min="1562" max="1562" width="8.83203125" bestFit="1" customWidth="1"/>
    <col min="1564" max="1564" width="9.83203125" bestFit="1" customWidth="1"/>
    <col min="1565" max="1565" width="11.83203125" bestFit="1" customWidth="1"/>
    <col min="1566" max="1566" width="8" bestFit="1" customWidth="1"/>
    <col min="1567" max="1567" width="8.83203125" bestFit="1" customWidth="1"/>
    <col min="1568" max="1568" width="8" bestFit="1" customWidth="1"/>
    <col min="1569" max="1570" width="9.83203125" bestFit="1" customWidth="1"/>
    <col min="1571" max="1571" width="11.83203125" bestFit="1" customWidth="1"/>
    <col min="1572" max="1572" width="8.83203125" bestFit="1" customWidth="1"/>
    <col min="1574" max="1574" width="8.83203125" bestFit="1" customWidth="1"/>
    <col min="1576" max="1576" width="8.83203125" bestFit="1" customWidth="1"/>
    <col min="1578" max="1578" width="9.83203125" bestFit="1" customWidth="1"/>
    <col min="1579" max="1579" width="11.83203125" bestFit="1" customWidth="1"/>
    <col min="1580" max="1580" width="8.83203125" bestFit="1" customWidth="1"/>
    <col min="1582" max="1582" width="8.83203125" bestFit="1" customWidth="1"/>
    <col min="1584" max="1584" width="8" bestFit="1" customWidth="1"/>
    <col min="1585" max="1585" width="9.83203125" bestFit="1" customWidth="1"/>
    <col min="1586" max="1586" width="8.83203125" bestFit="1" customWidth="1"/>
    <col min="1588" max="1588" width="8.83203125" bestFit="1" customWidth="1"/>
    <col min="1590" max="1590" width="9.83203125" bestFit="1" customWidth="1"/>
    <col min="1591" max="1591" width="11.83203125" bestFit="1" customWidth="1"/>
    <col min="1592" max="1592" width="8.83203125" bestFit="1" customWidth="1"/>
    <col min="1594" max="1594" width="8.83203125" bestFit="1" customWidth="1"/>
    <col min="1596" max="1596" width="8.83203125" bestFit="1" customWidth="1"/>
    <col min="1598" max="1598" width="8.83203125" bestFit="1" customWidth="1"/>
    <col min="1600" max="1600" width="8.83203125" bestFit="1" customWidth="1"/>
    <col min="1602" max="1602" width="8.83203125" bestFit="1" customWidth="1"/>
    <col min="1604" max="1604" width="8" bestFit="1" customWidth="1"/>
    <col min="1605" max="1605" width="9.83203125" bestFit="1" customWidth="1"/>
    <col min="1606" max="1606" width="8.83203125" bestFit="1" customWidth="1"/>
    <col min="1608" max="1608" width="8.83203125" bestFit="1" customWidth="1"/>
    <col min="1610" max="1610" width="8" bestFit="1" customWidth="1"/>
    <col min="1611" max="1612" width="9.83203125" bestFit="1" customWidth="1"/>
    <col min="1613" max="1613" width="11.83203125" bestFit="1" customWidth="1"/>
    <col min="1614" max="1614" width="9.83203125" bestFit="1" customWidth="1"/>
    <col min="1615" max="1615" width="11.83203125" bestFit="1" customWidth="1"/>
    <col min="1616" max="1616" width="8.83203125" bestFit="1" customWidth="1"/>
    <col min="1618" max="1618" width="8.83203125" bestFit="1" customWidth="1"/>
    <col min="1620" max="1620" width="8.83203125" bestFit="1" customWidth="1"/>
    <col min="1622" max="1622" width="8.83203125" bestFit="1" customWidth="1"/>
    <col min="1624" max="1624" width="8.83203125" bestFit="1" customWidth="1"/>
    <col min="1626" max="1626" width="8.83203125" bestFit="1" customWidth="1"/>
    <col min="1628" max="1628" width="8.83203125" bestFit="1" customWidth="1"/>
    <col min="1630" max="1630" width="8.83203125" bestFit="1" customWidth="1"/>
    <col min="1632" max="1632" width="8.83203125" bestFit="1" customWidth="1"/>
    <col min="1634" max="1634" width="8" bestFit="1" customWidth="1"/>
    <col min="1635" max="1635" width="9.83203125" bestFit="1" customWidth="1"/>
    <col min="1636" max="1636" width="8" bestFit="1" customWidth="1"/>
    <col min="1637" max="1637" width="9.83203125" bestFit="1" customWidth="1"/>
    <col min="1638" max="1638" width="8.83203125" bestFit="1" customWidth="1"/>
    <col min="1640" max="1640" width="8.83203125" bestFit="1" customWidth="1"/>
    <col min="1642" max="1642" width="8.83203125" bestFit="1" customWidth="1"/>
    <col min="1644" max="1644" width="9.83203125" bestFit="1" customWidth="1"/>
    <col min="1645" max="1645" width="11.83203125" bestFit="1" customWidth="1"/>
    <col min="1646" max="1646" width="9.83203125" bestFit="1" customWidth="1"/>
    <col min="1647" max="1647" width="11.83203125" bestFit="1" customWidth="1"/>
    <col min="1648" max="1648" width="8.83203125" bestFit="1" customWidth="1"/>
    <col min="1650" max="1650" width="8.83203125" bestFit="1" customWidth="1"/>
    <col min="1652" max="1652" width="8.83203125" bestFit="1" customWidth="1"/>
    <col min="1654" max="1654" width="8.83203125" bestFit="1" customWidth="1"/>
    <col min="1656" max="1656" width="8.83203125" bestFit="1" customWidth="1"/>
    <col min="1658" max="1658" width="8" bestFit="1" customWidth="1"/>
    <col min="1659" max="1659" width="9.83203125" bestFit="1" customWidth="1"/>
    <col min="1660" max="1660" width="8.83203125" bestFit="1" customWidth="1"/>
    <col min="1662" max="1662" width="8" bestFit="1" customWidth="1"/>
    <col min="1663" max="1664" width="9.83203125" bestFit="1" customWidth="1"/>
    <col min="1665" max="1665" width="11.83203125" bestFit="1" customWidth="1"/>
    <col min="1666" max="1666" width="9.83203125" bestFit="1" customWidth="1"/>
    <col min="1667" max="1667" width="11.83203125" bestFit="1" customWidth="1"/>
    <col min="1668" max="1668" width="8.83203125" bestFit="1" customWidth="1"/>
    <col min="1670" max="1670" width="8.83203125" bestFit="1" customWidth="1"/>
    <col min="1672" max="1672" width="8.83203125" bestFit="1" customWidth="1"/>
    <col min="1674" max="1674" width="8.83203125" bestFit="1" customWidth="1"/>
    <col min="1676" max="1676" width="6.83203125" bestFit="1" customWidth="1"/>
    <col min="1677" max="1677" width="7.33203125" bestFit="1" customWidth="1"/>
    <col min="1678" max="1678" width="8.83203125" bestFit="1" customWidth="1"/>
    <col min="1680" max="1680" width="8.83203125" bestFit="1" customWidth="1"/>
    <col min="1682" max="1682" width="8.83203125" bestFit="1" customWidth="1"/>
    <col min="1684" max="1684" width="8.83203125" bestFit="1" customWidth="1"/>
    <col min="1686" max="1686" width="8.83203125" bestFit="1" customWidth="1"/>
    <col min="1688" max="1688" width="7.83203125" bestFit="1" customWidth="1"/>
    <col min="1689" max="1689" width="9.83203125" bestFit="1" customWidth="1"/>
    <col min="1690" max="1690" width="8.83203125" bestFit="1" customWidth="1"/>
    <col min="1692" max="1692" width="8.83203125" bestFit="1" customWidth="1"/>
    <col min="1694" max="1694" width="8.83203125" bestFit="1" customWidth="1"/>
    <col min="1696" max="1696" width="7.83203125" bestFit="1" customWidth="1"/>
    <col min="1697" max="1697" width="9.83203125" bestFit="1" customWidth="1"/>
    <col min="1698" max="1698" width="8.83203125" bestFit="1" customWidth="1"/>
    <col min="1700" max="1700" width="8.83203125" bestFit="1" customWidth="1"/>
    <col min="1702" max="1702" width="9.83203125" bestFit="1" customWidth="1"/>
    <col min="1703" max="1703" width="11.83203125" bestFit="1" customWidth="1"/>
    <col min="1704" max="1704" width="8.83203125" bestFit="1" customWidth="1"/>
    <col min="1706" max="1706" width="8.83203125" bestFit="1" customWidth="1"/>
    <col min="1708" max="1708" width="8" bestFit="1" customWidth="1"/>
    <col min="1709" max="1709" width="9.83203125" bestFit="1" customWidth="1"/>
    <col min="1710" max="1710" width="8.83203125" bestFit="1" customWidth="1"/>
    <col min="1712" max="1712" width="9.83203125" bestFit="1" customWidth="1"/>
    <col min="1713" max="1713" width="11.83203125" bestFit="1" customWidth="1"/>
    <col min="1714" max="1714" width="9.83203125" bestFit="1" customWidth="1"/>
    <col min="1715" max="1715" width="11.83203125" bestFit="1" customWidth="1"/>
    <col min="1716" max="1716" width="8.83203125" bestFit="1" customWidth="1"/>
    <col min="1718" max="1718" width="8" bestFit="1" customWidth="1"/>
    <col min="1719" max="1720" width="9.83203125" bestFit="1" customWidth="1"/>
    <col min="1721" max="1721" width="11.83203125" bestFit="1" customWidth="1"/>
    <col min="1722" max="1722" width="8.83203125" bestFit="1" customWidth="1"/>
    <col min="1724" max="1724" width="8.83203125" bestFit="1" customWidth="1"/>
    <col min="1726" max="1726" width="8.83203125" bestFit="1" customWidth="1"/>
    <col min="1728" max="1728" width="8" bestFit="1" customWidth="1"/>
    <col min="1729" max="1729" width="9.83203125" bestFit="1" customWidth="1"/>
    <col min="1730" max="1730" width="7.83203125" bestFit="1" customWidth="1"/>
    <col min="1731" max="1732" width="9.83203125" bestFit="1" customWidth="1"/>
    <col min="1733" max="1733" width="11.83203125" bestFit="1" customWidth="1"/>
    <col min="1734" max="1734" width="8.83203125" bestFit="1" customWidth="1"/>
    <col min="1736" max="1736" width="9.83203125" bestFit="1" customWidth="1"/>
    <col min="1737" max="1737" width="11.83203125" bestFit="1" customWidth="1"/>
    <col min="1738" max="1738" width="8.83203125" bestFit="1" customWidth="1"/>
    <col min="1740" max="1740" width="8" bestFit="1" customWidth="1"/>
    <col min="1741" max="1741" width="9.83203125" bestFit="1" customWidth="1"/>
    <col min="1742" max="1742" width="8" bestFit="1" customWidth="1"/>
    <col min="1743" max="1743" width="9.83203125" bestFit="1" customWidth="1"/>
    <col min="1744" max="1744" width="8.83203125" bestFit="1" customWidth="1"/>
    <col min="1746" max="1746" width="8.83203125" bestFit="1" customWidth="1"/>
    <col min="1748" max="1748" width="8.83203125" bestFit="1" customWidth="1"/>
    <col min="1750" max="1750" width="8" bestFit="1" customWidth="1"/>
    <col min="1751" max="1752" width="9.83203125" bestFit="1" customWidth="1"/>
    <col min="1753" max="1753" width="11.83203125" bestFit="1" customWidth="1"/>
    <col min="1754" max="1754" width="8.83203125" bestFit="1" customWidth="1"/>
    <col min="1756" max="1756" width="8.83203125" bestFit="1" customWidth="1"/>
    <col min="1758" max="1758" width="9.83203125" bestFit="1" customWidth="1"/>
    <col min="1759" max="1759" width="11.83203125" bestFit="1" customWidth="1"/>
    <col min="1760" max="1760" width="8.83203125" bestFit="1" customWidth="1"/>
    <col min="1762" max="1762" width="8.83203125" bestFit="1" customWidth="1"/>
    <col min="1764" max="1764" width="9.83203125" bestFit="1" customWidth="1"/>
    <col min="1765" max="1765" width="11.83203125" bestFit="1" customWidth="1"/>
    <col min="1766" max="1766" width="8.83203125" bestFit="1" customWidth="1"/>
    <col min="1768" max="1768" width="8.83203125" bestFit="1" customWidth="1"/>
    <col min="1770" max="1770" width="9.83203125" bestFit="1" customWidth="1"/>
    <col min="1771" max="1771" width="11.83203125" bestFit="1" customWidth="1"/>
    <col min="1772" max="1772" width="8.83203125" bestFit="1" customWidth="1"/>
    <col min="1774" max="1774" width="8.83203125" bestFit="1" customWidth="1"/>
    <col min="1776" max="1776" width="9.83203125" bestFit="1" customWidth="1"/>
    <col min="1777" max="1777" width="11.83203125" bestFit="1" customWidth="1"/>
    <col min="1778" max="1778" width="8.83203125" bestFit="1" customWidth="1"/>
    <col min="1780" max="1780" width="9.83203125" bestFit="1" customWidth="1"/>
    <col min="1781" max="1781" width="11.83203125" bestFit="1" customWidth="1"/>
    <col min="1782" max="1782" width="8.83203125" bestFit="1" customWidth="1"/>
    <col min="1784" max="1784" width="9.83203125" bestFit="1" customWidth="1"/>
    <col min="1785" max="1785" width="11.83203125" bestFit="1" customWidth="1"/>
    <col min="1786" max="1786" width="9.83203125" bestFit="1" customWidth="1"/>
    <col min="1787" max="1787" width="11.83203125" bestFit="1" customWidth="1"/>
    <col min="1788" max="1788" width="8" bestFit="1" customWidth="1"/>
    <col min="1789" max="1789" width="8.83203125" bestFit="1" customWidth="1"/>
    <col min="1790" max="1790" width="7.83203125" bestFit="1" customWidth="1"/>
    <col min="1791" max="1791" width="9.83203125" bestFit="1" customWidth="1"/>
    <col min="1792" max="1792" width="8.83203125" bestFit="1" customWidth="1"/>
    <col min="1794" max="1794" width="8" bestFit="1" customWidth="1"/>
    <col min="1795" max="1795" width="9.83203125" bestFit="1" customWidth="1"/>
    <col min="1796" max="1796" width="8.83203125" bestFit="1" customWidth="1"/>
    <col min="1798" max="1798" width="8" bestFit="1" customWidth="1"/>
    <col min="1799" max="1800" width="9.83203125" bestFit="1" customWidth="1"/>
    <col min="1801" max="1801" width="11.83203125" bestFit="1" customWidth="1"/>
    <col min="1802" max="1802" width="7.83203125" bestFit="1" customWidth="1"/>
    <col min="1803" max="1804" width="9.83203125" bestFit="1" customWidth="1"/>
    <col min="1805" max="1805" width="11.83203125" bestFit="1" customWidth="1"/>
    <col min="1806" max="1806" width="8.83203125" bestFit="1" customWidth="1"/>
    <col min="1808" max="1808" width="8.83203125" bestFit="1" customWidth="1"/>
    <col min="1810" max="1810" width="9.83203125" bestFit="1" customWidth="1"/>
    <col min="1811" max="1811" width="11.83203125" bestFit="1" customWidth="1"/>
    <col min="1812" max="1812" width="9.83203125" bestFit="1" customWidth="1"/>
    <col min="1813" max="1813" width="11.83203125" bestFit="1" customWidth="1"/>
    <col min="1814" max="1814" width="9.83203125" bestFit="1" customWidth="1"/>
    <col min="1815" max="1815" width="11.83203125" bestFit="1" customWidth="1"/>
    <col min="1816" max="1816" width="8.83203125" bestFit="1" customWidth="1"/>
    <col min="1818" max="1818" width="8" bestFit="1" customWidth="1"/>
    <col min="1819" max="1819" width="9.83203125" bestFit="1" customWidth="1"/>
    <col min="1820" max="1820" width="8.83203125" bestFit="1" customWidth="1"/>
    <col min="1822" max="1822" width="8.83203125" bestFit="1" customWidth="1"/>
    <col min="1824" max="1824" width="8" bestFit="1" customWidth="1"/>
    <col min="1825" max="1825" width="9.83203125" bestFit="1" customWidth="1"/>
    <col min="1826" max="1826" width="8" bestFit="1" customWidth="1"/>
    <col min="1827" max="1827" width="8.83203125" bestFit="1" customWidth="1"/>
    <col min="1828" max="1828" width="8" bestFit="1" customWidth="1"/>
    <col min="1829" max="1829" width="9.83203125" bestFit="1" customWidth="1"/>
    <col min="1830" max="1830" width="8.83203125" bestFit="1" customWidth="1"/>
    <col min="1832" max="1832" width="8.83203125" bestFit="1" customWidth="1"/>
    <col min="1834" max="1834" width="8.83203125" bestFit="1" customWidth="1"/>
    <col min="1836" max="1836" width="9.83203125" bestFit="1" customWidth="1"/>
    <col min="1837" max="1837" width="11.83203125" bestFit="1" customWidth="1"/>
    <col min="1838" max="1838" width="8.83203125" bestFit="1" customWidth="1"/>
    <col min="1840" max="1840" width="9.83203125" bestFit="1" customWidth="1"/>
    <col min="1841" max="1841" width="11.83203125" bestFit="1" customWidth="1"/>
    <col min="1842" max="1842" width="8" bestFit="1" customWidth="1"/>
    <col min="1843" max="1843" width="9.83203125" bestFit="1" customWidth="1"/>
    <col min="1844" max="1844" width="8.83203125" bestFit="1" customWidth="1"/>
    <col min="1846" max="1846" width="8.83203125" bestFit="1" customWidth="1"/>
    <col min="1848" max="1848" width="8.83203125" bestFit="1" customWidth="1"/>
    <col min="1850" max="1850" width="8" bestFit="1" customWidth="1"/>
    <col min="1851" max="1851" width="9.83203125" bestFit="1" customWidth="1"/>
    <col min="1852" max="1852" width="8" bestFit="1" customWidth="1"/>
    <col min="1853" max="1853" width="9.83203125" bestFit="1" customWidth="1"/>
    <col min="1854" max="1854" width="7.83203125" bestFit="1" customWidth="1"/>
    <col min="1855" max="1855" width="9.83203125" bestFit="1" customWidth="1"/>
    <col min="1856" max="1856" width="8.83203125" bestFit="1" customWidth="1"/>
    <col min="1858" max="1858" width="8" bestFit="1" customWidth="1"/>
    <col min="1859" max="1860" width="8.83203125" bestFit="1" customWidth="1"/>
    <col min="1862" max="1862" width="8.83203125" bestFit="1" customWidth="1"/>
    <col min="1864" max="1864" width="8.83203125" bestFit="1" customWidth="1"/>
    <col min="1866" max="1866" width="8.83203125" bestFit="1" customWidth="1"/>
    <col min="1868" max="1868" width="9.83203125" bestFit="1" customWidth="1"/>
    <col min="1869" max="1869" width="11.83203125" bestFit="1" customWidth="1"/>
    <col min="1870" max="1870" width="8.83203125" bestFit="1" customWidth="1"/>
    <col min="1872" max="1872" width="8.83203125" bestFit="1" customWidth="1"/>
    <col min="1874" max="1874" width="6.83203125" bestFit="1" customWidth="1"/>
    <col min="1875" max="1875" width="8.83203125" bestFit="1" customWidth="1"/>
    <col min="1876" max="1876" width="8" bestFit="1" customWidth="1"/>
    <col min="1877" max="1877" width="9.83203125" bestFit="1" customWidth="1"/>
    <col min="1878" max="1878" width="8" bestFit="1" customWidth="1"/>
    <col min="1879" max="1879" width="8.83203125" bestFit="1" customWidth="1"/>
    <col min="1880" max="1880" width="7.83203125" bestFit="1" customWidth="1"/>
    <col min="1881" max="1881" width="9.83203125" bestFit="1" customWidth="1"/>
    <col min="1882" max="1882" width="8.83203125" bestFit="1" customWidth="1"/>
    <col min="1884" max="1884" width="8.83203125" bestFit="1" customWidth="1"/>
    <col min="1886" max="1886" width="8.83203125" bestFit="1" customWidth="1"/>
    <col min="1888" max="1888" width="8.83203125" bestFit="1" customWidth="1"/>
    <col min="1890" max="1890" width="8" bestFit="1" customWidth="1"/>
    <col min="1891" max="1891" width="9.83203125" bestFit="1" customWidth="1"/>
    <col min="1892" max="1892" width="7.83203125" bestFit="1" customWidth="1"/>
    <col min="1893" max="1894" width="9.83203125" bestFit="1" customWidth="1"/>
    <col min="1895" max="1895" width="11.83203125" bestFit="1" customWidth="1"/>
    <col min="1896" max="1896" width="8.83203125" bestFit="1" customWidth="1"/>
    <col min="1898" max="1898" width="8.83203125" bestFit="1" customWidth="1"/>
    <col min="1900" max="1900" width="9.83203125" bestFit="1" customWidth="1"/>
    <col min="1901" max="1901" width="11.83203125" bestFit="1" customWidth="1"/>
    <col min="1902" max="1902" width="9.83203125" bestFit="1" customWidth="1"/>
    <col min="1903" max="1903" width="11.83203125" bestFit="1" customWidth="1"/>
    <col min="1904" max="1904" width="8.83203125" bestFit="1" customWidth="1"/>
    <col min="1906" max="1906" width="9.83203125" bestFit="1" customWidth="1"/>
    <col min="1907" max="1907" width="11.83203125" bestFit="1" customWidth="1"/>
    <col min="1908" max="1908" width="8.83203125" bestFit="1" customWidth="1"/>
    <col min="1910" max="1910" width="8.83203125" bestFit="1" customWidth="1"/>
    <col min="1912" max="1912" width="9.83203125" bestFit="1" customWidth="1"/>
    <col min="1913" max="1913" width="11.83203125" bestFit="1" customWidth="1"/>
    <col min="1914" max="1914" width="8.83203125" bestFit="1" customWidth="1"/>
    <col min="1916" max="1916" width="8.83203125" bestFit="1" customWidth="1"/>
    <col min="1918" max="1918" width="8" bestFit="1" customWidth="1"/>
    <col min="1919" max="1919" width="9.83203125" bestFit="1" customWidth="1"/>
    <col min="1920" max="1920" width="8" bestFit="1" customWidth="1"/>
    <col min="1921" max="1921" width="9.83203125" bestFit="1" customWidth="1"/>
    <col min="1922" max="1922" width="8.83203125" bestFit="1" customWidth="1"/>
    <col min="1924" max="1924" width="8.83203125" bestFit="1" customWidth="1"/>
    <col min="1926" max="1926" width="8.83203125" bestFit="1" customWidth="1"/>
    <col min="1928" max="1928" width="8.83203125" bestFit="1" customWidth="1"/>
    <col min="1930" max="1930" width="8.83203125" bestFit="1" customWidth="1"/>
    <col min="1932" max="1932" width="8.83203125" bestFit="1" customWidth="1"/>
    <col min="1934" max="1934" width="8" bestFit="1" customWidth="1"/>
    <col min="1935" max="1935" width="9.83203125" bestFit="1" customWidth="1"/>
    <col min="1936" max="1936" width="8.83203125" bestFit="1" customWidth="1"/>
    <col min="1938" max="1938" width="8.83203125" bestFit="1" customWidth="1"/>
    <col min="1940" max="1940" width="8.83203125" bestFit="1" customWidth="1"/>
    <col min="1942" max="1942" width="9.83203125" bestFit="1" customWidth="1"/>
    <col min="1943" max="1943" width="11.83203125" bestFit="1" customWidth="1"/>
    <col min="1944" max="1944" width="8.83203125" bestFit="1" customWidth="1"/>
    <col min="1946" max="1946" width="8.83203125" bestFit="1" customWidth="1"/>
    <col min="1948" max="1948" width="9.83203125" bestFit="1" customWidth="1"/>
    <col min="1949" max="1949" width="11.83203125" bestFit="1" customWidth="1"/>
    <col min="1950" max="1950" width="6.83203125" bestFit="1" customWidth="1"/>
    <col min="1951" max="1952" width="8.83203125" bestFit="1" customWidth="1"/>
    <col min="1954" max="1954" width="8" bestFit="1" customWidth="1"/>
    <col min="1955" max="1956" width="9.83203125" bestFit="1" customWidth="1"/>
    <col min="1957" max="1957" width="11.83203125" bestFit="1" customWidth="1"/>
    <col min="1958" max="1958" width="8" bestFit="1" customWidth="1"/>
    <col min="1959" max="1960" width="8.83203125" bestFit="1" customWidth="1"/>
    <col min="1962" max="1962" width="8.83203125" bestFit="1" customWidth="1"/>
    <col min="1964" max="1964" width="8" bestFit="1" customWidth="1"/>
    <col min="1965" max="1965" width="9.83203125" bestFit="1" customWidth="1"/>
    <col min="1966" max="1966" width="8.83203125" bestFit="1" customWidth="1"/>
    <col min="1968" max="1968" width="7.83203125" bestFit="1" customWidth="1"/>
    <col min="1969" max="1969" width="9.83203125" bestFit="1" customWidth="1"/>
    <col min="1970" max="1970" width="7.83203125" bestFit="1" customWidth="1"/>
    <col min="1971" max="1971" width="9.83203125" bestFit="1" customWidth="1"/>
    <col min="1972" max="1972" width="8.83203125" bestFit="1" customWidth="1"/>
    <col min="1974" max="1974" width="8.83203125" bestFit="1" customWidth="1"/>
    <col min="1976" max="1976" width="7.83203125" bestFit="1" customWidth="1"/>
    <col min="1977" max="1977" width="9.83203125" bestFit="1" customWidth="1"/>
    <col min="1978" max="1978" width="7.83203125" bestFit="1" customWidth="1"/>
    <col min="1979" max="1979" width="9.83203125" bestFit="1" customWidth="1"/>
    <col min="1980" max="1980" width="8" bestFit="1" customWidth="1"/>
    <col min="1981" max="1981" width="9.83203125" bestFit="1" customWidth="1"/>
    <col min="1982" max="1982" width="7.83203125" bestFit="1" customWidth="1"/>
    <col min="1983" max="1983" width="9.83203125" bestFit="1" customWidth="1"/>
    <col min="1984" max="1984" width="8" bestFit="1" customWidth="1"/>
    <col min="1985" max="1985" width="9.83203125" bestFit="1" customWidth="1"/>
    <col min="1986" max="1986" width="10" bestFit="1" customWidth="1"/>
  </cols>
  <sheetData>
    <row r="1" spans="1:58" x14ac:dyDescent="0.2">
      <c r="A1" t="s">
        <v>1623</v>
      </c>
      <c r="O1" t="s">
        <v>1660</v>
      </c>
      <c r="AC1" t="s">
        <v>1661</v>
      </c>
      <c r="AQ1" t="s">
        <v>1662</v>
      </c>
      <c r="BE1" t="s">
        <v>1633</v>
      </c>
    </row>
    <row r="3" spans="1:58" x14ac:dyDescent="0.2">
      <c r="A3" s="14" t="s">
        <v>1620</v>
      </c>
      <c r="B3" s="14" t="s">
        <v>1622</v>
      </c>
      <c r="C3" s="7"/>
      <c r="D3" s="7"/>
      <c r="AQ3" s="13" t="s">
        <v>1626</v>
      </c>
      <c r="AR3" s="13" t="s">
        <v>1622</v>
      </c>
      <c r="BE3" s="13" t="s">
        <v>1621</v>
      </c>
      <c r="BF3" t="s">
        <v>1620</v>
      </c>
    </row>
    <row r="4" spans="1:58" x14ac:dyDescent="0.2">
      <c r="A4" s="14" t="s">
        <v>5</v>
      </c>
      <c r="B4" s="7" t="s">
        <v>1026</v>
      </c>
      <c r="C4" s="7" t="s">
        <v>1027</v>
      </c>
      <c r="D4" s="7" t="s">
        <v>1619</v>
      </c>
      <c r="O4" s="16" t="s">
        <v>1624</v>
      </c>
      <c r="P4" s="16" t="s">
        <v>1622</v>
      </c>
      <c r="Q4" s="17"/>
      <c r="R4" s="17"/>
      <c r="S4" s="17"/>
      <c r="AC4" s="14" t="s">
        <v>1625</v>
      </c>
      <c r="AD4" s="14" t="s">
        <v>1622</v>
      </c>
      <c r="AE4" s="7"/>
      <c r="AF4" s="7"/>
      <c r="AQ4" s="13" t="s">
        <v>1627</v>
      </c>
      <c r="AR4" t="s">
        <v>1026</v>
      </c>
      <c r="AS4" t="s">
        <v>1027</v>
      </c>
      <c r="AT4" t="s">
        <v>1619</v>
      </c>
      <c r="BE4" s="12">
        <v>10</v>
      </c>
      <c r="BF4" s="7">
        <v>14.81446534653465</v>
      </c>
    </row>
    <row r="5" spans="1:58" x14ac:dyDescent="0.2">
      <c r="A5" s="15" t="s">
        <v>1031</v>
      </c>
      <c r="B5" s="7">
        <v>15.446961111111106</v>
      </c>
      <c r="C5" s="7">
        <v>14.965937500000004</v>
      </c>
      <c r="D5" s="7">
        <v>15.220597058823531</v>
      </c>
      <c r="O5" s="16" t="s">
        <v>2</v>
      </c>
      <c r="P5" s="17" t="s">
        <v>1596</v>
      </c>
      <c r="Q5" s="17" t="s">
        <v>1597</v>
      </c>
      <c r="R5" s="17" t="s">
        <v>1595</v>
      </c>
      <c r="S5" s="17" t="s">
        <v>1619</v>
      </c>
      <c r="AC5" s="14" t="s">
        <v>1</v>
      </c>
      <c r="AD5" s="7" t="s">
        <v>1028</v>
      </c>
      <c r="AE5" s="7" t="s">
        <v>1029</v>
      </c>
      <c r="AF5" s="7" t="s">
        <v>1619</v>
      </c>
      <c r="AQ5" s="12" t="s">
        <v>1598</v>
      </c>
      <c r="AR5" s="7">
        <v>5.6770428015564205</v>
      </c>
      <c r="AS5" s="7">
        <v>5.4416243654822338</v>
      </c>
      <c r="AT5" s="7">
        <v>5.5748898678414101</v>
      </c>
      <c r="BE5" s="12">
        <v>11</v>
      </c>
      <c r="BF5" s="7">
        <v>16.072661111111106</v>
      </c>
    </row>
    <row r="6" spans="1:58" x14ac:dyDescent="0.2">
      <c r="A6" s="15" t="s">
        <v>1035</v>
      </c>
      <c r="B6" s="7">
        <v>14.844526041666661</v>
      </c>
      <c r="C6" s="7">
        <v>14.157567073170734</v>
      </c>
      <c r="D6" s="7">
        <v>14.528061797752811</v>
      </c>
      <c r="O6" s="18" t="s">
        <v>1025</v>
      </c>
      <c r="P6" s="17">
        <v>35339.461500000005</v>
      </c>
      <c r="Q6" s="17">
        <v>37344.856500000024</v>
      </c>
      <c r="R6" s="17">
        <v>33513.353999999992</v>
      </c>
      <c r="S6" s="17">
        <v>106197.67200000002</v>
      </c>
      <c r="AC6" s="15" t="s">
        <v>1020</v>
      </c>
      <c r="AD6" s="7">
        <v>6.9064171122994669</v>
      </c>
      <c r="AE6" s="7">
        <v>7.1745098039215689</v>
      </c>
      <c r="AF6" s="7">
        <v>7.0270588235294138</v>
      </c>
      <c r="AQ6" s="12" t="s">
        <v>1600</v>
      </c>
      <c r="AR6" s="7">
        <v>5.6336633663366333</v>
      </c>
      <c r="AS6" s="7">
        <v>5.2483660130718954</v>
      </c>
      <c r="AT6" s="7">
        <v>5.4676056338028172</v>
      </c>
      <c r="BE6" s="12">
        <v>12</v>
      </c>
      <c r="BF6" s="7">
        <v>13.946432584269662</v>
      </c>
    </row>
    <row r="7" spans="1:58" x14ac:dyDescent="0.2">
      <c r="A7" s="15" t="s">
        <v>1034</v>
      </c>
      <c r="B7" s="7">
        <v>15.944317307692305</v>
      </c>
      <c r="C7" s="7">
        <v>14.505071428571428</v>
      </c>
      <c r="D7" s="7">
        <v>15.365310344827593</v>
      </c>
      <c r="O7" s="18" t="s">
        <v>1024</v>
      </c>
      <c r="P7" s="17">
        <v>43085.857499999998</v>
      </c>
      <c r="Q7" s="17">
        <v>30327.464999999993</v>
      </c>
      <c r="R7" s="17">
        <v>37155.383999999991</v>
      </c>
      <c r="S7" s="17">
        <v>110568.70649999999</v>
      </c>
      <c r="AC7" s="15" t="s">
        <v>1022</v>
      </c>
      <c r="AD7" s="7">
        <v>6.8184782608695631</v>
      </c>
      <c r="AE7" s="7">
        <v>6.8175675675675702</v>
      </c>
      <c r="AF7" s="7">
        <v>6.8180722891566239</v>
      </c>
      <c r="AQ7" s="12" t="s">
        <v>1599</v>
      </c>
      <c r="AR7" s="7">
        <v>5.5094339622641506</v>
      </c>
      <c r="AS7" s="7">
        <v>5.341176470588235</v>
      </c>
      <c r="AT7" s="7">
        <v>5.4345549738219896</v>
      </c>
      <c r="BE7" s="12">
        <v>13</v>
      </c>
      <c r="BF7" s="7">
        <v>16.053271844660191</v>
      </c>
    </row>
    <row r="8" spans="1:58" x14ac:dyDescent="0.2">
      <c r="A8" s="15" t="s">
        <v>1030</v>
      </c>
      <c r="B8" s="7">
        <v>17.185395348837204</v>
      </c>
      <c r="C8" s="7">
        <v>13.10022727272727</v>
      </c>
      <c r="D8" s="7">
        <v>15.411572368421051</v>
      </c>
      <c r="O8" s="18" t="s">
        <v>1023</v>
      </c>
      <c r="P8" s="17">
        <v>33781.251000000011</v>
      </c>
      <c r="Q8" s="17">
        <v>33094.750500000024</v>
      </c>
      <c r="R8" s="17">
        <v>39324.368999999984</v>
      </c>
      <c r="S8" s="17">
        <v>106200.37050000002</v>
      </c>
      <c r="AC8" s="15" t="s">
        <v>1021</v>
      </c>
      <c r="AD8" s="7">
        <v>7.1394999999999973</v>
      </c>
      <c r="AE8" s="7">
        <v>6.9687499999999964</v>
      </c>
      <c r="AF8" s="7">
        <v>7.072865853658544</v>
      </c>
      <c r="AQ8" s="12" t="s">
        <v>1619</v>
      </c>
      <c r="AR8" s="7">
        <v>5.6300884955752215</v>
      </c>
      <c r="AS8" s="7">
        <v>5.3540229885057471</v>
      </c>
      <c r="AT8">
        <v>5.51</v>
      </c>
      <c r="BE8" s="12">
        <v>14</v>
      </c>
      <c r="BF8" s="7">
        <v>17.686975903614456</v>
      </c>
    </row>
    <row r="9" spans="1:58" x14ac:dyDescent="0.2">
      <c r="A9" s="15" t="s">
        <v>1032</v>
      </c>
      <c r="B9" s="7">
        <v>16.209771739130428</v>
      </c>
      <c r="C9" s="7">
        <v>15.787558823529416</v>
      </c>
      <c r="D9" s="7">
        <v>16.030331249999996</v>
      </c>
      <c r="O9" s="18" t="s">
        <v>1619</v>
      </c>
      <c r="P9" s="17">
        <v>112206.57</v>
      </c>
      <c r="Q9" s="17">
        <v>100767.07200000004</v>
      </c>
      <c r="R9" s="17">
        <v>109993.10699999996</v>
      </c>
      <c r="S9" s="17">
        <v>322966.74900000001</v>
      </c>
      <c r="AC9" s="15" t="s">
        <v>1619</v>
      </c>
      <c r="AD9" s="7">
        <v>6.9597197898423779</v>
      </c>
      <c r="AE9" s="7">
        <v>6.9899766899766957</v>
      </c>
      <c r="AF9" s="7">
        <v>6.9727000000000015</v>
      </c>
      <c r="BE9" s="12">
        <v>15</v>
      </c>
      <c r="BF9" s="7">
        <v>14.556259803921563</v>
      </c>
    </row>
    <row r="10" spans="1:58" x14ac:dyDescent="0.2">
      <c r="A10" s="15" t="s">
        <v>1033</v>
      </c>
      <c r="B10" s="7">
        <v>16.395164948453605</v>
      </c>
      <c r="C10" s="7">
        <v>14.993702898550724</v>
      </c>
      <c r="D10" s="7">
        <v>15.812629518072288</v>
      </c>
      <c r="BE10" s="12">
        <v>16</v>
      </c>
      <c r="BF10" s="7">
        <v>15.600694805194811</v>
      </c>
    </row>
    <row r="11" spans="1:58" x14ac:dyDescent="0.2">
      <c r="A11" s="15" t="s">
        <v>1619</v>
      </c>
      <c r="B11" s="7">
        <v>15.98775929203541</v>
      </c>
      <c r="C11" s="7">
        <v>14.589160919540248</v>
      </c>
      <c r="D11" s="7">
        <v>15.379369000000002</v>
      </c>
      <c r="BE11" s="12">
        <v>17</v>
      </c>
      <c r="BF11" s="7">
        <v>15.730513513513516</v>
      </c>
    </row>
    <row r="12" spans="1:58" x14ac:dyDescent="0.2">
      <c r="BE12" s="12">
        <v>18</v>
      </c>
      <c r="BF12" s="7">
        <v>13.328387096774193</v>
      </c>
    </row>
    <row r="13" spans="1:58" x14ac:dyDescent="0.2">
      <c r="BE13" s="12">
        <v>19</v>
      </c>
      <c r="BF13" s="7">
        <v>16.729672566371683</v>
      </c>
    </row>
    <row r="14" spans="1:58" x14ac:dyDescent="0.2">
      <c r="BE14" s="12">
        <v>20</v>
      </c>
      <c r="BF14" s="7">
        <v>14.583826666666674</v>
      </c>
    </row>
    <row r="15" spans="1:58" x14ac:dyDescent="0.2">
      <c r="BE15" s="12" t="s">
        <v>1619</v>
      </c>
      <c r="BF15" s="7">
        <v>15.379368999999993</v>
      </c>
    </row>
    <row r="19" spans="1:65" x14ac:dyDescent="0.2">
      <c r="BH19" s="6"/>
      <c r="BI19" s="6"/>
      <c r="BJ19" s="6"/>
      <c r="BK19" s="6"/>
      <c r="BL19" s="6"/>
      <c r="BM19" s="6"/>
    </row>
    <row r="20" spans="1:65" x14ac:dyDescent="0.2">
      <c r="BH20" s="6"/>
      <c r="BI20" s="6"/>
      <c r="BJ20" s="6"/>
      <c r="BK20" s="6"/>
      <c r="BL20" s="6"/>
      <c r="BM20" s="6"/>
    </row>
    <row r="21" spans="1:65" x14ac:dyDescent="0.2">
      <c r="A21" s="36" t="s">
        <v>1636</v>
      </c>
      <c r="B21" s="54"/>
      <c r="C21" s="54"/>
      <c r="D21" s="54"/>
      <c r="E21" s="54"/>
      <c r="F21" s="54"/>
      <c r="G21" s="54"/>
      <c r="H21" s="54"/>
      <c r="I21" s="54"/>
      <c r="J21" s="54"/>
      <c r="K21" s="54"/>
      <c r="L21" s="55"/>
      <c r="O21" s="6"/>
      <c r="P21" s="6"/>
      <c r="Q21" s="6"/>
      <c r="R21" s="6"/>
      <c r="S21" s="6"/>
      <c r="T21" s="6"/>
      <c r="U21" s="6"/>
      <c r="V21" s="6"/>
      <c r="W21" s="6"/>
      <c r="X21" s="6"/>
      <c r="Y21" s="6"/>
      <c r="Z21" s="6"/>
      <c r="AC21" s="36" t="s">
        <v>1640</v>
      </c>
      <c r="AD21" s="54"/>
      <c r="AE21" s="54"/>
      <c r="AF21" s="54"/>
      <c r="AG21" s="54"/>
      <c r="AH21" s="54"/>
      <c r="AI21" s="54"/>
      <c r="AJ21" s="54"/>
      <c r="AK21" s="54"/>
      <c r="AL21" s="54"/>
      <c r="AM21" s="54"/>
      <c r="AN21" s="55"/>
      <c r="AQ21" s="47" t="s">
        <v>1641</v>
      </c>
      <c r="AR21" s="62"/>
      <c r="AS21" s="62"/>
      <c r="AT21" s="62"/>
      <c r="AU21" s="62"/>
      <c r="AV21" s="62"/>
      <c r="AW21" s="62"/>
      <c r="AX21" s="62"/>
      <c r="AY21" s="62"/>
      <c r="AZ21" s="62"/>
      <c r="BA21" s="63"/>
      <c r="BE21" s="36" t="s">
        <v>1642</v>
      </c>
      <c r="BF21" s="37"/>
      <c r="BG21" s="37"/>
      <c r="BH21" s="37"/>
      <c r="BI21" s="37"/>
      <c r="BJ21" s="37"/>
      <c r="BK21" s="37"/>
      <c r="BL21" s="37"/>
      <c r="BM21" s="38"/>
    </row>
    <row r="22" spans="1:65" x14ac:dyDescent="0.2">
      <c r="A22" s="56"/>
      <c r="B22" s="57"/>
      <c r="C22" s="57"/>
      <c r="D22" s="57"/>
      <c r="E22" s="57"/>
      <c r="F22" s="57"/>
      <c r="G22" s="57"/>
      <c r="H22" s="57"/>
      <c r="I22" s="57"/>
      <c r="J22" s="57"/>
      <c r="K22" s="57"/>
      <c r="L22" s="58"/>
      <c r="O22" s="36" t="s">
        <v>1639</v>
      </c>
      <c r="P22" s="37"/>
      <c r="Q22" s="37"/>
      <c r="R22" s="37"/>
      <c r="S22" s="37"/>
      <c r="T22" s="37"/>
      <c r="U22" s="37"/>
      <c r="V22" s="37"/>
      <c r="W22" s="37"/>
      <c r="X22" s="37"/>
      <c r="Y22" s="37"/>
      <c r="Z22" s="38"/>
      <c r="AC22" s="56"/>
      <c r="AD22" s="57"/>
      <c r="AE22" s="57"/>
      <c r="AF22" s="57"/>
      <c r="AG22" s="57"/>
      <c r="AH22" s="57"/>
      <c r="AI22" s="57"/>
      <c r="AJ22" s="57"/>
      <c r="AK22" s="57"/>
      <c r="AL22" s="57"/>
      <c r="AM22" s="57"/>
      <c r="AN22" s="58"/>
      <c r="AQ22" s="64"/>
      <c r="AR22" s="65"/>
      <c r="AS22" s="65"/>
      <c r="AT22" s="65"/>
      <c r="AU22" s="65"/>
      <c r="AV22" s="65"/>
      <c r="AW22" s="65"/>
      <c r="AX22" s="65"/>
      <c r="AY22" s="65"/>
      <c r="AZ22" s="65"/>
      <c r="BA22" s="66"/>
      <c r="BE22" s="39"/>
      <c r="BF22" s="40"/>
      <c r="BG22" s="40"/>
      <c r="BH22" s="40"/>
      <c r="BI22" s="40"/>
      <c r="BJ22" s="40"/>
      <c r="BK22" s="40"/>
      <c r="BL22" s="40"/>
      <c r="BM22" s="41"/>
    </row>
    <row r="23" spans="1:65" x14ac:dyDescent="0.2">
      <c r="A23" s="56"/>
      <c r="B23" s="57"/>
      <c r="C23" s="57"/>
      <c r="D23" s="57"/>
      <c r="E23" s="57"/>
      <c r="F23" s="57"/>
      <c r="G23" s="57"/>
      <c r="H23" s="57"/>
      <c r="I23" s="57"/>
      <c r="J23" s="57"/>
      <c r="K23" s="57"/>
      <c r="L23" s="58"/>
      <c r="O23" s="39"/>
      <c r="P23" s="40"/>
      <c r="Q23" s="40"/>
      <c r="R23" s="40"/>
      <c r="S23" s="40"/>
      <c r="T23" s="40"/>
      <c r="U23" s="40"/>
      <c r="V23" s="40"/>
      <c r="W23" s="40"/>
      <c r="X23" s="40"/>
      <c r="Y23" s="40"/>
      <c r="Z23" s="41"/>
      <c r="AC23" s="56"/>
      <c r="AD23" s="57"/>
      <c r="AE23" s="57"/>
      <c r="AF23" s="57"/>
      <c r="AG23" s="57"/>
      <c r="AH23" s="57"/>
      <c r="AI23" s="57"/>
      <c r="AJ23" s="57"/>
      <c r="AK23" s="57"/>
      <c r="AL23" s="57"/>
      <c r="AM23" s="57"/>
      <c r="AN23" s="58"/>
      <c r="AQ23" s="64"/>
      <c r="AR23" s="65"/>
      <c r="AS23" s="65"/>
      <c r="AT23" s="65"/>
      <c r="AU23" s="65"/>
      <c r="AV23" s="65"/>
      <c r="AW23" s="65"/>
      <c r="AX23" s="65"/>
      <c r="AY23" s="65"/>
      <c r="AZ23" s="65"/>
      <c r="BA23" s="66"/>
      <c r="BE23" s="39"/>
      <c r="BF23" s="40"/>
      <c r="BG23" s="40"/>
      <c r="BH23" s="40"/>
      <c r="BI23" s="40"/>
      <c r="BJ23" s="40"/>
      <c r="BK23" s="40"/>
      <c r="BL23" s="40"/>
      <c r="BM23" s="41"/>
    </row>
    <row r="24" spans="1:65" x14ac:dyDescent="0.2">
      <c r="A24" s="56"/>
      <c r="B24" s="57"/>
      <c r="C24" s="57"/>
      <c r="D24" s="57"/>
      <c r="E24" s="57"/>
      <c r="F24" s="57"/>
      <c r="G24" s="57"/>
      <c r="H24" s="57"/>
      <c r="I24" s="57"/>
      <c r="J24" s="57"/>
      <c r="K24" s="57"/>
      <c r="L24" s="58"/>
      <c r="O24" s="42"/>
      <c r="P24" s="43"/>
      <c r="Q24" s="43"/>
      <c r="R24" s="43"/>
      <c r="S24" s="43"/>
      <c r="T24" s="43"/>
      <c r="U24" s="43"/>
      <c r="V24" s="43"/>
      <c r="W24" s="43"/>
      <c r="X24" s="43"/>
      <c r="Y24" s="43"/>
      <c r="Z24" s="44"/>
      <c r="AC24" s="56"/>
      <c r="AD24" s="57"/>
      <c r="AE24" s="57"/>
      <c r="AF24" s="57"/>
      <c r="AG24" s="57"/>
      <c r="AH24" s="57"/>
      <c r="AI24" s="57"/>
      <c r="AJ24" s="57"/>
      <c r="AK24" s="57"/>
      <c r="AL24" s="57"/>
      <c r="AM24" s="57"/>
      <c r="AN24" s="58"/>
      <c r="AQ24" s="64"/>
      <c r="AR24" s="65"/>
      <c r="AS24" s="65"/>
      <c r="AT24" s="65"/>
      <c r="AU24" s="65"/>
      <c r="AV24" s="65"/>
      <c r="AW24" s="65"/>
      <c r="AX24" s="65"/>
      <c r="AY24" s="65"/>
      <c r="AZ24" s="65"/>
      <c r="BA24" s="66"/>
      <c r="BE24" s="39"/>
      <c r="BF24" s="40"/>
      <c r="BG24" s="40"/>
      <c r="BH24" s="40"/>
      <c r="BI24" s="40"/>
      <c r="BJ24" s="40"/>
      <c r="BK24" s="40"/>
      <c r="BL24" s="40"/>
      <c r="BM24" s="41"/>
    </row>
    <row r="25" spans="1:65" x14ac:dyDescent="0.2">
      <c r="A25" s="56"/>
      <c r="B25" s="57"/>
      <c r="C25" s="57"/>
      <c r="D25" s="57"/>
      <c r="E25" s="57"/>
      <c r="F25" s="57"/>
      <c r="G25" s="57"/>
      <c r="H25" s="57"/>
      <c r="I25" s="57"/>
      <c r="J25" s="57"/>
      <c r="K25" s="57"/>
      <c r="L25" s="58"/>
      <c r="O25" s="6"/>
      <c r="P25" s="6"/>
      <c r="Q25" s="6"/>
      <c r="R25" s="6"/>
      <c r="S25" s="6"/>
      <c r="T25" s="6"/>
      <c r="U25" s="6"/>
      <c r="V25" s="6"/>
      <c r="W25" s="6"/>
      <c r="X25" s="6"/>
      <c r="Y25" s="6"/>
      <c r="Z25" s="6"/>
      <c r="AC25" s="59"/>
      <c r="AD25" s="60"/>
      <c r="AE25" s="60"/>
      <c r="AF25" s="60"/>
      <c r="AG25" s="60"/>
      <c r="AH25" s="60"/>
      <c r="AI25" s="60"/>
      <c r="AJ25" s="60"/>
      <c r="AK25" s="60"/>
      <c r="AL25" s="60"/>
      <c r="AM25" s="60"/>
      <c r="AN25" s="61"/>
      <c r="AQ25" s="67"/>
      <c r="AR25" s="68"/>
      <c r="AS25" s="68"/>
      <c r="AT25" s="68"/>
      <c r="AU25" s="68"/>
      <c r="AV25" s="68"/>
      <c r="AW25" s="68"/>
      <c r="AX25" s="68"/>
      <c r="AY25" s="68"/>
      <c r="AZ25" s="68"/>
      <c r="BA25" s="69"/>
      <c r="BE25" s="39"/>
      <c r="BF25" s="40"/>
      <c r="BG25" s="40"/>
      <c r="BH25" s="40"/>
      <c r="BI25" s="40"/>
      <c r="BJ25" s="40"/>
      <c r="BK25" s="40"/>
      <c r="BL25" s="40"/>
      <c r="BM25" s="41"/>
    </row>
    <row r="26" spans="1:65" x14ac:dyDescent="0.2">
      <c r="A26" s="56"/>
      <c r="B26" s="57"/>
      <c r="C26" s="57"/>
      <c r="D26" s="57"/>
      <c r="E26" s="57"/>
      <c r="F26" s="57"/>
      <c r="G26" s="57"/>
      <c r="H26" s="57"/>
      <c r="I26" s="57"/>
      <c r="J26" s="57"/>
      <c r="K26" s="57"/>
      <c r="L26" s="58"/>
      <c r="O26" s="6"/>
      <c r="P26" s="6"/>
      <c r="Q26" s="6"/>
      <c r="R26" s="6"/>
      <c r="S26" s="6"/>
      <c r="T26" s="6"/>
      <c r="U26" s="6"/>
      <c r="V26" s="6"/>
      <c r="W26" s="6"/>
      <c r="X26" s="6"/>
      <c r="Y26" s="6"/>
      <c r="Z26" s="6"/>
      <c r="BE26" s="39"/>
      <c r="BF26" s="40"/>
      <c r="BG26" s="40"/>
      <c r="BH26" s="40"/>
      <c r="BI26" s="40"/>
      <c r="BJ26" s="40"/>
      <c r="BK26" s="40"/>
      <c r="BL26" s="40"/>
      <c r="BM26" s="41"/>
    </row>
    <row r="27" spans="1:65" x14ac:dyDescent="0.2">
      <c r="A27" s="56"/>
      <c r="B27" s="57"/>
      <c r="C27" s="57"/>
      <c r="D27" s="57"/>
      <c r="E27" s="57"/>
      <c r="F27" s="57"/>
      <c r="G27" s="57"/>
      <c r="H27" s="57"/>
      <c r="I27" s="57"/>
      <c r="J27" s="57"/>
      <c r="K27" s="57"/>
      <c r="L27" s="58"/>
      <c r="O27" s="6"/>
      <c r="P27" s="6"/>
      <c r="Q27" s="6"/>
      <c r="R27" s="6"/>
      <c r="S27" s="6"/>
      <c r="T27" s="6"/>
      <c r="U27" s="6"/>
      <c r="V27" s="6"/>
      <c r="W27" s="6"/>
      <c r="X27" s="6"/>
      <c r="Y27" s="6"/>
      <c r="Z27" s="6"/>
      <c r="BE27" s="42"/>
      <c r="BF27" s="43"/>
      <c r="BG27" s="43"/>
      <c r="BH27" s="43"/>
      <c r="BI27" s="43"/>
      <c r="BJ27" s="43"/>
      <c r="BK27" s="43"/>
      <c r="BL27" s="43"/>
      <c r="BM27" s="44"/>
    </row>
    <row r="28" spans="1:65" x14ac:dyDescent="0.2">
      <c r="A28" s="56"/>
      <c r="B28" s="57"/>
      <c r="C28" s="57"/>
      <c r="D28" s="57"/>
      <c r="E28" s="57"/>
      <c r="F28" s="57"/>
      <c r="G28" s="57"/>
      <c r="H28" s="57"/>
      <c r="I28" s="57"/>
      <c r="J28" s="57"/>
      <c r="K28" s="57"/>
      <c r="L28" s="58"/>
      <c r="O28" s="6"/>
      <c r="P28" s="6"/>
      <c r="Q28" s="6"/>
      <c r="R28" s="6"/>
      <c r="S28" s="6"/>
      <c r="T28" s="6"/>
      <c r="U28" s="6"/>
      <c r="V28" s="6"/>
      <c r="W28" s="6"/>
      <c r="X28" s="6"/>
      <c r="Y28" s="6"/>
      <c r="Z28" s="6"/>
      <c r="BH28" s="6"/>
      <c r="BI28" s="6"/>
      <c r="BJ28" s="6"/>
      <c r="BK28" s="6"/>
      <c r="BL28" s="6"/>
      <c r="BM28" s="6"/>
    </row>
    <row r="29" spans="1:65" x14ac:dyDescent="0.2">
      <c r="A29" s="56"/>
      <c r="B29" s="57"/>
      <c r="C29" s="57"/>
      <c r="D29" s="57"/>
      <c r="E29" s="57"/>
      <c r="F29" s="57"/>
      <c r="G29" s="57"/>
      <c r="H29" s="57"/>
      <c r="I29" s="57"/>
      <c r="J29" s="57"/>
      <c r="K29" s="57"/>
      <c r="L29" s="58"/>
      <c r="O29" s="6"/>
      <c r="P29" s="6"/>
      <c r="Q29" s="6"/>
      <c r="R29" s="6"/>
      <c r="S29" s="6"/>
      <c r="T29" s="6"/>
      <c r="U29" s="6"/>
      <c r="V29" s="6"/>
      <c r="W29" s="6"/>
      <c r="X29" s="6"/>
      <c r="Y29" s="6"/>
      <c r="Z29" s="6"/>
      <c r="BH29" s="6"/>
      <c r="BI29" s="6"/>
      <c r="BJ29" s="6"/>
      <c r="BK29" s="6"/>
      <c r="BL29" s="6"/>
      <c r="BM29" s="6"/>
    </row>
    <row r="30" spans="1:65" x14ac:dyDescent="0.2">
      <c r="A30" s="59"/>
      <c r="B30" s="60"/>
      <c r="C30" s="60"/>
      <c r="D30" s="60"/>
      <c r="E30" s="60"/>
      <c r="F30" s="60"/>
      <c r="G30" s="60"/>
      <c r="H30" s="60"/>
      <c r="I30" s="60"/>
      <c r="J30" s="60"/>
      <c r="K30" s="60"/>
      <c r="L30" s="61"/>
      <c r="O30" s="6"/>
      <c r="P30" s="6"/>
      <c r="Q30" s="6"/>
      <c r="R30" s="6"/>
      <c r="S30" s="6"/>
      <c r="T30" s="6"/>
      <c r="U30" s="6"/>
      <c r="V30" s="6"/>
      <c r="W30" s="6"/>
      <c r="X30" s="6"/>
      <c r="Y30" s="6"/>
      <c r="Z30" s="6"/>
      <c r="BH30" s="6"/>
      <c r="BI30" s="6"/>
      <c r="BJ30" s="6"/>
      <c r="BK30" s="6"/>
      <c r="BL30" s="6"/>
      <c r="BM30" s="6"/>
    </row>
    <row r="31" spans="1:65" x14ac:dyDescent="0.2">
      <c r="O31" t="s">
        <v>1637</v>
      </c>
    </row>
    <row r="33" spans="15:19" x14ac:dyDescent="0.2">
      <c r="O33" s="32" t="s">
        <v>2</v>
      </c>
      <c r="P33" s="32" t="s">
        <v>1596</v>
      </c>
      <c r="Q33" s="32" t="s">
        <v>1597</v>
      </c>
      <c r="R33" s="32" t="s">
        <v>1595</v>
      </c>
      <c r="S33" s="33"/>
    </row>
    <row r="34" spans="15:19" x14ac:dyDescent="0.2">
      <c r="O34" s="18" t="s">
        <v>1025</v>
      </c>
      <c r="P34" s="7">
        <f>GETPIVOTDATA("Sales",$O$4,"City","Mandalay","Payment","Cash")/GETPIVOTDATA("Sales",$O$4,"City","Mandalay")*100</f>
        <v>33.277058559249774</v>
      </c>
      <c r="Q34" s="7">
        <f>GETPIVOTDATA("Sales",$O$4,"City","Naypyitaw","Payment","Cash")/GETPIVOTDATA("Sales",$O$4,"City","Naypyitaw")*100</f>
        <v>38.967497100999374</v>
      </c>
      <c r="R34" s="7">
        <f>GETPIVOTDATA("Sales",$O$4,"City","Mandalay","Payment","Ewallet")/GETPIVOTDATA("Sales",$O$4,"City","Mandalay")*100</f>
        <v>31.557522277889465</v>
      </c>
      <c r="S34" s="34"/>
    </row>
    <row r="35" spans="15:19" x14ac:dyDescent="0.2">
      <c r="O35" s="18" t="s">
        <v>1024</v>
      </c>
      <c r="P35" s="7">
        <f>GETPIVOTDATA("Sales",$O$4,"City","Naypyitaw","Payment","Cash")/GETPIVOTDATA("Sales",$O$4,"City","Naypyitaw")*100</f>
        <v>38.967497100999374</v>
      </c>
      <c r="Q35" s="7">
        <f>GETPIVOTDATA("Sales",$O$4,"City","Naypyitaw","Payment","Credit card")/GETPIVOTDATA("Sales",$O$4,"City","Naypyitaw")*100</f>
        <v>27.428615166082277</v>
      </c>
      <c r="R35" s="7">
        <f>GETPIVOTDATA("Sales",$O$4,"City","Naypyitaw","Payment","Ewallet")/GETPIVOTDATA("Sales",$O$4,"City","Naypyitaw")*100</f>
        <v>33.603887732918352</v>
      </c>
      <c r="S35" s="34"/>
    </row>
    <row r="36" spans="15:19" x14ac:dyDescent="0.2">
      <c r="O36" s="18" t="s">
        <v>1023</v>
      </c>
      <c r="P36" s="7">
        <f>GETPIVOTDATA("Sales",$O$4,"City","Yangon","Payment","Cash")/GETPIVOTDATA("Sales",$O$4,"City","Yangon")*100</f>
        <v>31.808976598626842</v>
      </c>
      <c r="Q36" s="7">
        <f>GETPIVOTDATA("Sales",$O$4,"City","Yangon","Payment","Credit card")/GETPIVOTDATA("Sales",$O$4,"City","Yangon")*100</f>
        <v>31.162556537408708</v>
      </c>
      <c r="R36" s="7">
        <f>GETPIVOTDATA("Sales",$O$4,"City","Yangon","Payment","Ewallet")/GETPIVOTDATA("Sales",$O$4,"City","Yangon")*100</f>
        <v>37.028466863964447</v>
      </c>
      <c r="S36" s="34"/>
    </row>
    <row r="51" spans="15:21" x14ac:dyDescent="0.2">
      <c r="O51" s="70" t="s">
        <v>1638</v>
      </c>
      <c r="P51" s="71"/>
      <c r="Q51" s="71"/>
      <c r="R51" s="71"/>
      <c r="S51" s="71"/>
      <c r="T51" s="71"/>
      <c r="U51" s="72"/>
    </row>
  </sheetData>
  <mergeCells count="5">
    <mergeCell ref="A21:L30"/>
    <mergeCell ref="O22:Z24"/>
    <mergeCell ref="AC21:AN25"/>
    <mergeCell ref="AQ21:BA25"/>
    <mergeCell ref="BE21:BM27"/>
  </mergeCell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A442C-5255-EC4D-A7DE-E3EDE738C73C}">
  <dimension ref="A1:AE21"/>
  <sheetViews>
    <sheetView tabSelected="1" topLeftCell="O1" workbookViewId="0">
      <selection activeCell="U28" sqref="U28"/>
    </sheetView>
  </sheetViews>
  <sheetFormatPr baseColWidth="10" defaultRowHeight="15" x14ac:dyDescent="0.2"/>
  <cols>
    <col min="2" max="2" width="11.1640625" bestFit="1" customWidth="1"/>
    <col min="9" max="9" width="11.1640625" bestFit="1" customWidth="1"/>
    <col min="10" max="10" width="17.83203125" bestFit="1" customWidth="1"/>
    <col min="11" max="11" width="18.5" bestFit="1" customWidth="1"/>
    <col min="13" max="13" width="11.83203125" bestFit="1" customWidth="1"/>
    <col min="14" max="14" width="13.5" customWidth="1"/>
    <col min="16" max="16" width="11.1640625" bestFit="1" customWidth="1"/>
    <col min="23" max="23" width="18.5" bestFit="1" customWidth="1"/>
    <col min="24" max="24" width="12.83203125" customWidth="1"/>
    <col min="28" max="28" width="18.5" bestFit="1" customWidth="1"/>
  </cols>
  <sheetData>
    <row r="1" spans="1:31" ht="19" x14ac:dyDescent="0.25">
      <c r="A1" s="100" t="s">
        <v>1628</v>
      </c>
      <c r="B1" s="101"/>
      <c r="I1" s="8"/>
      <c r="J1" s="8"/>
      <c r="P1" s="8"/>
      <c r="Q1" s="8"/>
      <c r="W1" s="8"/>
      <c r="X1" s="8"/>
      <c r="AD1" s="8"/>
      <c r="AE1" s="8"/>
    </row>
    <row r="2" spans="1:31" x14ac:dyDescent="0.2">
      <c r="C2" s="99" t="s">
        <v>1651</v>
      </c>
      <c r="D2" s="99"/>
      <c r="I2" s="99" t="s">
        <v>1652</v>
      </c>
      <c r="J2" s="99"/>
      <c r="N2" s="99" t="s">
        <v>1653</v>
      </c>
      <c r="O2" s="99"/>
      <c r="U2" s="99" t="s">
        <v>1654</v>
      </c>
      <c r="V2" s="99"/>
      <c r="W2" s="99"/>
      <c r="Z2" s="99" t="s">
        <v>1655</v>
      </c>
      <c r="AA2" s="99"/>
    </row>
    <row r="4" spans="1:31" x14ac:dyDescent="0.2">
      <c r="C4" s="102"/>
      <c r="D4" s="103" t="s">
        <v>7</v>
      </c>
      <c r="E4" s="104" t="s">
        <v>15</v>
      </c>
      <c r="I4" s="102"/>
      <c r="J4" s="103" t="s">
        <v>15</v>
      </c>
      <c r="K4" s="104" t="s">
        <v>18</v>
      </c>
      <c r="O4" s="102"/>
      <c r="P4" s="103" t="s">
        <v>15</v>
      </c>
      <c r="Q4" s="104" t="s">
        <v>16</v>
      </c>
      <c r="U4" s="102"/>
      <c r="V4" s="103" t="s">
        <v>16</v>
      </c>
      <c r="W4" s="104" t="s">
        <v>18</v>
      </c>
      <c r="AA4" s="102"/>
      <c r="AB4" s="103" t="s">
        <v>7</v>
      </c>
      <c r="AC4" s="104" t="s">
        <v>17</v>
      </c>
    </row>
    <row r="5" spans="1:31" x14ac:dyDescent="0.2">
      <c r="C5" s="105" t="s">
        <v>7</v>
      </c>
      <c r="D5" s="106">
        <v>1</v>
      </c>
      <c r="E5" s="107"/>
      <c r="I5" s="105" t="s">
        <v>15</v>
      </c>
      <c r="J5" s="106">
        <v>1</v>
      </c>
      <c r="K5" s="107"/>
      <c r="O5" s="105" t="s">
        <v>15</v>
      </c>
      <c r="P5" s="106">
        <v>1</v>
      </c>
      <c r="Q5" s="107"/>
      <c r="U5" s="105" t="s">
        <v>16</v>
      </c>
      <c r="V5" s="106">
        <v>1</v>
      </c>
      <c r="W5" s="107"/>
      <c r="AA5" s="105" t="s">
        <v>7</v>
      </c>
      <c r="AB5" s="106">
        <v>1</v>
      </c>
      <c r="AC5" s="107"/>
    </row>
    <row r="6" spans="1:31" x14ac:dyDescent="0.2">
      <c r="C6" s="108" t="s">
        <v>15</v>
      </c>
      <c r="D6" s="109">
        <v>0.7055101859433065</v>
      </c>
      <c r="E6" s="110">
        <v>1</v>
      </c>
      <c r="I6" s="108" t="s">
        <v>18</v>
      </c>
      <c r="J6" s="109">
        <v>0.69865461018765729</v>
      </c>
      <c r="K6" s="110">
        <v>1</v>
      </c>
      <c r="O6" s="108" t="s">
        <v>16</v>
      </c>
      <c r="P6" s="109">
        <v>-3.6441704997018279E-2</v>
      </c>
      <c r="Q6" s="110">
        <v>1</v>
      </c>
      <c r="U6" s="108" t="s">
        <v>18</v>
      </c>
      <c r="V6" s="109">
        <v>-3.0602567654798893E-2</v>
      </c>
      <c r="W6" s="110">
        <v>1</v>
      </c>
      <c r="AA6" s="108" t="s">
        <v>17</v>
      </c>
      <c r="AB6" s="109">
        <v>-7.3168860444286126E-3</v>
      </c>
      <c r="AC6" s="110">
        <v>1</v>
      </c>
    </row>
    <row r="9" spans="1:31" ht="15" customHeight="1" x14ac:dyDescent="0.2">
      <c r="B9" s="36" t="s">
        <v>1643</v>
      </c>
      <c r="C9" s="37"/>
      <c r="D9" s="37"/>
      <c r="E9" s="37"/>
      <c r="F9" s="38"/>
      <c r="H9" s="36" t="s">
        <v>1644</v>
      </c>
      <c r="I9" s="37"/>
      <c r="J9" s="37"/>
      <c r="K9" s="37"/>
      <c r="L9" s="38"/>
      <c r="N9" s="47" t="s">
        <v>1645</v>
      </c>
      <c r="O9" s="45"/>
      <c r="P9" s="45"/>
      <c r="Q9" s="45"/>
      <c r="R9" s="48"/>
      <c r="T9" s="36" t="s">
        <v>1646</v>
      </c>
      <c r="U9" s="37"/>
      <c r="V9" s="37"/>
      <c r="W9" s="37"/>
      <c r="X9" s="38"/>
      <c r="Z9" s="36" t="s">
        <v>1647</v>
      </c>
      <c r="AA9" s="37"/>
      <c r="AB9" s="37"/>
      <c r="AC9" s="37"/>
      <c r="AD9" s="38"/>
    </row>
    <row r="10" spans="1:31" x14ac:dyDescent="0.2">
      <c r="B10" s="39"/>
      <c r="C10" s="40"/>
      <c r="D10" s="40"/>
      <c r="E10" s="40"/>
      <c r="F10" s="41"/>
      <c r="H10" s="39"/>
      <c r="I10" s="40"/>
      <c r="J10" s="40"/>
      <c r="K10" s="40"/>
      <c r="L10" s="41"/>
      <c r="N10" s="49"/>
      <c r="O10" s="46"/>
      <c r="P10" s="46"/>
      <c r="Q10" s="46"/>
      <c r="R10" s="50"/>
      <c r="T10" s="39"/>
      <c r="U10" s="40"/>
      <c r="V10" s="40"/>
      <c r="W10" s="40"/>
      <c r="X10" s="41"/>
      <c r="Z10" s="39"/>
      <c r="AA10" s="40"/>
      <c r="AB10" s="40"/>
      <c r="AC10" s="40"/>
      <c r="AD10" s="41"/>
    </row>
    <row r="11" spans="1:31" x14ac:dyDescent="0.2">
      <c r="B11" s="39"/>
      <c r="C11" s="40"/>
      <c r="D11" s="40"/>
      <c r="E11" s="40"/>
      <c r="F11" s="41"/>
      <c r="H11" s="39"/>
      <c r="I11" s="40"/>
      <c r="J11" s="40"/>
      <c r="K11" s="40"/>
      <c r="L11" s="41"/>
      <c r="N11" s="49"/>
      <c r="O11" s="46"/>
      <c r="P11" s="46"/>
      <c r="Q11" s="46"/>
      <c r="R11" s="50"/>
      <c r="T11" s="39"/>
      <c r="U11" s="40"/>
      <c r="V11" s="40"/>
      <c r="W11" s="40"/>
      <c r="X11" s="41"/>
      <c r="Z11" s="39"/>
      <c r="AA11" s="40"/>
      <c r="AB11" s="40"/>
      <c r="AC11" s="40"/>
      <c r="AD11" s="41"/>
    </row>
    <row r="12" spans="1:31" x14ac:dyDescent="0.2">
      <c r="B12" s="39"/>
      <c r="C12" s="40"/>
      <c r="D12" s="40"/>
      <c r="E12" s="40"/>
      <c r="F12" s="41"/>
      <c r="H12" s="39"/>
      <c r="I12" s="40"/>
      <c r="J12" s="40"/>
      <c r="K12" s="40"/>
      <c r="L12" s="41"/>
      <c r="N12" s="49"/>
      <c r="O12" s="46"/>
      <c r="P12" s="46"/>
      <c r="Q12" s="46"/>
      <c r="R12" s="50"/>
      <c r="T12" s="39"/>
      <c r="U12" s="40"/>
      <c r="V12" s="40"/>
      <c r="W12" s="40"/>
      <c r="X12" s="41"/>
      <c r="Z12" s="39"/>
      <c r="AA12" s="40"/>
      <c r="AB12" s="40"/>
      <c r="AC12" s="40"/>
      <c r="AD12" s="41"/>
    </row>
    <row r="13" spans="1:31" x14ac:dyDescent="0.2">
      <c r="B13" s="39"/>
      <c r="C13" s="40"/>
      <c r="D13" s="40"/>
      <c r="E13" s="40"/>
      <c r="F13" s="41"/>
      <c r="H13" s="39"/>
      <c r="I13" s="40"/>
      <c r="J13" s="40"/>
      <c r="K13" s="40"/>
      <c r="L13" s="41"/>
      <c r="N13" s="49"/>
      <c r="O13" s="46"/>
      <c r="P13" s="46"/>
      <c r="Q13" s="46"/>
      <c r="R13" s="50"/>
      <c r="T13" s="39"/>
      <c r="U13" s="40"/>
      <c r="V13" s="40"/>
      <c r="W13" s="40"/>
      <c r="X13" s="41"/>
      <c r="Z13" s="39"/>
      <c r="AA13" s="40"/>
      <c r="AB13" s="40"/>
      <c r="AC13" s="40"/>
      <c r="AD13" s="41"/>
    </row>
    <row r="14" spans="1:31" x14ac:dyDescent="0.2">
      <c r="B14" s="39"/>
      <c r="C14" s="40"/>
      <c r="D14" s="40"/>
      <c r="E14" s="40"/>
      <c r="F14" s="41"/>
      <c r="H14" s="39"/>
      <c r="I14" s="40"/>
      <c r="J14" s="40"/>
      <c r="K14" s="40"/>
      <c r="L14" s="41"/>
      <c r="N14" s="49"/>
      <c r="O14" s="46"/>
      <c r="P14" s="46"/>
      <c r="Q14" s="46"/>
      <c r="R14" s="50"/>
      <c r="T14" s="39"/>
      <c r="U14" s="40"/>
      <c r="V14" s="40"/>
      <c r="W14" s="40"/>
      <c r="X14" s="41"/>
      <c r="Z14" s="39"/>
      <c r="AA14" s="40"/>
      <c r="AB14" s="40"/>
      <c r="AC14" s="40"/>
      <c r="AD14" s="41"/>
    </row>
    <row r="15" spans="1:31" x14ac:dyDescent="0.2">
      <c r="B15" s="39"/>
      <c r="C15" s="40"/>
      <c r="D15" s="40"/>
      <c r="E15" s="40"/>
      <c r="F15" s="41"/>
      <c r="H15" s="39"/>
      <c r="I15" s="40"/>
      <c r="J15" s="40"/>
      <c r="K15" s="40"/>
      <c r="L15" s="41"/>
      <c r="N15" s="49"/>
      <c r="O15" s="46"/>
      <c r="P15" s="46"/>
      <c r="Q15" s="46"/>
      <c r="R15" s="50"/>
      <c r="T15" s="39"/>
      <c r="U15" s="40"/>
      <c r="V15" s="40"/>
      <c r="W15" s="40"/>
      <c r="X15" s="41"/>
      <c r="Z15" s="39"/>
      <c r="AA15" s="40"/>
      <c r="AB15" s="40"/>
      <c r="AC15" s="40"/>
      <c r="AD15" s="41"/>
    </row>
    <row r="16" spans="1:31" x14ac:dyDescent="0.2">
      <c r="B16" s="42"/>
      <c r="C16" s="43"/>
      <c r="D16" s="43"/>
      <c r="E16" s="43"/>
      <c r="F16" s="44"/>
      <c r="H16" s="42"/>
      <c r="I16" s="43"/>
      <c r="J16" s="43"/>
      <c r="K16" s="43"/>
      <c r="L16" s="44"/>
      <c r="N16" s="49"/>
      <c r="O16" s="46"/>
      <c r="P16" s="46"/>
      <c r="Q16" s="46"/>
      <c r="R16" s="50"/>
      <c r="T16" s="39"/>
      <c r="U16" s="40"/>
      <c r="V16" s="40"/>
      <c r="W16" s="40"/>
      <c r="X16" s="41"/>
      <c r="Z16" s="39"/>
      <c r="AA16" s="40"/>
      <c r="AB16" s="40"/>
      <c r="AC16" s="40"/>
      <c r="AD16" s="41"/>
    </row>
    <row r="17" spans="2:30" x14ac:dyDescent="0.2">
      <c r="B17" s="35"/>
      <c r="C17" s="35"/>
      <c r="D17" s="35"/>
      <c r="E17" s="35"/>
      <c r="F17" s="35"/>
      <c r="N17" s="51"/>
      <c r="O17" s="52"/>
      <c r="P17" s="52"/>
      <c r="Q17" s="52"/>
      <c r="R17" s="53"/>
      <c r="T17" s="42"/>
      <c r="U17" s="43"/>
      <c r="V17" s="43"/>
      <c r="W17" s="43"/>
      <c r="X17" s="44"/>
      <c r="Z17" s="42"/>
      <c r="AA17" s="43"/>
      <c r="AB17" s="43"/>
      <c r="AC17" s="43"/>
      <c r="AD17" s="44"/>
    </row>
    <row r="18" spans="2:30" x14ac:dyDescent="0.2">
      <c r="B18" s="35"/>
      <c r="C18" s="35"/>
      <c r="D18" s="35"/>
      <c r="E18" s="35"/>
      <c r="F18" s="35"/>
    </row>
    <row r="19" spans="2:30" x14ac:dyDescent="0.2">
      <c r="B19" s="35"/>
      <c r="C19" s="35"/>
      <c r="D19" s="35"/>
      <c r="E19" s="35"/>
      <c r="F19" s="35"/>
    </row>
    <row r="20" spans="2:30" x14ac:dyDescent="0.2">
      <c r="B20" s="35"/>
      <c r="C20" s="35"/>
      <c r="D20" s="35"/>
      <c r="E20" s="35"/>
      <c r="F20" s="35"/>
    </row>
    <row r="21" spans="2:30" x14ac:dyDescent="0.2">
      <c r="B21" s="35"/>
      <c r="C21" s="35"/>
      <c r="D21" s="35"/>
      <c r="E21" s="35"/>
      <c r="F21" s="35"/>
    </row>
  </sheetData>
  <mergeCells count="5">
    <mergeCell ref="Z9:AD17"/>
    <mergeCell ref="B9:F16"/>
    <mergeCell ref="H9:L16"/>
    <mergeCell ref="N9:R17"/>
    <mergeCell ref="T9:X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 data - SuperMarket</vt:lpstr>
      <vt:lpstr>Data Cleaning &amp; transformation</vt:lpstr>
      <vt:lpstr>Business Objectives</vt:lpstr>
      <vt:lpstr>Descriptive Analysis</vt:lpstr>
      <vt:lpstr>Pivot Charts</vt:lpstr>
      <vt:lpstr>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arun shalini</cp:lastModifiedBy>
  <dcterms:created xsi:type="dcterms:W3CDTF">2025-06-29T12:12:07Z</dcterms:created>
  <dcterms:modified xsi:type="dcterms:W3CDTF">2025-06-29T22:54:38Z</dcterms:modified>
</cp:coreProperties>
</file>