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Sc\Big Data\AAsignment2\"/>
    </mc:Choice>
  </mc:AlternateContent>
  <bookViews>
    <workbookView xWindow="0" yWindow="0" windowWidth="20604" windowHeight="8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B9" i="1"/>
  <c r="C18" i="1" s="1"/>
  <c r="A9" i="1"/>
  <c r="C9" i="1"/>
  <c r="C19" i="1" s="1"/>
  <c r="D9" i="1"/>
  <c r="C20" i="1" s="1"/>
  <c r="E9" i="1"/>
  <c r="C21" i="1"/>
  <c r="A11" i="1"/>
  <c r="B11" i="1"/>
  <c r="C11" i="1"/>
  <c r="E11" i="1"/>
  <c r="D11" i="1"/>
  <c r="C17" i="1" l="1"/>
</calcChain>
</file>

<file path=xl/sharedStrings.xml><?xml version="1.0" encoding="utf-8"?>
<sst xmlns="http://schemas.openxmlformats.org/spreadsheetml/2006/main" count="36" uniqueCount="11">
  <si>
    <t>Carrier Delay</t>
  </si>
  <si>
    <t>NAS Delay</t>
  </si>
  <si>
    <t>Weather Delay</t>
  </si>
  <si>
    <t>Late Aircraft Delay</t>
  </si>
  <si>
    <t>Security Delay</t>
  </si>
  <si>
    <t>MapReduce</t>
  </si>
  <si>
    <t>HiveQL</t>
  </si>
  <si>
    <t>Spark-SQL</t>
  </si>
  <si>
    <t>Average</t>
  </si>
  <si>
    <t>Spark</t>
  </si>
  <si>
    <t>Average Time Taken By Query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</si>
</sst>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</a:t>
            </a:r>
            <a:r>
              <a:rPr lang="en-US" baseline="0"/>
              <a:t> Vs Spark-SQL for Avg.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Sheet1!$B$17:$B$21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17.725999999999999</c:v>
                </c:pt>
                <c:pt idx="1">
                  <c:v>15.698999999999998</c:v>
                </c:pt>
                <c:pt idx="2">
                  <c:v>14.351599999999999</c:v>
                </c:pt>
                <c:pt idx="3">
                  <c:v>15.031000000000001</c:v>
                </c:pt>
                <c:pt idx="4">
                  <c:v>13.007999999999999</c:v>
                </c:pt>
              </c:numCache>
            </c:numRef>
          </c:val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Sheet1!$B$17:$B$21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7.3460000000000001</c:v>
                </c:pt>
                <c:pt idx="1">
                  <c:v>3.3359999999999999</c:v>
                </c:pt>
                <c:pt idx="2">
                  <c:v>3.0920000000000001</c:v>
                </c:pt>
                <c:pt idx="3">
                  <c:v>3.2280000000000002</c:v>
                </c:pt>
                <c:pt idx="4">
                  <c:v>3.3180000000000001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0808800"/>
        <c:axId val="-1110807712"/>
      </c:barChart>
      <c:catAx>
        <c:axId val="-111080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7712"/>
        <c:crosses val="autoZero"/>
        <c:auto val="1"/>
        <c:lblAlgn val="ctr"/>
        <c:lblOffset val="100"/>
        <c:noMultiLvlLbl val="0"/>
      </c:catAx>
      <c:valAx>
        <c:axId val="-11108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taken by query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 Vs Spark-SQL for Carrier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Sheet1!$B$33:$B$38</c:f>
              <c:numCache>
                <c:formatCode>General</c:formatCode>
                <c:ptCount val="6"/>
                <c:pt idx="0">
                  <c:v>37.631999999999998</c:v>
                </c:pt>
                <c:pt idx="1">
                  <c:v>17.239000000000001</c:v>
                </c:pt>
                <c:pt idx="2">
                  <c:v>3.6240000000000001</c:v>
                </c:pt>
                <c:pt idx="3">
                  <c:v>19.707000000000001</c:v>
                </c:pt>
                <c:pt idx="4">
                  <c:v>13.673</c:v>
                </c:pt>
                <c:pt idx="5">
                  <c:v>14.481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Sheet1!$C$33:$C$38</c:f>
              <c:numCache>
                <c:formatCode>General</c:formatCode>
                <c:ptCount val="6"/>
                <c:pt idx="0">
                  <c:v>13.26</c:v>
                </c:pt>
                <c:pt idx="1">
                  <c:v>14.64</c:v>
                </c:pt>
                <c:pt idx="2">
                  <c:v>1.02</c:v>
                </c:pt>
                <c:pt idx="3">
                  <c:v>13.4</c:v>
                </c:pt>
                <c:pt idx="4">
                  <c:v>0.93</c:v>
                </c:pt>
                <c:pt idx="5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0806080"/>
        <c:axId val="-1110813152"/>
      </c:barChart>
      <c:catAx>
        <c:axId val="-11108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13152"/>
        <c:crosses val="autoZero"/>
        <c:auto val="1"/>
        <c:lblAlgn val="ctr"/>
        <c:lblOffset val="100"/>
        <c:noMultiLvlLbl val="0"/>
      </c:catAx>
      <c:valAx>
        <c:axId val="-1110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 Vs Spark-SQL for NAS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Sheet1!$F$33:$F$37</c:f>
              <c:numCache>
                <c:formatCode>General</c:formatCode>
                <c:ptCount val="5"/>
                <c:pt idx="0">
                  <c:v>18.879000000000001</c:v>
                </c:pt>
                <c:pt idx="1">
                  <c:v>13.458</c:v>
                </c:pt>
                <c:pt idx="2">
                  <c:v>18.663</c:v>
                </c:pt>
                <c:pt idx="3">
                  <c:v>14.420999999999999</c:v>
                </c:pt>
                <c:pt idx="4">
                  <c:v>13.074</c:v>
                </c:pt>
              </c:numCache>
            </c:numRef>
          </c:val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Sheet1!$G$33:$G$37</c:f>
              <c:numCache>
                <c:formatCode>General</c:formatCode>
                <c:ptCount val="5"/>
                <c:pt idx="0">
                  <c:v>12.99</c:v>
                </c:pt>
                <c:pt idx="1">
                  <c:v>1.0900000000000001</c:v>
                </c:pt>
                <c:pt idx="2">
                  <c:v>1.21</c:v>
                </c:pt>
                <c:pt idx="3">
                  <c:v>0.66</c:v>
                </c:pt>
                <c:pt idx="4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0803904"/>
        <c:axId val="-1110812064"/>
      </c:barChart>
      <c:catAx>
        <c:axId val="-11108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12064"/>
        <c:crosses val="autoZero"/>
        <c:auto val="1"/>
        <c:lblAlgn val="ctr"/>
        <c:lblOffset val="100"/>
        <c:noMultiLvlLbl val="0"/>
      </c:catAx>
      <c:valAx>
        <c:axId val="-1110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 Vs Spark-SQL for Weather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Sheet1!$M$32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Sheet1!$M$33:$M$37</c:f>
              <c:numCache>
                <c:formatCode>General</c:formatCode>
                <c:ptCount val="5"/>
                <c:pt idx="0">
                  <c:v>18.55</c:v>
                </c:pt>
                <c:pt idx="1">
                  <c:v>12.445</c:v>
                </c:pt>
                <c:pt idx="2">
                  <c:v>13.887</c:v>
                </c:pt>
                <c:pt idx="3">
                  <c:v>13.523</c:v>
                </c:pt>
                <c:pt idx="4">
                  <c:v>13.353</c:v>
                </c:pt>
              </c:numCache>
            </c:numRef>
          </c:val>
        </c:ser>
        <c:ser>
          <c:idx val="1"/>
          <c:order val="1"/>
          <c:tx>
            <c:strRef>
              <c:f>Sheet1!$N$32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Sheet1!$N$33:$N$37</c:f>
              <c:numCache>
                <c:formatCode>General</c:formatCode>
                <c:ptCount val="5"/>
                <c:pt idx="0">
                  <c:v>12.56</c:v>
                </c:pt>
                <c:pt idx="1">
                  <c:v>0.98</c:v>
                </c:pt>
                <c:pt idx="2">
                  <c:v>0.61</c:v>
                </c:pt>
                <c:pt idx="3">
                  <c:v>0.61</c:v>
                </c:pt>
                <c:pt idx="4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0802816"/>
        <c:axId val="-1110802272"/>
      </c:barChart>
      <c:catAx>
        <c:axId val="-11108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2272"/>
        <c:crosses val="autoZero"/>
        <c:auto val="1"/>
        <c:lblAlgn val="ctr"/>
        <c:lblOffset val="100"/>
        <c:noMultiLvlLbl val="0"/>
      </c:catAx>
      <c:valAx>
        <c:axId val="-11108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 Vs Spark-SQL for Late Aircraft</a:t>
            </a:r>
            <a:r>
              <a:rPr lang="en-US" baseline="0"/>
              <a:t> </a:t>
            </a: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Sheet1!$V$32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Sheet1!$V$33:$V$37</c:f>
              <c:numCache>
                <c:formatCode>General</c:formatCode>
                <c:ptCount val="5"/>
                <c:pt idx="0">
                  <c:v>18.170000000000002</c:v>
                </c:pt>
                <c:pt idx="1">
                  <c:v>18.22</c:v>
                </c:pt>
                <c:pt idx="2">
                  <c:v>13.05</c:v>
                </c:pt>
                <c:pt idx="3">
                  <c:v>13.795</c:v>
                </c:pt>
                <c:pt idx="4">
                  <c:v>3.0990000000000002</c:v>
                </c:pt>
              </c:numCache>
            </c:numRef>
          </c:val>
        </c:ser>
        <c:ser>
          <c:idx val="1"/>
          <c:order val="1"/>
          <c:tx>
            <c:strRef>
              <c:f>Sheet1!$W$32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Sheet1!$W$33:$W$37</c:f>
              <c:numCache>
                <c:formatCode>General</c:formatCode>
                <c:ptCount val="5"/>
                <c:pt idx="0">
                  <c:v>13.11</c:v>
                </c:pt>
                <c:pt idx="1">
                  <c:v>0.71</c:v>
                </c:pt>
                <c:pt idx="2">
                  <c:v>0.63</c:v>
                </c:pt>
                <c:pt idx="3">
                  <c:v>0.85</c:v>
                </c:pt>
                <c:pt idx="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5140464"/>
        <c:axId val="-1015139920"/>
      </c:barChart>
      <c:catAx>
        <c:axId val="-10151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139920"/>
        <c:crosses val="autoZero"/>
        <c:auto val="1"/>
        <c:lblAlgn val="ctr"/>
        <c:lblOffset val="100"/>
        <c:noMultiLvlLbl val="0"/>
      </c:catAx>
      <c:valAx>
        <c:axId val="-1015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1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 Vs Spark-SQL for Security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Sheet1!$AE$32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Sheet1!$AE$33:$AE$37</c:f>
              <c:numCache>
                <c:formatCode>General</c:formatCode>
                <c:ptCount val="5"/>
                <c:pt idx="0">
                  <c:v>13.738</c:v>
                </c:pt>
                <c:pt idx="1">
                  <c:v>12.856</c:v>
                </c:pt>
                <c:pt idx="2">
                  <c:v>12.272</c:v>
                </c:pt>
                <c:pt idx="3">
                  <c:v>12.526</c:v>
                </c:pt>
                <c:pt idx="4">
                  <c:v>13.648</c:v>
                </c:pt>
              </c:numCache>
            </c:numRef>
          </c:val>
        </c:ser>
        <c:ser>
          <c:idx val="1"/>
          <c:order val="1"/>
          <c:tx>
            <c:strRef>
              <c:f>Sheet1!$AF$32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Sheet1!$AF$33:$AF$37</c:f>
              <c:numCache>
                <c:formatCode>General</c:formatCode>
                <c:ptCount val="5"/>
                <c:pt idx="0">
                  <c:v>13.46</c:v>
                </c:pt>
                <c:pt idx="1">
                  <c:v>1.01</c:v>
                </c:pt>
                <c:pt idx="2">
                  <c:v>0.77</c:v>
                </c:pt>
                <c:pt idx="3">
                  <c:v>0.71</c:v>
                </c:pt>
                <c:pt idx="4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5151888"/>
        <c:axId val="-1015144816"/>
      </c:barChart>
      <c:catAx>
        <c:axId val="-101515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144816"/>
        <c:crosses val="autoZero"/>
        <c:auto val="1"/>
        <c:lblAlgn val="ctr"/>
        <c:lblOffset val="100"/>
        <c:noMultiLvlLbl val="0"/>
      </c:catAx>
      <c:valAx>
        <c:axId val="-10151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1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12</xdr:row>
      <xdr:rowOff>7620</xdr:rowOff>
    </xdr:from>
    <xdr:to>
      <xdr:col>10</xdr:col>
      <xdr:colOff>1059180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68580</xdr:rowOff>
    </xdr:from>
    <xdr:to>
      <xdr:col>3</xdr:col>
      <xdr:colOff>883920</xdr:colOff>
      <xdr:row>55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160020</xdr:colOff>
      <xdr:row>39</xdr:row>
      <xdr:rowOff>99060</xdr:rowOff>
    </xdr:from>
    <xdr:to>
      <xdr:col>9</xdr:col>
      <xdr:colOff>693420</xdr:colOff>
      <xdr:row>54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39</xdr:row>
      <xdr:rowOff>68580</xdr:rowOff>
    </xdr:from>
    <xdr:to>
      <xdr:col>16</xdr:col>
      <xdr:colOff>502920</xdr:colOff>
      <xdr:row>54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441960</xdr:colOff>
      <xdr:row>39</xdr:row>
      <xdr:rowOff>129540</xdr:rowOff>
    </xdr:from>
    <xdr:to>
      <xdr:col>25</xdr:col>
      <xdr:colOff>449580</xdr:colOff>
      <xdr:row>55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251460</xdr:colOff>
      <xdr:row>40</xdr:row>
      <xdr:rowOff>45720</xdr:rowOff>
    </xdr:from>
    <xdr:to>
      <xdr:col>35</xdr:col>
      <xdr:colOff>45720</xdr:colOff>
      <xdr:row>55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topLeftCell="A7" workbookViewId="0">
      <selection activeCell="J32" sqref="J32"/>
    </sheetView>
  </sheetViews>
  <sheetFormatPr defaultRowHeight="14.4" x14ac:dyDescent="0.3"/>
  <cols>
    <col min="1" max="1" width="13.6640625" customWidth="1"/>
    <col min="2" max="2" width="29.109375" bestFit="1" customWidth="1"/>
    <col min="3" max="3" width="13.21875" bestFit="1" customWidth="1"/>
    <col min="4" max="4" width="16.21875" bestFit="1" customWidth="1"/>
    <col min="5" max="5" width="12.44140625" bestFit="1" customWidth="1"/>
    <col min="6" max="6" width="11.5546875" customWidth="1"/>
    <col min="7" max="7" width="14.44140625" customWidth="1"/>
    <col min="8" max="8" width="11.5546875" bestFit="1" customWidth="1"/>
    <col min="10" max="10" width="13.21875" bestFit="1" customWidth="1"/>
    <col min="11" max="11" width="16.21875" bestFit="1" customWidth="1"/>
    <col min="12" max="12" width="12.44140625" bestFit="1" customWidth="1"/>
    <col min="21" max="21" width="5.109375" customWidth="1"/>
    <col min="23" max="23" width="10.6640625" customWidth="1"/>
    <col min="30" max="30" width="6" customWidth="1"/>
    <col min="32" max="32" width="10.33203125" customWidth="1"/>
  </cols>
  <sheetData>
    <row r="1" spans="1:12" x14ac:dyDescent="0.3">
      <c r="A1" s="6" t="s">
        <v>5</v>
      </c>
      <c r="B1" s="6"/>
      <c r="C1" s="6"/>
      <c r="D1" s="6"/>
      <c r="E1" s="6"/>
      <c r="H1" s="6" t="s">
        <v>9</v>
      </c>
      <c r="I1" s="6"/>
      <c r="J1" s="6"/>
      <c r="K1" s="6"/>
      <c r="L1" s="6"/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H2" s="3" t="s">
        <v>0</v>
      </c>
      <c r="I2" s="3" t="s">
        <v>1</v>
      </c>
      <c r="J2" s="3" t="s">
        <v>2</v>
      </c>
      <c r="K2" s="3" t="s">
        <v>3</v>
      </c>
      <c r="L2" s="3" t="s">
        <v>4</v>
      </c>
    </row>
    <row r="3" spans="1:12" x14ac:dyDescent="0.3">
      <c r="A3" s="3">
        <v>37.631999999999998</v>
      </c>
      <c r="B3" s="3">
        <v>18.879000000000001</v>
      </c>
      <c r="C3" s="3">
        <v>18.55</v>
      </c>
      <c r="D3" s="3">
        <v>18.170000000000002</v>
      </c>
      <c r="E3" s="3">
        <v>13.738</v>
      </c>
      <c r="H3" s="1">
        <v>13.26</v>
      </c>
      <c r="I3" s="1">
        <v>12.99</v>
      </c>
      <c r="J3" s="1">
        <v>12.56</v>
      </c>
      <c r="K3" s="1">
        <v>13.11</v>
      </c>
      <c r="L3" s="1">
        <v>13.46</v>
      </c>
    </row>
    <row r="4" spans="1:12" x14ac:dyDescent="0.3">
      <c r="A4" s="3">
        <v>17.239000000000001</v>
      </c>
      <c r="B4" s="3">
        <v>13.458</v>
      </c>
      <c r="C4" s="3">
        <v>12.445</v>
      </c>
      <c r="D4" s="3">
        <v>18.22</v>
      </c>
      <c r="E4" s="3">
        <v>12.856</v>
      </c>
      <c r="H4" s="1">
        <v>14.64</v>
      </c>
      <c r="I4" s="1">
        <v>1.0900000000000001</v>
      </c>
      <c r="J4" s="1">
        <v>0.98</v>
      </c>
      <c r="K4" s="1">
        <v>0.71</v>
      </c>
      <c r="L4" s="1">
        <v>1.01</v>
      </c>
    </row>
    <row r="5" spans="1:12" x14ac:dyDescent="0.3">
      <c r="A5" s="3">
        <v>3.6240000000000001</v>
      </c>
      <c r="B5" s="3">
        <v>18.663</v>
      </c>
      <c r="C5" s="3">
        <v>13.887</v>
      </c>
      <c r="D5" s="3">
        <v>13.05</v>
      </c>
      <c r="E5" s="3">
        <v>12.272</v>
      </c>
      <c r="H5" s="1">
        <v>1.02</v>
      </c>
      <c r="I5" s="1">
        <v>1.21</v>
      </c>
      <c r="J5" s="1">
        <v>0.61</v>
      </c>
      <c r="K5" s="1">
        <v>0.63</v>
      </c>
      <c r="L5" s="1">
        <v>0.77</v>
      </c>
    </row>
    <row r="6" spans="1:12" x14ac:dyDescent="0.3">
      <c r="A6" s="3">
        <v>19.707000000000001</v>
      </c>
      <c r="B6" s="3">
        <v>14.420999999999999</v>
      </c>
      <c r="C6" s="3">
        <v>13.523</v>
      </c>
      <c r="D6" s="3">
        <v>13.795</v>
      </c>
      <c r="E6" s="3">
        <v>12.526</v>
      </c>
      <c r="H6" s="1">
        <v>13.4</v>
      </c>
      <c r="I6" s="1">
        <v>0.66</v>
      </c>
      <c r="J6" s="1">
        <v>0.61</v>
      </c>
      <c r="K6" s="1">
        <v>0.85</v>
      </c>
      <c r="L6" s="1">
        <v>0.71</v>
      </c>
    </row>
    <row r="7" spans="1:12" x14ac:dyDescent="0.3">
      <c r="A7" s="3">
        <v>13.673</v>
      </c>
      <c r="B7" s="3">
        <v>13.074</v>
      </c>
      <c r="C7" s="3">
        <v>13.353</v>
      </c>
      <c r="D7" s="3">
        <v>3.0990000000000002</v>
      </c>
      <c r="E7" s="3">
        <v>13.648</v>
      </c>
      <c r="H7" s="1">
        <v>0.93</v>
      </c>
      <c r="I7" s="1">
        <v>0.73</v>
      </c>
      <c r="J7" s="1">
        <v>0.7</v>
      </c>
      <c r="K7" s="1">
        <v>0.84</v>
      </c>
      <c r="L7" s="1">
        <v>0.64</v>
      </c>
    </row>
    <row r="8" spans="1:12" x14ac:dyDescent="0.3">
      <c r="A8" s="3">
        <v>14.481</v>
      </c>
      <c r="B8" s="3"/>
      <c r="C8" s="3"/>
      <c r="D8" s="3">
        <v>23.852</v>
      </c>
      <c r="E8" s="3"/>
      <c r="H8" s="1">
        <v>0.83</v>
      </c>
      <c r="I8" s="1"/>
      <c r="J8" s="1"/>
      <c r="K8" s="1"/>
      <c r="L8" s="1"/>
    </row>
    <row r="9" spans="1:12" x14ac:dyDescent="0.3">
      <c r="A9" s="3">
        <f>AVERAGE(A3:A8)</f>
        <v>17.725999999999999</v>
      </c>
      <c r="B9" s="3">
        <f>SUM(B3:B7)/5</f>
        <v>15.698999999999998</v>
      </c>
      <c r="C9" s="3">
        <f>SUM(C3:C7)/5</f>
        <v>14.351599999999999</v>
      </c>
      <c r="D9" s="3">
        <f>SUM(D3:D8)/6</f>
        <v>15.031000000000001</v>
      </c>
      <c r="E9" s="3">
        <f>SUM(E3:E7)/5</f>
        <v>13.007999999999999</v>
      </c>
      <c r="F9" s="7" t="s">
        <v>8</v>
      </c>
      <c r="G9" s="8"/>
      <c r="H9" s="1">
        <f>AVERAGE(H3:H8)</f>
        <v>7.3466666666666667</v>
      </c>
      <c r="I9" s="1">
        <f>AVERAGE(I3:I7)</f>
        <v>3.3359999999999999</v>
      </c>
      <c r="J9" s="1">
        <f>AVERAGE(J3:J7)</f>
        <v>3.0919999999999996</v>
      </c>
      <c r="K9" s="1">
        <f>AVERAGE(K3:K7)</f>
        <v>3.2280000000000002</v>
      </c>
      <c r="L9" s="1">
        <f>AVERAGE(L3:L7)</f>
        <v>3.3180000000000001</v>
      </c>
    </row>
    <row r="11" spans="1:12" x14ac:dyDescent="0.3">
      <c r="A11">
        <f t="shared" ref="A11:C11" si="0">AVERAGE(A3:A8)</f>
        <v>17.725999999999999</v>
      </c>
      <c r="B11">
        <f t="shared" si="0"/>
        <v>15.698999999999998</v>
      </c>
      <c r="C11">
        <f t="shared" si="0"/>
        <v>14.351599999999999</v>
      </c>
      <c r="D11">
        <f>AVERAGE(D3:D8)</f>
        <v>15.031000000000001</v>
      </c>
      <c r="E11">
        <f>AVERAGE(E3:E8)</f>
        <v>13.007999999999999</v>
      </c>
    </row>
    <row r="16" spans="1:12" x14ac:dyDescent="0.3">
      <c r="B16" s="2" t="s">
        <v>10</v>
      </c>
      <c r="C16" s="2" t="s">
        <v>6</v>
      </c>
      <c r="D16" s="2" t="s">
        <v>7</v>
      </c>
    </row>
    <row r="17" spans="2:32" x14ac:dyDescent="0.3">
      <c r="B17" s="3" t="s">
        <v>0</v>
      </c>
      <c r="C17" s="1">
        <f>A9</f>
        <v>17.725999999999999</v>
      </c>
      <c r="D17" s="1">
        <v>7.3460000000000001</v>
      </c>
    </row>
    <row r="18" spans="2:32" x14ac:dyDescent="0.3">
      <c r="B18" s="3" t="s">
        <v>1</v>
      </c>
      <c r="C18" s="1">
        <f>B9</f>
        <v>15.698999999999998</v>
      </c>
      <c r="D18" s="1">
        <v>3.3359999999999999</v>
      </c>
    </row>
    <row r="19" spans="2:32" x14ac:dyDescent="0.3">
      <c r="B19" s="3" t="s">
        <v>2</v>
      </c>
      <c r="C19" s="1">
        <f>C9</f>
        <v>14.351599999999999</v>
      </c>
      <c r="D19" s="1">
        <v>3.0920000000000001</v>
      </c>
    </row>
    <row r="20" spans="2:32" x14ac:dyDescent="0.3">
      <c r="B20" s="3" t="s">
        <v>3</v>
      </c>
      <c r="C20" s="1">
        <f>D9</f>
        <v>15.031000000000001</v>
      </c>
      <c r="D20" s="1">
        <v>3.2280000000000002</v>
      </c>
    </row>
    <row r="21" spans="2:32" x14ac:dyDescent="0.3">
      <c r="B21" s="3" t="s">
        <v>4</v>
      </c>
      <c r="C21" s="1">
        <f>E9</f>
        <v>13.007999999999999</v>
      </c>
      <c r="D21" s="1">
        <v>3.3180000000000001</v>
      </c>
    </row>
    <row r="31" spans="2:32" x14ac:dyDescent="0.3">
      <c r="B31" s="9" t="s">
        <v>0</v>
      </c>
      <c r="C31" s="9"/>
      <c r="F31" s="9" t="s">
        <v>1</v>
      </c>
      <c r="G31" s="9"/>
      <c r="M31" s="9" t="s">
        <v>2</v>
      </c>
      <c r="N31" s="9"/>
      <c r="V31" s="4" t="s">
        <v>3</v>
      </c>
      <c r="W31" s="5"/>
      <c r="AE31" s="4" t="s">
        <v>4</v>
      </c>
      <c r="AF31" s="5"/>
    </row>
    <row r="32" spans="2:32" x14ac:dyDescent="0.3">
      <c r="B32" s="2" t="s">
        <v>6</v>
      </c>
      <c r="C32" s="2" t="s">
        <v>7</v>
      </c>
      <c r="F32" s="2" t="s">
        <v>6</v>
      </c>
      <c r="G32" s="2" t="s">
        <v>7</v>
      </c>
      <c r="M32" s="2" t="s">
        <v>6</v>
      </c>
      <c r="N32" s="2" t="s">
        <v>7</v>
      </c>
      <c r="V32" s="2" t="s">
        <v>6</v>
      </c>
      <c r="W32" s="2" t="s">
        <v>7</v>
      </c>
      <c r="AE32" s="2" t="s">
        <v>6</v>
      </c>
      <c r="AF32" s="2" t="s">
        <v>7</v>
      </c>
    </row>
    <row r="33" spans="2:32" x14ac:dyDescent="0.3">
      <c r="B33" s="3">
        <v>37.631999999999998</v>
      </c>
      <c r="C33" s="1">
        <v>13.26</v>
      </c>
      <c r="F33" s="3">
        <v>18.879000000000001</v>
      </c>
      <c r="G33" s="1">
        <v>12.99</v>
      </c>
      <c r="M33" s="3">
        <v>18.55</v>
      </c>
      <c r="N33" s="1">
        <v>12.56</v>
      </c>
      <c r="V33" s="3">
        <v>18.170000000000002</v>
      </c>
      <c r="W33" s="1">
        <v>13.11</v>
      </c>
      <c r="AE33" s="3">
        <v>13.738</v>
      </c>
      <c r="AF33" s="1">
        <v>13.46</v>
      </c>
    </row>
    <row r="34" spans="2:32" x14ac:dyDescent="0.3">
      <c r="B34" s="3">
        <v>17.239000000000001</v>
      </c>
      <c r="C34" s="1">
        <v>14.64</v>
      </c>
      <c r="F34" s="3">
        <v>13.458</v>
      </c>
      <c r="G34" s="1">
        <v>1.0900000000000001</v>
      </c>
      <c r="M34" s="3">
        <v>12.445</v>
      </c>
      <c r="N34" s="1">
        <v>0.98</v>
      </c>
      <c r="V34" s="3">
        <v>18.22</v>
      </c>
      <c r="W34" s="1">
        <v>0.71</v>
      </c>
      <c r="AE34" s="3">
        <v>12.856</v>
      </c>
      <c r="AF34" s="1">
        <v>1.01</v>
      </c>
    </row>
    <row r="35" spans="2:32" x14ac:dyDescent="0.3">
      <c r="B35" s="3">
        <v>3.6240000000000001</v>
      </c>
      <c r="C35" s="1">
        <v>1.02</v>
      </c>
      <c r="F35" s="3">
        <v>18.663</v>
      </c>
      <c r="G35" s="1">
        <v>1.21</v>
      </c>
      <c r="M35" s="3">
        <v>13.887</v>
      </c>
      <c r="N35" s="1">
        <v>0.61</v>
      </c>
      <c r="V35" s="3">
        <v>13.05</v>
      </c>
      <c r="W35" s="1">
        <v>0.63</v>
      </c>
      <c r="AE35" s="3">
        <v>12.272</v>
      </c>
      <c r="AF35" s="1">
        <v>0.77</v>
      </c>
    </row>
    <row r="36" spans="2:32" x14ac:dyDescent="0.3">
      <c r="B36" s="3">
        <v>19.707000000000001</v>
      </c>
      <c r="C36" s="1">
        <v>13.4</v>
      </c>
      <c r="F36" s="3">
        <v>14.420999999999999</v>
      </c>
      <c r="G36" s="1">
        <v>0.66</v>
      </c>
      <c r="M36" s="3">
        <v>13.523</v>
      </c>
      <c r="N36" s="1">
        <v>0.61</v>
      </c>
      <c r="V36" s="3">
        <v>13.795</v>
      </c>
      <c r="W36" s="1">
        <v>0.85</v>
      </c>
      <c r="AE36" s="3">
        <v>12.526</v>
      </c>
      <c r="AF36" s="1">
        <v>0.71</v>
      </c>
    </row>
    <row r="37" spans="2:32" x14ac:dyDescent="0.3">
      <c r="B37" s="3">
        <v>13.673</v>
      </c>
      <c r="C37" s="1">
        <v>0.93</v>
      </c>
      <c r="F37" s="3">
        <v>13.074</v>
      </c>
      <c r="G37" s="1">
        <v>0.73</v>
      </c>
      <c r="M37" s="3">
        <v>13.353</v>
      </c>
      <c r="N37" s="1">
        <v>0.7</v>
      </c>
      <c r="V37" s="3">
        <v>3.0990000000000002</v>
      </c>
      <c r="W37" s="1">
        <v>0.84</v>
      </c>
      <c r="AE37" s="3">
        <v>13.648</v>
      </c>
      <c r="AF37" s="1">
        <v>0.64</v>
      </c>
    </row>
    <row r="38" spans="2:32" x14ac:dyDescent="0.3">
      <c r="B38" s="3">
        <v>14.481</v>
      </c>
      <c r="C38" s="1">
        <v>0.83</v>
      </c>
    </row>
  </sheetData>
  <mergeCells count="8">
    <mergeCell ref="V31:W31"/>
    <mergeCell ref="AE31:AF31"/>
    <mergeCell ref="A1:E1"/>
    <mergeCell ref="H1:L1"/>
    <mergeCell ref="F9:G9"/>
    <mergeCell ref="B31:C31"/>
    <mergeCell ref="F31:G31"/>
    <mergeCell ref="M31:N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2023-03-06T02:25:44Z</dcterms:created>
  <dcterms:modified xsi:type="dcterms:W3CDTF">2023-03-06T11:09:30Z</dcterms:modified>
</cp:coreProperties>
</file>