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한국커리어개발원\온라인_LIVE\2.6시그마GB과정\2.6시그마_실습파일\"/>
    </mc:Choice>
  </mc:AlternateContent>
  <xr:revisionPtr revIDLastSave="0" documentId="13_ncr:1_{4BB663A7-2749-4422-B4B5-E18D5E918B02}" xr6:coauthVersionLast="45" xr6:coauthVersionMax="45" xr10:uidLastSave="{00000000-0000-0000-0000-000000000000}"/>
  <bookViews>
    <workbookView xWindow="-110" yWindow="-110" windowWidth="18490" windowHeight="11020" xr2:uid="{00000000-000D-0000-FFFF-FFFF00000000}"/>
  </bookViews>
  <sheets>
    <sheet name="z표준화" sheetId="1" r:id="rId1"/>
    <sheet name="Z-분포표" sheetId="5" r:id="rId2"/>
    <sheet name="관리도계수표" sheetId="6" r:id="rId3"/>
  </sheets>
  <externalReferences>
    <externalReference r:id="rId4"/>
  </externalReferences>
  <definedNames>
    <definedName name="HistData4">[1]Histogram!$A$1:$A$65536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6" l="1"/>
  <c r="F30" i="6"/>
  <c r="L29" i="6"/>
  <c r="F29" i="6"/>
  <c r="L28" i="6"/>
  <c r="F28" i="6"/>
  <c r="L27" i="6"/>
  <c r="F27" i="6"/>
  <c r="L26" i="6"/>
  <c r="F26" i="6"/>
  <c r="L25" i="6"/>
  <c r="F25" i="6"/>
  <c r="L24" i="6"/>
  <c r="F24" i="6"/>
  <c r="L23" i="6"/>
  <c r="F23" i="6"/>
  <c r="L22" i="6"/>
  <c r="F22" i="6"/>
  <c r="L21" i="6"/>
  <c r="F21" i="6"/>
  <c r="L20" i="6"/>
  <c r="F20" i="6"/>
  <c r="L19" i="6"/>
  <c r="F19" i="6"/>
  <c r="L18" i="6"/>
  <c r="F18" i="6"/>
  <c r="L17" i="6"/>
  <c r="F17" i="6"/>
  <c r="L16" i="6"/>
  <c r="F16" i="6"/>
  <c r="L15" i="6"/>
  <c r="F15" i="6"/>
  <c r="L14" i="6"/>
  <c r="F14" i="6"/>
  <c r="L13" i="6"/>
  <c r="F13" i="6"/>
  <c r="L12" i="6"/>
  <c r="F12" i="6"/>
  <c r="L11" i="6"/>
  <c r="F11" i="6"/>
  <c r="L10" i="6"/>
  <c r="F10" i="6"/>
  <c r="L9" i="6"/>
  <c r="F9" i="6"/>
  <c r="L8" i="6"/>
  <c r="F8" i="6"/>
  <c r="L7" i="6"/>
  <c r="F7" i="6"/>
  <c r="T10" i="5" l="1"/>
  <c r="R10" i="5"/>
  <c r="P10" i="5"/>
  <c r="N10" i="5"/>
  <c r="K17" i="1" l="1"/>
  <c r="F7" i="1"/>
  <c r="G7" i="1" s="1"/>
  <c r="H7" i="1" s="1"/>
  <c r="F8" i="1"/>
  <c r="G8" i="1" s="1"/>
  <c r="H8" i="1" s="1"/>
  <c r="F6" i="1"/>
  <c r="G6" i="1" s="1"/>
  <c r="H6" i="1" s="1"/>
  <c r="K16" i="1"/>
  <c r="K15" i="1"/>
  <c r="L6" i="1" l="1"/>
  <c r="M6" i="1" s="1"/>
  <c r="L8" i="1"/>
  <c r="M8" i="1" s="1"/>
  <c r="L10" i="1"/>
  <c r="M10" i="1" s="1"/>
  <c r="L12" i="1"/>
  <c r="M12" i="1" s="1"/>
  <c r="L14" i="1"/>
  <c r="M14" i="1" s="1"/>
  <c r="L7" i="1"/>
  <c r="M7" i="1" s="1"/>
  <c r="L9" i="1"/>
  <c r="M9" i="1" s="1"/>
  <c r="L11" i="1"/>
  <c r="M11" i="1" s="1"/>
  <c r="L13" i="1"/>
  <c r="M13" i="1" s="1"/>
  <c r="L5" i="1"/>
  <c r="M5" i="1" s="1"/>
  <c r="L15" i="1" l="1"/>
  <c r="L17" i="1"/>
  <c r="L16" i="1"/>
</calcChain>
</file>

<file path=xl/sharedStrings.xml><?xml version="1.0" encoding="utf-8"?>
<sst xmlns="http://schemas.openxmlformats.org/spreadsheetml/2006/main" count="85" uniqueCount="75">
  <si>
    <t>누적확율</t>
    <phoneticPr fontId="4" type="noConversion"/>
  </si>
  <si>
    <t>점수</t>
    <phoneticPr fontId="4" type="noConversion"/>
  </si>
  <si>
    <t>평균</t>
    <phoneticPr fontId="4" type="noConversion"/>
  </si>
  <si>
    <t>표준편차</t>
    <phoneticPr fontId="4" type="noConversion"/>
  </si>
  <si>
    <t>국어</t>
    <phoneticPr fontId="4" type="noConversion"/>
  </si>
  <si>
    <t>영어</t>
    <phoneticPr fontId="4" type="noConversion"/>
  </si>
  <si>
    <t>수학</t>
    <phoneticPr fontId="4" type="noConversion"/>
  </si>
  <si>
    <t>SUM</t>
    <phoneticPr fontId="4" type="noConversion"/>
  </si>
  <si>
    <t>AVE</t>
    <phoneticPr fontId="4" type="noConversion"/>
  </si>
  <si>
    <t>STDEV</t>
    <phoneticPr fontId="4" type="noConversion"/>
  </si>
  <si>
    <r>
      <t>Z=(x</t>
    </r>
    <r>
      <rPr>
        <vertAlign val="subscript"/>
        <sz val="10"/>
        <color theme="1"/>
        <rFont val="맑은 고딕"/>
        <family val="3"/>
        <charset val="129"/>
        <scheme val="minor"/>
      </rPr>
      <t>i</t>
    </r>
    <r>
      <rPr>
        <sz val="10"/>
        <color theme="1"/>
        <rFont val="맑은 고딕"/>
        <family val="3"/>
        <charset val="129"/>
        <scheme val="minor"/>
      </rPr>
      <t>-μ)/σ</t>
    </r>
    <phoneticPr fontId="4" type="noConversion"/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</si>
  <si>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i</t>
    </r>
    <phoneticPr fontId="4" type="noConversion"/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</si>
  <si>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1</t>
    </r>
    <phoneticPr fontId="4" type="noConversion"/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</si>
  <si>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2</t>
    </r>
    <phoneticPr fontId="4" type="noConversion"/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</si>
  <si>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</si>
  <si>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</si>
  <si>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</si>
  <si>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</si>
  <si>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</si>
  <si>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</si>
  <si>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9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</si>
  <si>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vertAlign val="subscript"/>
        <sz val="10"/>
        <color theme="1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/>
    </r>
  </si>
  <si>
    <t>상위 %</t>
    <phoneticPr fontId="4" type="noConversion"/>
  </si>
  <si>
    <t>*정규분포를 따른다는 가정</t>
    <phoneticPr fontId="4" type="noConversion"/>
  </si>
  <si>
    <t>과목</t>
    <phoneticPr fontId="4" type="noConversion"/>
  </si>
  <si>
    <t>홍길동</t>
    <phoneticPr fontId="4" type="noConversion"/>
  </si>
  <si>
    <t>학년</t>
    <phoneticPr fontId="4" type="noConversion"/>
  </si>
  <si>
    <t>Z표준화</t>
    <phoneticPr fontId="4" type="noConversion"/>
  </si>
  <si>
    <t>Z 표준화</t>
    <phoneticPr fontId="4" type="noConversion"/>
  </si>
  <si>
    <t>홍길동 과목별 시험점수</t>
    <phoneticPr fontId="4" type="noConversion"/>
  </si>
  <si>
    <t>표준정규분포표</t>
    <phoneticPr fontId="9" type="noConversion"/>
  </si>
  <si>
    <t>Z</t>
    <phoneticPr fontId="9" type="noConversion"/>
  </si>
  <si>
    <t>Z 통계량 기각치</t>
    <phoneticPr fontId="9" type="noConversion"/>
  </si>
  <si>
    <t>95% 신뢰수준, 5% 유의수준(α=0.05)</t>
    <phoneticPr fontId="9" type="noConversion"/>
  </si>
  <si>
    <t>단측검정</t>
    <phoneticPr fontId="9" type="noConversion"/>
  </si>
  <si>
    <t>양측검정</t>
    <phoneticPr fontId="9" type="noConversion"/>
  </si>
  <si>
    <t>좌측 or 우측 P-Value=0.05</t>
    <phoneticPr fontId="9" type="noConversion"/>
  </si>
  <si>
    <t>좌측 P-Value=0.25 and 우측 P-Value=0.25</t>
    <phoneticPr fontId="9" type="noConversion"/>
  </si>
  <si>
    <t>NORMSINV</t>
    <phoneticPr fontId="9" type="noConversion"/>
  </si>
  <si>
    <t>P=0.05</t>
    <phoneticPr fontId="9" type="noConversion"/>
  </si>
  <si>
    <t>P=0.95</t>
    <phoneticPr fontId="9" type="noConversion"/>
  </si>
  <si>
    <t>P=0.025</t>
    <phoneticPr fontId="9" type="noConversion"/>
  </si>
  <si>
    <t>P=0.975</t>
    <phoneticPr fontId="9" type="noConversion"/>
  </si>
  <si>
    <t>Z 단측</t>
    <phoneticPr fontId="9" type="noConversion"/>
  </si>
  <si>
    <t>Z 양측</t>
    <phoneticPr fontId="9" type="noConversion"/>
  </si>
  <si>
    <t>H0 채택 &amp; H1 기각</t>
    <phoneticPr fontId="9" type="noConversion"/>
  </si>
  <si>
    <t>P&gt;0.05, Z&lt;1.64</t>
    <phoneticPr fontId="9" type="noConversion"/>
  </si>
  <si>
    <t>P&lt;0.05, Z&gt;196</t>
    <phoneticPr fontId="9" type="noConversion"/>
  </si>
  <si>
    <t>H0 기각 &amp; H1 채택</t>
    <phoneticPr fontId="9" type="noConversion"/>
  </si>
  <si>
    <t>P&lt;0.05, Z&gt;1.64</t>
    <phoneticPr fontId="9" type="noConversion"/>
  </si>
  <si>
    <t>P&gt;0.05, Z&lt;196</t>
    <phoneticPr fontId="9" type="noConversion"/>
  </si>
  <si>
    <t>관리도 계수표</t>
    <phoneticPr fontId="16" type="noConversion"/>
  </si>
  <si>
    <t>군의크기</t>
    <phoneticPr fontId="16" type="noConversion"/>
  </si>
  <si>
    <t>Chart for Averages</t>
    <phoneticPr fontId="16" type="noConversion"/>
  </si>
  <si>
    <t>Chart for Standard Deviations</t>
    <phoneticPr fontId="8" type="noConversion"/>
  </si>
  <si>
    <t>Chart for Ranges</t>
    <phoneticPr fontId="8" type="noConversion"/>
  </si>
  <si>
    <t>Control Limits</t>
    <phoneticPr fontId="8" type="noConversion"/>
  </si>
  <si>
    <t>Center Line</t>
    <phoneticPr fontId="8" type="noConversion"/>
  </si>
  <si>
    <t>n</t>
    <phoneticPr fontId="8" type="noConversion"/>
  </si>
  <si>
    <t>A</t>
    <phoneticPr fontId="16" type="noConversion"/>
  </si>
  <si>
    <t>A2</t>
    <phoneticPr fontId="16" type="noConversion"/>
  </si>
  <si>
    <t>A3</t>
    <phoneticPr fontId="16" type="noConversion"/>
  </si>
  <si>
    <t>c4</t>
    <phoneticPr fontId="8" type="noConversion"/>
  </si>
  <si>
    <t>1/c4</t>
    <phoneticPr fontId="8" type="noConversion"/>
  </si>
  <si>
    <t>B3</t>
    <phoneticPr fontId="8" type="noConversion"/>
  </si>
  <si>
    <t>B4</t>
    <phoneticPr fontId="8" type="noConversion"/>
  </si>
  <si>
    <t>B5</t>
    <phoneticPr fontId="8" type="noConversion"/>
  </si>
  <si>
    <t>B6</t>
    <phoneticPr fontId="8" type="noConversion"/>
  </si>
  <si>
    <t>d2</t>
    <phoneticPr fontId="8" type="noConversion"/>
  </si>
  <si>
    <t>1/d2</t>
    <phoneticPr fontId="8" type="noConversion"/>
  </si>
  <si>
    <t>d3</t>
    <phoneticPr fontId="8" type="noConversion"/>
  </si>
  <si>
    <t>D1</t>
    <phoneticPr fontId="8" type="noConversion"/>
  </si>
  <si>
    <t>D2</t>
    <phoneticPr fontId="8" type="noConversion"/>
  </si>
  <si>
    <t>D3</t>
    <phoneticPr fontId="16" type="noConversion"/>
  </si>
  <si>
    <t>D4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</si>
</sst>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.0000000"/>
    <numFmt numFmtId="177" formatCode="_-* #,##0.0000_-;\-* #,##0.0000_-;_-* &quot;-&quot;_-;_-@_-"/>
    <numFmt numFmtId="178" formatCode="0.0_ "/>
    <numFmt numFmtId="179" formatCode="0.0000_ "/>
    <numFmt numFmtId="180" formatCode="0.00_ "/>
    <numFmt numFmtId="181" formatCode="0.0_);[Red]\(0.0\)"/>
    <numFmt numFmtId="182" formatCode="_-* #,##0.000000000_-;\-* #,##0.000000000_-;_-* &quot;-&quot;_-;_-@_-"/>
    <numFmt numFmtId="183" formatCode="0.000_ "/>
    <numFmt numFmtId="184" formatCode="0_ "/>
  </numFmts>
  <fonts count="18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vertAlign val="subscript"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"/>
      <family val="3"/>
      <charset val="129"/>
    </font>
    <font>
      <sz val="1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Arial"/>
      <family val="2"/>
    </font>
    <font>
      <sz val="8"/>
      <name val="굴림"/>
      <family val="3"/>
      <charset val="129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0" borderId="0"/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" fontId="15" fillId="0" borderId="0" applyFill="0" applyBorder="0" applyAlignment="0" applyProtection="0"/>
  </cellStyleXfs>
  <cellXfs count="45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77" fontId="6" fillId="2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81" fontId="6" fillId="0" borderId="1" xfId="1" applyNumberFormat="1" applyFont="1" applyBorder="1" applyAlignment="1">
      <alignment vertical="center"/>
    </xf>
    <xf numFmtId="181" fontId="6" fillId="2" borderId="1" xfId="1" applyNumberFormat="1" applyFont="1" applyFill="1" applyBorder="1" applyAlignment="1">
      <alignment vertical="center"/>
    </xf>
    <xf numFmtId="181" fontId="6" fillId="5" borderId="1" xfId="1" applyNumberFormat="1" applyFont="1" applyFill="1" applyBorder="1" applyAlignment="1">
      <alignment vertical="center"/>
    </xf>
    <xf numFmtId="180" fontId="6" fillId="0" borderId="1" xfId="1" applyNumberFormat="1" applyFont="1" applyBorder="1" applyAlignment="1">
      <alignment horizontal="right" vertical="center"/>
    </xf>
    <xf numFmtId="180" fontId="6" fillId="2" borderId="1" xfId="1" applyNumberFormat="1" applyFont="1" applyFill="1" applyBorder="1" applyAlignment="1">
      <alignment horizontal="right" vertical="center"/>
    </xf>
    <xf numFmtId="180" fontId="6" fillId="5" borderId="1" xfId="1" applyNumberFormat="1" applyFont="1" applyFill="1" applyBorder="1" applyAlignment="1">
      <alignment horizontal="right" vertical="center"/>
    </xf>
    <xf numFmtId="179" fontId="6" fillId="0" borderId="1" xfId="0" applyNumberFormat="1" applyFont="1" applyBorder="1" applyAlignment="1">
      <alignment horizontal="right" vertical="center"/>
    </xf>
    <xf numFmtId="179" fontId="6" fillId="2" borderId="1" xfId="0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11" applyFont="1">
      <alignment vertical="center"/>
    </xf>
    <xf numFmtId="0" fontId="14" fillId="2" borderId="1" xfId="11" applyFont="1" applyFill="1" applyBorder="1" applyAlignment="1">
      <alignment horizontal="center" vertical="center" wrapText="1" readingOrder="1"/>
    </xf>
    <xf numFmtId="178" fontId="14" fillId="0" borderId="1" xfId="11" applyNumberFormat="1" applyFont="1" applyBorder="1" applyAlignment="1">
      <alignment horizontal="center" vertical="center" wrapText="1" readingOrder="1"/>
    </xf>
    <xf numFmtId="178" fontId="14" fillId="6" borderId="1" xfId="11" applyNumberFormat="1" applyFont="1" applyFill="1" applyBorder="1" applyAlignment="1">
      <alignment horizontal="center" vertical="center" wrapText="1" readingOrder="1"/>
    </xf>
    <xf numFmtId="0" fontId="6" fillId="4" borderId="1" xfId="11" applyFont="1" applyFill="1" applyBorder="1" applyAlignment="1">
      <alignment horizontal="center" vertical="center"/>
    </xf>
    <xf numFmtId="0" fontId="6" fillId="3" borderId="1" xfId="11" applyFont="1" applyFill="1" applyBorder="1" applyAlignment="1">
      <alignment horizontal="center" vertical="center"/>
    </xf>
    <xf numFmtId="182" fontId="14" fillId="0" borderId="1" xfId="12" applyNumberFormat="1" applyFont="1" applyBorder="1" applyAlignment="1">
      <alignment horizontal="right" vertical="center" shrinkToFit="1" readingOrder="1"/>
    </xf>
    <xf numFmtId="182" fontId="14" fillId="6" borderId="1" xfId="12" applyNumberFormat="1" applyFont="1" applyFill="1" applyBorder="1" applyAlignment="1">
      <alignment horizontal="right" vertical="center" shrinkToFit="1" readingOrder="1"/>
    </xf>
    <xf numFmtId="182" fontId="14" fillId="0" borderId="1" xfId="12" applyNumberFormat="1" applyFont="1" applyFill="1" applyBorder="1" applyAlignment="1">
      <alignment horizontal="right" vertical="center" shrinkToFit="1" readingOrder="1"/>
    </xf>
    <xf numFmtId="182" fontId="14" fillId="3" borderId="1" xfId="12" applyNumberFormat="1" applyFont="1" applyFill="1" applyBorder="1" applyAlignment="1">
      <alignment horizontal="right" vertical="center" shrinkToFit="1" readingOrder="1"/>
    </xf>
    <xf numFmtId="182" fontId="14" fillId="7" borderId="1" xfId="12" applyNumberFormat="1" applyFont="1" applyFill="1" applyBorder="1" applyAlignment="1">
      <alignment horizontal="right" vertical="center" shrinkToFit="1" readingOrder="1"/>
    </xf>
    <xf numFmtId="0" fontId="1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11" applyFont="1" applyFill="1" applyBorder="1" applyAlignment="1">
      <alignment horizontal="center" vertical="center"/>
    </xf>
    <xf numFmtId="0" fontId="6" fillId="3" borderId="1" xfId="11" applyFont="1" applyFill="1" applyBorder="1" applyAlignment="1">
      <alignment horizontal="center" vertical="center"/>
    </xf>
    <xf numFmtId="0" fontId="13" fillId="0" borderId="0" xfId="11" applyFont="1" applyAlignment="1">
      <alignment horizontal="center" vertical="center"/>
    </xf>
    <xf numFmtId="0" fontId="6" fillId="2" borderId="1" xfId="1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183" fontId="17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183" fontId="17" fillId="5" borderId="1" xfId="0" applyNumberFormat="1" applyFont="1" applyFill="1" applyBorder="1" applyAlignment="1">
      <alignment horizontal="center" vertical="center"/>
    </xf>
    <xf numFmtId="184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right" vertical="center"/>
    </xf>
  </cellXfs>
  <cellStyles count="14">
    <cellStyle name=" " xfId="4" xr:uid="{00000000-0005-0000-0000-000000000000}"/>
    <cellStyle name="백분율 2" xfId="13" xr:uid="{00000000-0005-0000-0000-000001000000}"/>
    <cellStyle name="쉼표 [0]" xfId="1" builtinId="6"/>
    <cellStyle name="쉼표 [0] 2" xfId="3" xr:uid="{00000000-0005-0000-0000-000003000000}"/>
    <cellStyle name="쉼표 [0] 3" xfId="5" xr:uid="{00000000-0005-0000-0000-000004000000}"/>
    <cellStyle name="쉼표 [0] 3 2" xfId="6" xr:uid="{00000000-0005-0000-0000-000005000000}"/>
    <cellStyle name="쉼표 [0] 4" xfId="12" xr:uid="{00000000-0005-0000-0000-000006000000}"/>
    <cellStyle name="통화 [0] 2" xfId="7" xr:uid="{00000000-0005-0000-0000-000007000000}"/>
    <cellStyle name="표준" xfId="0" builtinId="0"/>
    <cellStyle name="표준 2" xfId="2" xr:uid="{00000000-0005-0000-0000-000009000000}"/>
    <cellStyle name="표준 2 2" xfId="8" xr:uid="{00000000-0005-0000-0000-00000A000000}"/>
    <cellStyle name="표준 3" xfId="9" xr:uid="{00000000-0005-0000-0000-00000B000000}"/>
    <cellStyle name="표준 3 2" xfId="10" xr:uid="{00000000-0005-0000-0000-00000C000000}"/>
    <cellStyle name="표준 4" xfId="11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</xdr:col>
      <xdr:colOff>103732</xdr:colOff>
      <xdr:row>2</xdr:row>
      <xdr:rowOff>106407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625"/>
          <a:ext cx="789532" cy="43978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Microsoft%20Office/Office14/XLStart/QITemplates/Histog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CC"/>
      <sheetName val="Histogram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7"/>
  <sheetViews>
    <sheetView tabSelected="1" workbookViewId="0">
      <selection activeCell="H11" sqref="H11"/>
    </sheetView>
  </sheetViews>
  <sheetFormatPr defaultColWidth="10.58203125" defaultRowHeight="20.149999999999999" customHeight="1" x14ac:dyDescent="0.45"/>
  <cols>
    <col min="1" max="1" width="5.58203125" style="1" customWidth="1"/>
    <col min="2" max="16384" width="10.58203125" style="1"/>
  </cols>
  <sheetData>
    <row r="1" spans="2:13" ht="20.149999999999999" customHeight="1" x14ac:dyDescent="0.45">
      <c r="H1" s="17"/>
    </row>
    <row r="2" spans="2:13" ht="20.149999999999999" customHeight="1" x14ac:dyDescent="0.45">
      <c r="B2" s="29" t="s">
        <v>29</v>
      </c>
      <c r="C2" s="29"/>
      <c r="D2" s="29"/>
      <c r="E2" s="29"/>
      <c r="F2" s="29"/>
      <c r="G2" s="29"/>
      <c r="H2" s="29"/>
      <c r="J2" s="29" t="s">
        <v>28</v>
      </c>
      <c r="K2" s="29"/>
      <c r="L2" s="29"/>
      <c r="M2" s="29"/>
    </row>
    <row r="3" spans="2:13" ht="20.149999999999999" customHeight="1" x14ac:dyDescent="0.45">
      <c r="M3" s="16" t="s">
        <v>23</v>
      </c>
    </row>
    <row r="4" spans="2:13" ht="20.149999999999999" customHeight="1" x14ac:dyDescent="0.45">
      <c r="B4" s="30" t="s">
        <v>24</v>
      </c>
      <c r="C4" s="2" t="s">
        <v>25</v>
      </c>
      <c r="D4" s="30" t="s">
        <v>26</v>
      </c>
      <c r="E4" s="30"/>
      <c r="F4" s="30" t="s">
        <v>27</v>
      </c>
      <c r="G4" s="30"/>
      <c r="H4" s="30"/>
      <c r="J4" s="2"/>
      <c r="K4" s="2" t="s">
        <v>11</v>
      </c>
      <c r="L4" s="2" t="s">
        <v>10</v>
      </c>
      <c r="M4" s="2" t="s">
        <v>0</v>
      </c>
    </row>
    <row r="5" spans="2:13" ht="20.149999999999999" customHeight="1" x14ac:dyDescent="0.45">
      <c r="B5" s="30"/>
      <c r="C5" s="2" t="s">
        <v>1</v>
      </c>
      <c r="D5" s="2" t="s">
        <v>2</v>
      </c>
      <c r="E5" s="2" t="s">
        <v>3</v>
      </c>
      <c r="F5" s="2" t="s">
        <v>10</v>
      </c>
      <c r="G5" s="2" t="s">
        <v>0</v>
      </c>
      <c r="H5" s="2" t="s">
        <v>22</v>
      </c>
      <c r="J5" s="3" t="s">
        <v>12</v>
      </c>
      <c r="K5" s="8">
        <v>5.5</v>
      </c>
      <c r="L5" s="11">
        <f t="shared" ref="L5:L14" si="0">(K5-$K$16)/$K$17</f>
        <v>-1.8776799612637769</v>
      </c>
      <c r="M5" s="14">
        <f t="shared" ref="M5:M14" si="1">NORMSDIST(L5)</f>
        <v>3.0212479814595145E-2</v>
      </c>
    </row>
    <row r="6" spans="2:13" ht="20.149999999999999" customHeight="1" x14ac:dyDescent="0.45">
      <c r="B6" s="3" t="s">
        <v>4</v>
      </c>
      <c r="C6" s="3">
        <v>85</v>
      </c>
      <c r="D6" s="3">
        <v>80</v>
      </c>
      <c r="E6" s="3">
        <v>10</v>
      </c>
      <c r="F6" s="5">
        <f>(C6-D6)/E6</f>
        <v>0.5</v>
      </c>
      <c r="G6" s="4">
        <f>NORMSDIST(F6)</f>
        <v>0.69146246127401312</v>
      </c>
      <c r="H6" s="5">
        <f t="shared" ref="H6:H7" si="2">(1-G6)*100</f>
        <v>30.853753872598688</v>
      </c>
      <c r="J6" s="3" t="s">
        <v>13</v>
      </c>
      <c r="K6" s="8">
        <v>6.3</v>
      </c>
      <c r="L6" s="11">
        <f t="shared" si="0"/>
        <v>-0.88360679005669451</v>
      </c>
      <c r="M6" s="14">
        <f t="shared" si="1"/>
        <v>0.18845425617737016</v>
      </c>
    </row>
    <row r="7" spans="2:13" ht="20.149999999999999" customHeight="1" x14ac:dyDescent="0.45">
      <c r="B7" s="3" t="s">
        <v>5</v>
      </c>
      <c r="C7" s="3">
        <v>75</v>
      </c>
      <c r="D7" s="3">
        <v>65</v>
      </c>
      <c r="E7" s="3">
        <v>15</v>
      </c>
      <c r="F7" s="5">
        <f>(C7-D7)/E7</f>
        <v>0.66666666666666663</v>
      </c>
      <c r="G7" s="4">
        <f>NORMSDIST(F7)</f>
        <v>0.74750746245307709</v>
      </c>
      <c r="H7" s="5">
        <f t="shared" si="2"/>
        <v>25.24925375469229</v>
      </c>
      <c r="J7" s="3" t="s">
        <v>14</v>
      </c>
      <c r="K7" s="8">
        <v>6.5</v>
      </c>
      <c r="L7" s="11">
        <f t="shared" si="0"/>
        <v>-0.63508849725492367</v>
      </c>
      <c r="M7" s="14">
        <f t="shared" si="1"/>
        <v>0.26268534935046473</v>
      </c>
    </row>
    <row r="8" spans="2:13" ht="20.149999999999999" customHeight="1" x14ac:dyDescent="0.45">
      <c r="B8" s="3" t="s">
        <v>6</v>
      </c>
      <c r="C8" s="3">
        <v>65</v>
      </c>
      <c r="D8" s="3">
        <v>60</v>
      </c>
      <c r="E8" s="3">
        <v>5</v>
      </c>
      <c r="F8" s="5">
        <f>(C8-D8)/E8</f>
        <v>1</v>
      </c>
      <c r="G8" s="4">
        <f>NORMSDIST(F8)</f>
        <v>0.84134474606854304</v>
      </c>
      <c r="H8" s="5">
        <f>(1-G8)*100</f>
        <v>15.865525393145695</v>
      </c>
      <c r="J8" s="3" t="s">
        <v>15</v>
      </c>
      <c r="K8" s="8">
        <v>6.7</v>
      </c>
      <c r="L8" s="11">
        <f t="shared" si="0"/>
        <v>-0.38657020445315282</v>
      </c>
      <c r="M8" s="14">
        <f t="shared" si="1"/>
        <v>0.34953720982980224</v>
      </c>
    </row>
    <row r="9" spans="2:13" ht="20.149999999999999" customHeight="1" x14ac:dyDescent="0.45">
      <c r="J9" s="3" t="s">
        <v>16</v>
      </c>
      <c r="K9" s="8">
        <v>6.9</v>
      </c>
      <c r="L9" s="11">
        <f t="shared" si="0"/>
        <v>-0.13805191165138192</v>
      </c>
      <c r="M9" s="14">
        <f t="shared" si="1"/>
        <v>0.44509969535700972</v>
      </c>
    </row>
    <row r="10" spans="2:13" ht="20.149999999999999" customHeight="1" x14ac:dyDescent="0.45">
      <c r="J10" s="2" t="s">
        <v>17</v>
      </c>
      <c r="K10" s="9">
        <v>7.0110000000000001</v>
      </c>
      <c r="L10" s="12">
        <f t="shared" si="0"/>
        <v>-1.242591463994921E-4</v>
      </c>
      <c r="M10" s="15">
        <f t="shared" si="1"/>
        <v>0.49995042777290222</v>
      </c>
    </row>
    <row r="11" spans="2:13" ht="20.149999999999999" customHeight="1" x14ac:dyDescent="0.45">
      <c r="J11" s="3" t="s">
        <v>18</v>
      </c>
      <c r="K11" s="8">
        <v>7.5</v>
      </c>
      <c r="L11" s="11">
        <f t="shared" si="0"/>
        <v>0.60750296675392956</v>
      </c>
      <c r="M11" s="14">
        <f t="shared" si="1"/>
        <v>0.72824141280913346</v>
      </c>
    </row>
    <row r="12" spans="2:13" ht="20.149999999999999" customHeight="1" x14ac:dyDescent="0.45">
      <c r="J12" s="3" t="s">
        <v>19</v>
      </c>
      <c r="K12" s="8">
        <v>7.8</v>
      </c>
      <c r="L12" s="11">
        <f t="shared" si="0"/>
        <v>0.98028040595658539</v>
      </c>
      <c r="M12" s="14">
        <f t="shared" si="1"/>
        <v>0.83652613801462217</v>
      </c>
    </row>
    <row r="13" spans="2:13" ht="20.149999999999999" customHeight="1" x14ac:dyDescent="0.45">
      <c r="J13" s="3" t="s">
        <v>20</v>
      </c>
      <c r="K13" s="8">
        <v>7.8</v>
      </c>
      <c r="L13" s="11">
        <f t="shared" si="0"/>
        <v>0.98028040595658539</v>
      </c>
      <c r="M13" s="14">
        <f t="shared" si="1"/>
        <v>0.83652613801462217</v>
      </c>
    </row>
    <row r="14" spans="2:13" ht="20.149999999999999" customHeight="1" x14ac:dyDescent="0.45">
      <c r="J14" s="3" t="s">
        <v>21</v>
      </c>
      <c r="K14" s="8">
        <v>8.1</v>
      </c>
      <c r="L14" s="11">
        <f t="shared" si="0"/>
        <v>1.3530578451592412</v>
      </c>
      <c r="M14" s="14">
        <f t="shared" si="1"/>
        <v>0.9119814243088632</v>
      </c>
    </row>
    <row r="15" spans="2:13" ht="20.149999999999999" customHeight="1" x14ac:dyDescent="0.45">
      <c r="J15" s="7" t="s">
        <v>7</v>
      </c>
      <c r="K15" s="10">
        <f>SUM(K5:K14)</f>
        <v>70.11099999999999</v>
      </c>
      <c r="L15" s="13">
        <f>SUM(L5:L14)</f>
        <v>1.2212453270876722E-14</v>
      </c>
    </row>
    <row r="16" spans="2:13" ht="20.149999999999999" customHeight="1" x14ac:dyDescent="0.45">
      <c r="J16" s="2" t="s">
        <v>8</v>
      </c>
      <c r="K16" s="6">
        <f>AVERAGE(K5:K14)</f>
        <v>7.011099999999999</v>
      </c>
      <c r="L16" s="12">
        <f>AVERAGE(L5:L14)</f>
        <v>1.2212453270876722E-15</v>
      </c>
    </row>
    <row r="17" spans="10:12" ht="20.149999999999999" customHeight="1" x14ac:dyDescent="0.45">
      <c r="J17" s="2" t="s">
        <v>9</v>
      </c>
      <c r="K17" s="6">
        <f>STDEV(K5:K14)</f>
        <v>0.80476973242178584</v>
      </c>
      <c r="L17" s="12">
        <f>STDEV(L5:L14)</f>
        <v>0.99999999999999178</v>
      </c>
    </row>
  </sheetData>
  <mergeCells count="5">
    <mergeCell ref="J2:M2"/>
    <mergeCell ref="B2:H2"/>
    <mergeCell ref="D4:E4"/>
    <mergeCell ref="F4:H4"/>
    <mergeCell ref="B4:B5"/>
  </mergeCells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landscape" r:id="rId1"/>
  <headerFooter>
    <oddHeader>&amp;R&amp;9한국커리어개발원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6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ColWidth="9" defaultRowHeight="15" customHeight="1" x14ac:dyDescent="0.45"/>
  <cols>
    <col min="1" max="1" width="9" style="18"/>
    <col min="2" max="11" width="12.58203125" style="18" customWidth="1"/>
    <col min="12" max="16384" width="9" style="18"/>
  </cols>
  <sheetData>
    <row r="2" spans="1:20" ht="15" customHeight="1" x14ac:dyDescent="0.45">
      <c r="A2" s="33" t="s">
        <v>30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4" spans="1:20" ht="15" customHeight="1" x14ac:dyDescent="0.45">
      <c r="A4" s="19" t="s">
        <v>31</v>
      </c>
      <c r="B4" s="19">
        <v>0</v>
      </c>
      <c r="C4" s="19">
        <v>0.01</v>
      </c>
      <c r="D4" s="19">
        <v>0.02</v>
      </c>
      <c r="E4" s="19">
        <v>0.03</v>
      </c>
      <c r="F4" s="19">
        <v>0.04</v>
      </c>
      <c r="G4" s="19">
        <v>0.05</v>
      </c>
      <c r="H4" s="19">
        <v>0.06</v>
      </c>
      <c r="I4" s="19">
        <v>7.0000000000000007E-2</v>
      </c>
      <c r="J4" s="19">
        <v>0.08</v>
      </c>
      <c r="K4" s="19">
        <v>0.09</v>
      </c>
      <c r="M4" s="34" t="s">
        <v>32</v>
      </c>
      <c r="N4" s="34"/>
      <c r="O4" s="34"/>
      <c r="P4" s="34"/>
      <c r="Q4" s="34"/>
      <c r="R4" s="34"/>
      <c r="S4" s="34"/>
      <c r="T4" s="34"/>
    </row>
    <row r="5" spans="1:20" ht="15" customHeight="1" x14ac:dyDescent="0.45">
      <c r="A5" s="20">
        <v>0</v>
      </c>
      <c r="B5" s="24">
        <v>0.5</v>
      </c>
      <c r="C5" s="24">
        <v>0.496010644</v>
      </c>
      <c r="D5" s="24">
        <v>0.49202168600000001</v>
      </c>
      <c r="E5" s="24">
        <v>0.48803352700000002</v>
      </c>
      <c r="F5" s="24">
        <v>0.48404656299999999</v>
      </c>
      <c r="G5" s="24">
        <v>0.48006119400000002</v>
      </c>
      <c r="H5" s="24">
        <v>0.47607781700000001</v>
      </c>
      <c r="I5" s="24">
        <v>0.47209683000000002</v>
      </c>
      <c r="J5" s="24">
        <v>0.46811862799999998</v>
      </c>
      <c r="K5" s="24">
        <v>0.46414360700000001</v>
      </c>
      <c r="M5" s="34" t="s">
        <v>33</v>
      </c>
      <c r="N5" s="34"/>
      <c r="O5" s="34"/>
      <c r="P5" s="34"/>
      <c r="Q5" s="34"/>
      <c r="R5" s="34"/>
      <c r="S5" s="34"/>
      <c r="T5" s="34"/>
    </row>
    <row r="6" spans="1:20" ht="15" customHeight="1" x14ac:dyDescent="0.45">
      <c r="A6" s="21">
        <v>0.1</v>
      </c>
      <c r="B6" s="25">
        <v>0.46017216300000002</v>
      </c>
      <c r="C6" s="25">
        <v>0.456204687</v>
      </c>
      <c r="D6" s="25">
        <v>0.45224157399999998</v>
      </c>
      <c r="E6" s="25">
        <v>0.44828321300000001</v>
      </c>
      <c r="F6" s="25">
        <v>0.44432999499999998</v>
      </c>
      <c r="G6" s="25">
        <v>0.440382308</v>
      </c>
      <c r="H6" s="25">
        <v>0.43644053700000002</v>
      </c>
      <c r="I6" s="25">
        <v>0.43250506799999999</v>
      </c>
      <c r="J6" s="25">
        <v>0.42857628399999997</v>
      </c>
      <c r="K6" s="25">
        <v>0.42465456499999998</v>
      </c>
      <c r="M6" s="31" t="s">
        <v>34</v>
      </c>
      <c r="N6" s="31"/>
      <c r="O6" s="31"/>
      <c r="P6" s="31"/>
      <c r="Q6" s="32" t="s">
        <v>35</v>
      </c>
      <c r="R6" s="32"/>
      <c r="S6" s="32"/>
      <c r="T6" s="32"/>
    </row>
    <row r="7" spans="1:20" ht="15" customHeight="1" x14ac:dyDescent="0.45">
      <c r="A7" s="20">
        <v>0.2</v>
      </c>
      <c r="B7" s="24">
        <v>0.42074029099999999</v>
      </c>
      <c r="C7" s="24">
        <v>0.41683383699999998</v>
      </c>
      <c r="D7" s="24">
        <v>0.412935577</v>
      </c>
      <c r="E7" s="24">
        <v>0.409045885</v>
      </c>
      <c r="F7" s="24">
        <v>0.40516512799999999</v>
      </c>
      <c r="G7" s="24">
        <v>0.40129367399999999</v>
      </c>
      <c r="H7" s="24">
        <v>0.39743188699999998</v>
      </c>
      <c r="I7" s="24">
        <v>0.393580127</v>
      </c>
      <c r="J7" s="24">
        <v>0.38973875200000002</v>
      </c>
      <c r="K7" s="24">
        <v>0.38590811899999999</v>
      </c>
      <c r="M7" s="31" t="s">
        <v>36</v>
      </c>
      <c r="N7" s="31"/>
      <c r="O7" s="31"/>
      <c r="P7" s="31"/>
      <c r="Q7" s="32" t="s">
        <v>37</v>
      </c>
      <c r="R7" s="32"/>
      <c r="S7" s="32"/>
      <c r="T7" s="32"/>
    </row>
    <row r="8" spans="1:20" ht="15" customHeight="1" x14ac:dyDescent="0.45">
      <c r="A8" s="21">
        <v>0.3</v>
      </c>
      <c r="B8" s="25">
        <v>0.38208857800000001</v>
      </c>
      <c r="C8" s="25">
        <v>0.37828047799999998</v>
      </c>
      <c r="D8" s="25">
        <v>0.37448416499999998</v>
      </c>
      <c r="E8" s="25">
        <v>0.37069998100000001</v>
      </c>
      <c r="F8" s="25">
        <v>0.366928264</v>
      </c>
      <c r="G8" s="25">
        <v>0.36316934899999997</v>
      </c>
      <c r="H8" s="25">
        <v>0.359423567</v>
      </c>
      <c r="I8" s="25">
        <v>0.35569124499999999</v>
      </c>
      <c r="J8" s="25">
        <v>0.35197270800000002</v>
      </c>
      <c r="K8" s="25">
        <v>0.34826827300000002</v>
      </c>
      <c r="M8" s="31" t="s">
        <v>38</v>
      </c>
      <c r="N8" s="31"/>
      <c r="O8" s="31"/>
      <c r="P8" s="31"/>
      <c r="Q8" s="32" t="s">
        <v>38</v>
      </c>
      <c r="R8" s="32"/>
      <c r="S8" s="32"/>
      <c r="T8" s="32"/>
    </row>
    <row r="9" spans="1:20" ht="15" customHeight="1" x14ac:dyDescent="0.45">
      <c r="A9" s="20">
        <v>0.4</v>
      </c>
      <c r="B9" s="24">
        <v>0.34457825800000003</v>
      </c>
      <c r="C9" s="24">
        <v>0.34090297400000003</v>
      </c>
      <c r="D9" s="24">
        <v>0.33724272700000002</v>
      </c>
      <c r="E9" s="24">
        <v>0.33359782100000002</v>
      </c>
      <c r="F9" s="24">
        <v>0.32996855400000003</v>
      </c>
      <c r="G9" s="24">
        <v>0.32635522</v>
      </c>
      <c r="H9" s="24">
        <v>0.32275810999999999</v>
      </c>
      <c r="I9" s="24">
        <v>0.31917750900000003</v>
      </c>
      <c r="J9" s="24">
        <v>0.31561369700000003</v>
      </c>
      <c r="K9" s="24">
        <v>0.31206694899999998</v>
      </c>
      <c r="M9" s="31" t="s">
        <v>39</v>
      </c>
      <c r="N9" s="31"/>
      <c r="O9" s="31" t="s">
        <v>40</v>
      </c>
      <c r="P9" s="31"/>
      <c r="Q9" s="32" t="s">
        <v>41</v>
      </c>
      <c r="R9" s="32"/>
      <c r="S9" s="32" t="s">
        <v>42</v>
      </c>
      <c r="T9" s="32"/>
    </row>
    <row r="10" spans="1:20" ht="15" customHeight="1" x14ac:dyDescent="0.45">
      <c r="A10" s="21">
        <v>0.5</v>
      </c>
      <c r="B10" s="25">
        <v>0.30853753900000003</v>
      </c>
      <c r="C10" s="25">
        <v>0.30502573100000002</v>
      </c>
      <c r="D10" s="25">
        <v>0.30153178800000002</v>
      </c>
      <c r="E10" s="25">
        <v>0.29805596499999998</v>
      </c>
      <c r="F10" s="25">
        <v>0.29459851599999998</v>
      </c>
      <c r="G10" s="25">
        <v>0.291159687</v>
      </c>
      <c r="H10" s="25">
        <v>0.287739719</v>
      </c>
      <c r="I10" s="25">
        <v>0.284338849</v>
      </c>
      <c r="J10" s="25">
        <v>0.28095730899999999</v>
      </c>
      <c r="K10" s="25">
        <v>0.277595325</v>
      </c>
      <c r="M10" s="22" t="s">
        <v>43</v>
      </c>
      <c r="N10" s="22">
        <f>NORMSINV(0.05)</f>
        <v>-1.6448536269514726</v>
      </c>
      <c r="O10" s="22" t="s">
        <v>43</v>
      </c>
      <c r="P10" s="22">
        <f>NORMSINV(0.95)</f>
        <v>1.6448536269514715</v>
      </c>
      <c r="Q10" s="23" t="s">
        <v>44</v>
      </c>
      <c r="R10" s="23">
        <f>NORMSINV(0.025)</f>
        <v>-1.9599639845400538</v>
      </c>
      <c r="S10" s="23" t="s">
        <v>44</v>
      </c>
      <c r="T10" s="23">
        <f>NORMSINV(0.975)</f>
        <v>1.9599639845400536</v>
      </c>
    </row>
    <row r="11" spans="1:20" ht="15" customHeight="1" x14ac:dyDescent="0.45">
      <c r="A11" s="20">
        <v>0.6</v>
      </c>
      <c r="B11" s="24">
        <v>0.27425311800000002</v>
      </c>
      <c r="C11" s="24">
        <v>0.27093090399999997</v>
      </c>
      <c r="D11" s="24">
        <v>0.26762889299999998</v>
      </c>
      <c r="E11" s="24">
        <v>0.26434729200000001</v>
      </c>
      <c r="F11" s="24">
        <v>0.26108629999999999</v>
      </c>
      <c r="G11" s="24">
        <v>0.25784611099999999</v>
      </c>
      <c r="H11" s="24">
        <v>0.25462691500000001</v>
      </c>
      <c r="I11" s="24">
        <v>0.25142889499999999</v>
      </c>
      <c r="J11" s="24">
        <v>0.24825222999999999</v>
      </c>
      <c r="K11" s="24">
        <v>0.24509709399999999</v>
      </c>
      <c r="M11" s="31" t="s">
        <v>45</v>
      </c>
      <c r="N11" s="31"/>
      <c r="O11" s="31" t="s">
        <v>46</v>
      </c>
      <c r="P11" s="31"/>
      <c r="Q11" s="32" t="s">
        <v>45</v>
      </c>
      <c r="R11" s="32"/>
      <c r="S11" s="32" t="s">
        <v>47</v>
      </c>
      <c r="T11" s="32"/>
    </row>
    <row r="12" spans="1:20" ht="15" customHeight="1" x14ac:dyDescent="0.45">
      <c r="A12" s="21">
        <v>0.7</v>
      </c>
      <c r="B12" s="25">
        <v>0.241963652</v>
      </c>
      <c r="C12" s="25">
        <v>0.238852068</v>
      </c>
      <c r="D12" s="25">
        <v>0.23576249799999999</v>
      </c>
      <c r="E12" s="25">
        <v>0.23269509199999999</v>
      </c>
      <c r="F12" s="25">
        <v>0.22964999699999999</v>
      </c>
      <c r="G12" s="25">
        <v>0.226627352</v>
      </c>
      <c r="H12" s="25">
        <v>0.22362729200000001</v>
      </c>
      <c r="I12" s="25">
        <v>0.22064994600000001</v>
      </c>
      <c r="J12" s="25">
        <v>0.21769543799999999</v>
      </c>
      <c r="K12" s="25">
        <v>0.21476388399999999</v>
      </c>
      <c r="M12" s="31" t="s">
        <v>48</v>
      </c>
      <c r="N12" s="31"/>
      <c r="O12" s="31" t="s">
        <v>49</v>
      </c>
      <c r="P12" s="31"/>
      <c r="Q12" s="32" t="s">
        <v>48</v>
      </c>
      <c r="R12" s="32"/>
      <c r="S12" s="32" t="s">
        <v>50</v>
      </c>
      <c r="T12" s="32"/>
    </row>
    <row r="13" spans="1:20" ht="15" customHeight="1" x14ac:dyDescent="0.45">
      <c r="A13" s="20">
        <v>0.8</v>
      </c>
      <c r="B13" s="24">
        <v>0.211855399</v>
      </c>
      <c r="C13" s="24">
        <v>0.208970088</v>
      </c>
      <c r="D13" s="24">
        <v>0.20610805400000001</v>
      </c>
      <c r="E13" s="24">
        <v>0.20326939199999999</v>
      </c>
      <c r="F13" s="24">
        <v>0.200454193</v>
      </c>
      <c r="G13" s="24">
        <v>0.197662543</v>
      </c>
      <c r="H13" s="24">
        <v>0.19489452099999999</v>
      </c>
      <c r="I13" s="24">
        <v>0.19215020199999999</v>
      </c>
      <c r="J13" s="24">
        <v>0.189429655</v>
      </c>
      <c r="K13" s="24">
        <v>0.18673294300000001</v>
      </c>
    </row>
    <row r="14" spans="1:20" ht="15" customHeight="1" x14ac:dyDescent="0.45">
      <c r="A14" s="21">
        <v>0.9</v>
      </c>
      <c r="B14" s="25">
        <v>0.18406012499999999</v>
      </c>
      <c r="C14" s="25">
        <v>0.18141125499999999</v>
      </c>
      <c r="D14" s="25">
        <v>0.17878637999999999</v>
      </c>
      <c r="E14" s="25">
        <v>0.176185542</v>
      </c>
      <c r="F14" s="25">
        <v>0.17360877999999999</v>
      </c>
      <c r="G14" s="25">
        <v>0.171056126</v>
      </c>
      <c r="H14" s="25">
        <v>0.168527607</v>
      </c>
      <c r="I14" s="25">
        <v>0.16602324600000001</v>
      </c>
      <c r="J14" s="25">
        <v>0.16354305899999999</v>
      </c>
      <c r="K14" s="25">
        <v>0.16108706</v>
      </c>
    </row>
    <row r="15" spans="1:20" ht="15" customHeight="1" x14ac:dyDescent="0.45">
      <c r="A15" s="20">
        <v>1</v>
      </c>
      <c r="B15" s="24">
        <v>0.158655254</v>
      </c>
      <c r="C15" s="24">
        <v>0.15624764499999999</v>
      </c>
      <c r="D15" s="24">
        <v>0.15386422999999999</v>
      </c>
      <c r="E15" s="24">
        <v>0.151505003</v>
      </c>
      <c r="F15" s="24">
        <v>0.14916995</v>
      </c>
      <c r="G15" s="24">
        <v>0.14685905599999999</v>
      </c>
      <c r="H15" s="24">
        <v>0.14457229999999999</v>
      </c>
      <c r="I15" s="24">
        <v>0.14230965400000001</v>
      </c>
      <c r="J15" s="24">
        <v>0.14007109000000001</v>
      </c>
      <c r="K15" s="24">
        <v>0.13785657200000001</v>
      </c>
    </row>
    <row r="16" spans="1:20" ht="15" customHeight="1" x14ac:dyDescent="0.45">
      <c r="A16" s="21">
        <v>1.1000000000000001</v>
      </c>
      <c r="B16" s="25">
        <v>0.135666061</v>
      </c>
      <c r="C16" s="25">
        <v>0.13349951299999999</v>
      </c>
      <c r="D16" s="25">
        <v>0.13135688100000001</v>
      </c>
      <c r="E16" s="25">
        <v>0.12923811199999999</v>
      </c>
      <c r="F16" s="25">
        <v>0.12714315100000001</v>
      </c>
      <c r="G16" s="25">
        <v>0.12507193599999999</v>
      </c>
      <c r="H16" s="25">
        <v>0.123024403</v>
      </c>
      <c r="I16" s="25">
        <v>0.12100048400000001</v>
      </c>
      <c r="J16" s="25">
        <v>0.11900010699999999</v>
      </c>
      <c r="K16" s="25">
        <v>0.117023196</v>
      </c>
    </row>
    <row r="17" spans="1:11" ht="15" customHeight="1" x14ac:dyDescent="0.45">
      <c r="A17" s="20">
        <v>1.2</v>
      </c>
      <c r="B17" s="24">
        <v>0.11506967</v>
      </c>
      <c r="C17" s="24">
        <v>0.113139446</v>
      </c>
      <c r="D17" s="24">
        <v>0.111232437</v>
      </c>
      <c r="E17" s="24">
        <v>0.109348552</v>
      </c>
      <c r="F17" s="24">
        <v>0.10748769699999999</v>
      </c>
      <c r="G17" s="24">
        <v>0.105649774</v>
      </c>
      <c r="H17" s="24">
        <v>0.103834681</v>
      </c>
      <c r="I17" s="24">
        <v>0.10204231499999999</v>
      </c>
      <c r="J17" s="26">
        <v>0.10027256800000001</v>
      </c>
      <c r="K17" s="24">
        <v>9.8525328999999995E-2</v>
      </c>
    </row>
    <row r="18" spans="1:11" ht="15" customHeight="1" x14ac:dyDescent="0.45">
      <c r="A18" s="21">
        <v>1.3</v>
      </c>
      <c r="B18" s="25">
        <v>9.6800485000000006E-2</v>
      </c>
      <c r="C18" s="25">
        <v>9.5097918000000004E-2</v>
      </c>
      <c r="D18" s="25">
        <v>9.3417508999999996E-2</v>
      </c>
      <c r="E18" s="25">
        <v>9.1759136000000005E-2</v>
      </c>
      <c r="F18" s="25">
        <v>9.0122672000000001E-2</v>
      </c>
      <c r="G18" s="25">
        <v>8.8507990999999994E-2</v>
      </c>
      <c r="H18" s="25">
        <v>8.6914961999999998E-2</v>
      </c>
      <c r="I18" s="25">
        <v>8.5343451000000001E-2</v>
      </c>
      <c r="J18" s="25">
        <v>8.3793322000000003E-2</v>
      </c>
      <c r="K18" s="25">
        <v>8.2264438999999995E-2</v>
      </c>
    </row>
    <row r="19" spans="1:11" ht="15" customHeight="1" x14ac:dyDescent="0.45">
      <c r="A19" s="20">
        <v>1.4</v>
      </c>
      <c r="B19" s="24">
        <v>8.0756658999999995E-2</v>
      </c>
      <c r="C19" s="24">
        <v>7.9269840999999994E-2</v>
      </c>
      <c r="D19" s="24">
        <v>7.7803840999999999E-2</v>
      </c>
      <c r="E19" s="24">
        <v>7.6358510000000004E-2</v>
      </c>
      <c r="F19" s="24">
        <v>7.4933700000000006E-2</v>
      </c>
      <c r="G19" s="24">
        <v>7.3529259999999999E-2</v>
      </c>
      <c r="H19" s="24">
        <v>7.2145036999999995E-2</v>
      </c>
      <c r="I19" s="24">
        <v>7.0780877000000006E-2</v>
      </c>
      <c r="J19" s="24">
        <v>6.9436623000000003E-2</v>
      </c>
      <c r="K19" s="24">
        <v>6.8112117999999999E-2</v>
      </c>
    </row>
    <row r="20" spans="1:11" ht="15" customHeight="1" x14ac:dyDescent="0.45">
      <c r="A20" s="21">
        <v>1.5</v>
      </c>
      <c r="B20" s="25">
        <v>6.6807200999999997E-2</v>
      </c>
      <c r="C20" s="25">
        <v>6.5521711999999996E-2</v>
      </c>
      <c r="D20" s="25">
        <v>6.4255487999999999E-2</v>
      </c>
      <c r="E20" s="25">
        <v>6.3008363999999997E-2</v>
      </c>
      <c r="F20" s="25">
        <v>6.1780176999999999E-2</v>
      </c>
      <c r="G20" s="25">
        <v>6.0570758000000002E-2</v>
      </c>
      <c r="H20" s="25">
        <v>5.9379940999999999E-2</v>
      </c>
      <c r="I20" s="25">
        <v>5.8207556000000001E-2</v>
      </c>
      <c r="J20" s="25">
        <v>5.7053433000000001E-2</v>
      </c>
      <c r="K20" s="25">
        <v>5.5917402999999997E-2</v>
      </c>
    </row>
    <row r="21" spans="1:11" ht="15" customHeight="1" x14ac:dyDescent="0.45">
      <c r="A21" s="20">
        <v>1.6</v>
      </c>
      <c r="B21" s="24">
        <v>5.4799291999999999E-2</v>
      </c>
      <c r="C21" s="24">
        <v>5.3698928E-2</v>
      </c>
      <c r="D21" s="24">
        <v>5.2616138E-2</v>
      </c>
      <c r="E21" s="24">
        <v>5.1550748E-2</v>
      </c>
      <c r="F21" s="26">
        <v>5.0502582999999997E-2</v>
      </c>
      <c r="G21" s="24">
        <v>4.9471467999999998E-2</v>
      </c>
      <c r="H21" s="24">
        <v>4.8457225999999999E-2</v>
      </c>
      <c r="I21" s="24">
        <v>4.7459682000000003E-2</v>
      </c>
      <c r="J21" s="24">
        <v>4.6478657999999999E-2</v>
      </c>
      <c r="K21" s="24">
        <v>4.5513976999999997E-2</v>
      </c>
    </row>
    <row r="22" spans="1:11" ht="15" customHeight="1" x14ac:dyDescent="0.45">
      <c r="A22" s="21">
        <v>1.7</v>
      </c>
      <c r="B22" s="25">
        <v>4.4565463E-2</v>
      </c>
      <c r="C22" s="25">
        <v>4.3632936999999997E-2</v>
      </c>
      <c r="D22" s="25">
        <v>4.2716220999999999E-2</v>
      </c>
      <c r="E22" s="25">
        <v>4.1815138000000002E-2</v>
      </c>
      <c r="F22" s="25">
        <v>4.0929509000000003E-2</v>
      </c>
      <c r="G22" s="25">
        <v>4.0059156999999998E-2</v>
      </c>
      <c r="H22" s="25">
        <v>3.9203902999999998E-2</v>
      </c>
      <c r="I22" s="25">
        <v>3.836357E-2</v>
      </c>
      <c r="J22" s="25">
        <v>3.7537979999999999E-2</v>
      </c>
      <c r="K22" s="25">
        <v>3.6726955999999998E-2</v>
      </c>
    </row>
    <row r="23" spans="1:11" ht="15" customHeight="1" x14ac:dyDescent="0.45">
      <c r="A23" s="20">
        <v>1.8</v>
      </c>
      <c r="B23" s="24">
        <v>3.5930319000000002E-2</v>
      </c>
      <c r="C23" s="24">
        <v>3.5147893999999999E-2</v>
      </c>
      <c r="D23" s="24">
        <v>3.4379501999999999E-2</v>
      </c>
      <c r="E23" s="24">
        <v>3.3624968999999998E-2</v>
      </c>
      <c r="F23" s="24">
        <v>3.2884119000000003E-2</v>
      </c>
      <c r="G23" s="24">
        <v>3.2156774999999999E-2</v>
      </c>
      <c r="H23" s="24">
        <v>3.1442762999999999E-2</v>
      </c>
      <c r="I23" s="24">
        <v>3.0741909000000001E-2</v>
      </c>
      <c r="J23" s="24">
        <v>3.0054039000000001E-2</v>
      </c>
      <c r="K23" s="24">
        <v>2.9378979999999999E-2</v>
      </c>
    </row>
    <row r="24" spans="1:11" ht="15" customHeight="1" x14ac:dyDescent="0.45">
      <c r="A24" s="21">
        <v>1.9</v>
      </c>
      <c r="B24" s="25">
        <v>2.8716559999999999E-2</v>
      </c>
      <c r="C24" s="25">
        <v>2.8066607E-2</v>
      </c>
      <c r="D24" s="25">
        <v>2.7428950000000001E-2</v>
      </c>
      <c r="E24" s="25">
        <v>2.6803418999999998E-2</v>
      </c>
      <c r="F24" s="25">
        <v>2.6189845E-2</v>
      </c>
      <c r="G24" s="25">
        <v>2.5588059999999999E-2</v>
      </c>
      <c r="H24" s="27">
        <v>2.4997894999999999E-2</v>
      </c>
      <c r="I24" s="25">
        <v>2.4419185E-2</v>
      </c>
      <c r="J24" s="25">
        <v>2.3851764000000001E-2</v>
      </c>
      <c r="K24" s="25">
        <v>2.3295468E-2</v>
      </c>
    </row>
    <row r="25" spans="1:11" ht="15" customHeight="1" x14ac:dyDescent="0.45">
      <c r="A25" s="20">
        <v>2</v>
      </c>
      <c r="B25" s="24">
        <v>2.2750131999999999E-2</v>
      </c>
      <c r="C25" s="24">
        <v>2.2215594000000002E-2</v>
      </c>
      <c r="D25" s="24">
        <v>2.1691694000000001E-2</v>
      </c>
      <c r="E25" s="24">
        <v>2.1178269999999999E-2</v>
      </c>
      <c r="F25" s="24">
        <v>2.0675163E-2</v>
      </c>
      <c r="G25" s="24">
        <v>2.0182215E-2</v>
      </c>
      <c r="H25" s="24">
        <v>1.9699270000000001E-2</v>
      </c>
      <c r="I25" s="24">
        <v>1.9226172E-2</v>
      </c>
      <c r="J25" s="24">
        <v>1.8762766E-2</v>
      </c>
      <c r="K25" s="24">
        <v>1.8308899999999999E-2</v>
      </c>
    </row>
    <row r="26" spans="1:11" ht="15" customHeight="1" x14ac:dyDescent="0.45">
      <c r="A26" s="21">
        <v>2.1</v>
      </c>
      <c r="B26" s="25">
        <v>1.7864420999999998E-2</v>
      </c>
      <c r="C26" s="25">
        <v>1.7429178E-2</v>
      </c>
      <c r="D26" s="25">
        <v>1.7003022999999999E-2</v>
      </c>
      <c r="E26" s="25">
        <v>1.6585807000000001E-2</v>
      </c>
      <c r="F26" s="25">
        <v>1.6177383E-2</v>
      </c>
      <c r="G26" s="25">
        <v>1.5777606999999999E-2</v>
      </c>
      <c r="H26" s="25">
        <v>1.5386334999999999E-2</v>
      </c>
      <c r="I26" s="25">
        <v>1.5003423E-2</v>
      </c>
      <c r="J26" s="25">
        <v>1.4628731000000001E-2</v>
      </c>
      <c r="K26" s="25">
        <v>1.4262118000000001E-2</v>
      </c>
    </row>
    <row r="27" spans="1:11" ht="15" customHeight="1" x14ac:dyDescent="0.45">
      <c r="A27" s="20">
        <v>2.2000000000000002</v>
      </c>
      <c r="B27" s="24">
        <v>1.3903448000000001E-2</v>
      </c>
      <c r="C27" s="24">
        <v>1.3552580999999999E-2</v>
      </c>
      <c r="D27" s="24">
        <v>1.3209383999999999E-2</v>
      </c>
      <c r="E27" s="24">
        <v>1.2873720999999999E-2</v>
      </c>
      <c r="F27" s="24">
        <v>1.2545461000000001E-2</v>
      </c>
      <c r="G27" s="24">
        <v>1.2224473E-2</v>
      </c>
      <c r="H27" s="24">
        <v>1.1910624999999999E-2</v>
      </c>
      <c r="I27" s="24">
        <v>1.1603792E-2</v>
      </c>
      <c r="J27" s="24">
        <v>1.1303844E-2</v>
      </c>
      <c r="K27" s="24">
        <v>1.1010658E-2</v>
      </c>
    </row>
    <row r="28" spans="1:11" ht="15" customHeight="1" x14ac:dyDescent="0.45">
      <c r="A28" s="21">
        <v>2.2999999999999998</v>
      </c>
      <c r="B28" s="25">
        <v>1.072411E-2</v>
      </c>
      <c r="C28" s="25">
        <v>1.0444077E-2</v>
      </c>
      <c r="D28" s="25">
        <v>1.0170439E-2</v>
      </c>
      <c r="E28" s="25">
        <v>9.9030760000000002E-3</v>
      </c>
      <c r="F28" s="25">
        <v>9.6418700000000003E-3</v>
      </c>
      <c r="G28" s="25">
        <v>9.3867059999999999E-3</v>
      </c>
      <c r="H28" s="25">
        <v>9.1374679999999993E-3</v>
      </c>
      <c r="I28" s="25">
        <v>8.8940430000000008E-3</v>
      </c>
      <c r="J28" s="25">
        <v>8.6563190000000009E-3</v>
      </c>
      <c r="K28" s="25">
        <v>8.4241860000000002E-3</v>
      </c>
    </row>
    <row r="29" spans="1:11" ht="15" customHeight="1" x14ac:dyDescent="0.45">
      <c r="A29" s="20">
        <v>2.4</v>
      </c>
      <c r="B29" s="24">
        <v>8.1975360000000001E-3</v>
      </c>
      <c r="C29" s="24">
        <v>7.9762600000000006E-3</v>
      </c>
      <c r="D29" s="24">
        <v>7.7602540000000003E-3</v>
      </c>
      <c r="E29" s="24">
        <v>7.5494109999999998E-3</v>
      </c>
      <c r="F29" s="24">
        <v>7.3436309999999998E-3</v>
      </c>
      <c r="G29" s="24">
        <v>7.1428109999999998E-3</v>
      </c>
      <c r="H29" s="24">
        <v>6.9468510000000004E-3</v>
      </c>
      <c r="I29" s="24">
        <v>6.7556530000000004E-3</v>
      </c>
      <c r="J29" s="24">
        <v>6.569119E-3</v>
      </c>
      <c r="K29" s="24">
        <v>6.3871550000000003E-3</v>
      </c>
    </row>
    <row r="30" spans="1:11" ht="15" customHeight="1" x14ac:dyDescent="0.45">
      <c r="A30" s="21">
        <v>2.5</v>
      </c>
      <c r="B30" s="25">
        <v>6.2096649999999996E-3</v>
      </c>
      <c r="C30" s="28">
        <v>6.036558E-3</v>
      </c>
      <c r="D30" s="25">
        <v>5.8677419999999996E-3</v>
      </c>
      <c r="E30" s="25">
        <v>5.7031260000000002E-3</v>
      </c>
      <c r="F30" s="25">
        <v>5.542623E-3</v>
      </c>
      <c r="G30" s="25">
        <v>5.3861459999999996E-3</v>
      </c>
      <c r="H30" s="25">
        <v>5.2336079999999998E-3</v>
      </c>
      <c r="I30" s="25">
        <v>5.084926E-3</v>
      </c>
      <c r="J30" s="25">
        <v>4.9400160000000002E-3</v>
      </c>
      <c r="K30" s="25">
        <v>4.7987969999999996E-3</v>
      </c>
    </row>
    <row r="31" spans="1:11" ht="15" customHeight="1" x14ac:dyDescent="0.45">
      <c r="A31" s="20">
        <v>2.6</v>
      </c>
      <c r="B31" s="24">
        <v>4.6611880000000001E-3</v>
      </c>
      <c r="C31" s="24">
        <v>4.5271110000000003E-3</v>
      </c>
      <c r="D31" s="24">
        <v>4.3964879999999996E-3</v>
      </c>
      <c r="E31" s="24">
        <v>4.2692429999999998E-3</v>
      </c>
      <c r="F31" s="24">
        <v>4.1453009999999997E-3</v>
      </c>
      <c r="G31" s="24">
        <v>4.0245890000000003E-3</v>
      </c>
      <c r="H31" s="24">
        <v>3.9070329999999999E-3</v>
      </c>
      <c r="I31" s="24">
        <v>3.7925620000000002E-3</v>
      </c>
      <c r="J31" s="24">
        <v>3.6811080000000002E-3</v>
      </c>
      <c r="K31" s="24">
        <v>3.5726009999999999E-3</v>
      </c>
    </row>
    <row r="32" spans="1:11" ht="15" customHeight="1" x14ac:dyDescent="0.45">
      <c r="A32" s="21">
        <v>2.7</v>
      </c>
      <c r="B32" s="25">
        <v>3.4669739999999998E-3</v>
      </c>
      <c r="C32" s="25">
        <v>3.3641600000000002E-3</v>
      </c>
      <c r="D32" s="25">
        <v>3.2640960000000002E-3</v>
      </c>
      <c r="E32" s="25">
        <v>3.166716E-3</v>
      </c>
      <c r="F32" s="25">
        <v>3.071959E-3</v>
      </c>
      <c r="G32" s="25">
        <v>2.9797629999999999E-3</v>
      </c>
      <c r="H32" s="25">
        <v>2.890068E-3</v>
      </c>
      <c r="I32" s="25">
        <v>2.8028150000000002E-3</v>
      </c>
      <c r="J32" s="25">
        <v>2.7179449999999998E-3</v>
      </c>
      <c r="K32" s="25">
        <v>2.6354019999999998E-3</v>
      </c>
    </row>
    <row r="33" spans="1:11" ht="15" customHeight="1" x14ac:dyDescent="0.45">
      <c r="A33" s="20">
        <v>2.8</v>
      </c>
      <c r="B33" s="24">
        <v>2.5551300000000001E-3</v>
      </c>
      <c r="C33" s="24">
        <v>2.477075E-3</v>
      </c>
      <c r="D33" s="24">
        <v>2.401182E-3</v>
      </c>
      <c r="E33" s="24">
        <v>2.3273999999999999E-3</v>
      </c>
      <c r="F33" s="24">
        <v>2.2556770000000002E-3</v>
      </c>
      <c r="G33" s="24">
        <v>2.1859610000000002E-3</v>
      </c>
      <c r="H33" s="24">
        <v>2.1182050000000002E-3</v>
      </c>
      <c r="I33" s="24">
        <v>2.0523590000000001E-3</v>
      </c>
      <c r="J33" s="24">
        <v>1.988376E-3</v>
      </c>
      <c r="K33" s="24">
        <v>1.9262089999999999E-3</v>
      </c>
    </row>
    <row r="34" spans="1:11" ht="15" customHeight="1" x14ac:dyDescent="0.45">
      <c r="A34" s="21">
        <v>2.9</v>
      </c>
      <c r="B34" s="25">
        <v>1.865813E-3</v>
      </c>
      <c r="C34" s="25">
        <v>1.8071439999999999E-3</v>
      </c>
      <c r="D34" s="25">
        <v>1.750157E-3</v>
      </c>
      <c r="E34" s="25">
        <v>1.6948099999999999E-3</v>
      </c>
      <c r="F34" s="25">
        <v>1.6410610000000001E-3</v>
      </c>
      <c r="G34" s="25">
        <v>1.58887E-3</v>
      </c>
      <c r="H34" s="25">
        <v>1.538195E-3</v>
      </c>
      <c r="I34" s="25">
        <v>1.488999E-3</v>
      </c>
      <c r="J34" s="25">
        <v>1.4412419999999999E-3</v>
      </c>
      <c r="K34" s="25">
        <v>1.394887E-3</v>
      </c>
    </row>
    <row r="35" spans="1:11" ht="15" customHeight="1" x14ac:dyDescent="0.45">
      <c r="A35" s="20">
        <v>3</v>
      </c>
      <c r="B35" s="24">
        <v>1.349898E-3</v>
      </c>
      <c r="C35" s="24">
        <v>1.3062379999999999E-3</v>
      </c>
      <c r="D35" s="24">
        <v>1.263873E-3</v>
      </c>
      <c r="E35" s="24">
        <v>1.2227690000000001E-3</v>
      </c>
      <c r="F35" s="24">
        <v>1.1828909999999999E-3</v>
      </c>
      <c r="G35" s="24">
        <v>1.1442069999999999E-3</v>
      </c>
      <c r="H35" s="24">
        <v>1.106685E-3</v>
      </c>
      <c r="I35" s="24">
        <v>1.0702940000000001E-3</v>
      </c>
      <c r="J35" s="24">
        <v>1.0350030000000001E-3</v>
      </c>
      <c r="K35" s="24">
        <v>1.000782E-3</v>
      </c>
    </row>
    <row r="36" spans="1:11" ht="15" customHeight="1" x14ac:dyDescent="0.45">
      <c r="A36" s="21">
        <v>3.1</v>
      </c>
      <c r="B36" s="25">
        <v>9.6760300000000004E-4</v>
      </c>
      <c r="C36" s="25">
        <v>9.3543700000000001E-4</v>
      </c>
      <c r="D36" s="25">
        <v>9.0425499999999997E-4</v>
      </c>
      <c r="E36" s="25">
        <v>8.7403199999999996E-4</v>
      </c>
      <c r="F36" s="25">
        <v>8.4473899999999995E-4</v>
      </c>
      <c r="G36" s="25">
        <v>8.1635200000000001E-4</v>
      </c>
      <c r="H36" s="25">
        <v>7.8884599999999995E-4</v>
      </c>
      <c r="I36" s="25">
        <v>7.6219500000000002E-4</v>
      </c>
      <c r="J36" s="25">
        <v>7.3637500000000005E-4</v>
      </c>
      <c r="K36" s="25">
        <v>7.1136400000000003E-4</v>
      </c>
    </row>
    <row r="37" spans="1:11" ht="15" customHeight="1" x14ac:dyDescent="0.45">
      <c r="A37" s="20">
        <v>3.2</v>
      </c>
      <c r="B37" s="24">
        <v>6.8713800000000001E-4</v>
      </c>
      <c r="C37" s="24">
        <v>6.6367499999999996E-4</v>
      </c>
      <c r="D37" s="24">
        <v>6.4095299999999999E-4</v>
      </c>
      <c r="E37" s="24">
        <v>6.1895099999999996E-4</v>
      </c>
      <c r="F37" s="24">
        <v>5.9764799999999999E-4</v>
      </c>
      <c r="G37" s="24">
        <v>5.77025E-4</v>
      </c>
      <c r="H37" s="24">
        <v>5.5706099999999997E-4</v>
      </c>
      <c r="I37" s="24">
        <v>5.3773700000000005E-4</v>
      </c>
      <c r="J37" s="24">
        <v>5.1903500000000005E-4</v>
      </c>
      <c r="K37" s="24">
        <v>5.0093700000000002E-4</v>
      </c>
    </row>
    <row r="38" spans="1:11" ht="15" customHeight="1" x14ac:dyDescent="0.45">
      <c r="A38" s="21">
        <v>3.3</v>
      </c>
      <c r="B38" s="25">
        <v>4.8342399999999998E-4</v>
      </c>
      <c r="C38" s="25">
        <v>4.6648000000000002E-4</v>
      </c>
      <c r="D38" s="25">
        <v>4.50087E-4</v>
      </c>
      <c r="E38" s="25">
        <v>4.3423000000000002E-4</v>
      </c>
      <c r="F38" s="25">
        <v>4.1889199999999997E-4</v>
      </c>
      <c r="G38" s="25">
        <v>4.04058E-4</v>
      </c>
      <c r="H38" s="25">
        <v>3.8971200000000001E-4</v>
      </c>
      <c r="I38" s="25">
        <v>3.7584100000000002E-4</v>
      </c>
      <c r="J38" s="25">
        <v>3.62429E-4</v>
      </c>
      <c r="K38" s="25">
        <v>3.49463E-4</v>
      </c>
    </row>
    <row r="39" spans="1:11" ht="15" customHeight="1" x14ac:dyDescent="0.45">
      <c r="A39" s="20">
        <v>3.4</v>
      </c>
      <c r="B39" s="24">
        <v>3.3692900000000003E-4</v>
      </c>
      <c r="C39" s="24">
        <v>3.2481399999999998E-4</v>
      </c>
      <c r="D39" s="24">
        <v>3.1310600000000001E-4</v>
      </c>
      <c r="E39" s="24">
        <v>3.0179099999999998E-4</v>
      </c>
      <c r="F39" s="24">
        <v>2.90857E-4</v>
      </c>
      <c r="G39" s="24">
        <v>2.8029299999999998E-4</v>
      </c>
      <c r="H39" s="24">
        <v>2.7008799999999998E-4</v>
      </c>
      <c r="I39" s="24">
        <v>2.6022900000000001E-4</v>
      </c>
      <c r="J39" s="24">
        <v>2.5070700000000002E-4</v>
      </c>
      <c r="K39" s="24">
        <v>2.4151000000000001E-4</v>
      </c>
    </row>
    <row r="40" spans="1:11" ht="15" customHeight="1" x14ac:dyDescent="0.45">
      <c r="A40" s="21">
        <v>3.5</v>
      </c>
      <c r="B40" s="25">
        <v>2.3262900000000001E-4</v>
      </c>
      <c r="C40" s="25">
        <v>2.2405299999999999E-4</v>
      </c>
      <c r="D40" s="25">
        <v>2.15773E-4</v>
      </c>
      <c r="E40" s="25">
        <v>2.0777999999999999E-4</v>
      </c>
      <c r="F40" s="25">
        <v>2.0006399999999999E-4</v>
      </c>
      <c r="G40" s="25">
        <v>1.92616E-4</v>
      </c>
      <c r="H40" s="25">
        <v>1.85427E-4</v>
      </c>
      <c r="I40" s="25">
        <v>1.78491E-4</v>
      </c>
      <c r="J40" s="25">
        <v>1.7179700000000001E-4</v>
      </c>
      <c r="K40" s="25">
        <v>1.65339E-4</v>
      </c>
    </row>
    <row r="41" spans="1:11" ht="15" customHeight="1" x14ac:dyDescent="0.45">
      <c r="A41" s="20">
        <v>3.6</v>
      </c>
      <c r="B41" s="24">
        <v>1.59109E-4</v>
      </c>
      <c r="C41" s="24">
        <v>1.5309899999999999E-4</v>
      </c>
      <c r="D41" s="24">
        <v>1.4730200000000001E-4</v>
      </c>
      <c r="E41" s="24">
        <v>1.4171100000000001E-4</v>
      </c>
      <c r="F41" s="24">
        <v>1.3631900000000001E-4</v>
      </c>
      <c r="G41" s="24">
        <v>1.3112E-4</v>
      </c>
      <c r="H41" s="24">
        <v>1.2610799999999999E-4</v>
      </c>
      <c r="I41" s="24">
        <v>1.2127499999999999E-4</v>
      </c>
      <c r="J41" s="24">
        <v>1.16617E-4</v>
      </c>
      <c r="K41" s="24">
        <v>1.1212700000000001E-4</v>
      </c>
    </row>
    <row r="42" spans="1:11" ht="15" customHeight="1" x14ac:dyDescent="0.45">
      <c r="A42" s="21">
        <v>3.7</v>
      </c>
      <c r="B42" s="25">
        <v>1.078E-4</v>
      </c>
      <c r="C42" s="25">
        <v>1.0363E-4</v>
      </c>
      <c r="D42" s="25">
        <v>9.9611000000000006E-5</v>
      </c>
      <c r="E42" s="25">
        <v>9.5740000000000002E-5</v>
      </c>
      <c r="F42" s="25">
        <v>9.2009999999999995E-5</v>
      </c>
      <c r="G42" s="25">
        <v>8.8417000000000004E-5</v>
      </c>
      <c r="H42" s="25">
        <v>8.4957000000000007E-5</v>
      </c>
      <c r="I42" s="25">
        <v>8.1624000000000003E-5</v>
      </c>
      <c r="J42" s="25">
        <v>7.8413999999999998E-5</v>
      </c>
      <c r="K42" s="25">
        <v>7.5323999999999999E-5</v>
      </c>
    </row>
    <row r="43" spans="1:11" ht="15" customHeight="1" x14ac:dyDescent="0.45">
      <c r="A43" s="20">
        <v>3.8</v>
      </c>
      <c r="B43" s="24">
        <v>7.2348000000000006E-5</v>
      </c>
      <c r="C43" s="24">
        <v>6.9482999999999999E-5</v>
      </c>
      <c r="D43" s="24">
        <v>6.6725999999999998E-5</v>
      </c>
      <c r="E43" s="24">
        <v>6.4072000000000006E-5</v>
      </c>
      <c r="F43" s="24">
        <v>6.1517000000000001E-5</v>
      </c>
      <c r="G43" s="24">
        <v>5.9058999999999998E-5</v>
      </c>
      <c r="H43" s="24">
        <v>5.6694000000000003E-5</v>
      </c>
      <c r="I43" s="24">
        <v>5.4418E-5</v>
      </c>
      <c r="J43" s="24">
        <v>5.2228000000000002E-5</v>
      </c>
      <c r="K43" s="24">
        <v>5.0121999999999999E-5</v>
      </c>
    </row>
    <row r="44" spans="1:11" ht="15" customHeight="1" x14ac:dyDescent="0.45">
      <c r="A44" s="21">
        <v>3.9</v>
      </c>
      <c r="B44" s="25">
        <v>4.8096000000000002E-5</v>
      </c>
      <c r="C44" s="25">
        <v>4.6147999999999999E-5</v>
      </c>
      <c r="D44" s="25">
        <v>4.4274000000000003E-5</v>
      </c>
      <c r="E44" s="25">
        <v>4.2472999999999998E-5</v>
      </c>
      <c r="F44" s="25">
        <v>4.0741000000000002E-5</v>
      </c>
      <c r="G44" s="25">
        <v>3.9076000000000003E-5</v>
      </c>
      <c r="H44" s="25">
        <v>3.7475000000000003E-5</v>
      </c>
      <c r="I44" s="25">
        <v>3.5936000000000003E-5</v>
      </c>
      <c r="J44" s="25">
        <v>3.4458000000000001E-5</v>
      </c>
      <c r="K44" s="25">
        <v>3.3037000000000002E-5</v>
      </c>
    </row>
    <row r="45" spans="1:11" ht="15" customHeight="1" x14ac:dyDescent="0.45">
      <c r="A45" s="20">
        <v>4</v>
      </c>
      <c r="B45" s="26">
        <v>3.1671000000000002E-5</v>
      </c>
      <c r="C45" s="24">
        <v>3.0358999999999999E-5</v>
      </c>
      <c r="D45" s="24">
        <v>2.9099E-5</v>
      </c>
      <c r="E45" s="24">
        <v>2.7888000000000001E-5</v>
      </c>
      <c r="F45" s="24">
        <v>2.6726000000000001E-5</v>
      </c>
      <c r="G45" s="24">
        <v>2.5609000000000002E-5</v>
      </c>
      <c r="H45" s="24">
        <v>2.4536E-5</v>
      </c>
      <c r="I45" s="24">
        <v>2.3507E-5</v>
      </c>
      <c r="J45" s="24">
        <v>2.2518E-5</v>
      </c>
      <c r="K45" s="24">
        <v>2.1569E-5</v>
      </c>
    </row>
    <row r="46" spans="1:11" ht="15" customHeight="1" x14ac:dyDescent="0.45">
      <c r="A46" s="21">
        <v>4.0999999999999996</v>
      </c>
      <c r="B46" s="25">
        <v>2.0658000000000001E-5</v>
      </c>
      <c r="C46" s="25">
        <v>1.9783E-5</v>
      </c>
      <c r="D46" s="25">
        <v>1.8944E-5</v>
      </c>
      <c r="E46" s="25">
        <v>1.8138000000000002E-5</v>
      </c>
      <c r="F46" s="25">
        <v>1.7365000000000001E-5</v>
      </c>
      <c r="G46" s="25">
        <v>1.6623999999999999E-5</v>
      </c>
      <c r="H46" s="25">
        <v>1.5911999999999999E-5</v>
      </c>
      <c r="I46" s="25">
        <v>1.523E-5</v>
      </c>
      <c r="J46" s="25">
        <v>1.4575E-5</v>
      </c>
      <c r="K46" s="25">
        <v>1.3947999999999999E-5</v>
      </c>
    </row>
    <row r="47" spans="1:11" ht="15" customHeight="1" x14ac:dyDescent="0.45">
      <c r="A47" s="20">
        <v>4.2</v>
      </c>
      <c r="B47" s="24">
        <v>1.3346000000000001E-5</v>
      </c>
      <c r="C47" s="24">
        <v>1.2768999999999999E-5</v>
      </c>
      <c r="D47" s="24">
        <v>1.2215000000000001E-5</v>
      </c>
      <c r="E47" s="24">
        <v>1.1685000000000001E-5</v>
      </c>
      <c r="F47" s="24">
        <v>1.1175999999999999E-5</v>
      </c>
      <c r="G47" s="24">
        <v>1.0689E-5</v>
      </c>
      <c r="H47" s="24">
        <v>1.0220999999999999E-5</v>
      </c>
      <c r="I47" s="24">
        <v>9.7739999999999999E-6</v>
      </c>
      <c r="J47" s="24">
        <v>9.3449999999999995E-6</v>
      </c>
      <c r="K47" s="24">
        <v>8.9339999999999995E-6</v>
      </c>
    </row>
    <row r="48" spans="1:11" ht="15" customHeight="1" x14ac:dyDescent="0.45">
      <c r="A48" s="21">
        <v>4.3</v>
      </c>
      <c r="B48" s="25">
        <v>8.5399999999999996E-6</v>
      </c>
      <c r="C48" s="25">
        <v>8.1629999999999996E-6</v>
      </c>
      <c r="D48" s="25">
        <v>7.8010000000000004E-6</v>
      </c>
      <c r="E48" s="25">
        <v>7.4549999999999998E-6</v>
      </c>
      <c r="F48" s="25">
        <v>7.1239999999999999E-6</v>
      </c>
      <c r="G48" s="25">
        <v>6.8070000000000002E-6</v>
      </c>
      <c r="H48" s="25">
        <v>6.5030000000000002E-6</v>
      </c>
      <c r="I48" s="25">
        <v>6.212E-6</v>
      </c>
      <c r="J48" s="25">
        <v>5.9340000000000003E-6</v>
      </c>
      <c r="K48" s="25">
        <v>5.6679999999999998E-6</v>
      </c>
    </row>
    <row r="49" spans="1:11" ht="15" customHeight="1" x14ac:dyDescent="0.45">
      <c r="A49" s="20">
        <v>4.4000000000000004</v>
      </c>
      <c r="B49" s="24">
        <v>5.4129999999999997E-6</v>
      </c>
      <c r="C49" s="24">
        <v>5.169E-6</v>
      </c>
      <c r="D49" s="24">
        <v>4.9350000000000002E-6</v>
      </c>
      <c r="E49" s="24">
        <v>4.7119999999999999E-6</v>
      </c>
      <c r="F49" s="24">
        <v>4.498E-6</v>
      </c>
      <c r="G49" s="24">
        <v>4.2939999999999999E-6</v>
      </c>
      <c r="H49" s="24">
        <v>4.0980000000000004E-6</v>
      </c>
      <c r="I49" s="24">
        <v>3.9110000000000003E-6</v>
      </c>
      <c r="J49" s="24">
        <v>3.732E-6</v>
      </c>
      <c r="K49" s="24">
        <v>3.5609999999999999E-6</v>
      </c>
    </row>
    <row r="50" spans="1:11" ht="15" customHeight="1" x14ac:dyDescent="0.45">
      <c r="A50" s="21">
        <v>4.5</v>
      </c>
      <c r="B50" s="25">
        <v>3.3979999999999999E-6</v>
      </c>
      <c r="C50" s="25">
        <v>3.241E-6</v>
      </c>
      <c r="D50" s="25">
        <v>3.0920000000000002E-6</v>
      </c>
      <c r="E50" s="25">
        <v>2.9490000000000001E-6</v>
      </c>
      <c r="F50" s="25">
        <v>2.813E-6</v>
      </c>
      <c r="G50" s="25">
        <v>2.6819999999999999E-6</v>
      </c>
      <c r="H50" s="25">
        <v>2.5579999999999999E-6</v>
      </c>
      <c r="I50" s="25">
        <v>2.4389999999999999E-6</v>
      </c>
      <c r="J50" s="25">
        <v>2.3250000000000002E-6</v>
      </c>
      <c r="K50" s="25">
        <v>2.216E-6</v>
      </c>
    </row>
    <row r="51" spans="1:11" ht="15" customHeight="1" x14ac:dyDescent="0.45">
      <c r="A51" s="20">
        <v>4.5999999999999996</v>
      </c>
      <c r="B51" s="24">
        <v>2.1119999999999999E-6</v>
      </c>
      <c r="C51" s="24">
        <v>2.013E-6</v>
      </c>
      <c r="D51" s="24">
        <v>1.9190000000000002E-6</v>
      </c>
      <c r="E51" s="24">
        <v>1.8279999999999999E-6</v>
      </c>
      <c r="F51" s="24">
        <v>1.742E-6</v>
      </c>
      <c r="G51" s="24">
        <v>1.66E-6</v>
      </c>
      <c r="H51" s="24">
        <v>1.581E-6</v>
      </c>
      <c r="I51" s="24">
        <v>1.5060000000000001E-6</v>
      </c>
      <c r="J51" s="24">
        <v>1.4339999999999999E-6</v>
      </c>
      <c r="K51" s="24">
        <v>1.3659999999999999E-6</v>
      </c>
    </row>
    <row r="52" spans="1:11" ht="15" customHeight="1" x14ac:dyDescent="0.45">
      <c r="A52" s="21">
        <v>4.7</v>
      </c>
      <c r="B52" s="25">
        <v>1.3009999999999999E-6</v>
      </c>
      <c r="C52" s="25">
        <v>1.2389999999999999E-6</v>
      </c>
      <c r="D52" s="25">
        <v>1.1790000000000001E-6</v>
      </c>
      <c r="E52" s="25">
        <v>1.1230000000000001E-6</v>
      </c>
      <c r="F52" s="25">
        <v>1.0690000000000001E-6</v>
      </c>
      <c r="G52" s="25">
        <v>1.017E-6</v>
      </c>
      <c r="H52" s="25">
        <v>9.6800000000000009E-7</v>
      </c>
      <c r="I52" s="25">
        <v>9.2099999999999995E-7</v>
      </c>
      <c r="J52" s="25">
        <v>8.7599999999999996E-7</v>
      </c>
      <c r="K52" s="25">
        <v>8.3399999999999998E-7</v>
      </c>
    </row>
    <row r="53" spans="1:11" ht="15" customHeight="1" x14ac:dyDescent="0.45">
      <c r="A53" s="20">
        <v>4.8</v>
      </c>
      <c r="B53" s="24">
        <v>7.9299999999999997E-7</v>
      </c>
      <c r="C53" s="24">
        <v>7.5499999999999997E-7</v>
      </c>
      <c r="D53" s="24">
        <v>7.1800000000000005E-7</v>
      </c>
      <c r="E53" s="24">
        <v>6.8299999999999996E-7</v>
      </c>
      <c r="F53" s="24">
        <v>6.4899999999999995E-7</v>
      </c>
      <c r="G53" s="24">
        <v>6.1699999999999998E-7</v>
      </c>
      <c r="H53" s="24">
        <v>5.8699999999999995E-7</v>
      </c>
      <c r="I53" s="24">
        <v>5.5799999999999999E-7</v>
      </c>
      <c r="J53" s="24">
        <v>5.3000000000000001E-7</v>
      </c>
      <c r="K53" s="24">
        <v>5.0399999999999996E-7</v>
      </c>
    </row>
    <row r="54" spans="1:11" ht="15" customHeight="1" x14ac:dyDescent="0.45">
      <c r="A54" s="21">
        <v>4.9000000000000004</v>
      </c>
      <c r="B54" s="25">
        <v>4.7899999999999999E-7</v>
      </c>
      <c r="C54" s="25">
        <v>4.5499999999999998E-7</v>
      </c>
      <c r="D54" s="25">
        <v>4.3300000000000003E-7</v>
      </c>
      <c r="E54" s="25">
        <v>4.1100000000000001E-7</v>
      </c>
      <c r="F54" s="25">
        <v>3.9099999999999999E-7</v>
      </c>
      <c r="G54" s="25">
        <v>3.7099999999999997E-7</v>
      </c>
      <c r="H54" s="25">
        <v>3.5199999999999998E-7</v>
      </c>
      <c r="I54" s="25">
        <v>3.3500000000000002E-7</v>
      </c>
      <c r="J54" s="25">
        <v>3.1800000000000002E-7</v>
      </c>
      <c r="K54" s="25">
        <v>3.0199999999999998E-7</v>
      </c>
    </row>
    <row r="55" spans="1:11" ht="15" customHeight="1" x14ac:dyDescent="0.45">
      <c r="A55" s="20">
        <v>5</v>
      </c>
      <c r="B55" s="24">
        <v>2.8700000000000002E-7</v>
      </c>
      <c r="C55" s="24">
        <v>2.72E-7</v>
      </c>
      <c r="D55" s="24">
        <v>2.5800000000000001E-7</v>
      </c>
      <c r="E55" s="24">
        <v>2.4499999999999998E-7</v>
      </c>
      <c r="F55" s="24">
        <v>2.3300000000000001E-7</v>
      </c>
      <c r="G55" s="24">
        <v>2.2100000000000001E-7</v>
      </c>
      <c r="H55" s="24">
        <v>2.1E-7</v>
      </c>
      <c r="I55" s="24">
        <v>1.99E-7</v>
      </c>
      <c r="J55" s="24">
        <v>1.8900000000000001E-7</v>
      </c>
      <c r="K55" s="24">
        <v>1.79E-7</v>
      </c>
    </row>
    <row r="56" spans="1:11" ht="15" customHeight="1" x14ac:dyDescent="0.45">
      <c r="A56" s="21">
        <v>5.0999999999999996</v>
      </c>
      <c r="B56" s="25">
        <v>1.6999999999999999E-7</v>
      </c>
      <c r="C56" s="25">
        <v>1.61E-7</v>
      </c>
      <c r="D56" s="25">
        <v>1.5300000000000001E-7</v>
      </c>
      <c r="E56" s="25">
        <v>1.4499999999999999E-7</v>
      </c>
      <c r="F56" s="25">
        <v>1.37E-7</v>
      </c>
      <c r="G56" s="25">
        <v>1.3E-7</v>
      </c>
      <c r="H56" s="25">
        <v>1.23E-7</v>
      </c>
      <c r="I56" s="25">
        <v>1.17E-7</v>
      </c>
      <c r="J56" s="25">
        <v>1.11E-7</v>
      </c>
      <c r="K56" s="25">
        <v>1.05E-7</v>
      </c>
    </row>
    <row r="57" spans="1:11" ht="15" customHeight="1" x14ac:dyDescent="0.45">
      <c r="A57" s="20">
        <v>5.2</v>
      </c>
      <c r="B57" s="24">
        <v>9.9999999999999995E-8</v>
      </c>
      <c r="C57" s="24">
        <v>9.3999999999999995E-8</v>
      </c>
      <c r="D57" s="24">
        <v>8.9000000000000003E-8</v>
      </c>
      <c r="E57" s="24">
        <v>8.4999999999999994E-8</v>
      </c>
      <c r="F57" s="24">
        <v>8.0000000000000002E-8</v>
      </c>
      <c r="G57" s="24">
        <v>7.6000000000000006E-8</v>
      </c>
      <c r="H57" s="24">
        <v>7.1999999999999996E-8</v>
      </c>
      <c r="I57" s="24">
        <v>6.8E-8</v>
      </c>
      <c r="J57" s="24">
        <v>6.5E-8</v>
      </c>
      <c r="K57" s="24">
        <v>6.1000000000000004E-8</v>
      </c>
    </row>
    <row r="58" spans="1:11" ht="15" customHeight="1" x14ac:dyDescent="0.45">
      <c r="A58" s="21">
        <v>5.3</v>
      </c>
      <c r="B58" s="25">
        <v>5.8000000000000003E-8</v>
      </c>
      <c r="C58" s="25">
        <v>5.5000000000000003E-8</v>
      </c>
      <c r="D58" s="25">
        <v>5.2000000000000002E-8</v>
      </c>
      <c r="E58" s="25">
        <v>4.9000000000000002E-8</v>
      </c>
      <c r="F58" s="25">
        <v>4.6000000000000002E-8</v>
      </c>
      <c r="G58" s="25">
        <v>4.3999999999999997E-8</v>
      </c>
      <c r="H58" s="25">
        <v>4.1999999999999999E-8</v>
      </c>
      <c r="I58" s="25">
        <v>3.8999999999999998E-8</v>
      </c>
      <c r="J58" s="25">
        <v>3.7E-8</v>
      </c>
      <c r="K58" s="25">
        <v>3.5000000000000002E-8</v>
      </c>
    </row>
    <row r="59" spans="1:11" ht="15" customHeight="1" x14ac:dyDescent="0.45">
      <c r="A59" s="20">
        <v>5.4</v>
      </c>
      <c r="B59" s="24">
        <v>3.2999999999999998E-8</v>
      </c>
      <c r="C59" s="24">
        <v>3.2000000000000002E-8</v>
      </c>
      <c r="D59" s="24">
        <v>2.9999999999999997E-8</v>
      </c>
      <c r="E59" s="24">
        <v>2.7999999999999999E-8</v>
      </c>
      <c r="F59" s="24">
        <v>2.7E-8</v>
      </c>
      <c r="G59" s="24">
        <v>2.4999999999999999E-8</v>
      </c>
      <c r="H59" s="24">
        <v>2.4E-8</v>
      </c>
      <c r="I59" s="24">
        <v>2.3000000000000001E-8</v>
      </c>
      <c r="J59" s="24">
        <v>2.0999999999999999E-8</v>
      </c>
      <c r="K59" s="24">
        <v>2E-8</v>
      </c>
    </row>
    <row r="60" spans="1:11" ht="15" customHeight="1" x14ac:dyDescent="0.45">
      <c r="A60" s="21">
        <v>5.5</v>
      </c>
      <c r="B60" s="25">
        <v>1.9000000000000001E-8</v>
      </c>
      <c r="C60" s="25">
        <v>1.7999999999999999E-8</v>
      </c>
      <c r="D60" s="25">
        <v>1.7E-8</v>
      </c>
      <c r="E60" s="25">
        <v>1.6000000000000001E-8</v>
      </c>
      <c r="F60" s="25">
        <v>1.4999999999999999E-8</v>
      </c>
      <c r="G60" s="25">
        <v>1.4E-8</v>
      </c>
      <c r="H60" s="25">
        <v>1.3000000000000001E-8</v>
      </c>
      <c r="I60" s="25">
        <v>1.3000000000000001E-8</v>
      </c>
      <c r="J60" s="25">
        <v>1.2E-8</v>
      </c>
      <c r="K60" s="25">
        <v>1.0999999999999999E-8</v>
      </c>
    </row>
    <row r="61" spans="1:11" ht="15" customHeight="1" x14ac:dyDescent="0.45">
      <c r="A61" s="20">
        <v>5.6</v>
      </c>
      <c r="B61" s="24">
        <v>1.0999999999999999E-8</v>
      </c>
      <c r="C61" s="24">
        <v>1E-8</v>
      </c>
      <c r="D61" s="24">
        <v>1E-8</v>
      </c>
      <c r="E61" s="24">
        <v>8.9999999999999995E-9</v>
      </c>
      <c r="F61" s="24">
        <v>8.9999999999999995E-9</v>
      </c>
      <c r="G61" s="24">
        <v>8.0000000000000005E-9</v>
      </c>
      <c r="H61" s="24">
        <v>8.0000000000000005E-9</v>
      </c>
      <c r="I61" s="24">
        <v>6.9999999999999998E-9</v>
      </c>
      <c r="J61" s="24">
        <v>6.9999999999999998E-9</v>
      </c>
      <c r="K61" s="24">
        <v>6E-9</v>
      </c>
    </row>
    <row r="62" spans="1:11" ht="15" customHeight="1" x14ac:dyDescent="0.45">
      <c r="A62" s="21">
        <v>5.7</v>
      </c>
      <c r="B62" s="25">
        <v>6E-9</v>
      </c>
      <c r="C62" s="25">
        <v>6E-9</v>
      </c>
      <c r="D62" s="25">
        <v>5.0000000000000001E-9</v>
      </c>
      <c r="E62" s="25">
        <v>5.0000000000000001E-9</v>
      </c>
      <c r="F62" s="25">
        <v>5.0000000000000001E-9</v>
      </c>
      <c r="G62" s="25">
        <v>4.0000000000000002E-9</v>
      </c>
      <c r="H62" s="25">
        <v>4.0000000000000002E-9</v>
      </c>
      <c r="I62" s="25">
        <v>4.0000000000000002E-9</v>
      </c>
      <c r="J62" s="25">
        <v>4.0000000000000002E-9</v>
      </c>
      <c r="K62" s="25">
        <v>4.0000000000000002E-9</v>
      </c>
    </row>
    <row r="63" spans="1:11" ht="15" customHeight="1" x14ac:dyDescent="0.45">
      <c r="A63" s="20">
        <v>5.8</v>
      </c>
      <c r="B63" s="24">
        <v>3E-9</v>
      </c>
      <c r="C63" s="26">
        <v>3E-9</v>
      </c>
      <c r="D63" s="24">
        <v>3E-9</v>
      </c>
      <c r="E63" s="24">
        <v>3E-9</v>
      </c>
      <c r="F63" s="24">
        <v>3E-9</v>
      </c>
      <c r="G63" s="24">
        <v>2.0000000000000001E-9</v>
      </c>
      <c r="H63" s="24">
        <v>2.0000000000000001E-9</v>
      </c>
      <c r="I63" s="24">
        <v>2.0000000000000001E-9</v>
      </c>
      <c r="J63" s="24">
        <v>2.0000000000000001E-9</v>
      </c>
      <c r="K63" s="24">
        <v>2.0000000000000001E-9</v>
      </c>
    </row>
    <row r="64" spans="1:11" ht="15" customHeight="1" x14ac:dyDescent="0.45">
      <c r="A64" s="21">
        <v>5.9</v>
      </c>
      <c r="B64" s="25">
        <v>2.0000000000000001E-9</v>
      </c>
      <c r="C64" s="25">
        <v>2.0000000000000001E-9</v>
      </c>
      <c r="D64" s="25">
        <v>2.0000000000000001E-9</v>
      </c>
      <c r="E64" s="25">
        <v>2.0000000000000001E-9</v>
      </c>
      <c r="F64" s="25">
        <v>1.0000000000000001E-9</v>
      </c>
      <c r="G64" s="25">
        <v>1.0000000000000001E-9</v>
      </c>
      <c r="H64" s="25">
        <v>1.0000000000000001E-9</v>
      </c>
      <c r="I64" s="25">
        <v>1.0000000000000001E-9</v>
      </c>
      <c r="J64" s="25">
        <v>1.0000000000000001E-9</v>
      </c>
      <c r="K64" s="25">
        <v>1.0000000000000001E-9</v>
      </c>
    </row>
    <row r="65" spans="1:11" ht="15" customHeight="1" x14ac:dyDescent="0.45">
      <c r="A65" s="20">
        <v>6</v>
      </c>
      <c r="B65" s="24">
        <v>1.0000000000000001E-9</v>
      </c>
      <c r="C65" s="24">
        <v>1.0000000000000001E-9</v>
      </c>
      <c r="D65" s="24">
        <v>1.0000000000000001E-9</v>
      </c>
      <c r="E65" s="24">
        <v>1.0000000000000001E-9</v>
      </c>
      <c r="F65" s="24">
        <v>1.0000000000000001E-9</v>
      </c>
      <c r="G65" s="24">
        <v>1.0000000000000001E-9</v>
      </c>
      <c r="H65" s="24">
        <v>1.0000000000000001E-9</v>
      </c>
      <c r="I65" s="24">
        <v>1.0000000000000001E-9</v>
      </c>
      <c r="J65" s="24">
        <v>1.0000000000000001E-9</v>
      </c>
      <c r="K65" s="24">
        <v>1.0000000000000001E-9</v>
      </c>
    </row>
  </sheetData>
  <mergeCells count="21">
    <mergeCell ref="M7:P7"/>
    <mergeCell ref="Q7:T7"/>
    <mergeCell ref="A2:K2"/>
    <mergeCell ref="M4:T4"/>
    <mergeCell ref="M5:T5"/>
    <mergeCell ref="M6:P6"/>
    <mergeCell ref="Q6:T6"/>
    <mergeCell ref="M8:P8"/>
    <mergeCell ref="Q8:T8"/>
    <mergeCell ref="M9:N9"/>
    <mergeCell ref="O9:P9"/>
    <mergeCell ref="Q9:R9"/>
    <mergeCell ref="S9:T9"/>
    <mergeCell ref="M11:N11"/>
    <mergeCell ref="O11:P11"/>
    <mergeCell ref="Q11:R11"/>
    <mergeCell ref="S11:T11"/>
    <mergeCell ref="M12:N12"/>
    <mergeCell ref="O12:P12"/>
    <mergeCell ref="Q12:R12"/>
    <mergeCell ref="S12:T12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3938-FA02-4E10-AC13-08F5E4E3C391}">
  <dimension ref="A2:Q30"/>
  <sheetViews>
    <sheetView workbookViewId="0">
      <selection activeCell="S4" sqref="S4"/>
    </sheetView>
  </sheetViews>
  <sheetFormatPr defaultColWidth="7.58203125" defaultRowHeight="17.5" customHeight="1" x14ac:dyDescent="0.45"/>
  <cols>
    <col min="2" max="17" width="7.75" bestFit="1" customWidth="1"/>
  </cols>
  <sheetData>
    <row r="2" spans="1:17" ht="17.5" customHeight="1" x14ac:dyDescent="0.45">
      <c r="A2" s="35" t="s">
        <v>51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17.5" customHeight="1" x14ac:dyDescent="0.4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17" ht="17.5" customHeight="1" x14ac:dyDescent="0.45">
      <c r="A4" s="37" t="s">
        <v>52</v>
      </c>
      <c r="B4" s="38" t="s">
        <v>53</v>
      </c>
      <c r="C4" s="38"/>
      <c r="D4" s="38"/>
      <c r="E4" s="38" t="s">
        <v>54</v>
      </c>
      <c r="F4" s="38"/>
      <c r="G4" s="38"/>
      <c r="H4" s="38"/>
      <c r="I4" s="38"/>
      <c r="J4" s="38"/>
      <c r="K4" s="38" t="s">
        <v>55</v>
      </c>
      <c r="L4" s="38"/>
      <c r="M4" s="38"/>
      <c r="N4" s="38"/>
      <c r="O4" s="38"/>
      <c r="P4" s="38"/>
      <c r="Q4" s="38"/>
    </row>
    <row r="5" spans="1:17" ht="17.5" customHeight="1" x14ac:dyDescent="0.45">
      <c r="A5" s="37"/>
      <c r="B5" s="39" t="s">
        <v>56</v>
      </c>
      <c r="C5" s="40"/>
      <c r="D5" s="41"/>
      <c r="E5" s="39" t="s">
        <v>57</v>
      </c>
      <c r="F5" s="41"/>
      <c r="G5" s="39" t="s">
        <v>56</v>
      </c>
      <c r="H5" s="40"/>
      <c r="I5" s="40"/>
      <c r="J5" s="41"/>
      <c r="K5" s="39" t="s">
        <v>57</v>
      </c>
      <c r="L5" s="40"/>
      <c r="M5" s="41"/>
      <c r="N5" s="39" t="s">
        <v>56</v>
      </c>
      <c r="O5" s="40"/>
      <c r="P5" s="40"/>
      <c r="Q5" s="41"/>
    </row>
    <row r="6" spans="1:17" ht="17.5" customHeight="1" x14ac:dyDescent="0.45">
      <c r="A6" s="42" t="s">
        <v>58</v>
      </c>
      <c r="B6" s="42" t="s">
        <v>59</v>
      </c>
      <c r="C6" s="42" t="s">
        <v>60</v>
      </c>
      <c r="D6" s="42" t="s">
        <v>61</v>
      </c>
      <c r="E6" s="42" t="s">
        <v>62</v>
      </c>
      <c r="F6" s="42" t="s">
        <v>63</v>
      </c>
      <c r="G6" s="42" t="s">
        <v>64</v>
      </c>
      <c r="H6" s="42" t="s">
        <v>65</v>
      </c>
      <c r="I6" s="42" t="s">
        <v>66</v>
      </c>
      <c r="J6" s="42" t="s">
        <v>67</v>
      </c>
      <c r="K6" s="42" t="s">
        <v>68</v>
      </c>
      <c r="L6" s="42" t="s">
        <v>69</v>
      </c>
      <c r="M6" s="42" t="s">
        <v>70</v>
      </c>
      <c r="N6" s="42" t="s">
        <v>71</v>
      </c>
      <c r="O6" s="42" t="s">
        <v>72</v>
      </c>
      <c r="P6" s="42" t="s">
        <v>73</v>
      </c>
      <c r="Q6" s="42" t="s">
        <v>74</v>
      </c>
    </row>
    <row r="7" spans="1:17" ht="17.5" customHeight="1" x14ac:dyDescent="0.45">
      <c r="A7" s="43">
        <v>2</v>
      </c>
      <c r="B7" s="44">
        <v>2.121</v>
      </c>
      <c r="C7" s="44">
        <v>1.88</v>
      </c>
      <c r="D7" s="44">
        <v>2.6589999999999998</v>
      </c>
      <c r="E7" s="44">
        <v>0.79790000000000005</v>
      </c>
      <c r="F7" s="44">
        <f>1/E7</f>
        <v>1.2532898859506203</v>
      </c>
      <c r="G7" s="44">
        <v>0</v>
      </c>
      <c r="H7" s="44">
        <v>3.2669999999999999</v>
      </c>
      <c r="I7" s="44">
        <v>0</v>
      </c>
      <c r="J7" s="44">
        <v>2.6059999999999999</v>
      </c>
      <c r="K7" s="44">
        <v>1.1279999999999999</v>
      </c>
      <c r="L7" s="44">
        <f>1/K7</f>
        <v>0.88652482269503552</v>
      </c>
      <c r="M7" s="44">
        <v>0.85299999999999998</v>
      </c>
      <c r="N7" s="44">
        <v>0</v>
      </c>
      <c r="O7" s="44">
        <v>3.6859999999999999</v>
      </c>
      <c r="P7" s="44">
        <v>0</v>
      </c>
      <c r="Q7" s="44">
        <v>3.2669999999999999</v>
      </c>
    </row>
    <row r="8" spans="1:17" ht="17.5" customHeight="1" x14ac:dyDescent="0.45">
      <c r="A8" s="43">
        <v>3</v>
      </c>
      <c r="B8" s="44">
        <v>1.732</v>
      </c>
      <c r="C8" s="44">
        <v>1.0229999999999999</v>
      </c>
      <c r="D8" s="44">
        <v>1.954</v>
      </c>
      <c r="E8" s="44">
        <v>0.88619999999999999</v>
      </c>
      <c r="F8" s="44">
        <f t="shared" ref="F8:F30" si="0">1/E8</f>
        <v>1.1284134506883323</v>
      </c>
      <c r="G8" s="44">
        <v>0</v>
      </c>
      <c r="H8" s="44">
        <v>2.5680000000000001</v>
      </c>
      <c r="I8" s="44">
        <v>0</v>
      </c>
      <c r="J8" s="44">
        <v>2.2759999999999998</v>
      </c>
      <c r="K8" s="44">
        <v>1.6930000000000001</v>
      </c>
      <c r="L8" s="44">
        <f t="shared" ref="L8:L30" si="1">1/K8</f>
        <v>0.59066745422327227</v>
      </c>
      <c r="M8" s="44">
        <v>0.88800000000000001</v>
      </c>
      <c r="N8" s="44">
        <v>0</v>
      </c>
      <c r="O8" s="44">
        <v>4.3579999999999997</v>
      </c>
      <c r="P8" s="44">
        <v>0</v>
      </c>
      <c r="Q8" s="44">
        <v>2.5739999999999998</v>
      </c>
    </row>
    <row r="9" spans="1:17" ht="17.5" customHeight="1" x14ac:dyDescent="0.45">
      <c r="A9" s="43">
        <v>4</v>
      </c>
      <c r="B9" s="44">
        <v>1.5</v>
      </c>
      <c r="C9" s="44">
        <v>0.72899999999999998</v>
      </c>
      <c r="D9" s="44">
        <v>1.6279999999999999</v>
      </c>
      <c r="E9" s="44">
        <v>0.92130000000000001</v>
      </c>
      <c r="F9" s="44">
        <f t="shared" si="0"/>
        <v>1.08542277216976</v>
      </c>
      <c r="G9" s="44">
        <v>0</v>
      </c>
      <c r="H9" s="44">
        <v>2.266</v>
      </c>
      <c r="I9" s="44">
        <v>0</v>
      </c>
      <c r="J9" s="44">
        <v>2.0880000000000001</v>
      </c>
      <c r="K9" s="44">
        <v>2.0590000000000002</v>
      </c>
      <c r="L9" s="44">
        <f t="shared" si="1"/>
        <v>0.48567265662943171</v>
      </c>
      <c r="M9" s="44">
        <v>0.88</v>
      </c>
      <c r="N9" s="44">
        <v>0</v>
      </c>
      <c r="O9" s="44">
        <v>4.6980000000000004</v>
      </c>
      <c r="P9" s="44">
        <v>0</v>
      </c>
      <c r="Q9" s="44">
        <v>2.282</v>
      </c>
    </row>
    <row r="10" spans="1:17" ht="17.5" customHeight="1" x14ac:dyDescent="0.45">
      <c r="A10" s="43">
        <v>5</v>
      </c>
      <c r="B10" s="44">
        <v>1.3420000000000001</v>
      </c>
      <c r="C10" s="44">
        <v>0.57699999999999996</v>
      </c>
      <c r="D10" s="44">
        <v>1.427</v>
      </c>
      <c r="E10" s="44">
        <v>0.94</v>
      </c>
      <c r="F10" s="44">
        <f t="shared" si="0"/>
        <v>1.0638297872340425</v>
      </c>
      <c r="G10" s="44">
        <v>0</v>
      </c>
      <c r="H10" s="44">
        <v>2.089</v>
      </c>
      <c r="I10" s="44">
        <v>0</v>
      </c>
      <c r="J10" s="44">
        <v>1.964</v>
      </c>
      <c r="K10" s="44">
        <v>2.3260000000000001</v>
      </c>
      <c r="L10" s="44">
        <f t="shared" si="1"/>
        <v>0.42992261392949266</v>
      </c>
      <c r="M10" s="44">
        <v>0.86399999999999999</v>
      </c>
      <c r="N10" s="44">
        <v>0</v>
      </c>
      <c r="O10" s="44">
        <v>4.9180000000000001</v>
      </c>
      <c r="P10" s="44">
        <v>0</v>
      </c>
      <c r="Q10" s="44">
        <v>2.1139999999999999</v>
      </c>
    </row>
    <row r="11" spans="1:17" ht="17.5" customHeight="1" x14ac:dyDescent="0.45">
      <c r="A11" s="43">
        <v>6</v>
      </c>
      <c r="B11" s="44">
        <v>1.2250000000000001</v>
      </c>
      <c r="C11" s="44">
        <v>0.48299999999999998</v>
      </c>
      <c r="D11" s="44">
        <v>1.2869999999999999</v>
      </c>
      <c r="E11" s="44">
        <v>0.95150000000000001</v>
      </c>
      <c r="F11" s="44">
        <f t="shared" si="0"/>
        <v>1.0509721492380453</v>
      </c>
      <c r="G11" s="44">
        <v>0.03</v>
      </c>
      <c r="H11" s="44">
        <v>1.97</v>
      </c>
      <c r="I11" s="44">
        <v>2.9000000000000001E-2</v>
      </c>
      <c r="J11" s="44">
        <v>1.8740000000000001</v>
      </c>
      <c r="K11" s="44">
        <v>2.5339999999999998</v>
      </c>
      <c r="L11" s="44">
        <f t="shared" si="1"/>
        <v>0.39463299131807422</v>
      </c>
      <c r="M11" s="44">
        <v>0.84799999999999998</v>
      </c>
      <c r="N11" s="44">
        <v>0</v>
      </c>
      <c r="O11" s="44">
        <v>5.0780000000000003</v>
      </c>
      <c r="P11" s="44">
        <v>0</v>
      </c>
      <c r="Q11" s="44">
        <v>2.004</v>
      </c>
    </row>
    <row r="12" spans="1:17" ht="17.5" customHeight="1" x14ac:dyDescent="0.45">
      <c r="A12" s="43">
        <v>7</v>
      </c>
      <c r="B12" s="44">
        <v>1.1339999999999999</v>
      </c>
      <c r="C12" s="44">
        <v>0.41899999999999998</v>
      </c>
      <c r="D12" s="44">
        <v>1.1819999999999999</v>
      </c>
      <c r="E12" s="44">
        <v>0.95940000000000003</v>
      </c>
      <c r="F12" s="44">
        <f t="shared" si="0"/>
        <v>1.0423181154888472</v>
      </c>
      <c r="G12" s="44">
        <v>0.11799999999999999</v>
      </c>
      <c r="H12" s="44">
        <v>1.8819999999999999</v>
      </c>
      <c r="I12" s="44">
        <v>0.113</v>
      </c>
      <c r="J12" s="44">
        <v>1.806</v>
      </c>
      <c r="K12" s="44">
        <v>2.7040000000000002</v>
      </c>
      <c r="L12" s="44">
        <f t="shared" si="1"/>
        <v>0.36982248520710059</v>
      </c>
      <c r="M12" s="44">
        <v>0.83299999999999996</v>
      </c>
      <c r="N12" s="44">
        <v>0.20399999999999999</v>
      </c>
      <c r="O12" s="44">
        <v>5.2039999999999997</v>
      </c>
      <c r="P12" s="44">
        <v>7.5999999999999998E-2</v>
      </c>
      <c r="Q12" s="44">
        <v>1.9239999999999999</v>
      </c>
    </row>
    <row r="13" spans="1:17" ht="17.5" customHeight="1" x14ac:dyDescent="0.45">
      <c r="A13" s="43">
        <v>8</v>
      </c>
      <c r="B13" s="44">
        <v>1.0609999999999999</v>
      </c>
      <c r="C13" s="44">
        <v>0.373</v>
      </c>
      <c r="D13" s="44">
        <v>1.099</v>
      </c>
      <c r="E13" s="44">
        <v>0.96499999999999997</v>
      </c>
      <c r="F13" s="44">
        <f t="shared" si="0"/>
        <v>1.0362694300518136</v>
      </c>
      <c r="G13" s="44">
        <v>0.185</v>
      </c>
      <c r="H13" s="44">
        <v>1.8149999999999999</v>
      </c>
      <c r="I13" s="44">
        <v>0.17899999999999999</v>
      </c>
      <c r="J13" s="44">
        <v>1.7509999999999999</v>
      </c>
      <c r="K13" s="44">
        <v>2.847</v>
      </c>
      <c r="L13" s="44">
        <f t="shared" si="1"/>
        <v>0.35124692658939233</v>
      </c>
      <c r="M13" s="44">
        <v>0.82</v>
      </c>
      <c r="N13" s="44">
        <v>0.38800000000000001</v>
      </c>
      <c r="O13" s="44">
        <v>5.306</v>
      </c>
      <c r="P13" s="44">
        <v>0.13600000000000001</v>
      </c>
      <c r="Q13" s="44">
        <v>1.8640000000000001</v>
      </c>
    </row>
    <row r="14" spans="1:17" ht="17.5" customHeight="1" x14ac:dyDescent="0.45">
      <c r="A14" s="43">
        <v>9</v>
      </c>
      <c r="B14" s="44">
        <v>1</v>
      </c>
      <c r="C14" s="44">
        <v>0.33700000000000002</v>
      </c>
      <c r="D14" s="44">
        <v>1.032</v>
      </c>
      <c r="E14" s="44">
        <v>0.96930000000000005</v>
      </c>
      <c r="F14" s="44">
        <f t="shared" si="0"/>
        <v>1.0316723408645414</v>
      </c>
      <c r="G14" s="44">
        <v>0.23899999999999999</v>
      </c>
      <c r="H14" s="44">
        <v>1.7609999999999999</v>
      </c>
      <c r="I14" s="44">
        <v>0.23200000000000001</v>
      </c>
      <c r="J14" s="44">
        <v>1.7070000000000001</v>
      </c>
      <c r="K14" s="44">
        <v>2.97</v>
      </c>
      <c r="L14" s="44">
        <f t="shared" si="1"/>
        <v>0.33670033670033667</v>
      </c>
      <c r="M14" s="44">
        <v>0.80800000000000005</v>
      </c>
      <c r="N14" s="44">
        <v>0.54700000000000004</v>
      </c>
      <c r="O14" s="44">
        <v>5.3929999999999998</v>
      </c>
      <c r="P14" s="44">
        <v>0.184</v>
      </c>
      <c r="Q14" s="44">
        <v>1.8160000000000001</v>
      </c>
    </row>
    <row r="15" spans="1:17" ht="17.5" customHeight="1" x14ac:dyDescent="0.45">
      <c r="A15" s="43">
        <v>10</v>
      </c>
      <c r="B15" s="44">
        <v>0.94899999999999995</v>
      </c>
      <c r="C15" s="44">
        <v>0.308</v>
      </c>
      <c r="D15" s="44">
        <v>0.97499999999999998</v>
      </c>
      <c r="E15" s="44">
        <v>0.97270000000000001</v>
      </c>
      <c r="F15" s="44">
        <f t="shared" si="0"/>
        <v>1.0280662074637608</v>
      </c>
      <c r="G15" s="44">
        <v>0.28399999999999997</v>
      </c>
      <c r="H15" s="44">
        <v>1.716</v>
      </c>
      <c r="I15" s="44">
        <v>0.27600000000000002</v>
      </c>
      <c r="J15" s="44">
        <v>1.669</v>
      </c>
      <c r="K15" s="44">
        <v>3.0779999999999998</v>
      </c>
      <c r="L15" s="44">
        <f t="shared" si="1"/>
        <v>0.32488628979857054</v>
      </c>
      <c r="M15" s="44">
        <v>0.79700000000000004</v>
      </c>
      <c r="N15" s="44">
        <v>0.68700000000000006</v>
      </c>
      <c r="O15" s="44">
        <v>5.4690000000000003</v>
      </c>
      <c r="P15" s="44">
        <v>0.223</v>
      </c>
      <c r="Q15" s="44">
        <v>1.7769999999999999</v>
      </c>
    </row>
    <row r="16" spans="1:17" ht="17.5" customHeight="1" x14ac:dyDescent="0.45">
      <c r="A16" s="43">
        <v>11</v>
      </c>
      <c r="B16" s="44">
        <v>0.90500000000000003</v>
      </c>
      <c r="C16" s="44">
        <v>0.28499999999999998</v>
      </c>
      <c r="D16" s="44">
        <v>0.92700000000000005</v>
      </c>
      <c r="E16" s="44">
        <v>0.94540000000000002</v>
      </c>
      <c r="F16" s="44">
        <f t="shared" si="0"/>
        <v>1.0577533319229955</v>
      </c>
      <c r="G16" s="44">
        <v>0.32100000000000001</v>
      </c>
      <c r="H16" s="44">
        <v>1.679</v>
      </c>
      <c r="I16" s="44">
        <v>0.313</v>
      </c>
      <c r="J16" s="44">
        <v>1.637</v>
      </c>
      <c r="K16" s="44">
        <v>3.173</v>
      </c>
      <c r="L16" s="44">
        <f t="shared" si="1"/>
        <v>0.31515915537346362</v>
      </c>
      <c r="M16" s="44">
        <v>0.78700000000000003</v>
      </c>
      <c r="N16" s="44">
        <v>0.81100000000000005</v>
      </c>
      <c r="O16" s="44">
        <v>5.5350000000000001</v>
      </c>
      <c r="P16" s="44">
        <v>0.25600000000000001</v>
      </c>
      <c r="Q16" s="44">
        <v>1.744</v>
      </c>
    </row>
    <row r="17" spans="1:17" ht="17.5" customHeight="1" x14ac:dyDescent="0.45">
      <c r="A17" s="43">
        <v>12</v>
      </c>
      <c r="B17" s="44">
        <v>0.86599999999999999</v>
      </c>
      <c r="C17" s="44">
        <v>0.26600000000000001</v>
      </c>
      <c r="D17" s="44">
        <v>0.88600000000000001</v>
      </c>
      <c r="E17" s="44">
        <v>0.97760000000000002</v>
      </c>
      <c r="F17" s="44">
        <f t="shared" si="0"/>
        <v>1.0229132569558101</v>
      </c>
      <c r="G17" s="44">
        <v>0.35399999999999998</v>
      </c>
      <c r="H17" s="44">
        <v>1.6459999999999999</v>
      </c>
      <c r="I17" s="44">
        <v>0.34599999999999997</v>
      </c>
      <c r="J17" s="44">
        <v>1.61</v>
      </c>
      <c r="K17" s="44">
        <v>3.258</v>
      </c>
      <c r="L17" s="44">
        <f t="shared" si="1"/>
        <v>0.30693677102516881</v>
      </c>
      <c r="M17" s="44">
        <v>0.77800000000000002</v>
      </c>
      <c r="N17" s="44">
        <v>0.92200000000000004</v>
      </c>
      <c r="O17" s="44">
        <v>5.5940000000000003</v>
      </c>
      <c r="P17" s="44">
        <v>0.28299999999999997</v>
      </c>
      <c r="Q17" s="44">
        <v>1.7170000000000001</v>
      </c>
    </row>
    <row r="18" spans="1:17" ht="17.5" customHeight="1" x14ac:dyDescent="0.45">
      <c r="A18" s="43">
        <v>13</v>
      </c>
      <c r="B18" s="44">
        <v>0.83199999999999996</v>
      </c>
      <c r="C18" s="44">
        <v>0.249</v>
      </c>
      <c r="D18" s="44">
        <v>0.85</v>
      </c>
      <c r="E18" s="44">
        <v>0.97940000000000005</v>
      </c>
      <c r="F18" s="44">
        <f t="shared" si="0"/>
        <v>1.0210332856851132</v>
      </c>
      <c r="G18" s="44">
        <v>0.38200000000000001</v>
      </c>
      <c r="H18" s="44">
        <v>1.6180000000000001</v>
      </c>
      <c r="I18" s="44">
        <v>0.374</v>
      </c>
      <c r="J18" s="44">
        <v>1.585</v>
      </c>
      <c r="K18" s="44">
        <v>3.3359999999999999</v>
      </c>
      <c r="L18" s="44">
        <f t="shared" si="1"/>
        <v>0.29976019184652281</v>
      </c>
      <c r="M18" s="44">
        <v>0.77</v>
      </c>
      <c r="N18" s="44">
        <v>1.0249999999999999</v>
      </c>
      <c r="O18" s="44">
        <v>5.6470000000000002</v>
      </c>
      <c r="P18" s="44">
        <v>0.307</v>
      </c>
      <c r="Q18" s="44">
        <v>1.6930000000000001</v>
      </c>
    </row>
    <row r="19" spans="1:17" ht="17.5" customHeight="1" x14ac:dyDescent="0.45">
      <c r="A19" s="43">
        <v>14</v>
      </c>
      <c r="B19" s="44">
        <v>0.80200000000000005</v>
      </c>
      <c r="C19" s="44">
        <v>0.23499999999999999</v>
      </c>
      <c r="D19" s="44">
        <v>0.81699999999999995</v>
      </c>
      <c r="E19" s="44">
        <v>0.98099999999999998</v>
      </c>
      <c r="F19" s="44">
        <f t="shared" si="0"/>
        <v>1.019367991845056</v>
      </c>
      <c r="G19" s="44">
        <v>0.40600000000000003</v>
      </c>
      <c r="H19" s="44">
        <v>1.5940000000000001</v>
      </c>
      <c r="I19" s="44">
        <v>0.39900000000000002</v>
      </c>
      <c r="J19" s="44">
        <v>1.5629999999999999</v>
      </c>
      <c r="K19" s="44">
        <v>3.407</v>
      </c>
      <c r="L19" s="44">
        <f t="shared" si="1"/>
        <v>0.29351335485764601</v>
      </c>
      <c r="M19" s="44">
        <v>0.76300000000000001</v>
      </c>
      <c r="N19" s="44">
        <v>1.1180000000000001</v>
      </c>
      <c r="O19" s="44">
        <v>5.6959999999999997</v>
      </c>
      <c r="P19" s="44">
        <v>0.32800000000000001</v>
      </c>
      <c r="Q19" s="44">
        <v>1.6719999999999999</v>
      </c>
    </row>
    <row r="20" spans="1:17" ht="17.5" customHeight="1" x14ac:dyDescent="0.45">
      <c r="A20" s="43">
        <v>15</v>
      </c>
      <c r="B20" s="44">
        <v>0.77500000000000002</v>
      </c>
      <c r="C20" s="44">
        <v>0.223</v>
      </c>
      <c r="D20" s="44">
        <v>0.78900000000000003</v>
      </c>
      <c r="E20" s="44">
        <v>0.98229999999999995</v>
      </c>
      <c r="F20" s="44">
        <f t="shared" si="0"/>
        <v>1.0180189351521938</v>
      </c>
      <c r="G20" s="44">
        <v>0.42799999999999999</v>
      </c>
      <c r="H20" s="44">
        <v>1.5720000000000001</v>
      </c>
      <c r="I20" s="44">
        <v>0.42099999999999999</v>
      </c>
      <c r="J20" s="44">
        <v>1.544</v>
      </c>
      <c r="K20" s="44">
        <v>3.472</v>
      </c>
      <c r="L20" s="44">
        <f t="shared" si="1"/>
        <v>0.28801843317972353</v>
      </c>
      <c r="M20" s="44">
        <v>0.75600000000000001</v>
      </c>
      <c r="N20" s="44">
        <v>1.2030000000000001</v>
      </c>
      <c r="O20" s="44">
        <v>5.7409999999999997</v>
      </c>
      <c r="P20" s="44">
        <v>0.34699999999999998</v>
      </c>
      <c r="Q20" s="44">
        <v>1.653</v>
      </c>
    </row>
    <row r="21" spans="1:17" ht="17.5" customHeight="1" x14ac:dyDescent="0.45">
      <c r="A21" s="43">
        <v>16</v>
      </c>
      <c r="B21" s="44">
        <v>0.75</v>
      </c>
      <c r="C21" s="44">
        <v>0.21199999999999999</v>
      </c>
      <c r="D21" s="44">
        <v>0.76300000000000001</v>
      </c>
      <c r="E21" s="44">
        <v>0.98350000000000004</v>
      </c>
      <c r="F21" s="44">
        <f t="shared" si="0"/>
        <v>1.0167768174885612</v>
      </c>
      <c r="G21" s="44">
        <v>0.44800000000000001</v>
      </c>
      <c r="H21" s="44">
        <v>1.552</v>
      </c>
      <c r="I21" s="44">
        <v>0.44</v>
      </c>
      <c r="J21" s="44">
        <v>1.526</v>
      </c>
      <c r="K21" s="44">
        <v>3.532</v>
      </c>
      <c r="L21" s="44">
        <f t="shared" si="1"/>
        <v>0.28312570781426954</v>
      </c>
      <c r="M21" s="44">
        <v>0.75</v>
      </c>
      <c r="N21" s="44">
        <v>1.282</v>
      </c>
      <c r="O21" s="44">
        <v>5.782</v>
      </c>
      <c r="P21" s="44">
        <v>0.36299999999999999</v>
      </c>
      <c r="Q21" s="44">
        <v>1.637</v>
      </c>
    </row>
    <row r="22" spans="1:17" ht="17.5" customHeight="1" x14ac:dyDescent="0.45">
      <c r="A22" s="43">
        <v>17</v>
      </c>
      <c r="B22" s="44">
        <v>0.72799999999999998</v>
      </c>
      <c r="C22" s="44">
        <v>0.20300000000000001</v>
      </c>
      <c r="D22" s="44">
        <v>0.73899999999999999</v>
      </c>
      <c r="E22" s="44">
        <v>0.98450000000000004</v>
      </c>
      <c r="F22" s="44">
        <f t="shared" si="0"/>
        <v>1.015744032503809</v>
      </c>
      <c r="G22" s="44">
        <v>0.46600000000000003</v>
      </c>
      <c r="H22" s="44">
        <v>1.534</v>
      </c>
      <c r="I22" s="44">
        <v>0.45800000000000002</v>
      </c>
      <c r="J22" s="44">
        <v>1.5109999999999999</v>
      </c>
      <c r="K22" s="44">
        <v>3.5880000000000001</v>
      </c>
      <c r="L22" s="44">
        <f t="shared" si="1"/>
        <v>0.27870680044593088</v>
      </c>
      <c r="M22" s="44">
        <v>0.74399999999999999</v>
      </c>
      <c r="N22" s="44">
        <v>1.3560000000000001</v>
      </c>
      <c r="O22" s="44">
        <v>5.82</v>
      </c>
      <c r="P22" s="44">
        <v>0.378</v>
      </c>
      <c r="Q22" s="44">
        <v>1.6220000000000001</v>
      </c>
    </row>
    <row r="23" spans="1:17" ht="17.5" customHeight="1" x14ac:dyDescent="0.45">
      <c r="A23" s="43">
        <v>18</v>
      </c>
      <c r="B23" s="44">
        <v>0.70699999999999996</v>
      </c>
      <c r="C23" s="44">
        <v>0.19400000000000001</v>
      </c>
      <c r="D23" s="44">
        <v>0.71799999999999997</v>
      </c>
      <c r="E23" s="44">
        <v>0.98540000000000005</v>
      </c>
      <c r="F23" s="44">
        <f t="shared" si="0"/>
        <v>1.0148163182463974</v>
      </c>
      <c r="G23" s="44">
        <v>0.48199999999999998</v>
      </c>
      <c r="H23" s="44">
        <v>1.518</v>
      </c>
      <c r="I23" s="44">
        <v>0.47499999999999998</v>
      </c>
      <c r="J23" s="44">
        <v>1.496</v>
      </c>
      <c r="K23" s="44">
        <v>3.64</v>
      </c>
      <c r="L23" s="44">
        <f t="shared" si="1"/>
        <v>0.27472527472527469</v>
      </c>
      <c r="M23" s="44">
        <v>0.73899999999999999</v>
      </c>
      <c r="N23" s="44">
        <v>1.4239999999999999</v>
      </c>
      <c r="O23" s="44">
        <v>5.8559999999999999</v>
      </c>
      <c r="P23" s="44">
        <v>0.39100000000000001</v>
      </c>
      <c r="Q23" s="44">
        <v>1.6080000000000001</v>
      </c>
    </row>
    <row r="24" spans="1:17" ht="17.5" customHeight="1" x14ac:dyDescent="0.45">
      <c r="A24" s="43">
        <v>19</v>
      </c>
      <c r="B24" s="44">
        <v>0.68799999999999994</v>
      </c>
      <c r="C24" s="44">
        <v>0.187</v>
      </c>
      <c r="D24" s="44">
        <v>0.69799999999999995</v>
      </c>
      <c r="E24" s="44">
        <v>0.98619999999999997</v>
      </c>
      <c r="F24" s="44">
        <f t="shared" si="0"/>
        <v>1.0139931048468871</v>
      </c>
      <c r="G24" s="44">
        <v>0.497</v>
      </c>
      <c r="H24" s="44">
        <v>1.5029999999999999</v>
      </c>
      <c r="I24" s="44">
        <v>0.49</v>
      </c>
      <c r="J24" s="44">
        <v>1.4830000000000001</v>
      </c>
      <c r="K24" s="44">
        <v>3.6890000000000001</v>
      </c>
      <c r="L24" s="44">
        <f t="shared" si="1"/>
        <v>0.27107617240444565</v>
      </c>
      <c r="M24" s="44">
        <v>0.73399999999999999</v>
      </c>
      <c r="N24" s="44">
        <v>1.4870000000000001</v>
      </c>
      <c r="O24" s="44">
        <v>5.891</v>
      </c>
      <c r="P24" s="44">
        <v>0.40300000000000002</v>
      </c>
      <c r="Q24" s="44">
        <v>1.597</v>
      </c>
    </row>
    <row r="25" spans="1:17" ht="17.5" customHeight="1" x14ac:dyDescent="0.45">
      <c r="A25" s="43">
        <v>20</v>
      </c>
      <c r="B25" s="44">
        <v>0.67100000000000004</v>
      </c>
      <c r="C25" s="44">
        <v>0.18</v>
      </c>
      <c r="D25" s="44">
        <v>0.68</v>
      </c>
      <c r="E25" s="44">
        <v>0.9869</v>
      </c>
      <c r="F25" s="44">
        <f t="shared" si="0"/>
        <v>1.0132738879319081</v>
      </c>
      <c r="G25" s="44">
        <v>0.51</v>
      </c>
      <c r="H25" s="44">
        <v>1.49</v>
      </c>
      <c r="I25" s="44">
        <v>0.504</v>
      </c>
      <c r="J25" s="44">
        <v>1.47</v>
      </c>
      <c r="K25" s="44">
        <v>3.7349999999999999</v>
      </c>
      <c r="L25" s="44">
        <f t="shared" si="1"/>
        <v>0.2677376171352075</v>
      </c>
      <c r="M25" s="44">
        <v>0.72899999999999998</v>
      </c>
      <c r="N25" s="44">
        <v>1.5489999999999999</v>
      </c>
      <c r="O25" s="44">
        <v>5.9210000000000003</v>
      </c>
      <c r="P25" s="44">
        <v>0.41499999999999998</v>
      </c>
      <c r="Q25" s="44">
        <v>1.585</v>
      </c>
    </row>
    <row r="26" spans="1:17" ht="17.5" customHeight="1" x14ac:dyDescent="0.45">
      <c r="A26" s="43">
        <v>21</v>
      </c>
      <c r="B26" s="44">
        <v>0.65500000000000003</v>
      </c>
      <c r="C26" s="44">
        <v>0.17299999999999999</v>
      </c>
      <c r="D26" s="44">
        <v>0.66300000000000003</v>
      </c>
      <c r="E26" s="44">
        <v>0.98760000000000003</v>
      </c>
      <c r="F26" s="44">
        <f t="shared" si="0"/>
        <v>1.0125556905629809</v>
      </c>
      <c r="G26" s="44">
        <v>0.52300000000000002</v>
      </c>
      <c r="H26" s="44">
        <v>1.4770000000000001</v>
      </c>
      <c r="I26" s="44">
        <v>0.51600000000000001</v>
      </c>
      <c r="J26" s="44">
        <v>1.4590000000000001</v>
      </c>
      <c r="K26" s="44">
        <v>3.778</v>
      </c>
      <c r="L26" s="44">
        <f t="shared" si="1"/>
        <v>0.26469031233456858</v>
      </c>
      <c r="M26" s="44">
        <v>0.72399999999999998</v>
      </c>
      <c r="N26" s="44">
        <v>1.605</v>
      </c>
      <c r="O26" s="44">
        <v>5.9509999999999996</v>
      </c>
      <c r="P26" s="44">
        <v>0.42499999999999999</v>
      </c>
      <c r="Q26" s="44">
        <v>1.575</v>
      </c>
    </row>
    <row r="27" spans="1:17" ht="17.5" customHeight="1" x14ac:dyDescent="0.45">
      <c r="A27" s="43">
        <v>22</v>
      </c>
      <c r="B27" s="44">
        <v>0.64</v>
      </c>
      <c r="C27" s="44">
        <v>0.16700000000000001</v>
      </c>
      <c r="D27" s="44">
        <v>0.64700000000000002</v>
      </c>
      <c r="E27" s="44">
        <v>0.98819999999999997</v>
      </c>
      <c r="F27" s="44">
        <f t="shared" si="0"/>
        <v>1.0119409026512851</v>
      </c>
      <c r="G27" s="44">
        <v>0.53400000000000003</v>
      </c>
      <c r="H27" s="44">
        <v>1.466</v>
      </c>
      <c r="I27" s="44">
        <v>0.52800000000000002</v>
      </c>
      <c r="J27" s="44">
        <v>1.448</v>
      </c>
      <c r="K27" s="44">
        <v>3.819</v>
      </c>
      <c r="L27" s="44">
        <f t="shared" si="1"/>
        <v>0.26184865147944486</v>
      </c>
      <c r="M27" s="44">
        <v>0.72</v>
      </c>
      <c r="N27" s="44">
        <v>1.659</v>
      </c>
      <c r="O27" s="44">
        <v>5.9790000000000001</v>
      </c>
      <c r="P27" s="44">
        <v>0.434</v>
      </c>
      <c r="Q27" s="44">
        <v>1.5660000000000001</v>
      </c>
    </row>
    <row r="28" spans="1:17" ht="17.5" customHeight="1" x14ac:dyDescent="0.45">
      <c r="A28" s="43">
        <v>23</v>
      </c>
      <c r="B28" s="44">
        <v>0.626</v>
      </c>
      <c r="C28" s="44">
        <v>0.16200000000000001</v>
      </c>
      <c r="D28" s="44">
        <v>0.63300000000000001</v>
      </c>
      <c r="E28" s="44">
        <v>0.98870000000000002</v>
      </c>
      <c r="F28" s="44">
        <f t="shared" si="0"/>
        <v>1.0114291493880854</v>
      </c>
      <c r="G28" s="44">
        <v>0.54500000000000004</v>
      </c>
      <c r="H28" s="44">
        <v>1.4550000000000001</v>
      </c>
      <c r="I28" s="44">
        <v>0.53900000000000003</v>
      </c>
      <c r="J28" s="44">
        <v>1.4379999999999999</v>
      </c>
      <c r="K28" s="44">
        <v>3.8580000000000001</v>
      </c>
      <c r="L28" s="44">
        <f t="shared" si="1"/>
        <v>0.25920165889061691</v>
      </c>
      <c r="M28" s="44">
        <v>0.71599999999999997</v>
      </c>
      <c r="N28" s="44">
        <v>1.71</v>
      </c>
      <c r="O28" s="44">
        <v>6.0060000000000002</v>
      </c>
      <c r="P28" s="44">
        <v>0.443</v>
      </c>
      <c r="Q28" s="44">
        <v>1.5569999999999999</v>
      </c>
    </row>
    <row r="29" spans="1:17" ht="17.5" customHeight="1" x14ac:dyDescent="0.45">
      <c r="A29" s="43">
        <v>24</v>
      </c>
      <c r="B29" s="44">
        <v>0.61199999999999999</v>
      </c>
      <c r="C29" s="44">
        <v>0.157</v>
      </c>
      <c r="D29" s="44">
        <v>0.61899999999999999</v>
      </c>
      <c r="E29" s="44">
        <v>0.98919999999999997</v>
      </c>
      <c r="F29" s="44">
        <f t="shared" si="0"/>
        <v>1.0109179134654267</v>
      </c>
      <c r="G29" s="44">
        <v>0.55500000000000005</v>
      </c>
      <c r="H29" s="44">
        <v>1.4450000000000001</v>
      </c>
      <c r="I29" s="44">
        <v>0.54900000000000004</v>
      </c>
      <c r="J29" s="44">
        <v>1.429</v>
      </c>
      <c r="K29" s="44">
        <v>3.895</v>
      </c>
      <c r="L29" s="44">
        <f t="shared" si="1"/>
        <v>0.25673940949935814</v>
      </c>
      <c r="M29" s="44">
        <v>0.71199999999999997</v>
      </c>
      <c r="N29" s="44">
        <v>1.7589999999999999</v>
      </c>
      <c r="O29" s="44">
        <v>6.0309999999999997</v>
      </c>
      <c r="P29" s="44">
        <v>0.45100000000000001</v>
      </c>
      <c r="Q29" s="44">
        <v>1.548</v>
      </c>
    </row>
    <row r="30" spans="1:17" ht="17.5" customHeight="1" x14ac:dyDescent="0.45">
      <c r="A30" s="43">
        <v>25</v>
      </c>
      <c r="B30" s="44">
        <v>0.6</v>
      </c>
      <c r="C30" s="44">
        <v>0.153</v>
      </c>
      <c r="D30" s="44">
        <v>0.60599999999999998</v>
      </c>
      <c r="E30" s="44">
        <v>0.98960000000000004</v>
      </c>
      <c r="F30" s="44">
        <f t="shared" si="0"/>
        <v>1.0105092966855296</v>
      </c>
      <c r="G30" s="44">
        <v>0.56499999999999995</v>
      </c>
      <c r="H30" s="44">
        <v>1.4350000000000001</v>
      </c>
      <c r="I30" s="44">
        <v>0.55900000000000005</v>
      </c>
      <c r="J30" s="44">
        <v>1.42</v>
      </c>
      <c r="K30" s="44">
        <v>3.931</v>
      </c>
      <c r="L30" s="44">
        <f t="shared" si="1"/>
        <v>0.25438819638768762</v>
      </c>
      <c r="M30" s="44">
        <v>0.70799999999999996</v>
      </c>
      <c r="N30" s="44">
        <v>1.806</v>
      </c>
      <c r="O30" s="44">
        <v>6.056</v>
      </c>
      <c r="P30" s="44">
        <v>0.45900000000000002</v>
      </c>
      <c r="Q30" s="44">
        <v>1.5409999999999999</v>
      </c>
    </row>
  </sheetData>
  <mergeCells count="10">
    <mergeCell ref="A2:Q2"/>
    <mergeCell ref="A4:A5"/>
    <mergeCell ref="B4:D4"/>
    <mergeCell ref="E4:J4"/>
    <mergeCell ref="K4:Q4"/>
    <mergeCell ref="B5:D5"/>
    <mergeCell ref="E5:F5"/>
    <mergeCell ref="G5:J5"/>
    <mergeCell ref="K5:M5"/>
    <mergeCell ref="N5:Q5"/>
  </mergeCells>
  <phoneticPr fontId="8" type="noConversion"/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z표준화</vt:lpstr>
      <vt:lpstr>Z-분포표</vt:lpstr>
      <vt:lpstr>관리도계수표</vt:lpstr>
    </vt:vector>
  </TitlesOfParts>
  <Company>ULTIMATUM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USER</cp:lastModifiedBy>
  <cp:lastPrinted>2020-03-19T23:55:30Z</cp:lastPrinted>
  <dcterms:created xsi:type="dcterms:W3CDTF">2009-09-12T00:06:56Z</dcterms:created>
  <dcterms:modified xsi:type="dcterms:W3CDTF">2020-06-25T21:33:58Z</dcterms:modified>
</cp:coreProperties>
</file>