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data taxonomy\data skills showcase\Data_skills-showcase\Excel topics\"/>
    </mc:Choice>
  </mc:AlternateContent>
  <bookViews>
    <workbookView xWindow="0" yWindow="0" windowWidth="11895" windowHeight="7680"/>
  </bookViews>
  <sheets>
    <sheet name="Financ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H2" i="1"/>
  <c r="H3" i="1"/>
  <c r="H4" i="1"/>
  <c r="H5" i="1"/>
  <c r="H6" i="1"/>
  <c r="G2" i="1"/>
  <c r="K7" i="1" s="1"/>
  <c r="G3" i="1"/>
  <c r="G4" i="1"/>
  <c r="G5" i="1"/>
  <c r="G6" i="1"/>
</calcChain>
</file>

<file path=xl/sharedStrings.xml><?xml version="1.0" encoding="utf-8"?>
<sst xmlns="http://schemas.openxmlformats.org/spreadsheetml/2006/main" count="20" uniqueCount="20">
  <si>
    <t>Loan_ID</t>
  </si>
  <si>
    <t>Borrower</t>
  </si>
  <si>
    <t>Loan_Amount</t>
  </si>
  <si>
    <t>Interest_Rate</t>
  </si>
  <si>
    <t>Term_Months</t>
  </si>
  <si>
    <t>Start_Date</t>
  </si>
  <si>
    <t>L001</t>
  </si>
  <si>
    <t>Michael Lee</t>
  </si>
  <si>
    <t>L002</t>
  </si>
  <si>
    <t>Sarah Chen</t>
  </si>
  <si>
    <t>L003</t>
  </si>
  <si>
    <t>David Park</t>
  </si>
  <si>
    <t>L004</t>
  </si>
  <si>
    <t>Anna Scott</t>
  </si>
  <si>
    <t>L005</t>
  </si>
  <si>
    <t>John Smith</t>
  </si>
  <si>
    <t>Monthly loan payments</t>
  </si>
  <si>
    <t>Interest per month for 12 months</t>
  </si>
  <si>
    <t>Principle paid for 12 months</t>
  </si>
  <si>
    <t>Loan term(Months)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</si>
</sst>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0.0%"/>
    <numFmt numFmtId="167" formatCode="_-[$$-409]* #,##0.0_ ;_-[$$-409]* \-#,##0.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/>
    <xf numFmtId="0" fontId="3" fillId="2" borderId="1" xfId="2" applyAlignment="1">
      <alignment horizontal="center" vertical="center" wrapText="1"/>
    </xf>
    <xf numFmtId="164" fontId="0" fillId="4" borderId="2" xfId="1" applyNumberFormat="1" applyFont="1" applyFill="1" applyBorder="1"/>
    <xf numFmtId="164" fontId="0" fillId="0" borderId="0" xfId="0" applyNumberFormat="1" applyAlignment="1">
      <alignment vertical="center" wrapText="1"/>
    </xf>
    <xf numFmtId="0" fontId="3" fillId="2" borderId="1" xfId="2"/>
    <xf numFmtId="0" fontId="4" fillId="3" borderId="1" xfId="3"/>
    <xf numFmtId="165" fontId="4" fillId="3" borderId="1" xfId="3" applyNumberFormat="1"/>
    <xf numFmtId="164" fontId="3" fillId="2" borderId="1" xfId="2" applyNumberFormat="1"/>
    <xf numFmtId="167" fontId="3" fillId="2" borderId="1" xfId="2" applyNumberFormat="1"/>
  </cellXfs>
  <cellStyles count="4">
    <cellStyle name="Calculation" xfId="3" builtinId="22"/>
    <cellStyle name="Currency" xfId="1" builtinId="4"/>
    <cellStyle name="Input" xfId="2" builtinId="20"/>
    <cellStyle name="Normal" xfId="0" builtinId="0"/>
  </cellStyles>
  <dxfs count="11"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</dxf>
    <dxf>
      <numFmt numFmtId="164" formatCode="_-[$$-409]* #,##0.00_ ;_-[$$-409]* \-#,##0.00\ ;_-[$$-409]* &quot;-&quot;??_ ;_-@_ "/>
    </dxf>
    <dxf>
      <numFmt numFmtId="19" formatCode="dd/mm/yyyy"/>
      <alignment horizontal="general" vertical="center" textRotation="0" wrapText="1" indent="0" justifyLastLine="0" shrinkToFit="0" readingOrder="0"/>
      <border outline="0">
        <right style="thin">
          <color rgb="FFB2B2B2"/>
        </right>
      </border>
    </dxf>
    <dxf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7</xdr:row>
      <xdr:rowOff>190499</xdr:rowOff>
    </xdr:from>
    <xdr:to>
      <xdr:col>9</xdr:col>
      <xdr:colOff>266700</xdr:colOff>
      <xdr:row>19</xdr:row>
      <xdr:rowOff>47624</xdr:rowOff>
    </xdr:to>
    <xdr:sp macro="" textlink="">
      <xdr:nvSpPr>
        <xdr:cNvPr id="2" name="TextBox 1"/>
        <xdr:cNvSpPr txBox="1"/>
      </xdr:nvSpPr>
      <xdr:spPr>
        <a:xfrm>
          <a:off x="3009900" y="1800224"/>
          <a:ext cx="5876925" cy="2143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In</a:t>
          </a:r>
          <a:r>
            <a:rPr lang="en-IN" sz="1200" baseline="0"/>
            <a:t> this mini project , I have added the monthly loan , interest per month , and principle per month using the PMT(), IPMT() and PPMT() functions respectively. </a:t>
          </a:r>
          <a:r>
            <a:rPr lang="en-IN" sz="1200"/>
            <a:t>This</a:t>
          </a:r>
          <a:r>
            <a:rPr lang="en-IN" sz="1200" baseline="0"/>
            <a:t> gave the amount the person has to pay for loan repayment</a:t>
          </a:r>
        </a:p>
        <a:p>
          <a:endParaRPr lang="en-IN" sz="1200" baseline="0"/>
        </a:p>
        <a:p>
          <a:r>
            <a:rPr lang="en-IN" sz="1200" baseline="0"/>
            <a:t>Then i add the Loan term and interest rate data table , which shows the number of months in rows and interest rates in columns , and provides how much money the borrower has to pay if those loan term and interest rates were chosen . </a:t>
          </a:r>
        </a:p>
        <a:p>
          <a:r>
            <a:rPr lang="en-IN" sz="1200" baseline="0"/>
            <a:t>I used the data table function (found in what if analysis, in data tab) to get this result</a:t>
          </a:r>
          <a:endParaRPr lang="en-IN" sz="1200"/>
        </a:p>
      </xdr:txBody>
    </xdr:sp>
    <xdr:clientData/>
  </xdr:twoCellAnchor>
</xdr:wsDr>
</file>

<file path=xl/tables/table1.xml><?xml version="1.0" encoding="utf-8"?>
<table xmlns="http://schemas.openxmlformats.org/spreadsheetml/2006/main" id="1" name="Loan" displayName="Loan" ref="A1:I6" totalsRowShown="0" headerRowDxfId="10" dataDxfId="9">
  <autoFilter ref="A1:I6"/>
  <tableColumns count="9">
    <tableColumn id="1" name="Loan_ID" dataDxfId="8"/>
    <tableColumn id="2" name="Borrower" dataDxfId="7"/>
    <tableColumn id="3" name="Loan_Amount" dataDxfId="6"/>
    <tableColumn id="4" name="Interest_Rate" dataDxfId="5"/>
    <tableColumn id="5" name="Term_Months" dataDxfId="4"/>
    <tableColumn id="6" name="Start_Date" dataDxfId="3"/>
    <tableColumn id="7" name="Monthly loan payments" dataDxfId="2" dataCellStyle="Currency">
      <calculatedColumnFormula>PMT(Loan[[#This Row],[Interest_Rate]]/12,Loan[[#This Row],[Term_Months]],Loan[[#This Row],[Loan_Amount]])*-1</calculatedColumnFormula>
    </tableColumn>
    <tableColumn id="8" name="Interest per month for 12 months" dataDxfId="1">
      <calculatedColumnFormula>IPMT(Loan[[#This Row],[Interest_Rate]]/12,12,Loan[[#This Row],[Term_Months]],Loan[[#This Row],[Loan_Amount]])*-1</calculatedColumnFormula>
    </tableColumn>
    <tableColumn id="9" name="Principle paid for 12 months" dataDxfId="0">
      <calculatedColumnFormula>PPMT(Loan[[#This Row],[Interest_Rate]]/12,12,Loan[[#This Row],[Term_Months]],Loan[[#This Row],[Loan_Amount]])*-1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activeCell="F23" sqref="F23"/>
    </sheetView>
  </sheetViews>
  <sheetFormatPr defaultRowHeight="15" x14ac:dyDescent="0.25"/>
  <cols>
    <col min="1" max="1" width="10.140625" customWidth="1"/>
    <col min="2" max="2" width="11.42578125" customWidth="1"/>
    <col min="3" max="3" width="15.42578125" customWidth="1"/>
    <col min="4" max="4" width="17.140625" customWidth="1"/>
    <col min="5" max="5" width="14.5703125" customWidth="1"/>
    <col min="6" max="6" width="13.7109375" customWidth="1"/>
    <col min="7" max="7" width="10.7109375" customWidth="1"/>
    <col min="8" max="8" width="20.28515625" customWidth="1"/>
    <col min="9" max="9" width="15.85546875" customWidth="1"/>
    <col min="11" max="11" width="11.42578125" customWidth="1"/>
    <col min="12" max="12" width="10.28515625" bestFit="1" customWidth="1"/>
    <col min="13" max="13" width="9.28515625" bestFit="1" customWidth="1"/>
    <col min="14" max="14" width="12.42578125" customWidth="1"/>
    <col min="15" max="17" width="9.285156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16</v>
      </c>
      <c r="H1" s="1" t="s">
        <v>17</v>
      </c>
      <c r="I1" s="1" t="s">
        <v>18</v>
      </c>
    </row>
    <row r="2" spans="1:17" ht="21.75" customHeight="1" x14ac:dyDescent="0.25">
      <c r="A2" s="2" t="s">
        <v>6</v>
      </c>
      <c r="B2" s="2" t="s">
        <v>7</v>
      </c>
      <c r="C2" s="2">
        <v>20000</v>
      </c>
      <c r="D2" s="3">
        <v>0.05</v>
      </c>
      <c r="E2" s="2">
        <v>60</v>
      </c>
      <c r="F2" s="4">
        <v>43831</v>
      </c>
      <c r="G2" s="8">
        <f>PMT(Loan[[#This Row],[Interest_Rate]]/12,Loan[[#This Row],[Term_Months]],Loan[[#This Row],[Loan_Amount]])*-1</f>
        <v>377.42467288021874</v>
      </c>
      <c r="H2" s="9">
        <f>IPMT(Loan[[#This Row],[Interest_Rate]]/12,12,Loan[[#This Row],[Term_Months]],Loan[[#This Row],[Loan_Amount]])*-1</f>
        <v>69.56979092634127</v>
      </c>
      <c r="I2" s="9">
        <f>PPMT(Loan[[#This Row],[Interest_Rate]]/12,12,Loan[[#This Row],[Term_Months]],Loan[[#This Row],[Loan_Amount]])*-1</f>
        <v>307.85488195387745</v>
      </c>
    </row>
    <row r="3" spans="1:17" x14ac:dyDescent="0.25">
      <c r="A3" s="2" t="s">
        <v>8</v>
      </c>
      <c r="B3" s="2" t="s">
        <v>9</v>
      </c>
      <c r="C3" s="2">
        <v>15000</v>
      </c>
      <c r="D3" s="5">
        <v>4.4999999999999998E-2</v>
      </c>
      <c r="E3" s="2">
        <v>48</v>
      </c>
      <c r="F3" s="4">
        <v>44362</v>
      </c>
      <c r="G3" s="8">
        <f>PMT(Loan[[#This Row],[Interest_Rate]]/12,Loan[[#This Row],[Term_Months]],Loan[[#This Row],[Loan_Amount]])*-1</f>
        <v>342.05229116146887</v>
      </c>
      <c r="H3" s="9">
        <f>IPMT(Loan[[#This Row],[Interest_Rate]]/12,12,Loan[[#This Row],[Term_Months]],Loan[[#This Row],[Loan_Amount]])*-1</f>
        <v>44.237099715763605</v>
      </c>
      <c r="I3" s="9">
        <f>PPMT(Loan[[#This Row],[Interest_Rate]]/12,12,Loan[[#This Row],[Term_Months]],Loan[[#This Row],[Loan_Amount]])*-1</f>
        <v>297.81519144570524</v>
      </c>
    </row>
    <row r="4" spans="1:17" x14ac:dyDescent="0.25">
      <c r="A4" s="2" t="s">
        <v>10</v>
      </c>
      <c r="B4" s="2" t="s">
        <v>11</v>
      </c>
      <c r="C4" s="2">
        <v>30000</v>
      </c>
      <c r="D4" s="3">
        <v>0.06</v>
      </c>
      <c r="E4" s="2">
        <v>72</v>
      </c>
      <c r="F4" s="4">
        <v>43534</v>
      </c>
      <c r="G4" s="8">
        <f>PMT(Loan[[#This Row],[Interest_Rate]]/12,Loan[[#This Row],[Term_Months]],Loan[[#This Row],[Loan_Amount]])*-1</f>
        <v>497.18663680416608</v>
      </c>
      <c r="H4" s="9">
        <f>IPMT(Loan[[#This Row],[Interest_Rate]]/12,12,Loan[[#This Row],[Term_Months]],Loan[[#This Row],[Loan_Amount]])*-1</f>
        <v>130.4201205147713</v>
      </c>
      <c r="I4" s="9">
        <f>PPMT(Loan[[#This Row],[Interest_Rate]]/12,12,Loan[[#This Row],[Term_Months]],Loan[[#This Row],[Loan_Amount]])*-1</f>
        <v>366.76651628939481</v>
      </c>
    </row>
    <row r="5" spans="1:17" x14ac:dyDescent="0.25">
      <c r="A5" s="2" t="s">
        <v>12</v>
      </c>
      <c r="B5" s="2" t="s">
        <v>13</v>
      </c>
      <c r="C5" s="2">
        <v>10000</v>
      </c>
      <c r="D5" s="5">
        <v>5.5E-2</v>
      </c>
      <c r="E5" s="2">
        <v>36</v>
      </c>
      <c r="F5" s="4">
        <v>44809</v>
      </c>
      <c r="G5" s="8">
        <f>PMT(Loan[[#This Row],[Interest_Rate]]/12,Loan[[#This Row],[Term_Months]],Loan[[#This Row],[Loan_Amount]])*-1</f>
        <v>301.95901804310284</v>
      </c>
      <c r="H5" s="9">
        <f>IPMT(Loan[[#This Row],[Interest_Rate]]/12,12,Loan[[#This Row],[Term_Months]],Loan[[#This Row],[Loan_Amount]])*-1</f>
        <v>32.620300590731702</v>
      </c>
      <c r="I5" s="9">
        <f>PPMT(Loan[[#This Row],[Interest_Rate]]/12,12,Loan[[#This Row],[Term_Months]],Loan[[#This Row],[Loan_Amount]])*-1</f>
        <v>269.33871745237116</v>
      </c>
    </row>
    <row r="6" spans="1:17" x14ac:dyDescent="0.25">
      <c r="A6" s="2" t="s">
        <v>14</v>
      </c>
      <c r="B6" s="2" t="s">
        <v>15</v>
      </c>
      <c r="C6" s="2">
        <v>25000</v>
      </c>
      <c r="D6" s="5">
        <v>4.8000000000000001E-2</v>
      </c>
      <c r="E6" s="2">
        <v>60</v>
      </c>
      <c r="F6" s="4">
        <v>44977</v>
      </c>
      <c r="G6" s="8">
        <f>PMT(Loan[[#This Row],[Interest_Rate]]/12,Loan[[#This Row],[Term_Months]],Loan[[#This Row],[Loan_Amount]])*-1</f>
        <v>469.49355025723929</v>
      </c>
      <c r="H6" s="9">
        <f>IPMT(Loan[[#This Row],[Interest_Rate]]/12,12,Loan[[#This Row],[Term_Months]],Loan[[#This Row],[Loan_Amount]])*-1</f>
        <v>83.413196222245077</v>
      </c>
      <c r="I6" s="9">
        <f>PPMT(Loan[[#This Row],[Interest_Rate]]/12,12,Loan[[#This Row],[Term_Months]],Loan[[#This Row],[Loan_Amount]])*-1</f>
        <v>386.08035403499417</v>
      </c>
      <c r="N6" s="10" t="s">
        <v>19</v>
      </c>
      <c r="O6" s="10"/>
    </row>
    <row r="7" spans="1:17" x14ac:dyDescent="0.25">
      <c r="K7" s="13">
        <f>G2</f>
        <v>377.42467288021874</v>
      </c>
      <c r="L7" s="11">
        <v>20</v>
      </c>
      <c r="M7" s="11">
        <v>30</v>
      </c>
      <c r="N7" s="11">
        <v>40</v>
      </c>
      <c r="O7" s="11">
        <v>50</v>
      </c>
      <c r="P7" s="11">
        <v>60</v>
      </c>
      <c r="Q7" s="11">
        <v>70</v>
      </c>
    </row>
    <row r="8" spans="1:17" x14ac:dyDescent="0.25">
      <c r="K8" s="12">
        <v>1.4999999999999999E-2</v>
      </c>
      <c r="L8" s="14">
        <f t="dataTable" ref="L8:Q17" dt2D="1" dtr="1" r1="E2" r2="D2"/>
        <v>1013.176920139823</v>
      </c>
      <c r="M8" s="14">
        <v>679.66132096695003</v>
      </c>
      <c r="N8" s="14">
        <v>512.9165322212998</v>
      </c>
      <c r="O8" s="14">
        <v>412.88006650962359</v>
      </c>
      <c r="P8" s="14">
        <v>346.197761096992</v>
      </c>
      <c r="Q8" s="14">
        <v>298.57497457954025</v>
      </c>
    </row>
    <row r="9" spans="1:17" x14ac:dyDescent="0.25">
      <c r="E9" s="6"/>
      <c r="K9" s="12">
        <v>0.02</v>
      </c>
      <c r="L9" s="14">
        <v>1017.5922825185879</v>
      </c>
      <c r="M9" s="14">
        <v>684.02750220070027</v>
      </c>
      <c r="N9" s="14">
        <v>517.26823504264405</v>
      </c>
      <c r="O9" s="14">
        <v>417.23116955822275</v>
      </c>
      <c r="P9" s="14">
        <v>350.55520106488757</v>
      </c>
      <c r="Q9" s="14">
        <v>302.94271253892691</v>
      </c>
    </row>
    <row r="10" spans="1:17" x14ac:dyDescent="0.25">
      <c r="K10" s="12">
        <v>2.5000000000000001E-2</v>
      </c>
      <c r="L10" s="14">
        <v>1022.0191599442677</v>
      </c>
      <c r="M10" s="14">
        <v>688.41097763181858</v>
      </c>
      <c r="N10" s="14">
        <v>521.64300349164523</v>
      </c>
      <c r="O10" s="14">
        <v>421.61110386258753</v>
      </c>
      <c r="P10" s="14">
        <v>354.94723210960552</v>
      </c>
      <c r="Q10" s="14">
        <v>307.35079503617811</v>
      </c>
    </row>
    <row r="11" spans="1:17" x14ac:dyDescent="0.25">
      <c r="K11" s="12">
        <v>0.03</v>
      </c>
      <c r="L11" s="14">
        <v>1026.4575445189769</v>
      </c>
      <c r="M11" s="14">
        <v>692.81173405251047</v>
      </c>
      <c r="N11" s="14">
        <v>526.04081743974621</v>
      </c>
      <c r="O11" s="14">
        <v>426.01984022496902</v>
      </c>
      <c r="P11" s="14">
        <v>359.37381328126276</v>
      </c>
      <c r="Q11" s="14">
        <v>311.79916615448735</v>
      </c>
    </row>
    <row r="12" spans="1:17" x14ac:dyDescent="0.25">
      <c r="K12" s="12">
        <v>3.5000000000000003E-2</v>
      </c>
      <c r="L12" s="14">
        <v>1030.9074281946273</v>
      </c>
      <c r="M12" s="14">
        <v>697.22975773356791</v>
      </c>
      <c r="N12" s="14">
        <v>530.46165551145771</v>
      </c>
      <c r="O12" s="14">
        <v>430.45734700449884</v>
      </c>
      <c r="P12" s="14">
        <v>363.834899405128</v>
      </c>
      <c r="Q12" s="14">
        <v>316.2877632719069</v>
      </c>
    </row>
    <row r="13" spans="1:17" x14ac:dyDescent="0.25">
      <c r="K13" s="12">
        <v>0.04</v>
      </c>
      <c r="L13" s="14">
        <v>1035.3688027734545</v>
      </c>
      <c r="M13" s="14">
        <v>701.66503442634678</v>
      </c>
      <c r="N13" s="14">
        <v>534.90549508966046</v>
      </c>
      <c r="O13" s="14">
        <v>434.92359012906644</v>
      </c>
      <c r="P13" s="14">
        <v>368.330441105327</v>
      </c>
      <c r="Q13" s="14">
        <v>320.81651710492957</v>
      </c>
    </row>
    <row r="14" spans="1:17" x14ac:dyDescent="0.25">
      <c r="K14" s="12">
        <v>4.4999999999999998E-2</v>
      </c>
      <c r="L14" s="14">
        <v>1039.8416599085479</v>
      </c>
      <c r="M14" s="14">
        <v>706.1175493647944</v>
      </c>
      <c r="N14" s="14">
        <v>539.37231232113891</v>
      </c>
      <c r="O14" s="14">
        <v>439.41853310790913</v>
      </c>
      <c r="P14" s="14">
        <v>372.86038483033298</v>
      </c>
      <c r="Q14" s="14">
        <v>325.38535175592818</v>
      </c>
    </row>
    <row r="15" spans="1:17" x14ac:dyDescent="0.25">
      <c r="K15" s="12">
        <v>0.05</v>
      </c>
      <c r="L15" s="14">
        <v>1044.3259911043885</v>
      </c>
      <c r="M15" s="14">
        <v>710.58728726753043</v>
      </c>
      <c r="N15" s="14">
        <v>543.86208212234351</v>
      </c>
      <c r="O15" s="14">
        <v>443.94213704490971</v>
      </c>
      <c r="P15" s="14">
        <v>377.42467288021874</v>
      </c>
      <c r="Q15" s="14">
        <v>329.99418476439405</v>
      </c>
    </row>
    <row r="16" spans="1:17" x14ac:dyDescent="0.25">
      <c r="K16" s="12">
        <v>5.5E-2</v>
      </c>
      <c r="L16" s="14">
        <v>1048.8217877173909</v>
      </c>
      <c r="M16" s="14">
        <v>715.07423233998043</v>
      </c>
      <c r="N16" s="14">
        <v>548.37477818537718</v>
      </c>
      <c r="O16" s="14">
        <v>448.49436065259067</v>
      </c>
      <c r="P16" s="14">
        <v>382.02324343564482</v>
      </c>
      <c r="Q16" s="14">
        <v>334.6429271619096</v>
      </c>
    </row>
    <row r="17" spans="11:17" x14ac:dyDescent="0.25">
      <c r="K17" s="12">
        <v>0.06</v>
      </c>
      <c r="L17" s="14">
        <v>1053.3290409564561</v>
      </c>
      <c r="M17" s="14">
        <v>719.57836827656047</v>
      </c>
      <c r="N17" s="14">
        <v>552.91037298421008</v>
      </c>
      <c r="O17" s="14">
        <v>453.07516026679696</v>
      </c>
      <c r="P17" s="14">
        <v>386.65603058855828</v>
      </c>
      <c r="Q17" s="14">
        <v>339.33148353078701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2025-08-23T14:47:57Z</dcterms:created>
  <dcterms:modified xsi:type="dcterms:W3CDTF">2025-08-24T13:36:13Z</dcterms:modified>
</cp:coreProperties>
</file>