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<sst xmlns="http://schemas.openxmlformats.org/spreadsheetml/2006/main" count="31" uniqueCount="24">
  <si>
    <t>NaShAn Sdn Bhd</t>
  </si>
  <si>
    <t xml:space="preserve">Calculate Net Present Value (NPV) For Investment </t>
  </si>
  <si>
    <t>t0</t>
  </si>
  <si>
    <t>t1</t>
  </si>
  <si>
    <t>t2</t>
  </si>
  <si>
    <t>t3</t>
  </si>
  <si>
    <t>t4</t>
  </si>
  <si>
    <t>t5</t>
  </si>
  <si>
    <t>t6</t>
  </si>
  <si>
    <t>t7</t>
  </si>
  <si>
    <t>Actuals</t>
  </si>
  <si>
    <t>Plan</t>
  </si>
  <si>
    <t>Investment</t>
  </si>
  <si>
    <t>CASH FLOWS</t>
  </si>
  <si>
    <t>Total</t>
  </si>
  <si>
    <t>DISCOUNTED RATE (RISK)</t>
  </si>
  <si>
    <t>NPV (MANUAL)</t>
  </si>
  <si>
    <t>NPV (FORMULA)</t>
  </si>
  <si>
    <t>The higher the NPV, the better. Mean the return from a project exceeds the cost of capital</t>
  </si>
  <si>
    <t>VPN Manual</t>
  </si>
  <si>
    <t>NPV (Formula)</t>
  </si>
  <si>
    <t>NPV Different</t>
  </si>
  <si>
    <t>Percentage</t>
  </si>
  <si>
    <t>NPV &gt; 0</t>
  </si>
</sst>
</file>

<file path=xl/styles.xml><?xml version="1.0" encoding="utf-8"?>
<styleSheet xmlns="http://schemas.openxmlformats.org/spreadsheetml/2006/main">
  <numFmts count="8">
    <numFmt numFmtId="176" formatCode="_-&quot;RM&quot;* #,##0_-;\-&quot;RM&quot;* #,##0_-;_-&quot;RM&quot;* &quot;-&quot;??_-;_-@_-"/>
    <numFmt numFmtId="177" formatCode="_(* #,##0_);_(* \(#,##0\);_(* &quot;-&quot;_);_(@_)"/>
    <numFmt numFmtId="178" formatCode="_(&quot;$&quot;* #,##0_);_(&quot;$&quot;* \(#,##0\);_(&quot;$&quot;* &quot;-&quot;??_);_(@_)"/>
    <numFmt numFmtId="179" formatCode="_(* #,##0.00_);_(* \(#,##0.00\);_(* &quot;-&quot;??_);_(@_)"/>
    <numFmt numFmtId="180" formatCode="_(&quot;$&quot;* #,##0.00_);_(&quot;$&quot;* \(#,##0.00\);_(&quot;$&quot;* &quot;-&quot;??_);_(@_)"/>
    <numFmt numFmtId="181" formatCode="_-[$RM-4409]* #,##0.00_-;\-[$RM-4409]* #,##0.00_-;_-[$RM-4409]* &quot;-&quot;??_-;_-@_-"/>
    <numFmt numFmtId="182" formatCode="_-[$RM-4409]* #,##0_-;\-[$RM-4409]* #,##0_-;_-[$RM-4409]* &quot;-&quot;??_-;_-@_-"/>
    <numFmt numFmtId="183" formatCode="_-[$RM-4409]* #,##0_-;\-[$RM-4409]* #,##0_-;_-[$RM-4409]* &quot;-&quot;_-;_-@_-"/>
  </numFmts>
  <fonts count="29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vertAlign val="superscript"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b/>
      <sz val="11"/>
      <color theme="9" tint="-0.499984740745262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14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23" borderId="1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1" borderId="1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26" borderId="1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26" borderId="15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81" fontId="0" fillId="5" borderId="1" xfId="5" applyNumberFormat="1" applyFont="1" applyFill="1" applyBorder="1" applyAlignment="1">
      <alignment horizontal="center"/>
    </xf>
    <xf numFmtId="182" fontId="0" fillId="5" borderId="2" xfId="5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6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81" fontId="0" fillId="6" borderId="1" xfId="5" applyNumberFormat="1" applyFont="1" applyFill="1" applyBorder="1" applyAlignment="1">
      <alignment horizontal="center"/>
    </xf>
    <xf numFmtId="181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82" fontId="0" fillId="7" borderId="2" xfId="5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83" fontId="0" fillId="7" borderId="1" xfId="5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 vertical="center" wrapText="1"/>
    </xf>
    <xf numFmtId="182" fontId="0" fillId="8" borderId="2" xfId="5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9" fontId="0" fillId="8" borderId="3" xfId="6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9" fontId="0" fillId="8" borderId="8" xfId="6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9" fontId="0" fillId="0" borderId="0" xfId="6" applyFont="1" applyFill="1" applyBorder="1" applyAlignment="1">
      <alignment horizontal="center" vertical="center"/>
    </xf>
    <xf numFmtId="178" fontId="0" fillId="0" borderId="0" xfId="5" applyNumberFormat="1" applyFont="1"/>
    <xf numFmtId="0" fontId="4" fillId="0" borderId="0" xfId="0" applyFont="1"/>
    <xf numFmtId="182" fontId="0" fillId="0" borderId="0" xfId="0" applyNumberFormat="1"/>
    <xf numFmtId="0" fontId="7" fillId="0" borderId="0" xfId="0" applyFont="1"/>
    <xf numFmtId="9" fontId="0" fillId="0" borderId="0" xfId="6" applyFont="1"/>
    <xf numFmtId="0" fontId="8" fillId="0" borderId="0" xfId="0" applyFont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251461</xdr:colOff>
      <xdr:row>16</xdr:row>
      <xdr:rowOff>7926</xdr:rowOff>
    </xdr:from>
    <xdr:to>
      <xdr:col>3</xdr:col>
      <xdr:colOff>411481</xdr:colOff>
      <xdr:row>25</xdr:row>
      <xdr:rowOff>45915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1535" y="3103245"/>
          <a:ext cx="3019425" cy="1752600"/>
        </a:xfrm>
        <a:prstGeom prst="rect">
          <a:avLst/>
        </a:prstGeom>
      </xdr:spPr>
    </xdr:pic>
    <xdr:clientData/>
  </xdr:twoCellAnchor>
  <xdr:twoCellAnchor>
    <xdr:from>
      <xdr:col>1</xdr:col>
      <xdr:colOff>365760</xdr:colOff>
      <xdr:row>19</xdr:row>
      <xdr:rowOff>129540</xdr:rowOff>
    </xdr:from>
    <xdr:to>
      <xdr:col>2</xdr:col>
      <xdr:colOff>213360</xdr:colOff>
      <xdr:row>20</xdr:row>
      <xdr:rowOff>114300</xdr:rowOff>
    </xdr:to>
    <xdr:sp>
      <xdr:nvSpPr>
        <xdr:cNvPr id="3" name="TextBox 2"/>
        <xdr:cNvSpPr txBox="1"/>
      </xdr:nvSpPr>
      <xdr:spPr>
        <a:xfrm>
          <a:off x="965835" y="3796665"/>
          <a:ext cx="178816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^ (raised</a:t>
          </a:r>
          <a:r>
            <a:rPr lang="en-US" sz="900" baseline="0"/>
            <a:t> denominator)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4"/>
  <sheetViews>
    <sheetView tabSelected="1" workbookViewId="0">
      <selection activeCell="B15" sqref="B15:C15"/>
    </sheetView>
  </sheetViews>
  <sheetFormatPr defaultColWidth="9" defaultRowHeight="15"/>
  <cols>
    <col min="2" max="2" width="29.1047619047619" customWidth="1"/>
    <col min="3" max="3" width="13.7809523809524" customWidth="1"/>
    <col min="4" max="4" width="14.6666666666667" customWidth="1"/>
    <col min="5" max="5" width="15.1047619047619" customWidth="1"/>
    <col min="6" max="6" width="13" customWidth="1"/>
    <col min="7" max="7" width="14.552380952381" customWidth="1"/>
    <col min="8" max="8" width="14.6666666666667" customWidth="1"/>
    <col min="9" max="11" width="11.552380952381" customWidth="1"/>
  </cols>
  <sheetData>
    <row r="2" ht="18.75" spans="2:10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>
      <c r="B3" s="2" t="s">
        <v>1</v>
      </c>
      <c r="C3" s="2"/>
      <c r="D3" s="2"/>
      <c r="E3" s="2"/>
      <c r="F3" s="2"/>
      <c r="G3" s="2"/>
      <c r="H3" s="2"/>
      <c r="I3" s="2"/>
      <c r="J3" s="2"/>
    </row>
    <row r="4" spans="4:11"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</row>
    <row r="5" spans="4:11">
      <c r="D5" s="4">
        <v>2020</v>
      </c>
      <c r="E5" s="4">
        <v>2021</v>
      </c>
      <c r="F5" s="4">
        <v>2022</v>
      </c>
      <c r="G5" s="4">
        <v>2023</v>
      </c>
      <c r="H5" s="4">
        <v>2024</v>
      </c>
      <c r="I5" s="4">
        <v>2025</v>
      </c>
      <c r="J5" s="4">
        <v>2026</v>
      </c>
      <c r="K5" s="4">
        <v>2027</v>
      </c>
    </row>
    <row r="6" spans="4:11">
      <c r="D6" s="5" t="s">
        <v>10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</row>
    <row r="7" spans="4:11">
      <c r="D7" s="5" t="s">
        <v>12</v>
      </c>
      <c r="E7" s="7"/>
      <c r="F7" s="7"/>
      <c r="G7" s="7"/>
      <c r="H7" s="7"/>
      <c r="I7" s="7"/>
      <c r="J7" s="7"/>
      <c r="K7" s="7"/>
    </row>
    <row r="8" spans="2:11">
      <c r="B8" s="8" t="s">
        <v>13</v>
      </c>
      <c r="C8" s="9" t="s">
        <v>14</v>
      </c>
      <c r="D8" s="10">
        <v>-500000</v>
      </c>
      <c r="E8" s="10">
        <v>150000</v>
      </c>
      <c r="F8" s="10">
        <v>160000</v>
      </c>
      <c r="G8" s="10">
        <v>167500</v>
      </c>
      <c r="H8" s="10">
        <v>175000</v>
      </c>
      <c r="I8" s="10">
        <v>200000</v>
      </c>
      <c r="J8" s="10">
        <v>300000</v>
      </c>
      <c r="K8" s="10">
        <v>400000</v>
      </c>
    </row>
    <row r="9" spans="2:11">
      <c r="B9" s="11" t="s">
        <v>15</v>
      </c>
      <c r="C9" s="12">
        <v>0.1</v>
      </c>
      <c r="D9" s="13"/>
      <c r="E9" s="14"/>
      <c r="F9" s="14"/>
      <c r="G9" s="15"/>
      <c r="H9" s="11"/>
      <c r="I9" s="11"/>
      <c r="J9" s="11"/>
      <c r="K9" s="11"/>
    </row>
    <row r="10" spans="2:11">
      <c r="B10" s="16" t="s">
        <v>16</v>
      </c>
      <c r="C10" s="17">
        <f>SUM(E10:K10)</f>
        <v>1012757.31608246</v>
      </c>
      <c r="D10" s="18"/>
      <c r="E10" s="19">
        <f>E8/(1+$C$9)^(E5-$D$5)</f>
        <v>136363.636363636</v>
      </c>
      <c r="F10" s="19">
        <f t="shared" ref="F10:K10" si="0">F8/(1+$C$9)^(F5-$D$5)</f>
        <v>132231.404958678</v>
      </c>
      <c r="G10" s="19">
        <f t="shared" si="0"/>
        <v>125845.229151014</v>
      </c>
      <c r="H10" s="19">
        <f t="shared" si="0"/>
        <v>119527.354688887</v>
      </c>
      <c r="I10" s="19">
        <f t="shared" si="0"/>
        <v>124184.264611831</v>
      </c>
      <c r="J10" s="19">
        <f t="shared" si="0"/>
        <v>169342.179016133</v>
      </c>
      <c r="K10" s="19">
        <f t="shared" si="0"/>
        <v>205263.247292283</v>
      </c>
    </row>
    <row r="11" spans="2:11">
      <c r="B11" s="16" t="s">
        <v>17</v>
      </c>
      <c r="C11" s="17">
        <f>NPV(C9,E8:K8)</f>
        <v>1012757.31608246</v>
      </c>
      <c r="D11" s="18"/>
      <c r="E11" s="16"/>
      <c r="F11" s="16"/>
      <c r="G11" s="16"/>
      <c r="H11" s="16"/>
      <c r="I11" s="16"/>
      <c r="J11" s="16"/>
      <c r="K11" s="16"/>
    </row>
    <row r="12" spans="2:11">
      <c r="B12" s="20" t="s">
        <v>18</v>
      </c>
      <c r="C12" s="21">
        <f>SUM(C11)-(-D8)</f>
        <v>512757.316082462</v>
      </c>
      <c r="D12" s="22" t="str">
        <f>IF(H21&gt;0,"ACCEPTED","UNACCEPTED")</f>
        <v>ACCEPTED</v>
      </c>
      <c r="E12" s="23"/>
      <c r="F12" s="23"/>
      <c r="G12" s="23"/>
      <c r="H12" s="23"/>
      <c r="I12" s="23"/>
      <c r="J12" s="23"/>
      <c r="K12" s="40"/>
    </row>
    <row r="13" spans="2:11">
      <c r="B13" s="24"/>
      <c r="C13" s="25">
        <f>SUM(C12/C10)</f>
        <v>0.506298308528548</v>
      </c>
      <c r="D13" s="26"/>
      <c r="E13" s="27"/>
      <c r="F13" s="27"/>
      <c r="G13" s="27"/>
      <c r="H13" s="27"/>
      <c r="I13" s="27"/>
      <c r="J13" s="27"/>
      <c r="K13" s="41"/>
    </row>
    <row r="14" spans="2:11">
      <c r="B14" s="28"/>
      <c r="C14" s="29"/>
      <c r="D14" s="30"/>
      <c r="E14" s="31"/>
      <c r="F14" s="31"/>
      <c r="G14" s="31"/>
      <c r="H14" s="31"/>
      <c r="I14" s="31"/>
      <c r="J14" s="31"/>
      <c r="K14" s="42"/>
    </row>
    <row r="15" spans="2:11">
      <c r="B15" s="32"/>
      <c r="C15" s="33"/>
      <c r="D15" s="27"/>
      <c r="E15" s="27"/>
      <c r="F15" s="27"/>
      <c r="G15" s="27"/>
      <c r="H15" s="27"/>
      <c r="I15" s="27"/>
      <c r="J15" s="27"/>
      <c r="K15" s="27"/>
    </row>
    <row r="17" spans="3:7">
      <c r="C17" s="34"/>
      <c r="F17" s="35" t="s">
        <v>19</v>
      </c>
      <c r="G17" s="36">
        <f>E8/(1+$C$9)^(E5-$D$5)</f>
        <v>136363.636363636</v>
      </c>
    </row>
    <row r="18" spans="3:7">
      <c r="C18" s="34"/>
      <c r="G18" s="36"/>
    </row>
    <row r="19" spans="6:7">
      <c r="F19" s="35" t="s">
        <v>20</v>
      </c>
      <c r="G19" s="36">
        <f>NPV(C9,E8:K8)</f>
        <v>1012757.31608246</v>
      </c>
    </row>
    <row r="21" spans="6:8">
      <c r="F21" s="35" t="s">
        <v>21</v>
      </c>
      <c r="G21" s="37" t="s">
        <v>14</v>
      </c>
      <c r="H21" s="36">
        <f>SUM(C11)-(-D8)</f>
        <v>512757.316082462</v>
      </c>
    </row>
    <row r="22" spans="7:8">
      <c r="G22" s="37" t="s">
        <v>22</v>
      </c>
      <c r="H22" s="38">
        <f>SUM(C12/C10)</f>
        <v>0.506298308528548</v>
      </c>
    </row>
    <row r="24" spans="6:7">
      <c r="F24" s="35" t="s">
        <v>23</v>
      </c>
      <c r="G24" s="39" t="str">
        <f>IF(H21&gt;0,"ACCEPTED","UNACCEPTED")</f>
        <v>ACCEPTED</v>
      </c>
    </row>
  </sheetData>
  <mergeCells count="5">
    <mergeCell ref="B2:J2"/>
    <mergeCell ref="B3:J3"/>
    <mergeCell ref="B12:B14"/>
    <mergeCell ref="C13:C14"/>
    <mergeCell ref="D12:K14"/>
  </mergeCells>
  <pageMargins left="0.7" right="0.7" top="0.75" bottom="0.75" header="0.3" footer="0.3"/>
  <pageSetup paperSize="1" orientation="portrait" horizontalDpi="90" verticalDpi="9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2020-11-06T11:59:00Z</dcterms:created>
  <dcterms:modified xsi:type="dcterms:W3CDTF">2021-01-25T07:41:33Z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1033-11.2.0.9965</vt:lpwstr>
  </property>
</Properties>
</file>