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10" windowWidth="14810" windowHeight="8010"/>
  </bookViews>
  <sheets>
    <sheet name="Sheet1" sheetId="1" r:id="rId1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" i="1"/>
  <c r="G92"/>
  <c r="J74"/>
  <c r="I74"/>
  <c r="F57"/>
  <c r="F55"/>
  <c r="D37"/>
  <c r="F6"/>
  <c r="F7"/>
  <c r="F5"/>
  <c r="E7"/>
  <c r="E5"/>
  <c r="D6"/>
  <c r="D7"/>
  <c r="D5"/>
  <c r="C6"/>
  <c r="C7"/>
  <c r="C5"/>
  <c r="B6"/>
  <c r="B7"/>
  <c r="B5"/>
</calcChain>
</file>

<file path=xl/sharedStrings.xml><?xml version="1.0" encoding="utf-8"?>
<sst xmlns="http://schemas.openxmlformats.org/spreadsheetml/2006/main" count="271" uniqueCount="84">
  <si>
    <t>Use Of Formulas -</t>
  </si>
  <si>
    <t>Countif, Sumif, &amp; VIOOkup</t>
  </si>
  <si>
    <t>USE OF VLOOKUP</t>
  </si>
  <si>
    <t>E mployee ID</t>
  </si>
  <si>
    <t>Full Name</t>
  </si>
  <si>
    <t>SSN</t>
  </si>
  <si>
    <t>Department</t>
  </si>
  <si>
    <t>Start Date</t>
  </si>
  <si>
    <t>Earning</t>
  </si>
  <si>
    <t>EMPOOI</t>
  </si>
  <si>
    <t>EMP002</t>
  </si>
  <si>
    <t>EMP003</t>
  </si>
  <si>
    <t>Employee ID</t>
  </si>
  <si>
    <t>Faith K. Macias</t>
  </si>
  <si>
    <t>845-04-3962</t>
  </si>
  <si>
    <t>Marketing</t>
  </si>
  <si>
    <t>27-01-2008</t>
  </si>
  <si>
    <t>Lucian Q. Franklin</t>
  </si>
  <si>
    <t>345-28-4935</t>
  </si>
  <si>
    <t>IT/IS</t>
  </si>
  <si>
    <t>Blaze V. Bridges</t>
  </si>
  <si>
    <t>503-53-8350</t>
  </si>
  <si>
    <t>16-04-2008</t>
  </si>
  <si>
    <t>EMP004</t>
  </si>
  <si>
    <t>Denton  Q. Dale</t>
  </si>
  <si>
    <t>858-39-7967</t>
  </si>
  <si>
    <t>$1,05,000.00</t>
  </si>
  <si>
    <t>EMPOOS</t>
  </si>
  <si>
    <t>Blossom K. Fox</t>
  </si>
  <si>
    <t>245-18-5890</t>
  </si>
  <si>
    <t>Engineering</t>
  </si>
  <si>
    <t>EMP006</t>
  </si>
  <si>
    <t>Kerry V. David</t>
  </si>
  <si>
    <t>873-45-8675</t>
  </si>
  <si>
    <t>Finance</t>
  </si>
  <si>
    <t>17-07-2008</t>
  </si>
  <si>
    <t>EMP007</t>
  </si>
  <si>
    <t>Melanie X. Baker</t>
  </si>
  <si>
    <t>190-08-3679</t>
  </si>
  <si>
    <t>Finanace</t>
  </si>
  <si>
    <t>E MP008</t>
  </si>
  <si>
    <t>Adele W. Fulton</t>
  </si>
  <si>
    <t>352-36-9553</t>
  </si>
  <si>
    <t>28-10-2008</t>
  </si>
  <si>
    <t>$1,04,000.00</t>
  </si>
  <si>
    <t>EMP009</t>
  </si>
  <si>
    <t>Justina O. Jensen</t>
  </si>
  <si>
    <t>645-74-0451</t>
  </si>
  <si>
    <t>$3,80,050.00</t>
  </si>
  <si>
    <t>EMPOIO</t>
  </si>
  <si>
    <t>Yoshi J.England</t>
  </si>
  <si>
    <t>558-53-1475</t>
  </si>
  <si>
    <t>EMPOII</t>
  </si>
  <si>
    <t>Brooke Y.Mccarty</t>
  </si>
  <si>
    <t>129-42-6148</t>
  </si>
  <si>
    <t>$1,80,000.00</t>
  </si>
  <si>
    <t>EMP012</t>
  </si>
  <si>
    <t>Kay G. Colon</t>
  </si>
  <si>
    <t>796-50-4767</t>
  </si>
  <si>
    <t>19-03-2009</t>
  </si>
  <si>
    <t>$1,00,000.00</t>
  </si>
  <si>
    <t>EMP01.3</t>
  </si>
  <si>
    <t>Callie I.Forbes</t>
  </si>
  <si>
    <t>266-48-1339</t>
  </si>
  <si>
    <t>Human  Resources</t>
  </si>
  <si>
    <t>13-04-2009</t>
  </si>
  <si>
    <t>$1,36,000.00</t>
  </si>
  <si>
    <t>EMP014</t>
  </si>
  <si>
    <t>Zachery O. Mann</t>
  </si>
  <si>
    <t>663-00-3285</t>
  </si>
  <si>
    <t>28-04-2009</t>
  </si>
  <si>
    <t>Q.1 how many Employee in a list?</t>
  </si>
  <si>
    <t>Q.2 How many Employee work in Finance and Marketing Department?</t>
  </si>
  <si>
    <t>Q.3 Employee Blossom K. Fox Department And Earnings?</t>
  </si>
  <si>
    <t>Q.4 Employee Blossom K. Fox SSn.No.?</t>
  </si>
  <si>
    <t>Q.5 How many Amount Earnings Marketing Department ?</t>
  </si>
  <si>
    <t>Q.1</t>
  </si>
  <si>
    <t>Employee in a List</t>
  </si>
  <si>
    <t>Q.2</t>
  </si>
  <si>
    <t>Employee</t>
  </si>
  <si>
    <t>Q.3</t>
  </si>
  <si>
    <t>Q.4</t>
  </si>
  <si>
    <t>Q.5</t>
  </si>
  <si>
    <t>Amount earnings Marketing Department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</si>
</sst>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4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/>
    <xf numFmtId="14" fontId="1" fillId="0" borderId="0" xfId="0" applyNumberFormat="1" applyFont="1" applyBorder="1" applyAlignment="1">
      <alignment horizontal="center"/>
    </xf>
    <xf numFmtId="8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/>
    <xf numFmtId="0" fontId="2" fillId="2" borderId="1" xfId="0" applyFont="1" applyFill="1" applyBorder="1" applyAlignment="1"/>
    <xf numFmtId="0" fontId="1" fillId="3" borderId="1" xfId="0" applyFont="1" applyFill="1" applyBorder="1" applyAlignment="1"/>
    <xf numFmtId="14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3" fillId="6" borderId="0" xfId="0" applyFont="1" applyFill="1"/>
    <xf numFmtId="0" fontId="3" fillId="0" borderId="0" xfId="0" applyFont="1"/>
    <xf numFmtId="0" fontId="0" fillId="0" borderId="0" xfId="0" applyFont="1"/>
    <xf numFmtId="0" fontId="3" fillId="3" borderId="0" xfId="0" applyFont="1" applyFill="1"/>
    <xf numFmtId="8" fontId="1" fillId="0" borderId="1" xfId="0" applyNumberFormat="1" applyFont="1" applyBorder="1" applyAlignment="1">
      <alignment horizontal="center"/>
    </xf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0" borderId="1" xfId="0" applyFont="1" applyBorder="1"/>
    <xf numFmtId="0" fontId="3" fillId="9" borderId="1" xfId="0" applyFont="1" applyFill="1" applyBorder="1"/>
    <xf numFmtId="0" fontId="2" fillId="4" borderId="1" xfId="0" applyFont="1" applyFill="1" applyBorder="1" applyAlignment="1"/>
    <xf numFmtId="0" fontId="2" fillId="10" borderId="1" xfId="0" applyFont="1" applyFill="1" applyBorder="1" applyAlignment="1"/>
    <xf numFmtId="0" fontId="2" fillId="12" borderId="1" xfId="0" applyFont="1" applyFill="1" applyBorder="1" applyAlignment="1"/>
    <xf numFmtId="0" fontId="3" fillId="11" borderId="0" xfId="0" applyFont="1" applyFill="1" applyAlignment="1"/>
    <xf numFmtId="0" fontId="1" fillId="0" borderId="0" xfId="0" applyFont="1" applyBorder="1" applyAlignment="1"/>
    <xf numFmtId="0" fontId="1" fillId="5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0"/>
  <sheetViews>
    <sheetView tabSelected="1" topLeftCell="A8" workbookViewId="0">
      <selection activeCell="B106" sqref="B106:D106"/>
    </sheetView>
  </sheetViews>
  <sheetFormatPr defaultRowHeight="14"/>
  <cols>
    <col min="1" max="1" width="11.83203125" customWidth="1"/>
    <col min="2" max="2" width="16.25" bestFit="1" customWidth="1"/>
    <col min="3" max="3" width="18.58203125" customWidth="1"/>
    <col min="4" max="4" width="11.83203125" customWidth="1"/>
    <col min="5" max="5" width="13.1640625" customWidth="1"/>
    <col min="6" max="6" width="16.25" customWidth="1"/>
    <col min="7" max="7" width="15.83203125" customWidth="1"/>
    <col min="8" max="8" width="14" customWidth="1"/>
    <col min="9" max="9" width="13.75" customWidth="1"/>
  </cols>
  <sheetData>
    <row r="1" spans="1:6">
      <c r="A1" s="25" t="s">
        <v>0</v>
      </c>
      <c r="B1" s="25"/>
      <c r="C1" s="25"/>
      <c r="D1" s="25" t="s">
        <v>1</v>
      </c>
      <c r="E1" s="25"/>
      <c r="F1" s="25"/>
    </row>
    <row r="2" spans="1:6">
      <c r="A2" s="1"/>
      <c r="B2" s="1"/>
      <c r="C2" s="26" t="s">
        <v>2</v>
      </c>
      <c r="D2" s="26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</row>
    <row r="5" spans="1:6">
      <c r="A5" s="6" t="s">
        <v>9</v>
      </c>
      <c r="B5" s="8" t="str">
        <f>VLOOKUP(A5,A10:F23,2,FALSE)</f>
        <v>Faith K. Macias</v>
      </c>
      <c r="C5" s="8" t="str">
        <f>VLOOKUP(A5,A10:F23,3,FALSE)</f>
        <v>845-04-3962</v>
      </c>
      <c r="D5" s="8" t="str">
        <f>VLOOKUP(A5,A10:F23,4,0)</f>
        <v>Marketing</v>
      </c>
      <c r="E5" s="9" t="str">
        <f>VLOOKUP(A5,A10:F23,5,0)</f>
        <v>27-01-2008</v>
      </c>
      <c r="F5" s="8">
        <f>VLOOKUP(A5,A10:F23,6,0)</f>
        <v>73500</v>
      </c>
    </row>
    <row r="6" spans="1:6">
      <c r="A6" s="6" t="s">
        <v>10</v>
      </c>
      <c r="B6" s="8" t="str">
        <f t="shared" ref="B6:B7" si="0">VLOOKUP(A6,A11:F24,2,FALSE)</f>
        <v>Lucian Q. Franklin</v>
      </c>
      <c r="C6" s="8" t="str">
        <f t="shared" ref="C6:C7" si="1">VLOOKUP(A6,A11:F24,3,FALSE)</f>
        <v>345-28-4935</v>
      </c>
      <c r="D6" s="8" t="str">
        <f t="shared" ref="D6:D7" si="2">VLOOKUP(A6,A11:F24,4,0)</f>
        <v>IT/IS</v>
      </c>
      <c r="E6" s="10">
        <v>39450</v>
      </c>
      <c r="F6" s="8">
        <f t="shared" ref="F6:F7" si="3">VLOOKUP(A6,A11:F24,6,0)</f>
        <v>80000</v>
      </c>
    </row>
    <row r="7" spans="1:6">
      <c r="A7" s="6" t="s">
        <v>11</v>
      </c>
      <c r="B7" s="8" t="str">
        <f t="shared" si="0"/>
        <v>Blaze V. Bridges</v>
      </c>
      <c r="C7" s="8" t="str">
        <f t="shared" si="1"/>
        <v>503-53-8350</v>
      </c>
      <c r="D7" s="8" t="str">
        <f t="shared" si="2"/>
        <v>Marketing</v>
      </c>
      <c r="E7" s="9" t="str">
        <f t="shared" ref="E7" si="4">VLOOKUP(A7,A12:F25,5,0)</f>
        <v>16-04-2008</v>
      </c>
      <c r="F7" s="8">
        <f t="shared" si="3"/>
        <v>95000</v>
      </c>
    </row>
    <row r="8" spans="1:6">
      <c r="A8" s="1"/>
      <c r="B8" s="1"/>
      <c r="C8" s="1"/>
      <c r="D8" s="1"/>
      <c r="E8" s="1"/>
      <c r="F8" s="1"/>
    </row>
    <row r="9" spans="1:6">
      <c r="A9" s="23" t="s">
        <v>12</v>
      </c>
      <c r="B9" s="23" t="s">
        <v>4</v>
      </c>
      <c r="C9" s="23" t="s">
        <v>5</v>
      </c>
      <c r="D9" s="23" t="s">
        <v>6</v>
      </c>
      <c r="E9" s="23" t="s">
        <v>7</v>
      </c>
      <c r="F9" s="23" t="s">
        <v>8</v>
      </c>
    </row>
    <row r="10" spans="1:6">
      <c r="A10" s="4" t="s">
        <v>9</v>
      </c>
      <c r="B10" s="4" t="s">
        <v>13</v>
      </c>
      <c r="C10" s="4" t="s">
        <v>14</v>
      </c>
      <c r="D10" s="4" t="s">
        <v>15</v>
      </c>
      <c r="E10" s="7" t="s">
        <v>16</v>
      </c>
      <c r="F10" s="15">
        <v>73500</v>
      </c>
    </row>
    <row r="11" spans="1:6">
      <c r="A11" s="4" t="s">
        <v>10</v>
      </c>
      <c r="B11" s="4" t="s">
        <v>17</v>
      </c>
      <c r="C11" s="4" t="s">
        <v>18</v>
      </c>
      <c r="D11" s="4" t="s">
        <v>19</v>
      </c>
      <c r="E11" s="7">
        <v>39450</v>
      </c>
      <c r="F11" s="15">
        <v>80000</v>
      </c>
    </row>
    <row r="12" spans="1:6">
      <c r="A12" s="4" t="s">
        <v>11</v>
      </c>
      <c r="B12" s="4" t="s">
        <v>20</v>
      </c>
      <c r="C12" s="4" t="s">
        <v>21</v>
      </c>
      <c r="D12" s="4" t="s">
        <v>15</v>
      </c>
      <c r="E12" s="7" t="s">
        <v>22</v>
      </c>
      <c r="F12" s="15">
        <v>95000</v>
      </c>
    </row>
    <row r="13" spans="1:6">
      <c r="A13" s="4" t="s">
        <v>23</v>
      </c>
      <c r="B13" s="4" t="s">
        <v>24</v>
      </c>
      <c r="C13" s="4" t="s">
        <v>25</v>
      </c>
      <c r="D13" s="4" t="s">
        <v>15</v>
      </c>
      <c r="E13" s="7">
        <v>39512</v>
      </c>
      <c r="F13" s="15" t="s">
        <v>26</v>
      </c>
    </row>
    <row r="14" spans="1:6">
      <c r="A14" s="4" t="s">
        <v>27</v>
      </c>
      <c r="B14" s="4" t="s">
        <v>28</v>
      </c>
      <c r="C14" s="4" t="s">
        <v>29</v>
      </c>
      <c r="D14" s="4" t="s">
        <v>30</v>
      </c>
      <c r="E14" s="7">
        <v>39759</v>
      </c>
      <c r="F14" s="15">
        <v>90000</v>
      </c>
    </row>
    <row r="15" spans="1:6">
      <c r="A15" s="4" t="s">
        <v>31</v>
      </c>
      <c r="B15" s="4" t="s">
        <v>32</v>
      </c>
      <c r="C15" s="4" t="s">
        <v>33</v>
      </c>
      <c r="D15" s="4" t="s">
        <v>34</v>
      </c>
      <c r="E15" s="7" t="s">
        <v>35</v>
      </c>
      <c r="F15" s="15">
        <v>60000</v>
      </c>
    </row>
    <row r="16" spans="1:6">
      <c r="A16" s="4" t="s">
        <v>36</v>
      </c>
      <c r="B16" s="4" t="s">
        <v>37</v>
      </c>
      <c r="C16" s="4" t="s">
        <v>38</v>
      </c>
      <c r="D16" s="4" t="s">
        <v>39</v>
      </c>
      <c r="E16" s="7">
        <v>39578</v>
      </c>
      <c r="F16" s="15">
        <v>87000</v>
      </c>
    </row>
    <row r="17" spans="1:7">
      <c r="A17" s="4" t="s">
        <v>40</v>
      </c>
      <c r="B17" s="4" t="s">
        <v>41</v>
      </c>
      <c r="C17" s="4" t="s">
        <v>42</v>
      </c>
      <c r="D17" s="4" t="s">
        <v>30</v>
      </c>
      <c r="E17" s="7" t="s">
        <v>43</v>
      </c>
      <c r="F17" s="15" t="s">
        <v>44</v>
      </c>
    </row>
    <row r="18" spans="1:7">
      <c r="A18" s="4" t="s">
        <v>45</v>
      </c>
      <c r="B18" s="4" t="s">
        <v>46</v>
      </c>
      <c r="C18" s="4" t="s">
        <v>47</v>
      </c>
      <c r="D18" s="4" t="s">
        <v>15</v>
      </c>
      <c r="E18" s="7">
        <v>39579</v>
      </c>
      <c r="F18" s="15" t="s">
        <v>48</v>
      </c>
    </row>
    <row r="19" spans="1:7">
      <c r="A19" s="4" t="s">
        <v>49</v>
      </c>
      <c r="B19" s="4" t="s">
        <v>50</v>
      </c>
      <c r="C19" s="4" t="s">
        <v>51</v>
      </c>
      <c r="D19" s="4" t="s">
        <v>15</v>
      </c>
      <c r="E19" s="7">
        <v>39703</v>
      </c>
      <c r="F19" s="15">
        <v>93000</v>
      </c>
    </row>
    <row r="20" spans="1:7">
      <c r="A20" s="4" t="s">
        <v>52</v>
      </c>
      <c r="B20" s="4" t="s">
        <v>53</v>
      </c>
      <c r="C20" s="4" t="s">
        <v>54</v>
      </c>
      <c r="D20" s="4" t="s">
        <v>19</v>
      </c>
      <c r="E20" s="7">
        <v>40149</v>
      </c>
      <c r="F20" s="15" t="s">
        <v>55</v>
      </c>
    </row>
    <row r="21" spans="1:7">
      <c r="A21" s="4" t="s">
        <v>56</v>
      </c>
      <c r="B21" s="4" t="s">
        <v>57</v>
      </c>
      <c r="C21" s="4" t="s">
        <v>58</v>
      </c>
      <c r="D21" s="4" t="s">
        <v>15</v>
      </c>
      <c r="E21" s="7" t="s">
        <v>59</v>
      </c>
      <c r="F21" s="15" t="s">
        <v>60</v>
      </c>
    </row>
    <row r="22" spans="1:7">
      <c r="A22" s="4" t="s">
        <v>61</v>
      </c>
      <c r="B22" s="4" t="s">
        <v>62</v>
      </c>
      <c r="C22" s="4" t="s">
        <v>63</v>
      </c>
      <c r="D22" s="4" t="s">
        <v>64</v>
      </c>
      <c r="E22" s="7" t="s">
        <v>65</v>
      </c>
      <c r="F22" s="15" t="s">
        <v>66</v>
      </c>
    </row>
    <row r="23" spans="1:7">
      <c r="A23" s="4" t="s">
        <v>67</v>
      </c>
      <c r="B23" s="4" t="s">
        <v>68</v>
      </c>
      <c r="C23" s="4" t="s">
        <v>69</v>
      </c>
      <c r="D23" s="4" t="s">
        <v>15</v>
      </c>
      <c r="E23" s="7" t="s">
        <v>70</v>
      </c>
      <c r="F23" s="15">
        <v>68000</v>
      </c>
    </row>
    <row r="24" spans="1:7">
      <c r="A24" s="1"/>
      <c r="B24" s="1"/>
      <c r="C24" s="1"/>
      <c r="D24" s="1"/>
      <c r="E24" s="2"/>
      <c r="F24" s="3"/>
    </row>
    <row r="25" spans="1:7">
      <c r="A25" s="1"/>
      <c r="B25" s="1"/>
      <c r="C25" s="1"/>
      <c r="D25" s="1"/>
      <c r="E25" s="1"/>
      <c r="F25" s="1"/>
    </row>
    <row r="26" spans="1:7">
      <c r="A26" s="1"/>
      <c r="B26" s="1" t="s">
        <v>71</v>
      </c>
      <c r="C26" s="1"/>
      <c r="D26" s="1"/>
      <c r="E26" s="1"/>
      <c r="F26" s="1"/>
      <c r="G26" s="1"/>
    </row>
    <row r="27" spans="1:7">
      <c r="A27" s="1"/>
      <c r="B27" s="1" t="s">
        <v>72</v>
      </c>
      <c r="C27" s="1"/>
      <c r="D27" s="1"/>
      <c r="E27" s="1"/>
      <c r="F27" s="1"/>
      <c r="G27" s="1"/>
    </row>
    <row r="28" spans="1:7">
      <c r="A28" s="1"/>
      <c r="B28" s="1" t="s">
        <v>73</v>
      </c>
      <c r="C28" s="1"/>
      <c r="D28" s="1"/>
      <c r="E28" s="1"/>
      <c r="F28" s="1"/>
      <c r="G28" s="1"/>
    </row>
    <row r="29" spans="1:7">
      <c r="A29" s="1"/>
      <c r="B29" s="1" t="s">
        <v>74</v>
      </c>
      <c r="C29" s="1"/>
      <c r="D29" s="1"/>
      <c r="E29" s="1"/>
      <c r="F29" s="1"/>
      <c r="G29" s="1"/>
    </row>
    <row r="30" spans="1:7">
      <c r="A30" s="1"/>
      <c r="B30" s="1" t="s">
        <v>75</v>
      </c>
      <c r="C30" s="1"/>
      <c r="D30" s="1"/>
      <c r="E30" s="1"/>
      <c r="F30" s="1"/>
      <c r="G30" s="1"/>
    </row>
    <row r="33" spans="1:7">
      <c r="A33" s="11" t="s">
        <v>76</v>
      </c>
      <c r="G33" s="13"/>
    </row>
    <row r="34" spans="1:7">
      <c r="B34" s="23" t="s">
        <v>4</v>
      </c>
    </row>
    <row r="35" spans="1:7">
      <c r="B35" s="4" t="s">
        <v>13</v>
      </c>
      <c r="D35" s="14" t="s">
        <v>77</v>
      </c>
      <c r="E35" s="14"/>
    </row>
    <row r="36" spans="1:7">
      <c r="B36" s="4" t="s">
        <v>17</v>
      </c>
    </row>
    <row r="37" spans="1:7">
      <c r="B37" s="4" t="s">
        <v>20</v>
      </c>
      <c r="D37" s="12">
        <f>COUNTA(B35:B48)</f>
        <v>14</v>
      </c>
    </row>
    <row r="38" spans="1:7">
      <c r="B38" s="4" t="s">
        <v>24</v>
      </c>
    </row>
    <row r="39" spans="1:7">
      <c r="B39" s="4" t="s">
        <v>28</v>
      </c>
    </row>
    <row r="40" spans="1:7">
      <c r="B40" s="4" t="s">
        <v>32</v>
      </c>
    </row>
    <row r="41" spans="1:7">
      <c r="B41" s="4" t="s">
        <v>37</v>
      </c>
    </row>
    <row r="42" spans="1:7">
      <c r="B42" s="4" t="s">
        <v>41</v>
      </c>
    </row>
    <row r="43" spans="1:7">
      <c r="B43" s="4" t="s">
        <v>46</v>
      </c>
    </row>
    <row r="44" spans="1:7">
      <c r="B44" s="4" t="s">
        <v>50</v>
      </c>
    </row>
    <row r="45" spans="1:7">
      <c r="B45" s="4" t="s">
        <v>53</v>
      </c>
    </row>
    <row r="46" spans="1:7">
      <c r="B46" s="4" t="s">
        <v>57</v>
      </c>
    </row>
    <row r="47" spans="1:7">
      <c r="B47" s="4" t="s">
        <v>62</v>
      </c>
    </row>
    <row r="48" spans="1:7">
      <c r="B48" s="4" t="s">
        <v>68</v>
      </c>
    </row>
    <row r="51" spans="1:6">
      <c r="A51" s="11" t="s">
        <v>78</v>
      </c>
    </row>
    <row r="52" spans="1:6">
      <c r="B52" s="23" t="s">
        <v>4</v>
      </c>
      <c r="C52" s="23" t="s">
        <v>6</v>
      </c>
    </row>
    <row r="53" spans="1:6">
      <c r="B53" s="4" t="s">
        <v>13</v>
      </c>
      <c r="C53" s="4" t="s">
        <v>15</v>
      </c>
      <c r="E53" s="17" t="s">
        <v>6</v>
      </c>
      <c r="F53" s="17" t="s">
        <v>79</v>
      </c>
    </row>
    <row r="54" spans="1:6">
      <c r="B54" s="4" t="s">
        <v>17</v>
      </c>
      <c r="C54" s="4" t="s">
        <v>19</v>
      </c>
      <c r="E54" s="16"/>
      <c r="F54" s="16"/>
    </row>
    <row r="55" spans="1:6">
      <c r="B55" s="4" t="s">
        <v>20</v>
      </c>
      <c r="C55" s="4" t="s">
        <v>15</v>
      </c>
      <c r="E55" s="18" t="s">
        <v>34</v>
      </c>
      <c r="F55" s="19">
        <f>COUNTIF(C53:C66,"Finance")</f>
        <v>1</v>
      </c>
    </row>
    <row r="56" spans="1:6">
      <c r="B56" s="4" t="s">
        <v>24</v>
      </c>
      <c r="C56" s="4" t="s">
        <v>15</v>
      </c>
      <c r="E56" s="16"/>
      <c r="F56" s="16"/>
    </row>
    <row r="57" spans="1:6">
      <c r="B57" s="4" t="s">
        <v>28</v>
      </c>
      <c r="C57" s="4" t="s">
        <v>30</v>
      </c>
      <c r="E57" s="18" t="s">
        <v>15</v>
      </c>
      <c r="F57" s="19">
        <f>COUNTIF(C53:C66,"Marketing")</f>
        <v>7</v>
      </c>
    </row>
    <row r="58" spans="1:6">
      <c r="B58" s="4" t="s">
        <v>32</v>
      </c>
      <c r="C58" s="4" t="s">
        <v>34</v>
      </c>
    </row>
    <row r="59" spans="1:6">
      <c r="B59" s="4" t="s">
        <v>37</v>
      </c>
      <c r="C59" s="4" t="s">
        <v>39</v>
      </c>
    </row>
    <row r="60" spans="1:6">
      <c r="B60" s="4" t="s">
        <v>41</v>
      </c>
      <c r="C60" s="4" t="s">
        <v>30</v>
      </c>
    </row>
    <row r="61" spans="1:6">
      <c r="B61" s="4" t="s">
        <v>46</v>
      </c>
      <c r="C61" s="4" t="s">
        <v>15</v>
      </c>
    </row>
    <row r="62" spans="1:6">
      <c r="B62" s="4" t="s">
        <v>50</v>
      </c>
      <c r="C62" s="4" t="s">
        <v>15</v>
      </c>
    </row>
    <row r="63" spans="1:6">
      <c r="B63" s="4" t="s">
        <v>53</v>
      </c>
      <c r="C63" s="4" t="s">
        <v>19</v>
      </c>
    </row>
    <row r="64" spans="1:6">
      <c r="B64" s="4" t="s">
        <v>57</v>
      </c>
      <c r="C64" s="4" t="s">
        <v>15</v>
      </c>
    </row>
    <row r="65" spans="1:10">
      <c r="B65" s="4" t="s">
        <v>62</v>
      </c>
      <c r="C65" s="4" t="s">
        <v>64</v>
      </c>
    </row>
    <row r="66" spans="1:10">
      <c r="B66" s="4" t="s">
        <v>68</v>
      </c>
      <c r="C66" s="4" t="s">
        <v>15</v>
      </c>
    </row>
    <row r="69" spans="1:10">
      <c r="A69" s="11" t="s">
        <v>80</v>
      </c>
    </row>
    <row r="70" spans="1:10">
      <c r="B70" s="23" t="s">
        <v>12</v>
      </c>
      <c r="C70" s="23" t="s">
        <v>4</v>
      </c>
      <c r="D70" s="23" t="s">
        <v>6</v>
      </c>
      <c r="E70" s="23" t="s">
        <v>8</v>
      </c>
    </row>
    <row r="71" spans="1:10">
      <c r="B71" s="4" t="s">
        <v>9</v>
      </c>
      <c r="C71" s="4" t="s">
        <v>13</v>
      </c>
      <c r="D71" s="4" t="s">
        <v>15</v>
      </c>
      <c r="E71" s="15">
        <v>73500</v>
      </c>
    </row>
    <row r="72" spans="1:10">
      <c r="B72" s="4" t="s">
        <v>10</v>
      </c>
      <c r="C72" s="4" t="s">
        <v>17</v>
      </c>
      <c r="D72" s="4" t="s">
        <v>19</v>
      </c>
      <c r="E72" s="15">
        <v>80000</v>
      </c>
      <c r="H72" s="16"/>
      <c r="I72" s="20" t="s">
        <v>6</v>
      </c>
      <c r="J72" s="20" t="s">
        <v>8</v>
      </c>
    </row>
    <row r="73" spans="1:10">
      <c r="B73" s="4" t="s">
        <v>11</v>
      </c>
      <c r="C73" s="4" t="s">
        <v>20</v>
      </c>
      <c r="D73" s="4" t="s">
        <v>15</v>
      </c>
      <c r="E73" s="15">
        <v>95000</v>
      </c>
      <c r="H73" s="16"/>
      <c r="I73" s="16"/>
      <c r="J73" s="16"/>
    </row>
    <row r="74" spans="1:10">
      <c r="B74" s="4" t="s">
        <v>23</v>
      </c>
      <c r="C74" s="4" t="s">
        <v>24</v>
      </c>
      <c r="D74" s="4" t="s">
        <v>15</v>
      </c>
      <c r="E74" s="15" t="s">
        <v>26</v>
      </c>
      <c r="H74" s="21" t="s">
        <v>28</v>
      </c>
      <c r="I74" s="19" t="str">
        <f>VLOOKUP(H74,C71:E84,2,FALSE)</f>
        <v>Engineering</v>
      </c>
      <c r="J74" s="19">
        <f>VLOOKUP(H74,C71:E84,3,FALSE)</f>
        <v>90000</v>
      </c>
    </row>
    <row r="75" spans="1:10">
      <c r="B75" s="4" t="s">
        <v>27</v>
      </c>
      <c r="C75" s="4" t="s">
        <v>28</v>
      </c>
      <c r="D75" s="4" t="s">
        <v>30</v>
      </c>
      <c r="E75" s="15">
        <v>90000</v>
      </c>
    </row>
    <row r="76" spans="1:10">
      <c r="B76" s="4" t="s">
        <v>31</v>
      </c>
      <c r="C76" s="4" t="s">
        <v>32</v>
      </c>
      <c r="D76" s="4" t="s">
        <v>34</v>
      </c>
      <c r="E76" s="15">
        <v>60000</v>
      </c>
    </row>
    <row r="77" spans="1:10">
      <c r="B77" s="4" t="s">
        <v>36</v>
      </c>
      <c r="C77" s="4" t="s">
        <v>37</v>
      </c>
      <c r="D77" s="4" t="s">
        <v>39</v>
      </c>
      <c r="E77" s="15">
        <v>87000</v>
      </c>
    </row>
    <row r="78" spans="1:10">
      <c r="B78" s="4" t="s">
        <v>40</v>
      </c>
      <c r="C78" s="4" t="s">
        <v>41</v>
      </c>
      <c r="D78" s="4" t="s">
        <v>30</v>
      </c>
      <c r="E78" s="15" t="s">
        <v>44</v>
      </c>
    </row>
    <row r="79" spans="1:10">
      <c r="B79" s="4" t="s">
        <v>45</v>
      </c>
      <c r="C79" s="4" t="s">
        <v>46</v>
      </c>
      <c r="D79" s="4" t="s">
        <v>15</v>
      </c>
      <c r="E79" s="15" t="s">
        <v>48</v>
      </c>
    </row>
    <row r="80" spans="1:10">
      <c r="B80" s="4" t="s">
        <v>49</v>
      </c>
      <c r="C80" s="4" t="s">
        <v>50</v>
      </c>
      <c r="D80" s="4" t="s">
        <v>15</v>
      </c>
      <c r="E80" s="15">
        <v>93000</v>
      </c>
    </row>
    <row r="81" spans="1:7">
      <c r="B81" s="4" t="s">
        <v>52</v>
      </c>
      <c r="C81" s="4" t="s">
        <v>53</v>
      </c>
      <c r="D81" s="4" t="s">
        <v>19</v>
      </c>
      <c r="E81" s="15" t="s">
        <v>55</v>
      </c>
    </row>
    <row r="82" spans="1:7">
      <c r="B82" s="4" t="s">
        <v>56</v>
      </c>
      <c r="C82" s="4" t="s">
        <v>57</v>
      </c>
      <c r="D82" s="4" t="s">
        <v>15</v>
      </c>
      <c r="E82" s="15" t="s">
        <v>60</v>
      </c>
    </row>
    <row r="83" spans="1:7">
      <c r="B83" s="4" t="s">
        <v>61</v>
      </c>
      <c r="C83" s="4" t="s">
        <v>62</v>
      </c>
      <c r="D83" s="4" t="s">
        <v>64</v>
      </c>
      <c r="E83" s="15" t="s">
        <v>66</v>
      </c>
    </row>
    <row r="84" spans="1:7">
      <c r="B84" s="4" t="s">
        <v>67</v>
      </c>
      <c r="C84" s="4" t="s">
        <v>68</v>
      </c>
      <c r="D84" s="4" t="s">
        <v>15</v>
      </c>
      <c r="E84" s="15">
        <v>68000</v>
      </c>
    </row>
    <row r="87" spans="1:7">
      <c r="A87" s="11" t="s">
        <v>81</v>
      </c>
    </row>
    <row r="88" spans="1:7">
      <c r="B88" s="23" t="s">
        <v>4</v>
      </c>
      <c r="C88" s="23" t="s">
        <v>5</v>
      </c>
    </row>
    <row r="89" spans="1:7">
      <c r="B89" s="4" t="s">
        <v>13</v>
      </c>
      <c r="C89" s="4" t="s">
        <v>14</v>
      </c>
    </row>
    <row r="90" spans="1:7">
      <c r="B90" s="4" t="s">
        <v>17</v>
      </c>
      <c r="C90" s="4" t="s">
        <v>18</v>
      </c>
    </row>
    <row r="91" spans="1:7">
      <c r="B91" s="4" t="s">
        <v>20</v>
      </c>
      <c r="C91" s="4" t="s">
        <v>21</v>
      </c>
    </row>
    <row r="92" spans="1:7">
      <c r="B92" s="4" t="s">
        <v>24</v>
      </c>
      <c r="C92" s="4" t="s">
        <v>25</v>
      </c>
      <c r="F92" s="22" t="s">
        <v>28</v>
      </c>
      <c r="G92" s="19" t="str">
        <f>VLOOKUP(F92,B89:C102,2,FALSE)</f>
        <v>245-18-5890</v>
      </c>
    </row>
    <row r="93" spans="1:7">
      <c r="B93" s="4" t="s">
        <v>28</v>
      </c>
      <c r="C93" s="4" t="s">
        <v>29</v>
      </c>
    </row>
    <row r="94" spans="1:7">
      <c r="B94" s="4" t="s">
        <v>32</v>
      </c>
      <c r="C94" s="4" t="s">
        <v>33</v>
      </c>
    </row>
    <row r="95" spans="1:7">
      <c r="B95" s="4" t="s">
        <v>37</v>
      </c>
      <c r="C95" s="4" t="s">
        <v>38</v>
      </c>
    </row>
    <row r="96" spans="1:7">
      <c r="B96" s="4" t="s">
        <v>41</v>
      </c>
      <c r="C96" s="4" t="s">
        <v>42</v>
      </c>
    </row>
    <row r="97" spans="1:9">
      <c r="B97" s="4" t="s">
        <v>46</v>
      </c>
      <c r="C97" s="4" t="s">
        <v>47</v>
      </c>
    </row>
    <row r="98" spans="1:9">
      <c r="B98" s="4" t="s">
        <v>50</v>
      </c>
      <c r="C98" s="4" t="s">
        <v>51</v>
      </c>
    </row>
    <row r="99" spans="1:9">
      <c r="B99" s="4" t="s">
        <v>53</v>
      </c>
      <c r="C99" s="4" t="s">
        <v>54</v>
      </c>
    </row>
    <row r="100" spans="1:9">
      <c r="B100" s="4" t="s">
        <v>57</v>
      </c>
      <c r="C100" s="4" t="s">
        <v>58</v>
      </c>
    </row>
    <row r="101" spans="1:9">
      <c r="B101" s="4" t="s">
        <v>62</v>
      </c>
      <c r="C101" s="4" t="s">
        <v>63</v>
      </c>
    </row>
    <row r="102" spans="1:9">
      <c r="B102" s="4" t="s">
        <v>68</v>
      </c>
      <c r="C102" s="4" t="s">
        <v>69</v>
      </c>
    </row>
    <row r="103" spans="1:9">
      <c r="B103" s="1"/>
      <c r="C103" s="1"/>
    </row>
    <row r="105" spans="1:9">
      <c r="A105" s="11" t="s">
        <v>82</v>
      </c>
    </row>
    <row r="106" spans="1:9">
      <c r="B106" s="23" t="s">
        <v>4</v>
      </c>
      <c r="C106" s="23" t="s">
        <v>6</v>
      </c>
      <c r="D106" s="23" t="s">
        <v>8</v>
      </c>
    </row>
    <row r="107" spans="1:9">
      <c r="B107" s="4" t="s">
        <v>13</v>
      </c>
      <c r="C107" s="4" t="s">
        <v>15</v>
      </c>
      <c r="D107" s="15">
        <v>73500</v>
      </c>
    </row>
    <row r="108" spans="1:9">
      <c r="B108" s="4" t="s">
        <v>17</v>
      </c>
      <c r="C108" s="4" t="s">
        <v>19</v>
      </c>
      <c r="D108" s="15">
        <v>80000</v>
      </c>
      <c r="G108" s="24" t="s">
        <v>83</v>
      </c>
      <c r="H108" s="24"/>
      <c r="I108" s="24"/>
    </row>
    <row r="109" spans="1:9">
      <c r="B109" s="4" t="s">
        <v>20</v>
      </c>
      <c r="C109" s="4" t="s">
        <v>15</v>
      </c>
      <c r="D109" s="15">
        <v>95000</v>
      </c>
    </row>
    <row r="110" spans="1:9">
      <c r="B110" s="4" t="s">
        <v>24</v>
      </c>
      <c r="C110" s="4" t="s">
        <v>15</v>
      </c>
      <c r="D110" s="15" t="s">
        <v>26</v>
      </c>
      <c r="G110" s="12">
        <f>SUMIF(C107:C120,"Marketing",D107:D120)</f>
        <v>329500</v>
      </c>
    </row>
    <row r="111" spans="1:9">
      <c r="B111" s="4" t="s">
        <v>28</v>
      </c>
      <c r="C111" s="4" t="s">
        <v>30</v>
      </c>
      <c r="D111" s="15">
        <v>90000</v>
      </c>
    </row>
    <row r="112" spans="1:9">
      <c r="B112" s="4" t="s">
        <v>32</v>
      </c>
      <c r="C112" s="4" t="s">
        <v>34</v>
      </c>
      <c r="D112" s="15">
        <v>60000</v>
      </c>
    </row>
    <row r="113" spans="2:4">
      <c r="B113" s="4" t="s">
        <v>37</v>
      </c>
      <c r="C113" s="4" t="s">
        <v>39</v>
      </c>
      <c r="D113" s="15">
        <v>87000</v>
      </c>
    </row>
    <row r="114" spans="2:4">
      <c r="B114" s="4" t="s">
        <v>41</v>
      </c>
      <c r="C114" s="4" t="s">
        <v>30</v>
      </c>
      <c r="D114" s="15" t="s">
        <v>44</v>
      </c>
    </row>
    <row r="115" spans="2:4">
      <c r="B115" s="4" t="s">
        <v>46</v>
      </c>
      <c r="C115" s="4" t="s">
        <v>15</v>
      </c>
      <c r="D115" s="15" t="s">
        <v>48</v>
      </c>
    </row>
    <row r="116" spans="2:4">
      <c r="B116" s="4" t="s">
        <v>50</v>
      </c>
      <c r="C116" s="4" t="s">
        <v>15</v>
      </c>
      <c r="D116" s="15">
        <v>93000</v>
      </c>
    </row>
    <row r="117" spans="2:4">
      <c r="B117" s="4" t="s">
        <v>53</v>
      </c>
      <c r="C117" s="4" t="s">
        <v>19</v>
      </c>
      <c r="D117" s="15" t="s">
        <v>55</v>
      </c>
    </row>
    <row r="118" spans="2:4">
      <c r="B118" s="4" t="s">
        <v>57</v>
      </c>
      <c r="C118" s="4" t="s">
        <v>15</v>
      </c>
      <c r="D118" s="15" t="s">
        <v>60</v>
      </c>
    </row>
    <row r="119" spans="2:4">
      <c r="B119" s="4" t="s">
        <v>62</v>
      </c>
      <c r="C119" s="4" t="s">
        <v>64</v>
      </c>
      <c r="D119" s="15" t="s">
        <v>66</v>
      </c>
    </row>
    <row r="120" spans="2:4">
      <c r="B120" s="4" t="s">
        <v>68</v>
      </c>
      <c r="C120" s="4" t="s">
        <v>15</v>
      </c>
      <c r="D120" s="15">
        <v>68000</v>
      </c>
    </row>
  </sheetData>
  <mergeCells count="4">
    <mergeCell ref="G108:I108"/>
    <mergeCell ref="A1:C1"/>
    <mergeCell ref="D1:F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Shamal Kumbhar</dc:creator>
  <cp:lastModifiedBy>win10</cp:lastModifiedBy>
  <cp:revision/>
  <dcterms:created xsi:type="dcterms:W3CDTF">2025-01-28T09:21:27Z</dcterms:created>
  <dcterms:modified xsi:type="dcterms:W3CDTF">2025-02-28T09:51:10Z</dcterms:modified>
</cp:coreProperties>
</file>