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manmurshed/Downloads/"/>
    </mc:Choice>
  </mc:AlternateContent>
  <xr:revisionPtr revIDLastSave="0" documentId="13_ncr:1_{393CAD26-B5C5-BC4C-9C56-004484C238B9}" xr6:coauthVersionLast="47" xr6:coauthVersionMax="47" xr10:uidLastSave="{00000000-0000-0000-0000-000000000000}"/>
  <bookViews>
    <workbookView xWindow="1160" yWindow="580" windowWidth="27640" windowHeight="15900" xr2:uid="{9CC4B8F4-DC4F-384A-937B-9C88F99B7356}"/>
  </bookViews>
  <sheets>
    <sheet name="Sheet1" sheetId="1" r:id="rId1"/>
  </sheets>
  <definedNames>
    <definedName name="_xlchart.v1.0" hidden="1">Sheet1!$AD$1</definedName>
    <definedName name="_xlchart.v1.1" hidden="1">Sheet1!$AD$2:$AD$65</definedName>
    <definedName name="_xlchart.v1.10" hidden="1">Sheet1!$AD$1</definedName>
    <definedName name="_xlchart.v1.11" hidden="1">Sheet1!$AD$2:$AD$65</definedName>
    <definedName name="_xlchart.v1.12" hidden="1">Sheet1!$AE$1</definedName>
    <definedName name="_xlchart.v1.13" hidden="1">Sheet1!$AE$2:$AE$65</definedName>
    <definedName name="_xlchart.v1.14" hidden="1">Sheet1!$AF$1</definedName>
    <definedName name="_xlchart.v1.15" hidden="1">Sheet1!$AF$2:$AF$65</definedName>
    <definedName name="_xlchart.v1.16" hidden="1">Sheet1!$AG$1</definedName>
    <definedName name="_xlchart.v1.17" hidden="1">Sheet1!$AG$2:$AG$65</definedName>
    <definedName name="_xlchart.v1.18" hidden="1">Sheet1!$AH$1</definedName>
    <definedName name="_xlchart.v1.19" hidden="1">Sheet1!$AH$2:$AH$65</definedName>
    <definedName name="_xlchart.v1.2" hidden="1">Sheet1!$AE$1</definedName>
    <definedName name="_xlchart.v1.3" hidden="1">Sheet1!$AE$2:$AE$65</definedName>
    <definedName name="_xlchart.v1.4" hidden="1">Sheet1!$AF$1</definedName>
    <definedName name="_xlchart.v1.5" hidden="1">Sheet1!$AF$2:$AF$65</definedName>
    <definedName name="_xlchart.v1.6" hidden="1">Sheet1!$AG$1</definedName>
    <definedName name="_xlchart.v1.7" hidden="1">Sheet1!$AG$2:$AG$65</definedName>
    <definedName name="_xlchart.v1.8" hidden="1">Sheet1!$AH$1</definedName>
    <definedName name="_xlchart.v1.9" hidden="1">Sheet1!$AH$2:$AH$65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/>
  <c r="AG2" i="1"/>
  <c r="AH2" i="1"/>
  <c r="AE3" i="1"/>
  <c r="AF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Y3" i="1"/>
  <c r="Y7" i="1"/>
  <c r="Y9" i="1"/>
  <c r="Y11" i="1"/>
  <c r="Y19" i="1"/>
  <c r="Y25" i="1"/>
  <c r="Y27" i="1"/>
  <c r="Y35" i="1"/>
  <c r="Y39" i="1"/>
  <c r="Y41" i="1"/>
  <c r="Y43" i="1"/>
  <c r="Y51" i="1"/>
  <c r="Y55" i="1"/>
  <c r="Y57" i="1"/>
  <c r="Y59" i="1"/>
  <c r="Y65" i="1"/>
  <c r="Q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N4" i="1"/>
  <c r="I2" i="1"/>
  <c r="O19" i="1" s="1"/>
  <c r="I3" i="1"/>
  <c r="I4" i="1"/>
  <c r="I5" i="1"/>
  <c r="I6" i="1"/>
  <c r="O6" i="1" s="1"/>
  <c r="I7" i="1"/>
  <c r="I8" i="1"/>
  <c r="O8" i="1" s="1"/>
  <c r="I9" i="1"/>
  <c r="O9" i="1" s="1"/>
  <c r="I10" i="1"/>
  <c r="O10" i="1" s="1"/>
  <c r="I11" i="1"/>
  <c r="I12" i="1"/>
  <c r="I13" i="1"/>
  <c r="I14" i="1"/>
  <c r="O14" i="1" s="1"/>
  <c r="I15" i="1"/>
  <c r="I16" i="1"/>
  <c r="O16" i="1" s="1"/>
  <c r="I17" i="1"/>
  <c r="O17" i="1" s="1"/>
  <c r="I18" i="1"/>
  <c r="O18" i="1" s="1"/>
  <c r="I19" i="1"/>
  <c r="I20" i="1"/>
  <c r="I21" i="1"/>
  <c r="I22" i="1"/>
  <c r="O22" i="1" s="1"/>
  <c r="I23" i="1"/>
  <c r="I24" i="1"/>
  <c r="O24" i="1" s="1"/>
  <c r="I25" i="1"/>
  <c r="O25" i="1" s="1"/>
  <c r="I26" i="1"/>
  <c r="O26" i="1" s="1"/>
  <c r="I27" i="1"/>
  <c r="I28" i="1"/>
  <c r="I29" i="1"/>
  <c r="I30" i="1"/>
  <c r="O30" i="1" s="1"/>
  <c r="I31" i="1"/>
  <c r="I32" i="1"/>
  <c r="O32" i="1" s="1"/>
  <c r="I33" i="1"/>
  <c r="O33" i="1" s="1"/>
  <c r="I34" i="1"/>
  <c r="O34" i="1" s="1"/>
  <c r="I35" i="1"/>
  <c r="I36" i="1"/>
  <c r="I37" i="1"/>
  <c r="I38" i="1"/>
  <c r="O38" i="1" s="1"/>
  <c r="I39" i="1"/>
  <c r="I40" i="1"/>
  <c r="O40" i="1" s="1"/>
  <c r="I41" i="1"/>
  <c r="O41" i="1" s="1"/>
  <c r="I42" i="1"/>
  <c r="O42" i="1" s="1"/>
  <c r="I43" i="1"/>
  <c r="I44" i="1"/>
  <c r="I45" i="1"/>
  <c r="I46" i="1"/>
  <c r="O46" i="1" s="1"/>
  <c r="I47" i="1"/>
  <c r="I48" i="1"/>
  <c r="O48" i="1" s="1"/>
  <c r="I49" i="1"/>
  <c r="O49" i="1" s="1"/>
  <c r="I50" i="1"/>
  <c r="O50" i="1" s="1"/>
  <c r="I51" i="1"/>
  <c r="I52" i="1"/>
  <c r="I53" i="1"/>
  <c r="I54" i="1"/>
  <c r="O54" i="1" s="1"/>
  <c r="I55" i="1"/>
  <c r="I56" i="1"/>
  <c r="O56" i="1" s="1"/>
  <c r="I57" i="1"/>
  <c r="O57" i="1" s="1"/>
  <c r="I58" i="1"/>
  <c r="O58" i="1" s="1"/>
  <c r="I59" i="1"/>
  <c r="I60" i="1"/>
  <c r="I61" i="1"/>
  <c r="I62" i="1"/>
  <c r="O62" i="1" s="1"/>
  <c r="I63" i="1"/>
  <c r="I64" i="1"/>
  <c r="O64" i="1" s="1"/>
  <c r="I65" i="1"/>
  <c r="O65" i="1" s="1"/>
  <c r="J3" i="1"/>
  <c r="P3" i="1" s="1"/>
  <c r="J4" i="1"/>
  <c r="J5" i="1"/>
  <c r="P5" i="1" s="1"/>
  <c r="J6" i="1"/>
  <c r="J7" i="1"/>
  <c r="J8" i="1"/>
  <c r="J9" i="1"/>
  <c r="P9" i="1" s="1"/>
  <c r="J10" i="1"/>
  <c r="P10" i="1" s="1"/>
  <c r="J11" i="1"/>
  <c r="P11" i="1" s="1"/>
  <c r="J12" i="1"/>
  <c r="J13" i="1"/>
  <c r="J14" i="1"/>
  <c r="P14" i="1" s="1"/>
  <c r="J15" i="1"/>
  <c r="J16" i="1"/>
  <c r="J17" i="1"/>
  <c r="P17" i="1" s="1"/>
  <c r="J18" i="1"/>
  <c r="P18" i="1" s="1"/>
  <c r="J19" i="1"/>
  <c r="P19" i="1" s="1"/>
  <c r="J20" i="1"/>
  <c r="J21" i="1"/>
  <c r="J22" i="1"/>
  <c r="J23" i="1"/>
  <c r="P23" i="1" s="1"/>
  <c r="J24" i="1"/>
  <c r="J25" i="1"/>
  <c r="J26" i="1"/>
  <c r="P26" i="1" s="1"/>
  <c r="J27" i="1"/>
  <c r="P27" i="1" s="1"/>
  <c r="J28" i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J37" i="1"/>
  <c r="J38" i="1"/>
  <c r="P38" i="1" s="1"/>
  <c r="J39" i="1"/>
  <c r="P39" i="1" s="1"/>
  <c r="J40" i="1"/>
  <c r="J41" i="1"/>
  <c r="P41" i="1" s="1"/>
  <c r="J42" i="1"/>
  <c r="P42" i="1" s="1"/>
  <c r="J43" i="1"/>
  <c r="P43" i="1" s="1"/>
  <c r="J44" i="1"/>
  <c r="J45" i="1"/>
  <c r="J46" i="1"/>
  <c r="P46" i="1" s="1"/>
  <c r="J47" i="1"/>
  <c r="P47" i="1" s="1"/>
  <c r="J48" i="1"/>
  <c r="J49" i="1"/>
  <c r="P49" i="1" s="1"/>
  <c r="J50" i="1"/>
  <c r="P50" i="1" s="1"/>
  <c r="J51" i="1"/>
  <c r="P51" i="1" s="1"/>
  <c r="J52" i="1"/>
  <c r="J53" i="1"/>
  <c r="J54" i="1"/>
  <c r="P54" i="1" s="1"/>
  <c r="J55" i="1"/>
  <c r="P55" i="1" s="1"/>
  <c r="J56" i="1"/>
  <c r="J57" i="1"/>
  <c r="P57" i="1" s="1"/>
  <c r="J58" i="1"/>
  <c r="P58" i="1" s="1"/>
  <c r="J59" i="1"/>
  <c r="P59" i="1" s="1"/>
  <c r="J60" i="1"/>
  <c r="J61" i="1"/>
  <c r="J62" i="1"/>
  <c r="P62" i="1" s="1"/>
  <c r="J63" i="1"/>
  <c r="P63" i="1" s="1"/>
  <c r="J64" i="1"/>
  <c r="J65" i="1"/>
  <c r="P65" i="1" s="1"/>
  <c r="J2" i="1"/>
  <c r="P7" i="1" s="1"/>
  <c r="N3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X57" i="1" l="1"/>
  <c r="X41" i="1"/>
  <c r="X17" i="1"/>
  <c r="W64" i="1"/>
  <c r="W48" i="1"/>
  <c r="W32" i="1"/>
  <c r="W8" i="1"/>
  <c r="X63" i="1"/>
  <c r="X55" i="1"/>
  <c r="X39" i="1"/>
  <c r="X31" i="1"/>
  <c r="X23" i="1"/>
  <c r="W62" i="1"/>
  <c r="W54" i="1"/>
  <c r="W46" i="1"/>
  <c r="W38" i="1"/>
  <c r="R38" i="1"/>
  <c r="W30" i="1"/>
  <c r="R30" i="1"/>
  <c r="W22" i="1"/>
  <c r="W14" i="1"/>
  <c r="W6" i="1"/>
  <c r="R6" i="1"/>
  <c r="X65" i="1"/>
  <c r="X49" i="1"/>
  <c r="X33" i="1"/>
  <c r="X9" i="1"/>
  <c r="W56" i="1"/>
  <c r="W40" i="1"/>
  <c r="W24" i="1"/>
  <c r="W16" i="1"/>
  <c r="X32" i="1"/>
  <c r="X47" i="1"/>
  <c r="X62" i="1"/>
  <c r="X54" i="1"/>
  <c r="X46" i="1"/>
  <c r="X38" i="1"/>
  <c r="X30" i="1"/>
  <c r="X14" i="1"/>
  <c r="X29" i="1"/>
  <c r="X5" i="1"/>
  <c r="X59" i="1"/>
  <c r="X51" i="1"/>
  <c r="X43" i="1"/>
  <c r="X35" i="1"/>
  <c r="X27" i="1"/>
  <c r="X19" i="1"/>
  <c r="X11" i="1"/>
  <c r="X3" i="1"/>
  <c r="W58" i="1"/>
  <c r="W50" i="1"/>
  <c r="W42" i="1"/>
  <c r="W34" i="1"/>
  <c r="W26" i="1"/>
  <c r="W18" i="1"/>
  <c r="W10" i="1"/>
  <c r="W19" i="1"/>
  <c r="X7" i="1"/>
  <c r="X58" i="1"/>
  <c r="X50" i="1"/>
  <c r="X42" i="1"/>
  <c r="X34" i="1"/>
  <c r="X26" i="1"/>
  <c r="X18" i="1"/>
  <c r="X10" i="1"/>
  <c r="W65" i="1"/>
  <c r="W57" i="1"/>
  <c r="W49" i="1"/>
  <c r="W41" i="1"/>
  <c r="W33" i="1"/>
  <c r="W25" i="1"/>
  <c r="W17" i="1"/>
  <c r="W9" i="1"/>
  <c r="V51" i="1"/>
  <c r="R51" i="1"/>
  <c r="V35" i="1"/>
  <c r="V27" i="1"/>
  <c r="V58" i="1"/>
  <c r="R58" i="1"/>
  <c r="V34" i="1"/>
  <c r="Z34" i="1" s="1"/>
  <c r="R34" i="1"/>
  <c r="V18" i="1"/>
  <c r="R18" i="1"/>
  <c r="V10" i="1"/>
  <c r="R10" i="1"/>
  <c r="V4" i="1"/>
  <c r="O51" i="1"/>
  <c r="O35" i="1"/>
  <c r="R35" i="1" s="1"/>
  <c r="O11" i="1"/>
  <c r="V57" i="1"/>
  <c r="Z57" i="1" s="1"/>
  <c r="R57" i="1"/>
  <c r="V41" i="1"/>
  <c r="R41" i="1"/>
  <c r="V25" i="1"/>
  <c r="R25" i="1"/>
  <c r="V9" i="1"/>
  <c r="Z9" i="1" s="1"/>
  <c r="R9" i="1"/>
  <c r="P24" i="1"/>
  <c r="P6" i="1"/>
  <c r="Y60" i="1"/>
  <c r="Y36" i="1"/>
  <c r="Y20" i="1"/>
  <c r="Y12" i="1"/>
  <c r="V55" i="1"/>
  <c r="R55" i="1"/>
  <c r="V31" i="1"/>
  <c r="V15" i="1"/>
  <c r="P64" i="1"/>
  <c r="P48" i="1"/>
  <c r="P22" i="1"/>
  <c r="P13" i="1"/>
  <c r="Y58" i="1"/>
  <c r="Y42" i="1"/>
  <c r="Y34" i="1"/>
  <c r="Y18" i="1"/>
  <c r="V62" i="1"/>
  <c r="Z62" i="1" s="1"/>
  <c r="V54" i="1"/>
  <c r="V46" i="1"/>
  <c r="Z46" i="1" s="1"/>
  <c r="V38" i="1"/>
  <c r="V30" i="1"/>
  <c r="Z30" i="1" s="1"/>
  <c r="V22" i="1"/>
  <c r="V14" i="1"/>
  <c r="Z14" i="1" s="1"/>
  <c r="V6" i="1"/>
  <c r="O63" i="1"/>
  <c r="O55" i="1"/>
  <c r="O47" i="1"/>
  <c r="O39" i="1"/>
  <c r="O31" i="1"/>
  <c r="R31" i="1" s="1"/>
  <c r="O23" i="1"/>
  <c r="O15" i="1"/>
  <c r="O7" i="1"/>
  <c r="P21" i="1"/>
  <c r="Y2" i="1"/>
  <c r="R62" i="1"/>
  <c r="V43" i="1"/>
  <c r="R43" i="1"/>
  <c r="V19" i="1"/>
  <c r="R19" i="1"/>
  <c r="V42" i="1"/>
  <c r="R42" i="1"/>
  <c r="V26" i="1"/>
  <c r="Z26" i="1" s="1"/>
  <c r="R26" i="1"/>
  <c r="O59" i="1"/>
  <c r="O43" i="1"/>
  <c r="O27" i="1"/>
  <c r="O3" i="1"/>
  <c r="V65" i="1"/>
  <c r="R65" i="1"/>
  <c r="V49" i="1"/>
  <c r="R49" i="1"/>
  <c r="V33" i="1"/>
  <c r="Z33" i="1" s="1"/>
  <c r="R33" i="1"/>
  <c r="V17" i="1"/>
  <c r="R17" i="1"/>
  <c r="O2" i="1"/>
  <c r="P2" i="1"/>
  <c r="P15" i="1"/>
  <c r="Y52" i="1"/>
  <c r="Y44" i="1"/>
  <c r="Y28" i="1"/>
  <c r="V63" i="1"/>
  <c r="V47" i="1"/>
  <c r="R47" i="1"/>
  <c r="V39" i="1"/>
  <c r="R39" i="1"/>
  <c r="V23" i="1"/>
  <c r="V7" i="1"/>
  <c r="R7" i="1"/>
  <c r="P56" i="1"/>
  <c r="P40" i="1"/>
  <c r="Y49" i="1"/>
  <c r="Y33" i="1"/>
  <c r="Y17" i="1"/>
  <c r="V61" i="1"/>
  <c r="V53" i="1"/>
  <c r="R53" i="1"/>
  <c r="V45" i="1"/>
  <c r="R45" i="1"/>
  <c r="V37" i="1"/>
  <c r="V29" i="1"/>
  <c r="V21" i="1"/>
  <c r="R21" i="1"/>
  <c r="V13" i="1"/>
  <c r="V5" i="1"/>
  <c r="Y64" i="1"/>
  <c r="Y56" i="1"/>
  <c r="Y48" i="1"/>
  <c r="Y40" i="1"/>
  <c r="Y32" i="1"/>
  <c r="Y24" i="1"/>
  <c r="Y16" i="1"/>
  <c r="R54" i="1"/>
  <c r="Y63" i="1"/>
  <c r="Y47" i="1"/>
  <c r="Y31" i="1"/>
  <c r="Y15" i="1"/>
  <c r="V59" i="1"/>
  <c r="Y50" i="1"/>
  <c r="Y26" i="1"/>
  <c r="Y10" i="1"/>
  <c r="R60" i="1"/>
  <c r="V60" i="1"/>
  <c r="R52" i="1"/>
  <c r="V52" i="1"/>
  <c r="V44" i="1"/>
  <c r="V36" i="1"/>
  <c r="V28" i="1"/>
  <c r="R20" i="1"/>
  <c r="V20" i="1"/>
  <c r="V12" i="1"/>
  <c r="V2" i="1"/>
  <c r="P36" i="1"/>
  <c r="P28" i="1"/>
  <c r="P20" i="1"/>
  <c r="P12" i="1"/>
  <c r="P4" i="1"/>
  <c r="O61" i="1"/>
  <c r="O53" i="1"/>
  <c r="O45" i="1"/>
  <c r="O37" i="1"/>
  <c r="O29" i="1"/>
  <c r="O21" i="1"/>
  <c r="O13" i="1"/>
  <c r="R13" i="1" s="1"/>
  <c r="O5" i="1"/>
  <c r="P61" i="1"/>
  <c r="P53" i="1"/>
  <c r="P45" i="1"/>
  <c r="P37" i="1"/>
  <c r="R46" i="1"/>
  <c r="Y61" i="1"/>
  <c r="Y45" i="1"/>
  <c r="Y29" i="1"/>
  <c r="Y13" i="1"/>
  <c r="V11" i="1"/>
  <c r="R11" i="1"/>
  <c r="O60" i="1"/>
  <c r="O52" i="1"/>
  <c r="O44" i="1"/>
  <c r="R44" i="1" s="1"/>
  <c r="O36" i="1"/>
  <c r="O28" i="1"/>
  <c r="R28" i="1" s="1"/>
  <c r="O20" i="1"/>
  <c r="O12" i="1"/>
  <c r="O4" i="1"/>
  <c r="P60" i="1"/>
  <c r="P52" i="1"/>
  <c r="P44" i="1"/>
  <c r="P8" i="1"/>
  <c r="Y62" i="1"/>
  <c r="Y54" i="1"/>
  <c r="Y46" i="1"/>
  <c r="Y38" i="1"/>
  <c r="Y30" i="1"/>
  <c r="Y22" i="1"/>
  <c r="Y14" i="1"/>
  <c r="V3" i="1"/>
  <c r="R3" i="1"/>
  <c r="V50" i="1"/>
  <c r="R50" i="1"/>
  <c r="P25" i="1"/>
  <c r="P16" i="1"/>
  <c r="Y23" i="1"/>
  <c r="V64" i="1"/>
  <c r="R64" i="1"/>
  <c r="V56" i="1"/>
  <c r="R56" i="1"/>
  <c r="V48" i="1"/>
  <c r="V40" i="1"/>
  <c r="V32" i="1"/>
  <c r="Z32" i="1" s="1"/>
  <c r="R32" i="1"/>
  <c r="V24" i="1"/>
  <c r="R24" i="1"/>
  <c r="V16" i="1"/>
  <c r="R16" i="1"/>
  <c r="V8" i="1"/>
  <c r="R14" i="1"/>
  <c r="Y53" i="1"/>
  <c r="Y37" i="1"/>
  <c r="Y21" i="1"/>
  <c r="Y5" i="1"/>
  <c r="Y8" i="1"/>
  <c r="Y6" i="1"/>
  <c r="Y4" i="1"/>
  <c r="W61" i="1" l="1"/>
  <c r="Z61" i="1" s="1"/>
  <c r="R61" i="1"/>
  <c r="W15" i="1"/>
  <c r="Z15" i="1" s="1"/>
  <c r="X22" i="1"/>
  <c r="Z22" i="1" s="1"/>
  <c r="W36" i="1"/>
  <c r="W5" i="1"/>
  <c r="X4" i="1"/>
  <c r="W4" i="1"/>
  <c r="Z4" i="1" s="1"/>
  <c r="X37" i="1"/>
  <c r="Z37" i="1" s="1"/>
  <c r="W37" i="1"/>
  <c r="X36" i="1"/>
  <c r="Z29" i="1"/>
  <c r="X40" i="1"/>
  <c r="Z40" i="1" s="1"/>
  <c r="X2" i="1"/>
  <c r="W43" i="1"/>
  <c r="Z43" i="1" s="1"/>
  <c r="W55" i="1"/>
  <c r="Z55" i="1" s="1"/>
  <c r="X24" i="1"/>
  <c r="Z24" i="1" s="1"/>
  <c r="Z18" i="1"/>
  <c r="Z56" i="1"/>
  <c r="W12" i="1"/>
  <c r="X45" i="1"/>
  <c r="W45" i="1"/>
  <c r="R2" i="1"/>
  <c r="Z53" i="1"/>
  <c r="X56" i="1"/>
  <c r="W2" i="1"/>
  <c r="W59" i="1"/>
  <c r="Z59" i="1" s="1"/>
  <c r="Z19" i="1"/>
  <c r="X21" i="1"/>
  <c r="W63" i="1"/>
  <c r="Z63" i="1" s="1"/>
  <c r="Z41" i="1"/>
  <c r="R22" i="1"/>
  <c r="R40" i="1"/>
  <c r="Z50" i="1"/>
  <c r="W20" i="1"/>
  <c r="Z20" i="1" s="1"/>
  <c r="X53" i="1"/>
  <c r="W53" i="1"/>
  <c r="Z2" i="1"/>
  <c r="Z28" i="1"/>
  <c r="R37" i="1"/>
  <c r="Z39" i="1"/>
  <c r="Z49" i="1"/>
  <c r="W7" i="1"/>
  <c r="Z38" i="1"/>
  <c r="X13" i="1"/>
  <c r="Z13" i="1" s="1"/>
  <c r="R4" i="1"/>
  <c r="W28" i="1"/>
  <c r="X61" i="1"/>
  <c r="Z52" i="1"/>
  <c r="Z31" i="1"/>
  <c r="Z3" i="1"/>
  <c r="X8" i="1"/>
  <c r="Z7" i="1"/>
  <c r="Z17" i="1"/>
  <c r="W23" i="1"/>
  <c r="X48" i="1"/>
  <c r="R48" i="1"/>
  <c r="X44" i="1"/>
  <c r="W44" i="1"/>
  <c r="Z44" i="1" s="1"/>
  <c r="W13" i="1"/>
  <c r="X12" i="1"/>
  <c r="Z12" i="1" s="1"/>
  <c r="Z36" i="1"/>
  <c r="Z21" i="1"/>
  <c r="R23" i="1"/>
  <c r="Z65" i="1"/>
  <c r="W31" i="1"/>
  <c r="X64" i="1"/>
  <c r="Z64" i="1" s="1"/>
  <c r="W11" i="1"/>
  <c r="Z11" i="1" s="1"/>
  <c r="Z10" i="1"/>
  <c r="R8" i="1"/>
  <c r="Z48" i="1"/>
  <c r="X16" i="1"/>
  <c r="Z16" i="1" s="1"/>
  <c r="X52" i="1"/>
  <c r="W52" i="1"/>
  <c r="W21" i="1"/>
  <c r="X20" i="1"/>
  <c r="R12" i="1"/>
  <c r="R5" i="1"/>
  <c r="Z45" i="1"/>
  <c r="R63" i="1"/>
  <c r="W3" i="1"/>
  <c r="W39" i="1"/>
  <c r="Z54" i="1"/>
  <c r="R15" i="1"/>
  <c r="W35" i="1"/>
  <c r="Z35" i="1" s="1"/>
  <c r="Z58" i="1"/>
  <c r="Z51" i="1"/>
  <c r="Z8" i="1"/>
  <c r="X25" i="1"/>
  <c r="Z25" i="1" s="1"/>
  <c r="X60" i="1"/>
  <c r="W60" i="1"/>
  <c r="Z60" i="1" s="1"/>
  <c r="W29" i="1"/>
  <c r="X28" i="1"/>
  <c r="R36" i="1"/>
  <c r="R59" i="1"/>
  <c r="Z5" i="1"/>
  <c r="R29" i="1"/>
  <c r="Z23" i="1"/>
  <c r="X15" i="1"/>
  <c r="W27" i="1"/>
  <c r="Z27" i="1" s="1"/>
  <c r="Z42" i="1"/>
  <c r="W47" i="1"/>
  <c r="Z47" i="1" s="1"/>
  <c r="X6" i="1"/>
  <c r="Z6" i="1" s="1"/>
  <c r="W51" i="1"/>
  <c r="R27" i="1"/>
</calcChain>
</file>

<file path=xl/sharedStrings.xml><?xml version="1.0" encoding="utf-8"?>
<sst xmlns="http://schemas.openxmlformats.org/spreadsheetml/2006/main" count="29" uniqueCount="20">
  <si>
    <t>Year</t>
  </si>
  <si>
    <t>Population</t>
  </si>
  <si>
    <t>GDP (Current US$ in Billions)</t>
  </si>
  <si>
    <t>CO2 Emissions (million tonnes)</t>
  </si>
  <si>
    <t>&lt;-- Statistical Data</t>
  </si>
  <si>
    <t xml:space="preserve">IPAT --&gt; </t>
  </si>
  <si>
    <t>GDP per Capita</t>
  </si>
  <si>
    <t>CO2 per GDP</t>
  </si>
  <si>
    <t>Ratio --&gt;</t>
  </si>
  <si>
    <t>GDP per capita</t>
  </si>
  <si>
    <t>Total CO2</t>
  </si>
  <si>
    <t>Ln Ratio --&gt;</t>
  </si>
  <si>
    <t>Ln(P)</t>
  </si>
  <si>
    <t>Ln(GDP per capita)</t>
  </si>
  <si>
    <t>Ln(CO2 per GDP)</t>
  </si>
  <si>
    <t>Ln(CO2)</t>
  </si>
  <si>
    <t>TEST(Sum)</t>
  </si>
  <si>
    <t>TEST(multiply)</t>
  </si>
  <si>
    <t>Contribution % --&gt;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</si>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</sst>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and IPAT Decomposition for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Sheet1!$N$2:$N$65</c:f>
              <c:numCache>
                <c:formatCode>General</c:formatCode>
                <c:ptCount val="64"/>
                <c:pt idx="0">
                  <c:v>1</c:v>
                </c:pt>
                <c:pt idx="1">
                  <c:v>1.0285881981127816</c:v>
                </c:pt>
                <c:pt idx="2">
                  <c:v>1.0588957152278295</c:v>
                </c:pt>
                <c:pt idx="3">
                  <c:v>1.09021537504539</c:v>
                </c:pt>
                <c:pt idx="4">
                  <c:v>1.1225135668180501</c:v>
                </c:pt>
                <c:pt idx="5">
                  <c:v>1.1557798137169666</c:v>
                </c:pt>
                <c:pt idx="6">
                  <c:v>1.1898784572088108</c:v>
                </c:pt>
                <c:pt idx="7">
                  <c:v>1.2254017178912209</c:v>
                </c:pt>
                <c:pt idx="8">
                  <c:v>1.2620097837760034</c:v>
                </c:pt>
                <c:pt idx="9">
                  <c:v>1.2983961576471397</c:v>
                </c:pt>
                <c:pt idx="10">
                  <c:v>1.3324460636258009</c:v>
                </c:pt>
                <c:pt idx="11">
                  <c:v>1.3559439507021791</c:v>
                </c:pt>
                <c:pt idx="12">
                  <c:v>1.3822761190430159</c:v>
                </c:pt>
                <c:pt idx="13">
                  <c:v>1.4224233078763757</c:v>
                </c:pt>
                <c:pt idx="14">
                  <c:v>1.463270476219142</c:v>
                </c:pt>
                <c:pt idx="15">
                  <c:v>1.5021486374527144</c:v>
                </c:pt>
                <c:pt idx="16">
                  <c:v>1.5407559832725755</c:v>
                </c:pt>
                <c:pt idx="17">
                  <c:v>1.5795751616962508</c:v>
                </c:pt>
                <c:pt idx="18">
                  <c:v>1.6185958695439937</c:v>
                </c:pt>
                <c:pt idx="19">
                  <c:v>1.658060848958858</c:v>
                </c:pt>
                <c:pt idx="20">
                  <c:v>1.6982193249835129</c:v>
                </c:pt>
                <c:pt idx="21">
                  <c:v>1.7423391806772546</c:v>
                </c:pt>
                <c:pt idx="22">
                  <c:v>1.7907950350250228</c:v>
                </c:pt>
                <c:pt idx="23">
                  <c:v>1.8394292848782894</c:v>
                </c:pt>
                <c:pt idx="24">
                  <c:v>1.8872756116017664</c:v>
                </c:pt>
                <c:pt idx="25">
                  <c:v>1.9343317963458828</c:v>
                </c:pt>
                <c:pt idx="26">
                  <c:v>1.9802860425100708</c:v>
                </c:pt>
                <c:pt idx="27">
                  <c:v>2.0251206764751393</c:v>
                </c:pt>
                <c:pt idx="28">
                  <c:v>2.0686625507971845</c:v>
                </c:pt>
                <c:pt idx="29">
                  <c:v>2.1114533734810044</c:v>
                </c:pt>
                <c:pt idx="30">
                  <c:v>2.1538993483528226</c:v>
                </c:pt>
                <c:pt idx="31">
                  <c:v>2.195447634571297</c:v>
                </c:pt>
                <c:pt idx="32">
                  <c:v>2.2372214909665811</c:v>
                </c:pt>
                <c:pt idx="33">
                  <c:v>2.2792864025425317</c:v>
                </c:pt>
                <c:pt idx="34">
                  <c:v>2.3219427050593242</c:v>
                </c:pt>
                <c:pt idx="35">
                  <c:v>2.3654937249004702</c:v>
                </c:pt>
                <c:pt idx="36">
                  <c:v>2.4091338460226446</c:v>
                </c:pt>
                <c:pt idx="37">
                  <c:v>2.4542033114496884</c:v>
                </c:pt>
                <c:pt idx="38">
                  <c:v>2.5009778759474006</c:v>
                </c:pt>
                <c:pt idx="39">
                  <c:v>2.5489384637766053</c:v>
                </c:pt>
                <c:pt idx="40">
                  <c:v>2.5959440973391943</c:v>
                </c:pt>
                <c:pt idx="41">
                  <c:v>2.6395783722751078</c:v>
                </c:pt>
                <c:pt idx="42">
                  <c:v>2.6806338037680311</c:v>
                </c:pt>
                <c:pt idx="43">
                  <c:v>2.7199304593250142</c:v>
                </c:pt>
                <c:pt idx="44">
                  <c:v>2.7572168757594735</c:v>
                </c:pt>
                <c:pt idx="45">
                  <c:v>2.7921961709988259</c:v>
                </c:pt>
                <c:pt idx="46">
                  <c:v>2.8248072205609791</c:v>
                </c:pt>
                <c:pt idx="47">
                  <c:v>2.8553560520376178</c:v>
                </c:pt>
                <c:pt idx="48">
                  <c:v>2.8840078828972233</c:v>
                </c:pt>
                <c:pt idx="49">
                  <c:v>2.9110093527403564</c:v>
                </c:pt>
                <c:pt idx="50">
                  <c:v>2.9366373932878065</c:v>
                </c:pt>
                <c:pt idx="51">
                  <c:v>2.9634390701978401</c:v>
                </c:pt>
                <c:pt idx="52">
                  <c:v>2.9919758874722979</c:v>
                </c:pt>
                <c:pt idx="53">
                  <c:v>3.0201849903123099</c:v>
                </c:pt>
                <c:pt idx="54">
                  <c:v>3.0478296949988675</c:v>
                </c:pt>
                <c:pt idx="55">
                  <c:v>3.0751938985109781</c:v>
                </c:pt>
                <c:pt idx="56">
                  <c:v>3.1027607505191144</c:v>
                </c:pt>
                <c:pt idx="57">
                  <c:v>3.129275327589021</c:v>
                </c:pt>
                <c:pt idx="58">
                  <c:v>3.1550710166923088</c:v>
                </c:pt>
                <c:pt idx="59">
                  <c:v>3.1818892288552316</c:v>
                </c:pt>
                <c:pt idx="60">
                  <c:v>3.2086112973015317</c:v>
                </c:pt>
                <c:pt idx="61">
                  <c:v>3.2348676195757329</c:v>
                </c:pt>
                <c:pt idx="62">
                  <c:v>3.268170487139741</c:v>
                </c:pt>
                <c:pt idx="63">
                  <c:v>3.3083431059186172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C64B-8DA9-A509389256C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CO2 per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Sheet1!$O$2:$O$65</c:f>
              <c:numCache>
                <c:formatCode>General</c:formatCode>
                <c:ptCount val="64"/>
                <c:pt idx="0">
                  <c:v>1</c:v>
                </c:pt>
                <c:pt idx="1">
                  <c:v>0.91947430777791062</c:v>
                </c:pt>
                <c:pt idx="2">
                  <c:v>0.95928816258668304</c:v>
                </c:pt>
                <c:pt idx="3">
                  <c:v>1.0509050955642931</c:v>
                </c:pt>
                <c:pt idx="4">
                  <c:v>1.0666422054513549</c:v>
                </c:pt>
                <c:pt idx="5">
                  <c:v>1.0217565090086345</c:v>
                </c:pt>
                <c:pt idx="6">
                  <c:v>0.95520236390121971</c:v>
                </c:pt>
                <c:pt idx="7">
                  <c:v>0.89869192417933108</c:v>
                </c:pt>
                <c:pt idx="8">
                  <c:v>1.0002959408108871</c:v>
                </c:pt>
                <c:pt idx="9">
                  <c:v>0.85630669822843242</c:v>
                </c:pt>
                <c:pt idx="10">
                  <c:v>0.8173828210908608</c:v>
                </c:pt>
                <c:pt idx="11">
                  <c:v>0.79788584342508295</c:v>
                </c:pt>
                <c:pt idx="12">
                  <c:v>1.079718860510104</c:v>
                </c:pt>
                <c:pt idx="13">
                  <c:v>1.0883579855536112</c:v>
                </c:pt>
                <c:pt idx="14">
                  <c:v>0.71885834378936064</c:v>
                </c:pt>
                <c:pt idx="15">
                  <c:v>0.48337772778426918</c:v>
                </c:pt>
                <c:pt idx="16">
                  <c:v>1.063044051843796</c:v>
                </c:pt>
                <c:pt idx="17">
                  <c:v>1.1584622585599282</c:v>
                </c:pt>
                <c:pt idx="18">
                  <c:v>0.87092028766708007</c:v>
                </c:pt>
                <c:pt idx="19">
                  <c:v>0.82143275769590329</c:v>
                </c:pt>
                <c:pt idx="20">
                  <c:v>0.81050575782778089</c:v>
                </c:pt>
                <c:pt idx="21">
                  <c:v>0.75368803983009525</c:v>
                </c:pt>
                <c:pt idx="22">
                  <c:v>0.89275362982710604</c:v>
                </c:pt>
                <c:pt idx="23">
                  <c:v>0.89966554722313652</c:v>
                </c:pt>
                <c:pt idx="24">
                  <c:v>0.9282789889210018</c:v>
                </c:pt>
                <c:pt idx="25">
                  <c:v>0.88475458538584884</c:v>
                </c:pt>
                <c:pt idx="26">
                  <c:v>1.0136309114574122</c:v>
                </c:pt>
                <c:pt idx="27">
                  <c:v>0.93938579407904355</c:v>
                </c:pt>
                <c:pt idx="28">
                  <c:v>0.98103442996995804</c:v>
                </c:pt>
                <c:pt idx="29">
                  <c:v>0.8992336028566541</c:v>
                </c:pt>
                <c:pt idx="30">
                  <c:v>0.86192893755997113</c:v>
                </c:pt>
                <c:pt idx="31">
                  <c:v>0.92163603978909381</c:v>
                </c:pt>
                <c:pt idx="32">
                  <c:v>0.93883846926808723</c:v>
                </c:pt>
                <c:pt idx="33">
                  <c:v>0.93723622066232803</c:v>
                </c:pt>
                <c:pt idx="34">
                  <c:v>1.005301585000717</c:v>
                </c:pt>
                <c:pt idx="35">
                  <c:v>1.0737347318504809</c:v>
                </c:pt>
                <c:pt idx="36">
                  <c:v>0.89597411105366664</c:v>
                </c:pt>
                <c:pt idx="37">
                  <c:v>0.92779141208609839</c:v>
                </c:pt>
                <c:pt idx="38">
                  <c:v>0.89858555258335504</c:v>
                </c:pt>
                <c:pt idx="39">
                  <c:v>0.94659804199520636</c:v>
                </c:pt>
                <c:pt idx="40">
                  <c:v>0.96191906326687326</c:v>
                </c:pt>
                <c:pt idx="41">
                  <c:v>1.1127839006179712</c:v>
                </c:pt>
                <c:pt idx="42">
                  <c:v>1.13146279625679</c:v>
                </c:pt>
                <c:pt idx="43">
                  <c:v>1.0771539910921952</c:v>
                </c:pt>
                <c:pt idx="44">
                  <c:v>1.0689472125016568</c:v>
                </c:pt>
                <c:pt idx="45">
                  <c:v>1.050195021261467</c:v>
                </c:pt>
                <c:pt idx="46">
                  <c:v>1.1243015695819558</c:v>
                </c:pt>
                <c:pt idx="47">
                  <c:v>1.0370051146098109</c:v>
                </c:pt>
                <c:pt idx="48">
                  <c:v>0.95707010451006413</c:v>
                </c:pt>
                <c:pt idx="49">
                  <c:v>0.92852010189698209</c:v>
                </c:pt>
                <c:pt idx="50">
                  <c:v>0.90679947513317793</c:v>
                </c:pt>
                <c:pt idx="51">
                  <c:v>0.83611020264482927</c:v>
                </c:pt>
                <c:pt idx="52">
                  <c:v>0.86624801497556525</c:v>
                </c:pt>
                <c:pt idx="53">
                  <c:v>0.83512538468894726</c:v>
                </c:pt>
                <c:pt idx="54">
                  <c:v>0.75578292481887066</c:v>
                </c:pt>
                <c:pt idx="55">
                  <c:v>0.76274733755520152</c:v>
                </c:pt>
                <c:pt idx="56">
                  <c:v>0.59629381269176085</c:v>
                </c:pt>
                <c:pt idx="57">
                  <c:v>0.56983335408205116</c:v>
                </c:pt>
                <c:pt idx="58">
                  <c:v>0.52132143904980377</c:v>
                </c:pt>
                <c:pt idx="59">
                  <c:v>0.52214795594988572</c:v>
                </c:pt>
                <c:pt idx="60">
                  <c:v>0.49369790950828263</c:v>
                </c:pt>
                <c:pt idx="61">
                  <c:v>0.50009123252692711</c:v>
                </c:pt>
                <c:pt idx="62">
                  <c:v>0.47865447190822963</c:v>
                </c:pt>
                <c:pt idx="63">
                  <c:v>0.50161095727989313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D-C64B-8DA9-A509389256CC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Sheet1!$M$2:$M$65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Sheet1!$P$2:$P$65</c:f>
              <c:numCache>
                <c:formatCode>General</c:formatCode>
                <c:ptCount val="64"/>
                <c:pt idx="0">
                  <c:v>1</c:v>
                </c:pt>
                <c:pt idx="1">
                  <c:v>1.0956253523866584</c:v>
                </c:pt>
                <c:pt idx="2">
                  <c:v>1.1225507664587899</c:v>
                </c:pt>
                <c:pt idx="3">
                  <c:v>1.1413787134618798</c:v>
                </c:pt>
                <c:pt idx="4">
                  <c:v>1.122415906967744</c:v>
                </c:pt>
                <c:pt idx="5">
                  <c:v>1.1954730835456815</c:v>
                </c:pt>
                <c:pt idx="6">
                  <c:v>1.2660091836081224</c:v>
                </c:pt>
                <c:pt idx="7">
                  <c:v>1.3846764414926245</c:v>
                </c:pt>
                <c:pt idx="8">
                  <c:v>1.3871628939422211</c:v>
                </c:pt>
                <c:pt idx="9">
                  <c:v>1.5261683093239833</c:v>
                </c:pt>
                <c:pt idx="10">
                  <c:v>1.5787602342175293</c:v>
                </c:pt>
                <c:pt idx="11">
                  <c:v>1.5098452279981758</c:v>
                </c:pt>
                <c:pt idx="12">
                  <c:v>1.0641659288741079</c:v>
                </c:pt>
                <c:pt idx="13">
                  <c:v>1.329898495745625</c:v>
                </c:pt>
                <c:pt idx="14">
                  <c:v>2.000289020493994</c:v>
                </c:pt>
                <c:pt idx="15">
                  <c:v>3.0286176676112242</c:v>
                </c:pt>
                <c:pt idx="16">
                  <c:v>1.5360218485966877</c:v>
                </c:pt>
                <c:pt idx="17">
                  <c:v>1.4292670419116724</c:v>
                </c:pt>
                <c:pt idx="18">
                  <c:v>1.9195174968271085</c:v>
                </c:pt>
                <c:pt idx="19">
                  <c:v>2.1960220838866826</c:v>
                </c:pt>
                <c:pt idx="20">
                  <c:v>2.4984544466219019</c:v>
                </c:pt>
                <c:pt idx="21">
                  <c:v>2.7186944653158149</c:v>
                </c:pt>
                <c:pt idx="22">
                  <c:v>2.4198939554577619</c:v>
                </c:pt>
                <c:pt idx="23">
                  <c:v>2.2393781797629346</c:v>
                </c:pt>
                <c:pt idx="24">
                  <c:v>2.3451991415078459</c:v>
                </c:pt>
                <c:pt idx="25">
                  <c:v>2.6941893647853674</c:v>
                </c:pt>
                <c:pt idx="26">
                  <c:v>2.572086666338814</c:v>
                </c:pt>
                <c:pt idx="27">
                  <c:v>2.8066925220513901</c:v>
                </c:pt>
                <c:pt idx="28">
                  <c:v>3.0055483346862086</c:v>
                </c:pt>
                <c:pt idx="29">
                  <c:v>3.1886717698972684</c:v>
                </c:pt>
                <c:pt idx="30">
                  <c:v>3.4317331876737383</c:v>
                </c:pt>
                <c:pt idx="31">
                  <c:v>3.2985055158408372</c:v>
                </c:pt>
                <c:pt idx="32">
                  <c:v>3.3154805684628554</c:v>
                </c:pt>
                <c:pt idx="33">
                  <c:v>3.4038909587833333</c:v>
                </c:pt>
                <c:pt idx="34">
                  <c:v>3.4020209264076229</c:v>
                </c:pt>
                <c:pt idx="35">
                  <c:v>3.7518657631715162</c:v>
                </c:pt>
                <c:pt idx="36">
                  <c:v>4.5091195159506476</c:v>
                </c:pt>
                <c:pt idx="37">
                  <c:v>4.598436513255673</c:v>
                </c:pt>
                <c:pt idx="38">
                  <c:v>4.6752050144460746</c:v>
                </c:pt>
                <c:pt idx="39">
                  <c:v>4.7052579257639771</c:v>
                </c:pt>
                <c:pt idx="40">
                  <c:v>4.8092214705902911</c:v>
                </c:pt>
                <c:pt idx="41">
                  <c:v>4.7847999255554328</c:v>
                </c:pt>
                <c:pt idx="42">
                  <c:v>4.7754646228607394</c:v>
                </c:pt>
                <c:pt idx="43">
                  <c:v>5.1738869830284653</c:v>
                </c:pt>
                <c:pt idx="44">
                  <c:v>5.5238477289335224</c:v>
                </c:pt>
                <c:pt idx="45">
                  <c:v>5.8205433502027093</c:v>
                </c:pt>
                <c:pt idx="46">
                  <c:v>5.9454465537182806</c:v>
                </c:pt>
                <c:pt idx="47">
                  <c:v>6.5221527802989936</c:v>
                </c:pt>
                <c:pt idx="48">
                  <c:v>7.4327418328120718</c:v>
                </c:pt>
                <c:pt idx="49">
                  <c:v>8.2347351877001973</c:v>
                </c:pt>
                <c:pt idx="50">
                  <c:v>9.1825115241809474</c:v>
                </c:pt>
                <c:pt idx="51">
                  <c:v>10.151842587461262</c:v>
                </c:pt>
                <c:pt idx="52">
                  <c:v>10.422735478321098</c:v>
                </c:pt>
                <c:pt idx="53">
                  <c:v>11.617945549217486</c:v>
                </c:pt>
                <c:pt idx="54">
                  <c:v>13.26921734694162</c:v>
                </c:pt>
                <c:pt idx="55">
                  <c:v>14.844417001099099</c:v>
                </c:pt>
                <c:pt idx="56">
                  <c:v>19.995856760983489</c:v>
                </c:pt>
                <c:pt idx="57">
                  <c:v>21.957494761483574</c:v>
                </c:pt>
                <c:pt idx="58">
                  <c:v>23.82654329547805</c:v>
                </c:pt>
                <c:pt idx="59">
                  <c:v>25.821605052465053</c:v>
                </c:pt>
                <c:pt idx="60">
                  <c:v>27.264984962091368</c:v>
                </c:pt>
                <c:pt idx="61">
                  <c:v>30.101972912501498</c:v>
                </c:pt>
                <c:pt idx="62">
                  <c:v>32.934576343274514</c:v>
                </c:pt>
                <c:pt idx="63">
                  <c:v>30.928446046510945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D-C64B-8DA9-A509389256CC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Total CO2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Sheet1!$M$2:$M$65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Sheet1!$Q$2:$Q$65</c:f>
              <c:numCache>
                <c:formatCode>General</c:formatCode>
                <c:ptCount val="64"/>
                <c:pt idx="0">
                  <c:v>1</c:v>
                </c:pt>
                <c:pt idx="1">
                  <c:v>1.0361990950226245</c:v>
                </c:pt>
                <c:pt idx="2">
                  <c:v>1.1402714932126696</c:v>
                </c:pt>
                <c:pt idx="3">
                  <c:v>1.3076923076923077</c:v>
                </c:pt>
                <c:pt idx="4">
                  <c:v>1.3438914027149322</c:v>
                </c:pt>
                <c:pt idx="5">
                  <c:v>1.411764705882353</c:v>
                </c:pt>
                <c:pt idx="6">
                  <c:v>1.4389140271493213</c:v>
                </c:pt>
                <c:pt idx="7">
                  <c:v>1.5248868778280544</c:v>
                </c:pt>
                <c:pt idx="8">
                  <c:v>1.751131221719457</c:v>
                </c:pt>
                <c:pt idx="9">
                  <c:v>1.6968325791855203</c:v>
                </c:pt>
                <c:pt idx="10">
                  <c:v>1.7194570135746605</c:v>
                </c:pt>
                <c:pt idx="11">
                  <c:v>1.6334841628959276</c:v>
                </c:pt>
                <c:pt idx="12">
                  <c:v>1.588235294117647</c:v>
                </c:pt>
                <c:pt idx="13">
                  <c:v>2.0588235294117645</c:v>
                </c:pt>
                <c:pt idx="14">
                  <c:v>2.1040723981900453</c:v>
                </c:pt>
                <c:pt idx="15">
                  <c:v>2.1990950226244346</c:v>
                </c:pt>
                <c:pt idx="16">
                  <c:v>2.5158371040723981</c:v>
                </c:pt>
                <c:pt idx="17">
                  <c:v>2.6153846153846154</c:v>
                </c:pt>
                <c:pt idx="18">
                  <c:v>2.7058823529411766</c:v>
                </c:pt>
                <c:pt idx="19">
                  <c:v>2.9909502262443439</c:v>
                </c:pt>
                <c:pt idx="20">
                  <c:v>3.438914027149321</c:v>
                </c:pt>
                <c:pt idx="21">
                  <c:v>3.5701357466063346</c:v>
                </c:pt>
                <c:pt idx="22">
                  <c:v>3.8687782805429869</c:v>
                </c:pt>
                <c:pt idx="23">
                  <c:v>3.7058823529411762</c:v>
                </c:pt>
                <c:pt idx="24">
                  <c:v>4.1085972850678738</c:v>
                </c:pt>
                <c:pt idx="25">
                  <c:v>4.6108597285067869</c:v>
                </c:pt>
                <c:pt idx="26">
                  <c:v>5.1628959276018103</c:v>
                </c:pt>
                <c:pt idx="27">
                  <c:v>5.3393665158371046</c:v>
                </c:pt>
                <c:pt idx="28">
                  <c:v>6.0995475113122177</c:v>
                </c:pt>
                <c:pt idx="29">
                  <c:v>6.0542986425339373</c:v>
                </c:pt>
                <c:pt idx="30">
                  <c:v>6.3710407239819009</c:v>
                </c:pt>
                <c:pt idx="31">
                  <c:v>6.6742081447963804</c:v>
                </c:pt>
                <c:pt idx="32">
                  <c:v>6.9638009049773757</c:v>
                </c:pt>
                <c:pt idx="33">
                  <c:v>7.2714932126696832</c:v>
                </c:pt>
                <c:pt idx="34">
                  <c:v>7.9411764705882355</c:v>
                </c:pt>
                <c:pt idx="35">
                  <c:v>9.5294117647058822</c:v>
                </c:pt>
                <c:pt idx="36">
                  <c:v>9.7330316742081457</c:v>
                </c:pt>
                <c:pt idx="37">
                  <c:v>10.470588235294118</c:v>
                </c:pt>
                <c:pt idx="38">
                  <c:v>10.506787330316742</c:v>
                </c:pt>
                <c:pt idx="39">
                  <c:v>11.352941176470589</c:v>
                </c:pt>
                <c:pt idx="40">
                  <c:v>12.009049773755656</c:v>
                </c:pt>
                <c:pt idx="41">
                  <c:v>14.054298642533936</c:v>
                </c:pt>
                <c:pt idx="42">
                  <c:v>14.484162895927602</c:v>
                </c:pt>
                <c:pt idx="43">
                  <c:v>15.158371040723981</c:v>
                </c:pt>
                <c:pt idx="44">
                  <c:v>16.280542986425338</c:v>
                </c:pt>
                <c:pt idx="45">
                  <c:v>17.067873303167421</c:v>
                </c:pt>
                <c:pt idx="46">
                  <c:v>18.882352941176471</c:v>
                </c:pt>
                <c:pt idx="47">
                  <c:v>19.312217194570135</c:v>
                </c:pt>
                <c:pt idx="48">
                  <c:v>20.5158371040724</c:v>
                </c:pt>
                <c:pt idx="49">
                  <c:v>22.257918552036198</c:v>
                </c:pt>
                <c:pt idx="50">
                  <c:v>24.452488687782804</c:v>
                </c:pt>
                <c:pt idx="51">
                  <c:v>25.153846153846157</c:v>
                </c:pt>
                <c:pt idx="52">
                  <c:v>27.013574660633484</c:v>
                </c:pt>
                <c:pt idx="53">
                  <c:v>29.303167420814482</c:v>
                </c:pt>
                <c:pt idx="54">
                  <c:v>30.565610859728505</c:v>
                </c:pt>
                <c:pt idx="55">
                  <c:v>34.819004524886878</c:v>
                </c:pt>
                <c:pt idx="56">
                  <c:v>36.995475113122176</c:v>
                </c:pt>
                <c:pt idx="57">
                  <c:v>39.153846153846153</c:v>
                </c:pt>
                <c:pt idx="58">
                  <c:v>39.190045248868778</c:v>
                </c:pt>
                <c:pt idx="59">
                  <c:v>42.900452488687783</c:v>
                </c:pt>
                <c:pt idx="60">
                  <c:v>43.190045248868778</c:v>
                </c:pt>
                <c:pt idx="61">
                  <c:v>48.696832579185525</c:v>
                </c:pt>
                <c:pt idx="62">
                  <c:v>51.520361990950228</c:v>
                </c:pt>
                <c:pt idx="63">
                  <c:v>51.325791855203626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D-C64B-8DA9-A5093892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52896"/>
        <c:axId val="1281198815"/>
      </c:lineChart>
      <c:catAx>
        <c:axId val="21161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98815"/>
        <c:crosses val="autoZero"/>
        <c:auto val="1"/>
        <c:lblAlgn val="ctr"/>
        <c:lblOffset val="100"/>
        <c:noMultiLvlLbl val="0"/>
      </c:catAx>
      <c:valAx>
        <c:axId val="1281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Log of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Ln(P)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Sheet1!$U$2:$U$65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Sheet1!$V$2:$V$65</c:f>
              <c:numCache>
                <c:formatCode>General</c:formatCode>
                <c:ptCount val="64"/>
                <c:pt idx="0">
                  <c:v>0</c:v>
                </c:pt>
                <c:pt idx="1">
                  <c:v>2.8187180554551973E-2</c:v>
                </c:pt>
                <c:pt idx="2">
                  <c:v>5.7226587009055439E-2</c:v>
                </c:pt>
                <c:pt idx="3">
                  <c:v>8.6375268507128219E-2</c:v>
                </c:pt>
                <c:pt idx="4">
                  <c:v>0.11557042681339463</c:v>
                </c:pt>
                <c:pt idx="5">
                  <c:v>0.1447752795448056</c:v>
                </c:pt>
                <c:pt idx="6">
                  <c:v>0.1738511651078013</c:v>
                </c:pt>
                <c:pt idx="7">
                  <c:v>0.20326872321085074</c:v>
                </c:pt>
                <c:pt idx="8">
                  <c:v>0.23270551668485243</c:v>
                </c:pt>
                <c:pt idx="9">
                  <c:v>0.26112977791560604</c:v>
                </c:pt>
                <c:pt idx="10">
                  <c:v>0.28701639865948692</c:v>
                </c:pt>
                <c:pt idx="11">
                  <c:v>0.30449785437349008</c:v>
                </c:pt>
                <c:pt idx="12">
                  <c:v>0.32373150209139157</c:v>
                </c:pt>
                <c:pt idx="13">
                  <c:v>0.35236197194553798</c:v>
                </c:pt>
                <c:pt idx="14">
                  <c:v>0.38067398274864972</c:v>
                </c:pt>
                <c:pt idx="15">
                  <c:v>0.40689650813464712</c:v>
                </c:pt>
                <c:pt idx="16">
                  <c:v>0.43227319420336519</c:v>
                </c:pt>
                <c:pt idx="17">
                  <c:v>0.4571559258804489</c:v>
                </c:pt>
                <c:pt idx="18">
                  <c:v>0.48155902620668767</c:v>
                </c:pt>
                <c:pt idx="19">
                  <c:v>0.50564875625610706</c:v>
                </c:pt>
                <c:pt idx="20">
                  <c:v>0.52958024620481814</c:v>
                </c:pt>
                <c:pt idx="21">
                  <c:v>0.55522856709908752</c:v>
                </c:pt>
                <c:pt idx="22">
                  <c:v>0.58265967489089421</c:v>
                </c:pt>
                <c:pt idx="23">
                  <c:v>0.60945535224604008</c:v>
                </c:pt>
                <c:pt idx="24">
                  <c:v>0.63513431380351704</c:v>
                </c:pt>
                <c:pt idx="25">
                  <c:v>0.65976194195752791</c:v>
                </c:pt>
                <c:pt idx="26">
                  <c:v>0.68324130018642582</c:v>
                </c:pt>
                <c:pt idx="27">
                  <c:v>0.70562929210394743</c:v>
                </c:pt>
                <c:pt idx="28">
                  <c:v>0.72690228773179288</c:v>
                </c:pt>
                <c:pt idx="29">
                  <c:v>0.74737651296997598</c:v>
                </c:pt>
                <c:pt idx="30">
                  <c:v>0.76727984985821496</c:v>
                </c:pt>
                <c:pt idx="31">
                  <c:v>0.7863859594809407</c:v>
                </c:pt>
                <c:pt idx="32">
                  <c:v>0.80523469010840265</c:v>
                </c:pt>
                <c:pt idx="33">
                  <c:v>0.82386241263647264</c:v>
                </c:pt>
                <c:pt idx="34">
                  <c:v>0.84240420814755212</c:v>
                </c:pt>
                <c:pt idx="35">
                  <c:v>0.86098676332734392</c:v>
                </c:pt>
                <c:pt idx="36">
                  <c:v>0.8792672829123046</c:v>
                </c:pt>
                <c:pt idx="37">
                  <c:v>0.89780219185843368</c:v>
                </c:pt>
                <c:pt idx="38">
                  <c:v>0.91668180577374847</c:v>
                </c:pt>
                <c:pt idx="39">
                  <c:v>0.93567698378307629</c:v>
                </c:pt>
                <c:pt idx="40">
                  <c:v>0.95395026445712761</c:v>
                </c:pt>
                <c:pt idx="41">
                  <c:v>0.97061919693207843</c:v>
                </c:pt>
                <c:pt idx="42">
                  <c:v>0.98605326050577613</c:v>
                </c:pt>
                <c:pt idx="43">
                  <c:v>1.0006063135564522</c:v>
                </c:pt>
                <c:pt idx="44">
                  <c:v>1.0142217926255546</c:v>
                </c:pt>
                <c:pt idx="45">
                  <c:v>1.0268284442509437</c:v>
                </c:pt>
                <c:pt idx="46">
                  <c:v>1.0384401217605268</c:v>
                </c:pt>
                <c:pt idx="47">
                  <c:v>1.0491965470790865</c:v>
                </c:pt>
                <c:pt idx="48">
                  <c:v>1.0591809527397797</c:v>
                </c:pt>
                <c:pt idx="49">
                  <c:v>1.0684998776543593</c:v>
                </c:pt>
                <c:pt idx="50">
                  <c:v>1.0772651829968583</c:v>
                </c:pt>
                <c:pt idx="51">
                  <c:v>1.0863504419526804</c:v>
                </c:pt>
                <c:pt idx="52">
                  <c:v>1.0959340010798564</c:v>
                </c:pt>
                <c:pt idx="53">
                  <c:v>1.1053180845810644</c:v>
                </c:pt>
                <c:pt idx="54">
                  <c:v>1.114429761919167</c:v>
                </c:pt>
                <c:pt idx="55">
                  <c:v>1.1233679556968426</c:v>
                </c:pt>
                <c:pt idx="56">
                  <c:v>1.1322922798572381</c:v>
                </c:pt>
                <c:pt idx="57">
                  <c:v>1.1408014530141313</c:v>
                </c:pt>
                <c:pt idx="58">
                  <c:v>1.1490110049925599</c:v>
                </c:pt>
                <c:pt idx="59">
                  <c:v>1.1574751175105402</c:v>
                </c:pt>
                <c:pt idx="60">
                  <c:v>1.165838225872831</c:v>
                </c:pt>
                <c:pt idx="61">
                  <c:v>1.1739880058097631</c:v>
                </c:pt>
                <c:pt idx="62">
                  <c:v>1.1842303442844315</c:v>
                </c:pt>
                <c:pt idx="63">
                  <c:v>1.1964474918308423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C-B44C-9B29-652534F45C41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Ln(CO2 per GDP)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Sheet1!$U$2:$U$65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Sheet1!$W$2:$W$65</c:f>
              <c:numCache>
                <c:formatCode>General</c:formatCode>
                <c:ptCount val="64"/>
                <c:pt idx="0">
                  <c:v>0</c:v>
                </c:pt>
                <c:pt idx="1">
                  <c:v>-8.3953176842096092E-2</c:v>
                </c:pt>
                <c:pt idx="2">
                  <c:v>-4.1563766870892568E-2</c:v>
                </c:pt>
                <c:pt idx="3">
                  <c:v>4.9651788639950997E-2</c:v>
                </c:pt>
                <c:pt idx="4">
                  <c:v>6.4515588485265132E-2</c:v>
                </c:pt>
                <c:pt idx="5">
                  <c:v>2.1523213893276688E-2</c:v>
                </c:pt>
                <c:pt idx="6">
                  <c:v>-4.5832061575902992E-2</c:v>
                </c:pt>
                <c:pt idx="7">
                  <c:v>-0.10681499047220372</c:v>
                </c:pt>
                <c:pt idx="8">
                  <c:v>2.9589702904303213E-4</c:v>
                </c:pt>
                <c:pt idx="9">
                  <c:v>-0.1551266746888266</c:v>
                </c:pt>
                <c:pt idx="10">
                  <c:v>-0.20164772459977298</c:v>
                </c:pt>
                <c:pt idx="11">
                  <c:v>-0.22578974511746136</c:v>
                </c:pt>
                <c:pt idx="12">
                  <c:v>7.6700692905972506E-2</c:v>
                </c:pt>
                <c:pt idx="13">
                  <c:v>8.4670125154691148E-2</c:v>
                </c:pt>
                <c:pt idx="14">
                  <c:v>-0.33009095904538882</c:v>
                </c:pt>
                <c:pt idx="15">
                  <c:v>-0.72695688586549045</c:v>
                </c:pt>
                <c:pt idx="16">
                  <c:v>6.1136539558346858E-2</c:v>
                </c:pt>
                <c:pt idx="17">
                  <c:v>0.14709348650889323</c:v>
                </c:pt>
                <c:pt idx="18">
                  <c:v>-0.13820482449554267</c:v>
                </c:pt>
                <c:pt idx="19">
                  <c:v>-0.19670519793359298</c:v>
                </c:pt>
                <c:pt idx="20">
                  <c:v>-0.21009683378749316</c:v>
                </c:pt>
                <c:pt idx="21">
                  <c:v>-0.28277673686669369</c:v>
                </c:pt>
                <c:pt idx="22">
                  <c:v>-0.11344462662157888</c:v>
                </c:pt>
                <c:pt idx="23">
                  <c:v>-0.10573219892000786</c:v>
                </c:pt>
                <c:pt idx="24">
                  <c:v>-7.4422956764318107E-2</c:v>
                </c:pt>
                <c:pt idx="25">
                  <c:v>-0.12244497707900955</c:v>
                </c:pt>
                <c:pt idx="26">
                  <c:v>1.3538846262038761E-2</c:v>
                </c:pt>
                <c:pt idx="27">
                  <c:v>-6.2529027838008441E-2</c:v>
                </c:pt>
                <c:pt idx="28">
                  <c:v>-1.9147723223317155E-2</c:v>
                </c:pt>
                <c:pt idx="29">
                  <c:v>-0.10621243081601449</c:v>
                </c:pt>
                <c:pt idx="30">
                  <c:v>-0.14858245074228271</c:v>
                </c:pt>
                <c:pt idx="31">
                  <c:v>-8.1604884131187272E-2</c:v>
                </c:pt>
                <c:pt idx="32">
                  <c:v>-6.3111838780375212E-2</c:v>
                </c:pt>
                <c:pt idx="33">
                  <c:v>-6.4819925354874297E-2</c:v>
                </c:pt>
                <c:pt idx="34">
                  <c:v>5.2875810724955759E-3</c:v>
                </c:pt>
                <c:pt idx="35">
                  <c:v>7.1142974751184765E-2</c:v>
                </c:pt>
                <c:pt idx="36">
                  <c:v>-0.10984376033796221</c:v>
                </c:pt>
                <c:pt idx="37">
                  <c:v>-7.4948342919772509E-2</c:v>
                </c:pt>
                <c:pt idx="38">
                  <c:v>-0.10693336017023371</c:v>
                </c:pt>
                <c:pt idx="39">
                  <c:v>-5.4880729972717805E-2</c:v>
                </c:pt>
                <c:pt idx="40">
                  <c:v>-3.8824965674097829E-2</c:v>
                </c:pt>
                <c:pt idx="41">
                  <c:v>0.10686489406914455</c:v>
                </c:pt>
                <c:pt idx="42">
                  <c:v>0.12351130553038273</c:v>
                </c:pt>
                <c:pt idx="43">
                  <c:v>7.4322369468870483E-2</c:v>
                </c:pt>
                <c:pt idx="44">
                  <c:v>6.6674250563285811E-2</c:v>
                </c:pt>
                <c:pt idx="45">
                  <c:v>4.8975881457639286E-2</c:v>
                </c:pt>
                <c:pt idx="46">
                  <c:v>0.11716201582521808</c:v>
                </c:pt>
                <c:pt idx="47">
                  <c:v>3.633686135654942E-2</c:v>
                </c:pt>
                <c:pt idx="48">
                  <c:v>-4.387863576068142E-2</c:v>
                </c:pt>
                <c:pt idx="49">
                  <c:v>-7.4163248561607498E-2</c:v>
                </c:pt>
                <c:pt idx="50">
                  <c:v>-9.7833939161041425E-2</c:v>
                </c:pt>
                <c:pt idx="51">
                  <c:v>-0.17899485323961598</c:v>
                </c:pt>
                <c:pt idx="52">
                  <c:v>-0.14358401999514858</c:v>
                </c:pt>
                <c:pt idx="53">
                  <c:v>-0.18017340410023325</c:v>
                </c:pt>
                <c:pt idx="54">
                  <c:v>-0.28000108051715222</c:v>
                </c:pt>
                <c:pt idx="55">
                  <c:v>-0.27082844597787881</c:v>
                </c:pt>
                <c:pt idx="56">
                  <c:v>-0.51702175907366987</c:v>
                </c:pt>
                <c:pt idx="57">
                  <c:v>-0.56241132215898537</c:v>
                </c:pt>
                <c:pt idx="58">
                  <c:v>-0.65138846192711897</c:v>
                </c:pt>
                <c:pt idx="59">
                  <c:v>-0.64980429074415047</c:v>
                </c:pt>
                <c:pt idx="60">
                  <c:v>-0.70583146806235386</c:v>
                </c:pt>
                <c:pt idx="61">
                  <c:v>-0.69296473215081433</c:v>
                </c:pt>
                <c:pt idx="62">
                  <c:v>-0.7367762948814498</c:v>
                </c:pt>
                <c:pt idx="63">
                  <c:v>-0.68993044524513292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C-B44C-9B29-652534F45C4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Ln(GDP per capita)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Sheet1!$U$2:$U$65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Sheet1!$X$2:$X$65</c:f>
              <c:numCache>
                <c:formatCode>General</c:formatCode>
                <c:ptCount val="64"/>
                <c:pt idx="0">
                  <c:v>0</c:v>
                </c:pt>
                <c:pt idx="1">
                  <c:v>9.1325298324030871E-2</c:v>
                </c:pt>
                <c:pt idx="2">
                  <c:v>0.11560356585550742</c:v>
                </c:pt>
                <c:pt idx="3">
                  <c:v>0.13223692944760024</c:v>
                </c:pt>
                <c:pt idx="4">
                  <c:v>0.115483421986287</c:v>
                </c:pt>
                <c:pt idx="5">
                  <c:v>0.17854199285364725</c:v>
                </c:pt>
                <c:pt idx="6">
                  <c:v>0.23586957773052589</c:v>
                </c:pt>
                <c:pt idx="7">
                  <c:v>0.32546649609596212</c:v>
                </c:pt>
                <c:pt idx="8">
                  <c:v>0.32726057779813356</c:v>
                </c:pt>
                <c:pt idx="9">
                  <c:v>0.42276022122587859</c:v>
                </c:pt>
                <c:pt idx="10">
                  <c:v>0.45663987714296472</c:v>
                </c:pt>
                <c:pt idx="11">
                  <c:v>0.4120071475590994</c:v>
                </c:pt>
                <c:pt idx="12">
                  <c:v>6.2191326950748749E-2</c:v>
                </c:pt>
                <c:pt idx="13">
                  <c:v>0.28510262033296835</c:v>
                </c:pt>
                <c:pt idx="14">
                  <c:v>0.69329168036634248</c:v>
                </c:pt>
                <c:pt idx="15">
                  <c:v>1.1081063001135845</c:v>
                </c:pt>
                <c:pt idx="16">
                  <c:v>0.42919585897111723</c:v>
                </c:pt>
                <c:pt idx="17">
                  <c:v>0.3571617547652825</c:v>
                </c:pt>
                <c:pt idx="18">
                  <c:v>0.65207385072173407</c:v>
                </c:pt>
                <c:pt idx="19">
                  <c:v>0.78664758001141943</c:v>
                </c:pt>
                <c:pt idx="20">
                  <c:v>0.9156723193452988</c:v>
                </c:pt>
                <c:pt idx="21">
                  <c:v>1.0001517890957274</c:v>
                </c:pt>
                <c:pt idx="22">
                  <c:v>0.88372371914969217</c:v>
                </c:pt>
                <c:pt idx="23">
                  <c:v>0.80619822900928417</c:v>
                </c:pt>
                <c:pt idx="24">
                  <c:v>0.85237032004434155</c:v>
                </c:pt>
                <c:pt idx="25">
                  <c:v>0.99109736682645355</c:v>
                </c:pt>
                <c:pt idx="26">
                  <c:v>0.94471750189585835</c:v>
                </c:pt>
                <c:pt idx="27">
                  <c:v>1.0320067516760185</c:v>
                </c:pt>
                <c:pt idx="28">
                  <c:v>1.1004600254460239</c:v>
                </c:pt>
                <c:pt idx="29">
                  <c:v>1.1596044570164594</c:v>
                </c:pt>
                <c:pt idx="30">
                  <c:v>1.2330654360843025</c:v>
                </c:pt>
                <c:pt idx="31">
                  <c:v>1.1934694919064139</c:v>
                </c:pt>
                <c:pt idx="32">
                  <c:v>1.1986025809930989</c:v>
                </c:pt>
                <c:pt idx="33">
                  <c:v>1.2249191769381615</c:v>
                </c:pt>
                <c:pt idx="34">
                  <c:v>1.2243696451621655</c:v>
                </c:pt>
                <c:pt idx="35">
                  <c:v>1.3222532530976392</c:v>
                </c:pt>
                <c:pt idx="36">
                  <c:v>1.506101905175635</c:v>
                </c:pt>
                <c:pt idx="37">
                  <c:v>1.5257163572972079</c:v>
                </c:pt>
                <c:pt idx="38">
                  <c:v>1.5422730151365691</c:v>
                </c:pt>
                <c:pt idx="39">
                  <c:v>1.548680591038311</c:v>
                </c:pt>
                <c:pt idx="40">
                  <c:v>1.57053521459137</c:v>
                </c:pt>
                <c:pt idx="41">
                  <c:v>1.5654442111896565</c:v>
                </c:pt>
                <c:pt idx="42">
                  <c:v>1.5634912724159513</c:v>
                </c:pt>
                <c:pt idx="43">
                  <c:v>1.6436242402760366</c:v>
                </c:pt>
                <c:pt idx="44">
                  <c:v>1.709074669803885</c:v>
                </c:pt>
                <c:pt idx="45">
                  <c:v>1.7613936165270121</c:v>
                </c:pt>
                <c:pt idx="46">
                  <c:v>1.7826256414880548</c:v>
                </c:pt>
                <c:pt idx="47">
                  <c:v>1.8752045024682549</c:v>
                </c:pt>
                <c:pt idx="48">
                  <c:v>2.0058948125706237</c:v>
                </c:pt>
                <c:pt idx="49">
                  <c:v>2.1083612061848349</c:v>
                </c:pt>
                <c:pt idx="50">
                  <c:v>2.2173007537265197</c:v>
                </c:pt>
                <c:pt idx="51">
                  <c:v>2.3176552247226523</c:v>
                </c:pt>
                <c:pt idx="52">
                  <c:v>2.3439895237841868</c:v>
                </c:pt>
                <c:pt idx="53">
                  <c:v>2.4525509327989417</c:v>
                </c:pt>
                <c:pt idx="54">
                  <c:v>2.5854468674745315</c:v>
                </c:pt>
                <c:pt idx="55">
                  <c:v>2.6976238350362629</c:v>
                </c:pt>
                <c:pt idx="56">
                  <c:v>2.9955250901421646</c:v>
                </c:pt>
                <c:pt idx="57">
                  <c:v>3.0891085282338397</c:v>
                </c:pt>
                <c:pt idx="58">
                  <c:v>3.1708002237478512</c:v>
                </c:pt>
                <c:pt idx="59">
                  <c:v>3.2512115466338165</c:v>
                </c:pt>
                <c:pt idx="60">
                  <c:v>3.3056032768316181</c:v>
                </c:pt>
                <c:pt idx="61">
                  <c:v>3.4045907148726635</c:v>
                </c:pt>
                <c:pt idx="62">
                  <c:v>3.4945230585902927</c:v>
                </c:pt>
                <c:pt idx="63">
                  <c:v>3.4316763444555805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C-B44C-9B29-652534F45C41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Ln(CO2)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Sheet1!$U$2:$U$65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Sheet1!$Y$2:$Y$65</c:f>
              <c:numCache>
                <c:formatCode>General</c:formatCode>
                <c:ptCount val="64"/>
                <c:pt idx="0">
                  <c:v>0</c:v>
                </c:pt>
                <c:pt idx="1">
                  <c:v>3.5559302036486926E-2</c:v>
                </c:pt>
                <c:pt idx="2">
                  <c:v>0.13126638599367044</c:v>
                </c:pt>
                <c:pt idx="3">
                  <c:v>0.26826398659467937</c:v>
                </c:pt>
                <c:pt idx="4">
                  <c:v>0.29556943728494689</c:v>
                </c:pt>
                <c:pt idx="5">
                  <c:v>0.34484048629172959</c:v>
                </c:pt>
                <c:pt idx="6">
                  <c:v>0.36388868126242402</c:v>
                </c:pt>
                <c:pt idx="7">
                  <c:v>0.421920228834609</c:v>
                </c:pt>
                <c:pt idx="8">
                  <c:v>0.56026199151202893</c:v>
                </c:pt>
                <c:pt idx="9">
                  <c:v>0.52876332445265795</c:v>
                </c:pt>
                <c:pt idx="10">
                  <c:v>0.54200855120267855</c:v>
                </c:pt>
                <c:pt idx="11">
                  <c:v>0.49071525681512806</c:v>
                </c:pt>
                <c:pt idx="12">
                  <c:v>0.46262352194811296</c:v>
                </c:pt>
                <c:pt idx="13">
                  <c:v>0.72213471743319746</c:v>
                </c:pt>
                <c:pt idx="14">
                  <c:v>0.74387470406960354</c:v>
                </c:pt>
                <c:pt idx="15">
                  <c:v>0.78804592238274107</c:v>
                </c:pt>
                <c:pt idx="16">
                  <c:v>0.92260559273282949</c:v>
                </c:pt>
                <c:pt idx="17">
                  <c:v>0.96141116715462471</c:v>
                </c:pt>
                <c:pt idx="18">
                  <c:v>0.99542805243287902</c:v>
                </c:pt>
                <c:pt idx="19">
                  <c:v>1.0955911383339334</c:v>
                </c:pt>
                <c:pt idx="20">
                  <c:v>1.2351557317626238</c:v>
                </c:pt>
                <c:pt idx="21">
                  <c:v>1.2726036193281214</c:v>
                </c:pt>
                <c:pt idx="22">
                  <c:v>1.3529387674190074</c:v>
                </c:pt>
                <c:pt idx="23">
                  <c:v>1.3099213823353166</c:v>
                </c:pt>
                <c:pt idx="24">
                  <c:v>1.4130816770835406</c:v>
                </c:pt>
                <c:pt idx="25">
                  <c:v>1.5284143317049719</c:v>
                </c:pt>
                <c:pt idx="26">
                  <c:v>1.6414976483443229</c:v>
                </c:pt>
                <c:pt idx="27">
                  <c:v>1.6751070159419577</c:v>
                </c:pt>
                <c:pt idx="28">
                  <c:v>1.8082145899544997</c:v>
                </c:pt>
                <c:pt idx="29">
                  <c:v>1.8007685391704211</c:v>
                </c:pt>
                <c:pt idx="30">
                  <c:v>1.8517628352002349</c:v>
                </c:pt>
                <c:pt idx="31">
                  <c:v>1.8982505672561674</c:v>
                </c:pt>
                <c:pt idx="32">
                  <c:v>1.9407254323211265</c:v>
                </c:pt>
                <c:pt idx="33">
                  <c:v>1.9839616642197597</c:v>
                </c:pt>
                <c:pt idx="34">
                  <c:v>2.0720614343822135</c:v>
                </c:pt>
                <c:pt idx="35">
                  <c:v>2.2543829911761679</c:v>
                </c:pt>
                <c:pt idx="36">
                  <c:v>2.2755254277499772</c:v>
                </c:pt>
                <c:pt idx="37">
                  <c:v>2.3485702062358689</c:v>
                </c:pt>
                <c:pt idx="38">
                  <c:v>2.352021460740084</c:v>
                </c:pt>
                <c:pt idx="39">
                  <c:v>2.4294768448486694</c:v>
                </c:pt>
                <c:pt idx="40">
                  <c:v>2.4856605133744001</c:v>
                </c:pt>
                <c:pt idx="41">
                  <c:v>2.6429283021908794</c:v>
                </c:pt>
                <c:pt idx="42">
                  <c:v>2.6730558384521101</c:v>
                </c:pt>
                <c:pt idx="43">
                  <c:v>2.7185529233013592</c:v>
                </c:pt>
                <c:pt idx="44">
                  <c:v>2.7899707129927256</c:v>
                </c:pt>
                <c:pt idx="45">
                  <c:v>2.8371979422355951</c:v>
                </c:pt>
                <c:pt idx="46">
                  <c:v>2.9382277790737996</c:v>
                </c:pt>
                <c:pt idx="47">
                  <c:v>2.9607379109038909</c:v>
                </c:pt>
                <c:pt idx="48">
                  <c:v>3.0211971295497215</c:v>
                </c:pt>
                <c:pt idx="49">
                  <c:v>3.1026978352775871</c:v>
                </c:pt>
                <c:pt idx="50">
                  <c:v>3.1967319975623365</c:v>
                </c:pt>
                <c:pt idx="51">
                  <c:v>3.2250108134357167</c:v>
                </c:pt>
                <c:pt idx="52">
                  <c:v>3.2963395048688948</c:v>
                </c:pt>
                <c:pt idx="53">
                  <c:v>3.3776956132797729</c:v>
                </c:pt>
                <c:pt idx="54">
                  <c:v>3.4198755488765462</c:v>
                </c:pt>
                <c:pt idx="55">
                  <c:v>3.550163344755227</c:v>
                </c:pt>
                <c:pt idx="56">
                  <c:v>3.6107956109257331</c:v>
                </c:pt>
                <c:pt idx="57">
                  <c:v>3.6674986590889862</c:v>
                </c:pt>
                <c:pt idx="58">
                  <c:v>3.668422766813292</c:v>
                </c:pt>
                <c:pt idx="59">
                  <c:v>3.7588823734002061</c:v>
                </c:pt>
                <c:pt idx="60">
                  <c:v>3.7656100346420951</c:v>
                </c:pt>
                <c:pt idx="61">
                  <c:v>3.8856139885316123</c:v>
                </c:pt>
                <c:pt idx="62">
                  <c:v>3.9419771079932744</c:v>
                </c:pt>
                <c:pt idx="63">
                  <c:v>3.9381933910412896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C-B44C-9B29-652534F4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975"/>
        <c:axId val="1291745392"/>
      </c:lineChart>
      <c:catAx>
        <c:axId val="198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45392"/>
        <c:crosses val="autoZero"/>
        <c:auto val="1"/>
        <c:lblAlgn val="ctr"/>
        <c:lblOffset val="100"/>
        <c:noMultiLvlLbl val="0"/>
      </c:catAx>
      <c:valAx>
        <c:axId val="12917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490017</xdr:colOff>
      <xdr:row>67</xdr:row>
      <xdr:rowOff>33268</xdr:rowOff>
    </xdr:from>
    <xdr:to>
      <xdr:col>13</xdr:col>
      <xdr:colOff>391808</xdr:colOff>
      <xdr:row>91</xdr:row>
      <xdr:rowOff>108086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342C3-8E7B-D2F8-5CF7-0034648A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66</xdr:row>
      <xdr:rowOff>190500</xdr:rowOff>
    </xdr:from>
    <xdr:to>
      <xdr:col>23</xdr:col>
      <xdr:colOff>536466</xdr:colOff>
      <xdr:row>91</xdr:row>
      <xdr:rowOff>87587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7B232-4FCC-70A0-B10F-0C57A233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7C43-1506-8747-AA51-6E89632A3DCF}">
  <dimension ref="A1:AH65"/>
  <sheetViews>
    <sheetView tabSelected="1" topLeftCell="I59" zoomScaleNormal="116" workbookViewId="0">
      <selection activeCell="W66" sqref="W66"/>
    </sheetView>
  </sheetViews>
  <sheetFormatPr baseColWidth="10" defaultRowHeight="16" x14ac:dyDescent="0.2"/>
  <cols>
    <col min="1" max="3" width="11" bestFit="1" customWidth="1"/>
    <col min="4" max="4" width="12.5" bestFit="1" customWidth="1"/>
    <col min="8" max="8" width="11" bestFit="1" customWidth="1"/>
    <col min="9" max="9" width="12.33203125" bestFit="1" customWidth="1"/>
    <col min="10" max="10" width="12.83203125" bestFit="1" customWidth="1"/>
    <col min="13" max="13" width="11" bestFit="1" customWidth="1"/>
  </cols>
  <sheetData>
    <row r="1" spans="1:34" x14ac:dyDescent="0.2">
      <c r="A1" t="s">
        <v>0</v>
      </c>
      <c r="B1" t="s">
        <v>1</v>
      </c>
      <c r="C1" t="s">
        <v>3</v>
      </c>
      <c r="D1" t="s">
        <v>2</v>
      </c>
      <c r="H1" t="s">
        <v>0</v>
      </c>
      <c r="I1" t="s">
        <v>7</v>
      </c>
      <c r="J1" t="s">
        <v>6</v>
      </c>
      <c r="M1" t="s">
        <v>0</v>
      </c>
      <c r="N1" t="s">
        <v>1</v>
      </c>
      <c r="O1" t="s">
        <v>7</v>
      </c>
      <c r="P1" t="s">
        <v>6</v>
      </c>
      <c r="Q1" t="s">
        <v>10</v>
      </c>
      <c r="R1" t="s">
        <v>17</v>
      </c>
      <c r="U1" t="s">
        <v>0</v>
      </c>
      <c r="V1" t="s">
        <v>12</v>
      </c>
      <c r="W1" t="s">
        <v>14</v>
      </c>
      <c r="X1" t="s">
        <v>13</v>
      </c>
      <c r="Y1" t="s">
        <v>15</v>
      </c>
      <c r="Z1" t="s">
        <v>16</v>
      </c>
      <c r="AD1" t="s">
        <v>0</v>
      </c>
      <c r="AE1" t="s">
        <v>1</v>
      </c>
      <c r="AF1" t="s">
        <v>7</v>
      </c>
      <c r="AG1" t="s">
        <v>9</v>
      </c>
      <c r="AH1" t="s">
        <v>19</v>
      </c>
    </row>
    <row r="2" spans="1:34" x14ac:dyDescent="0.2">
      <c r="A2">
        <v>1960</v>
      </c>
      <c r="B2">
        <v>51828660</v>
      </c>
      <c r="C2">
        <v>2.21</v>
      </c>
      <c r="D2">
        <v>4274894083.3333335</v>
      </c>
      <c r="H2">
        <v>1960</v>
      </c>
      <c r="I2">
        <f>C2/D2</f>
        <v>5.1697187273392289E-10</v>
      </c>
      <c r="J2">
        <f>D2/B2</f>
        <v>82.481277411635446</v>
      </c>
      <c r="M2">
        <v>1960</v>
      </c>
      <c r="N2">
        <f>B2/B$2</f>
        <v>1</v>
      </c>
      <c r="O2">
        <f>I2/I$2</f>
        <v>1</v>
      </c>
      <c r="P2">
        <f>J2/J$2</f>
        <v>1</v>
      </c>
      <c r="Q2">
        <f>C2/C$2</f>
        <v>1</v>
      </c>
      <c r="R2">
        <f>N2*O2*P2</f>
        <v>1</v>
      </c>
      <c r="U2">
        <v>1960</v>
      </c>
      <c r="V2">
        <f>LN(N2)</f>
        <v>0</v>
      </c>
      <c r="W2">
        <f t="shared" ref="W2:X2" si="0">LN(O2)</f>
        <v>0</v>
      </c>
      <c r="X2">
        <f t="shared" si="0"/>
        <v>0</v>
      </c>
      <c r="Y2">
        <f>LN(Q2)</f>
        <v>0</v>
      </c>
      <c r="Z2">
        <f>SUM(V2:X2)</f>
        <v>0</v>
      </c>
      <c r="AD2">
        <v>1960</v>
      </c>
      <c r="AE2">
        <f>N2-1</f>
        <v>0</v>
      </c>
      <c r="AF2">
        <f t="shared" ref="AF2:AG2" si="1">O2-1</f>
        <v>0</v>
      </c>
      <c r="AG2">
        <f t="shared" si="1"/>
        <v>0</v>
      </c>
      <c r="AH2">
        <f>Q2-1</f>
        <v>0</v>
      </c>
    </row>
    <row r="3" spans="1:34" x14ac:dyDescent="0.2">
      <c r="A3">
        <v>1961</v>
      </c>
      <c r="B3">
        <v>53310348</v>
      </c>
      <c r="C3">
        <v>2.29</v>
      </c>
      <c r="D3">
        <v>4817580375</v>
      </c>
      <c r="F3" t="s">
        <v>4</v>
      </c>
      <c r="H3">
        <v>1961</v>
      </c>
      <c r="I3">
        <f t="shared" ref="I3:I65" si="2">C3/D3</f>
        <v>4.7534235482267386E-10</v>
      </c>
      <c r="J3">
        <f t="shared" ref="J3:J65" si="3">D3/B3</f>
        <v>90.368578629424817</v>
      </c>
      <c r="M3">
        <v>1961</v>
      </c>
      <c r="N3">
        <f>B3/B$2</f>
        <v>1.0285881981127816</v>
      </c>
      <c r="O3">
        <f t="shared" ref="O3:O65" si="4">I3/I$2</f>
        <v>0.91947430777791062</v>
      </c>
      <c r="P3">
        <f t="shared" ref="P3:P65" si="5">J3/J$2</f>
        <v>1.0956253523866584</v>
      </c>
      <c r="Q3">
        <f t="shared" ref="Q3:Q64" si="6">C3/C$2</f>
        <v>1.0361990950226245</v>
      </c>
      <c r="R3">
        <f t="shared" ref="R3:R65" si="7">N3*O3*P3</f>
        <v>1.0361990950226243</v>
      </c>
      <c r="U3">
        <v>1961</v>
      </c>
      <c r="V3">
        <f t="shared" ref="V3:V65" si="8">LN(N3)</f>
        <v>2.8187180554551973E-2</v>
      </c>
      <c r="W3">
        <f t="shared" ref="W3:W65" si="9">LN(O3)</f>
        <v>-8.3953176842096092E-2</v>
      </c>
      <c r="X3">
        <f t="shared" ref="X3:X65" si="10">LN(P3)</f>
        <v>9.1325298324030871E-2</v>
      </c>
      <c r="Y3">
        <f t="shared" ref="Y3:Y65" si="11">LN(Q3)</f>
        <v>3.5559302036486926E-2</v>
      </c>
      <c r="Z3">
        <f t="shared" ref="Z3:Z65" si="12">SUM(V3:X3)</f>
        <v>3.5559302036486752E-2</v>
      </c>
      <c r="AD3">
        <v>1961</v>
      </c>
      <c r="AE3">
        <f t="shared" ref="AE3:AE65" si="13">N3-1</f>
        <v>2.8588198112781571E-2</v>
      </c>
      <c r="AF3">
        <f t="shared" ref="AF3:AF65" si="14">O3-1</f>
        <v>-8.0525692222089384E-2</v>
      </c>
      <c r="AG3">
        <f t="shared" ref="AG3:AH65" si="15">P3-1</f>
        <v>9.5625352386658369E-2</v>
      </c>
      <c r="AH3">
        <f t="shared" si="15"/>
        <v>3.6199095022624528E-2</v>
      </c>
    </row>
    <row r="4" spans="1:34" x14ac:dyDescent="0.2">
      <c r="A4">
        <v>1962</v>
      </c>
      <c r="B4">
        <v>54881146</v>
      </c>
      <c r="C4">
        <v>2.52</v>
      </c>
      <c r="D4">
        <v>5081413541.666667</v>
      </c>
      <c r="H4">
        <v>1962</v>
      </c>
      <c r="I4">
        <f t="shared" si="2"/>
        <v>4.9592499790392145E-10</v>
      </c>
      <c r="J4">
        <f t="shared" si="3"/>
        <v>92.589421176931452</v>
      </c>
      <c r="M4">
        <v>1962</v>
      </c>
      <c r="N4">
        <f>B4/B$2</f>
        <v>1.0588957152278295</v>
      </c>
      <c r="O4">
        <f t="shared" si="4"/>
        <v>0.95928816258668304</v>
      </c>
      <c r="P4">
        <f t="shared" si="5"/>
        <v>1.1225507664587899</v>
      </c>
      <c r="Q4">
        <f t="shared" si="6"/>
        <v>1.1402714932126696</v>
      </c>
      <c r="R4">
        <f t="shared" si="7"/>
        <v>1.1402714932126694</v>
      </c>
      <c r="U4">
        <v>1962</v>
      </c>
      <c r="V4">
        <f t="shared" si="8"/>
        <v>5.7226587009055439E-2</v>
      </c>
      <c r="W4">
        <f t="shared" si="9"/>
        <v>-4.1563766870892568E-2</v>
      </c>
      <c r="X4">
        <f t="shared" si="10"/>
        <v>0.11560356585550742</v>
      </c>
      <c r="Y4">
        <f t="shared" si="11"/>
        <v>0.13126638599367044</v>
      </c>
      <c r="Z4">
        <f t="shared" si="12"/>
        <v>0.1312663859936703</v>
      </c>
      <c r="AD4">
        <v>1962</v>
      </c>
      <c r="AE4">
        <f t="shared" si="13"/>
        <v>5.8895715227829548E-2</v>
      </c>
      <c r="AF4">
        <f t="shared" si="14"/>
        <v>-4.0711837413316965E-2</v>
      </c>
      <c r="AG4">
        <f t="shared" si="15"/>
        <v>0.12255076645878993</v>
      </c>
      <c r="AH4">
        <f t="shared" si="15"/>
        <v>0.14027149321266963</v>
      </c>
    </row>
    <row r="5" spans="1:34" x14ac:dyDescent="0.2">
      <c r="A5">
        <v>1963</v>
      </c>
      <c r="B5">
        <v>56504402</v>
      </c>
      <c r="C5">
        <v>2.89</v>
      </c>
      <c r="D5">
        <v>5319458562.5</v>
      </c>
      <c r="G5" t="s">
        <v>5</v>
      </c>
      <c r="H5">
        <v>1963</v>
      </c>
      <c r="I5">
        <f t="shared" si="2"/>
        <v>5.4328837531949478E-10</v>
      </c>
      <c r="J5">
        <f t="shared" si="3"/>
        <v>94.14237429678488</v>
      </c>
      <c r="L5" t="s">
        <v>8</v>
      </c>
      <c r="M5">
        <v>1963</v>
      </c>
      <c r="N5">
        <f t="shared" ref="N5:N65" si="16">B5/B$2</f>
        <v>1.09021537504539</v>
      </c>
      <c r="O5">
        <f t="shared" si="4"/>
        <v>1.0509050955642931</v>
      </c>
      <c r="P5">
        <f t="shared" si="5"/>
        <v>1.1413787134618798</v>
      </c>
      <c r="Q5">
        <f t="shared" si="6"/>
        <v>1.3076923076923077</v>
      </c>
      <c r="R5">
        <f t="shared" si="7"/>
        <v>1.3076923076923079</v>
      </c>
      <c r="T5" t="s">
        <v>11</v>
      </c>
      <c r="U5">
        <v>1963</v>
      </c>
      <c r="V5">
        <f t="shared" si="8"/>
        <v>8.6375268507128219E-2</v>
      </c>
      <c r="W5">
        <f t="shared" si="9"/>
        <v>4.9651788639950997E-2</v>
      </c>
      <c r="X5">
        <f t="shared" si="10"/>
        <v>0.13223692944760024</v>
      </c>
      <c r="Y5">
        <f t="shared" si="11"/>
        <v>0.26826398659467937</v>
      </c>
      <c r="Z5">
        <f t="shared" si="12"/>
        <v>0.26826398659467943</v>
      </c>
      <c r="AB5" t="s">
        <v>18</v>
      </c>
      <c r="AD5">
        <v>1963</v>
      </c>
      <c r="AE5">
        <f t="shared" si="13"/>
        <v>9.0215375045390012E-2</v>
      </c>
      <c r="AF5">
        <f t="shared" si="14"/>
        <v>5.0905095564293124E-2</v>
      </c>
      <c r="AG5">
        <f t="shared" si="15"/>
        <v>0.1413787134618798</v>
      </c>
      <c r="AH5">
        <f t="shared" si="15"/>
        <v>0.30769230769230771</v>
      </c>
    </row>
    <row r="6" spans="1:34" x14ac:dyDescent="0.2">
      <c r="A6">
        <v>1964</v>
      </c>
      <c r="B6">
        <v>58178374</v>
      </c>
      <c r="C6">
        <v>2.97</v>
      </c>
      <c r="D6">
        <v>5386054833.333334</v>
      </c>
      <c r="H6">
        <v>1964</v>
      </c>
      <c r="I6">
        <f t="shared" si="2"/>
        <v>5.5142401848922871E-10</v>
      </c>
      <c r="J6">
        <f t="shared" si="3"/>
        <v>92.578297793838885</v>
      </c>
      <c r="M6">
        <v>1964</v>
      </c>
      <c r="N6">
        <f t="shared" si="16"/>
        <v>1.1225135668180501</v>
      </c>
      <c r="O6">
        <f t="shared" si="4"/>
        <v>1.0666422054513549</v>
      </c>
      <c r="P6">
        <f t="shared" si="5"/>
        <v>1.122415906967744</v>
      </c>
      <c r="Q6">
        <f t="shared" si="6"/>
        <v>1.3438914027149322</v>
      </c>
      <c r="R6">
        <f t="shared" si="7"/>
        <v>1.343891402714932</v>
      </c>
      <c r="U6">
        <v>1964</v>
      </c>
      <c r="V6">
        <f t="shared" si="8"/>
        <v>0.11557042681339463</v>
      </c>
      <c r="W6">
        <f t="shared" si="9"/>
        <v>6.4515588485265132E-2</v>
      </c>
      <c r="X6">
        <f t="shared" si="10"/>
        <v>0.115483421986287</v>
      </c>
      <c r="Y6">
        <f t="shared" si="11"/>
        <v>0.29556943728494689</v>
      </c>
      <c r="Z6">
        <f t="shared" si="12"/>
        <v>0.29556943728494678</v>
      </c>
      <c r="AD6">
        <v>1964</v>
      </c>
      <c r="AE6">
        <f t="shared" si="13"/>
        <v>0.12251356681805015</v>
      </c>
      <c r="AF6">
        <f t="shared" si="14"/>
        <v>6.6642205451354908E-2</v>
      </c>
      <c r="AG6">
        <f t="shared" si="15"/>
        <v>0.12241590696774396</v>
      </c>
      <c r="AH6">
        <f t="shared" si="15"/>
        <v>0.34389140271493224</v>
      </c>
    </row>
    <row r="7" spans="1:34" x14ac:dyDescent="0.2">
      <c r="A7">
        <v>1965</v>
      </c>
      <c r="B7">
        <v>59902519</v>
      </c>
      <c r="C7">
        <v>3.12</v>
      </c>
      <c r="D7">
        <v>5906636791.666667</v>
      </c>
      <c r="H7">
        <v>1965</v>
      </c>
      <c r="I7">
        <f t="shared" si="2"/>
        <v>5.282193759402691E-10</v>
      </c>
      <c r="J7">
        <f t="shared" si="3"/>
        <v>98.604147042074587</v>
      </c>
      <c r="M7">
        <v>1965</v>
      </c>
      <c r="N7">
        <f t="shared" si="16"/>
        <v>1.1557798137169666</v>
      </c>
      <c r="O7">
        <f t="shared" si="4"/>
        <v>1.0217565090086345</v>
      </c>
      <c r="P7">
        <f t="shared" si="5"/>
        <v>1.1954730835456815</v>
      </c>
      <c r="Q7">
        <f t="shared" si="6"/>
        <v>1.411764705882353</v>
      </c>
      <c r="R7">
        <f t="shared" si="7"/>
        <v>1.4117647058823528</v>
      </c>
      <c r="U7">
        <v>1965</v>
      </c>
      <c r="V7">
        <f t="shared" si="8"/>
        <v>0.1447752795448056</v>
      </c>
      <c r="W7">
        <f t="shared" si="9"/>
        <v>2.1523213893276688E-2</v>
      </c>
      <c r="X7">
        <f t="shared" si="10"/>
        <v>0.17854199285364725</v>
      </c>
      <c r="Y7">
        <f t="shared" si="11"/>
        <v>0.34484048629172959</v>
      </c>
      <c r="Z7">
        <f t="shared" si="12"/>
        <v>0.34484048629172953</v>
      </c>
      <c r="AD7">
        <v>1965</v>
      </c>
      <c r="AE7">
        <f t="shared" si="13"/>
        <v>0.15577981371696659</v>
      </c>
      <c r="AF7">
        <f t="shared" si="14"/>
        <v>2.1756509008634461E-2</v>
      </c>
      <c r="AG7">
        <f t="shared" si="15"/>
        <v>0.19547308354568149</v>
      </c>
      <c r="AH7">
        <f t="shared" si="15"/>
        <v>0.41176470588235303</v>
      </c>
    </row>
    <row r="8" spans="1:34" x14ac:dyDescent="0.2">
      <c r="A8">
        <v>1966</v>
      </c>
      <c r="B8">
        <v>61669806</v>
      </c>
      <c r="C8">
        <v>3.18</v>
      </c>
      <c r="D8">
        <v>6439687854.166667</v>
      </c>
      <c r="H8">
        <v>1966</v>
      </c>
      <c r="I8">
        <f t="shared" si="2"/>
        <v>4.9381275490588364E-10</v>
      </c>
      <c r="J8">
        <f t="shared" si="3"/>
        <v>104.42205467885965</v>
      </c>
      <c r="M8">
        <v>1966</v>
      </c>
      <c r="N8">
        <f t="shared" si="16"/>
        <v>1.1898784572088108</v>
      </c>
      <c r="O8">
        <f t="shared" si="4"/>
        <v>0.95520236390121971</v>
      </c>
      <c r="P8">
        <f t="shared" si="5"/>
        <v>1.2660091836081224</v>
      </c>
      <c r="Q8">
        <f t="shared" si="6"/>
        <v>1.4389140271493213</v>
      </c>
      <c r="R8">
        <f t="shared" si="7"/>
        <v>1.4389140271493215</v>
      </c>
      <c r="U8">
        <v>1966</v>
      </c>
      <c r="V8">
        <f t="shared" si="8"/>
        <v>0.1738511651078013</v>
      </c>
      <c r="W8">
        <f t="shared" si="9"/>
        <v>-4.5832061575902992E-2</v>
      </c>
      <c r="X8">
        <f t="shared" si="10"/>
        <v>0.23586957773052589</v>
      </c>
      <c r="Y8">
        <f t="shared" si="11"/>
        <v>0.36388868126242402</v>
      </c>
      <c r="Z8">
        <f t="shared" si="12"/>
        <v>0.36388868126242419</v>
      </c>
      <c r="AD8">
        <v>1966</v>
      </c>
      <c r="AE8">
        <f t="shared" si="13"/>
        <v>0.1898784572088108</v>
      </c>
      <c r="AF8">
        <f t="shared" si="14"/>
        <v>-4.4797636098780291E-2</v>
      </c>
      <c r="AG8">
        <f t="shared" si="15"/>
        <v>0.26600918360812242</v>
      </c>
      <c r="AH8">
        <f t="shared" si="15"/>
        <v>0.43891402714932126</v>
      </c>
    </row>
    <row r="9" spans="1:34" x14ac:dyDescent="0.2">
      <c r="A9">
        <v>1967</v>
      </c>
      <c r="B9">
        <v>63510929</v>
      </c>
      <c r="C9">
        <v>3.37</v>
      </c>
      <c r="D9">
        <v>7253575687.5</v>
      </c>
      <c r="H9">
        <v>1967</v>
      </c>
      <c r="I9">
        <f t="shared" si="2"/>
        <v>4.6459844705384141E-10</v>
      </c>
      <c r="J9">
        <f t="shared" si="3"/>
        <v>114.20988169610935</v>
      </c>
      <c r="M9">
        <v>1967</v>
      </c>
      <c r="N9">
        <f t="shared" si="16"/>
        <v>1.2254017178912209</v>
      </c>
      <c r="O9">
        <f t="shared" si="4"/>
        <v>0.89869192417933108</v>
      </c>
      <c r="P9">
        <f t="shared" si="5"/>
        <v>1.3846764414926245</v>
      </c>
      <c r="Q9">
        <f t="shared" si="6"/>
        <v>1.5248868778280544</v>
      </c>
      <c r="R9">
        <f t="shared" si="7"/>
        <v>1.5248868778280544</v>
      </c>
      <c r="U9">
        <v>1967</v>
      </c>
      <c r="V9">
        <f t="shared" si="8"/>
        <v>0.20326872321085074</v>
      </c>
      <c r="W9">
        <f t="shared" si="9"/>
        <v>-0.10681499047220372</v>
      </c>
      <c r="X9">
        <f t="shared" si="10"/>
        <v>0.32546649609596212</v>
      </c>
      <c r="Y9">
        <f t="shared" si="11"/>
        <v>0.421920228834609</v>
      </c>
      <c r="Z9">
        <f t="shared" si="12"/>
        <v>0.42192022883460911</v>
      </c>
      <c r="AD9">
        <v>1967</v>
      </c>
      <c r="AE9">
        <f t="shared" si="13"/>
        <v>0.22540171789122088</v>
      </c>
      <c r="AF9">
        <f t="shared" si="14"/>
        <v>-0.10130807582066892</v>
      </c>
      <c r="AG9">
        <f t="shared" si="15"/>
        <v>0.38467644149262448</v>
      </c>
      <c r="AH9">
        <f t="shared" si="15"/>
        <v>0.52488687782805443</v>
      </c>
    </row>
    <row r="10" spans="1:34" x14ac:dyDescent="0.2">
      <c r="A10">
        <v>1968</v>
      </c>
      <c r="B10">
        <v>65408276</v>
      </c>
      <c r="C10">
        <v>3.87</v>
      </c>
      <c r="D10">
        <v>7483685770.833334</v>
      </c>
      <c r="H10">
        <v>1968</v>
      </c>
      <c r="I10">
        <f t="shared" si="2"/>
        <v>5.1712486580914562E-10</v>
      </c>
      <c r="J10">
        <f t="shared" si="3"/>
        <v>114.41496747037537</v>
      </c>
      <c r="M10">
        <v>1968</v>
      </c>
      <c r="N10">
        <f t="shared" si="16"/>
        <v>1.2620097837760034</v>
      </c>
      <c r="O10">
        <f t="shared" si="4"/>
        <v>1.0002959408108871</v>
      </c>
      <c r="P10">
        <f t="shared" si="5"/>
        <v>1.3871628939422211</v>
      </c>
      <c r="Q10">
        <f t="shared" si="6"/>
        <v>1.751131221719457</v>
      </c>
      <c r="R10">
        <f t="shared" si="7"/>
        <v>1.7511312217194572</v>
      </c>
      <c r="U10">
        <v>1968</v>
      </c>
      <c r="V10">
        <f t="shared" si="8"/>
        <v>0.23270551668485243</v>
      </c>
      <c r="W10">
        <f t="shared" si="9"/>
        <v>2.9589702904303213E-4</v>
      </c>
      <c r="X10">
        <f t="shared" si="10"/>
        <v>0.32726057779813356</v>
      </c>
      <c r="Y10">
        <f t="shared" si="11"/>
        <v>0.56026199151202893</v>
      </c>
      <c r="Z10">
        <f t="shared" si="12"/>
        <v>0.56026199151202905</v>
      </c>
      <c r="AD10">
        <v>1968</v>
      </c>
      <c r="AE10">
        <f t="shared" si="13"/>
        <v>0.26200978377600337</v>
      </c>
      <c r="AF10">
        <f t="shared" si="14"/>
        <v>2.9594081088712976E-4</v>
      </c>
      <c r="AG10">
        <f t="shared" si="15"/>
        <v>0.38716289394222114</v>
      </c>
      <c r="AH10">
        <f t="shared" si="15"/>
        <v>0.75113122171945701</v>
      </c>
    </row>
    <row r="11" spans="1:34" x14ac:dyDescent="0.2">
      <c r="A11">
        <v>1969</v>
      </c>
      <c r="B11">
        <v>67294133</v>
      </c>
      <c r="C11">
        <v>3.75</v>
      </c>
      <c r="D11">
        <v>8471006437.5</v>
      </c>
      <c r="H11">
        <v>1969</v>
      </c>
      <c r="I11">
        <f t="shared" si="2"/>
        <v>4.426864774177549E-10</v>
      </c>
      <c r="J11">
        <f t="shared" si="3"/>
        <v>125.88031169819811</v>
      </c>
      <c r="M11">
        <v>1969</v>
      </c>
      <c r="N11">
        <f t="shared" si="16"/>
        <v>1.2983961576471397</v>
      </c>
      <c r="O11">
        <f t="shared" si="4"/>
        <v>0.85630669822843242</v>
      </c>
      <c r="P11">
        <f t="shared" si="5"/>
        <v>1.5261683093239833</v>
      </c>
      <c r="Q11">
        <f t="shared" si="6"/>
        <v>1.6968325791855203</v>
      </c>
      <c r="R11">
        <f t="shared" si="7"/>
        <v>1.6968325791855206</v>
      </c>
      <c r="U11">
        <v>1969</v>
      </c>
      <c r="V11">
        <f t="shared" si="8"/>
        <v>0.26112977791560604</v>
      </c>
      <c r="W11">
        <f t="shared" si="9"/>
        <v>-0.1551266746888266</v>
      </c>
      <c r="X11">
        <f t="shared" si="10"/>
        <v>0.42276022122587859</v>
      </c>
      <c r="Y11">
        <f t="shared" si="11"/>
        <v>0.52876332445265795</v>
      </c>
      <c r="Z11">
        <f t="shared" si="12"/>
        <v>0.52876332445265806</v>
      </c>
      <c r="AD11">
        <v>1969</v>
      </c>
      <c r="AE11">
        <f t="shared" si="13"/>
        <v>0.29839615764713967</v>
      </c>
      <c r="AF11">
        <f t="shared" si="14"/>
        <v>-0.14369330177156758</v>
      </c>
      <c r="AG11">
        <f t="shared" si="15"/>
        <v>0.52616830932398329</v>
      </c>
      <c r="AH11">
        <f t="shared" si="15"/>
        <v>0.69683257918552033</v>
      </c>
    </row>
    <row r="12" spans="1:34" x14ac:dyDescent="0.2">
      <c r="A12">
        <v>1970</v>
      </c>
      <c r="B12">
        <v>69058894</v>
      </c>
      <c r="C12">
        <v>3.8</v>
      </c>
      <c r="D12">
        <v>8992722166.6666679</v>
      </c>
      <c r="H12">
        <v>1970</v>
      </c>
      <c r="I12">
        <f>C12/D12</f>
        <v>4.2256392775987937E-10</v>
      </c>
      <c r="J12">
        <f t="shared" si="3"/>
        <v>130.21816084495458</v>
      </c>
      <c r="M12">
        <v>1970</v>
      </c>
      <c r="N12">
        <f t="shared" si="16"/>
        <v>1.3324460636258009</v>
      </c>
      <c r="O12">
        <f t="shared" si="4"/>
        <v>0.8173828210908608</v>
      </c>
      <c r="P12">
        <f t="shared" si="5"/>
        <v>1.5787602342175293</v>
      </c>
      <c r="Q12">
        <f t="shared" si="6"/>
        <v>1.7194570135746605</v>
      </c>
      <c r="R12">
        <f t="shared" si="7"/>
        <v>1.7194570135746605</v>
      </c>
      <c r="U12">
        <v>1970</v>
      </c>
      <c r="V12">
        <f t="shared" si="8"/>
        <v>0.28701639865948692</v>
      </c>
      <c r="W12">
        <f t="shared" si="9"/>
        <v>-0.20164772459977298</v>
      </c>
      <c r="X12">
        <f t="shared" si="10"/>
        <v>0.45663987714296472</v>
      </c>
      <c r="Y12">
        <f t="shared" si="11"/>
        <v>0.54200855120267855</v>
      </c>
      <c r="Z12">
        <f t="shared" si="12"/>
        <v>0.54200855120267866</v>
      </c>
      <c r="AD12">
        <v>1970</v>
      </c>
      <c r="AE12">
        <f t="shared" si="13"/>
        <v>0.33244606362580087</v>
      </c>
      <c r="AF12">
        <f t="shared" si="14"/>
        <v>-0.1826171789091392</v>
      </c>
      <c r="AG12">
        <f t="shared" si="15"/>
        <v>0.57876023421752931</v>
      </c>
      <c r="AH12">
        <f t="shared" si="15"/>
        <v>0.71945701357466052</v>
      </c>
    </row>
    <row r="13" spans="1:34" x14ac:dyDescent="0.2">
      <c r="A13">
        <v>1971</v>
      </c>
      <c r="B13">
        <v>70276758</v>
      </c>
      <c r="C13">
        <v>3.61</v>
      </c>
      <c r="D13">
        <v>8751843187.5</v>
      </c>
      <c r="H13">
        <v>1971</v>
      </c>
      <c r="I13">
        <f t="shared" si="2"/>
        <v>4.1248453870335072E-10</v>
      </c>
      <c r="J13">
        <f t="shared" si="3"/>
        <v>124.53396309915151</v>
      </c>
      <c r="M13">
        <v>1971</v>
      </c>
      <c r="N13">
        <f t="shared" si="16"/>
        <v>1.3559439507021791</v>
      </c>
      <c r="O13">
        <f t="shared" si="4"/>
        <v>0.79788584342508295</v>
      </c>
      <c r="P13">
        <f t="shared" si="5"/>
        <v>1.5098452279981758</v>
      </c>
      <c r="Q13">
        <f t="shared" si="6"/>
        <v>1.6334841628959276</v>
      </c>
      <c r="R13">
        <f t="shared" si="7"/>
        <v>1.6334841628959276</v>
      </c>
      <c r="U13">
        <v>1971</v>
      </c>
      <c r="V13">
        <f t="shared" si="8"/>
        <v>0.30449785437349008</v>
      </c>
      <c r="W13">
        <f t="shared" si="9"/>
        <v>-0.22578974511746136</v>
      </c>
      <c r="X13">
        <f t="shared" si="10"/>
        <v>0.4120071475590994</v>
      </c>
      <c r="Y13">
        <f t="shared" si="11"/>
        <v>0.49071525681512806</v>
      </c>
      <c r="Z13">
        <f t="shared" si="12"/>
        <v>0.49071525681512812</v>
      </c>
      <c r="AD13">
        <v>1971</v>
      </c>
      <c r="AE13">
        <f t="shared" si="13"/>
        <v>0.3559439507021791</v>
      </c>
      <c r="AF13">
        <f t="shared" si="14"/>
        <v>-0.20211415657491705</v>
      </c>
      <c r="AG13">
        <f t="shared" si="15"/>
        <v>0.50984522799817578</v>
      </c>
      <c r="AH13">
        <f t="shared" si="15"/>
        <v>0.63348416289592757</v>
      </c>
    </row>
    <row r="14" spans="1:34" x14ac:dyDescent="0.2">
      <c r="A14">
        <v>1972</v>
      </c>
      <c r="B14">
        <v>71641519</v>
      </c>
      <c r="C14">
        <v>3.51</v>
      </c>
      <c r="D14">
        <v>6288245866.666667</v>
      </c>
      <c r="H14">
        <v>1972</v>
      </c>
      <c r="I14">
        <f t="shared" si="2"/>
        <v>5.5818428134404573E-10</v>
      </c>
      <c r="J14">
        <f t="shared" si="3"/>
        <v>87.773765191476002</v>
      </c>
      <c r="M14">
        <v>1972</v>
      </c>
      <c r="N14">
        <f t="shared" si="16"/>
        <v>1.3822761190430159</v>
      </c>
      <c r="O14">
        <f t="shared" si="4"/>
        <v>1.079718860510104</v>
      </c>
      <c r="P14">
        <f t="shared" si="5"/>
        <v>1.0641659288741079</v>
      </c>
      <c r="Q14">
        <f t="shared" si="6"/>
        <v>1.588235294117647</v>
      </c>
      <c r="R14">
        <f t="shared" si="7"/>
        <v>1.5882352941176467</v>
      </c>
      <c r="U14">
        <v>1972</v>
      </c>
      <c r="V14">
        <f t="shared" si="8"/>
        <v>0.32373150209139157</v>
      </c>
      <c r="W14">
        <f t="shared" si="9"/>
        <v>7.6700692905972506E-2</v>
      </c>
      <c r="X14">
        <f t="shared" si="10"/>
        <v>6.2191326950748749E-2</v>
      </c>
      <c r="Y14">
        <f t="shared" si="11"/>
        <v>0.46262352194811296</v>
      </c>
      <c r="Z14">
        <f t="shared" si="12"/>
        <v>0.46262352194811279</v>
      </c>
      <c r="AD14">
        <v>1972</v>
      </c>
      <c r="AE14">
        <f t="shared" si="13"/>
        <v>0.38227611904301595</v>
      </c>
      <c r="AF14">
        <f t="shared" si="14"/>
        <v>7.9718860510104017E-2</v>
      </c>
      <c r="AG14">
        <f t="shared" si="15"/>
        <v>6.416592887410788E-2</v>
      </c>
      <c r="AH14">
        <f t="shared" si="15"/>
        <v>0.58823529411764697</v>
      </c>
    </row>
    <row r="15" spans="1:34" x14ac:dyDescent="0.2">
      <c r="A15">
        <v>1973</v>
      </c>
      <c r="B15">
        <v>73722294</v>
      </c>
      <c r="C15">
        <v>4.55</v>
      </c>
      <c r="D15">
        <v>8086725729.3407021</v>
      </c>
      <c r="H15">
        <v>1973</v>
      </c>
      <c r="I15">
        <f t="shared" si="2"/>
        <v>5.6265046599657016E-10</v>
      </c>
      <c r="J15">
        <f t="shared" si="3"/>
        <v>109.69172675691158</v>
      </c>
      <c r="M15">
        <v>1973</v>
      </c>
      <c r="N15">
        <f t="shared" si="16"/>
        <v>1.4224233078763757</v>
      </c>
      <c r="O15">
        <f t="shared" si="4"/>
        <v>1.0883579855536112</v>
      </c>
      <c r="P15">
        <f t="shared" si="5"/>
        <v>1.329898495745625</v>
      </c>
      <c r="Q15">
        <f t="shared" si="6"/>
        <v>2.0588235294117645</v>
      </c>
      <c r="R15">
        <f t="shared" si="7"/>
        <v>2.0588235294117645</v>
      </c>
      <c r="U15">
        <v>1973</v>
      </c>
      <c r="V15">
        <f t="shared" si="8"/>
        <v>0.35236197194553798</v>
      </c>
      <c r="W15">
        <f t="shared" si="9"/>
        <v>8.4670125154691148E-2</v>
      </c>
      <c r="X15">
        <f t="shared" si="10"/>
        <v>0.28510262033296835</v>
      </c>
      <c r="Y15">
        <f t="shared" si="11"/>
        <v>0.72213471743319746</v>
      </c>
      <c r="Z15">
        <f t="shared" si="12"/>
        <v>0.72213471743319746</v>
      </c>
      <c r="AD15">
        <v>1973</v>
      </c>
      <c r="AE15">
        <f t="shared" si="13"/>
        <v>0.42242330787637572</v>
      </c>
      <c r="AF15">
        <f t="shared" si="14"/>
        <v>8.8357985553611185E-2</v>
      </c>
      <c r="AG15">
        <f t="shared" si="15"/>
        <v>0.32989849574562502</v>
      </c>
      <c r="AH15">
        <f t="shared" si="15"/>
        <v>1.0588235294117645</v>
      </c>
    </row>
    <row r="16" spans="1:34" x14ac:dyDescent="0.2">
      <c r="A16">
        <v>1974</v>
      </c>
      <c r="B16">
        <v>75839348</v>
      </c>
      <c r="C16">
        <v>4.6500000000000004</v>
      </c>
      <c r="D16">
        <v>12512460519.708761</v>
      </c>
      <c r="H16">
        <v>1974</v>
      </c>
      <c r="I16">
        <f t="shared" si="2"/>
        <v>3.7162954421919194E-10</v>
      </c>
      <c r="J16">
        <f t="shared" si="3"/>
        <v>164.98639360281368</v>
      </c>
      <c r="M16">
        <v>1974</v>
      </c>
      <c r="N16">
        <f t="shared" si="16"/>
        <v>1.463270476219142</v>
      </c>
      <c r="O16">
        <f t="shared" si="4"/>
        <v>0.71885834378936064</v>
      </c>
      <c r="P16">
        <f t="shared" si="5"/>
        <v>2.000289020493994</v>
      </c>
      <c r="Q16">
        <f t="shared" si="6"/>
        <v>2.1040723981900453</v>
      </c>
      <c r="R16">
        <f t="shared" si="7"/>
        <v>2.1040723981900449</v>
      </c>
      <c r="U16">
        <v>1974</v>
      </c>
      <c r="V16">
        <f t="shared" si="8"/>
        <v>0.38067398274864972</v>
      </c>
      <c r="W16">
        <f t="shared" si="9"/>
        <v>-0.33009095904538882</v>
      </c>
      <c r="X16">
        <f t="shared" si="10"/>
        <v>0.69329168036634248</v>
      </c>
      <c r="Y16">
        <f t="shared" si="11"/>
        <v>0.74387470406960354</v>
      </c>
      <c r="Z16">
        <f t="shared" si="12"/>
        <v>0.74387470406960343</v>
      </c>
      <c r="AD16">
        <v>1974</v>
      </c>
      <c r="AE16">
        <f t="shared" si="13"/>
        <v>0.46327047621914197</v>
      </c>
      <c r="AF16">
        <f t="shared" si="14"/>
        <v>-0.28114165621063936</v>
      </c>
      <c r="AG16">
        <f t="shared" si="15"/>
        <v>1.000289020493994</v>
      </c>
      <c r="AH16">
        <f t="shared" si="15"/>
        <v>1.1040723981900453</v>
      </c>
    </row>
    <row r="17" spans="1:34" x14ac:dyDescent="0.2">
      <c r="A17">
        <v>1975</v>
      </c>
      <c r="B17">
        <v>77854351</v>
      </c>
      <c r="C17">
        <v>4.8600000000000003</v>
      </c>
      <c r="D17">
        <v>19448348073.456512</v>
      </c>
      <c r="H17">
        <v>1975</v>
      </c>
      <c r="I17">
        <f t="shared" si="2"/>
        <v>2.4989268917050203E-10</v>
      </c>
      <c r="J17">
        <f t="shared" si="3"/>
        <v>249.8042540160217</v>
      </c>
      <c r="M17">
        <v>1975</v>
      </c>
      <c r="N17">
        <f t="shared" si="16"/>
        <v>1.5021486374527144</v>
      </c>
      <c r="O17">
        <f t="shared" si="4"/>
        <v>0.48337772778426918</v>
      </c>
      <c r="P17">
        <f t="shared" si="5"/>
        <v>3.0286176676112242</v>
      </c>
      <c r="Q17">
        <f t="shared" si="6"/>
        <v>2.1990950226244346</v>
      </c>
      <c r="R17">
        <f t="shared" si="7"/>
        <v>2.1990950226244346</v>
      </c>
      <c r="U17">
        <v>1975</v>
      </c>
      <c r="V17">
        <f t="shared" si="8"/>
        <v>0.40689650813464712</v>
      </c>
      <c r="W17">
        <f t="shared" si="9"/>
        <v>-0.72695688586549045</v>
      </c>
      <c r="X17">
        <f t="shared" si="10"/>
        <v>1.1081063001135845</v>
      </c>
      <c r="Y17">
        <f t="shared" si="11"/>
        <v>0.78804592238274107</v>
      </c>
      <c r="Z17">
        <f t="shared" si="12"/>
        <v>0.78804592238274118</v>
      </c>
      <c r="AD17">
        <v>1975</v>
      </c>
      <c r="AE17">
        <f t="shared" si="13"/>
        <v>0.50214863745271443</v>
      </c>
      <c r="AF17">
        <f t="shared" si="14"/>
        <v>-0.51662227221573076</v>
      </c>
      <c r="AG17">
        <f t="shared" si="15"/>
        <v>2.0286176676112242</v>
      </c>
      <c r="AH17">
        <f t="shared" si="15"/>
        <v>1.1990950226244346</v>
      </c>
    </row>
    <row r="18" spans="1:34" x14ac:dyDescent="0.2">
      <c r="A18">
        <v>1976</v>
      </c>
      <c r="B18">
        <v>79855318</v>
      </c>
      <c r="C18">
        <v>5.56</v>
      </c>
      <c r="D18">
        <v>10117113333.333334</v>
      </c>
      <c r="H18">
        <v>1976</v>
      </c>
      <c r="I18">
        <f t="shared" si="2"/>
        <v>5.4956387428034471E-10</v>
      </c>
      <c r="J18">
        <f t="shared" si="3"/>
        <v>126.6930442044365</v>
      </c>
      <c r="M18">
        <v>1976</v>
      </c>
      <c r="N18">
        <f t="shared" si="16"/>
        <v>1.5407559832725755</v>
      </c>
      <c r="O18">
        <f t="shared" si="4"/>
        <v>1.063044051843796</v>
      </c>
      <c r="P18">
        <f t="shared" si="5"/>
        <v>1.5360218485966877</v>
      </c>
      <c r="Q18">
        <f t="shared" si="6"/>
        <v>2.5158371040723981</v>
      </c>
      <c r="R18">
        <f t="shared" si="7"/>
        <v>2.5158371040723972</v>
      </c>
      <c r="U18">
        <v>1976</v>
      </c>
      <c r="V18">
        <f t="shared" si="8"/>
        <v>0.43227319420336519</v>
      </c>
      <c r="W18">
        <f t="shared" si="9"/>
        <v>6.1136539558346858E-2</v>
      </c>
      <c r="X18">
        <f t="shared" si="10"/>
        <v>0.42919585897111723</v>
      </c>
      <c r="Y18">
        <f t="shared" si="11"/>
        <v>0.92260559273282949</v>
      </c>
      <c r="Z18">
        <f t="shared" si="12"/>
        <v>0.92260559273282927</v>
      </c>
      <c r="AD18">
        <v>1976</v>
      </c>
      <c r="AE18">
        <f t="shared" si="13"/>
        <v>0.54075598327257546</v>
      </c>
      <c r="AF18">
        <f t="shared" si="14"/>
        <v>6.3044051843796023E-2</v>
      </c>
      <c r="AG18">
        <f t="shared" si="15"/>
        <v>0.53602184859668767</v>
      </c>
      <c r="AH18">
        <f t="shared" si="15"/>
        <v>1.5158371040723981</v>
      </c>
    </row>
    <row r="19" spans="1:34" x14ac:dyDescent="0.2">
      <c r="A19">
        <v>1977</v>
      </c>
      <c r="B19">
        <v>81867264</v>
      </c>
      <c r="C19">
        <v>5.78</v>
      </c>
      <c r="D19">
        <v>9651149301.8745956</v>
      </c>
      <c r="H19">
        <v>1977</v>
      </c>
      <c r="I19">
        <f t="shared" si="2"/>
        <v>5.9889240329929613E-10</v>
      </c>
      <c r="J19">
        <f t="shared" si="3"/>
        <v>117.88777137922425</v>
      </c>
      <c r="M19">
        <v>1977</v>
      </c>
      <c r="N19">
        <f t="shared" si="16"/>
        <v>1.5795751616962508</v>
      </c>
      <c r="O19">
        <f t="shared" si="4"/>
        <v>1.1584622585599282</v>
      </c>
      <c r="P19">
        <f t="shared" si="5"/>
        <v>1.4292670419116724</v>
      </c>
      <c r="Q19">
        <f t="shared" si="6"/>
        <v>2.6153846153846154</v>
      </c>
      <c r="R19">
        <f t="shared" si="7"/>
        <v>2.6153846153846154</v>
      </c>
      <c r="U19">
        <v>1977</v>
      </c>
      <c r="V19">
        <f t="shared" si="8"/>
        <v>0.4571559258804489</v>
      </c>
      <c r="W19">
        <f t="shared" si="9"/>
        <v>0.14709348650889323</v>
      </c>
      <c r="X19">
        <f t="shared" si="10"/>
        <v>0.3571617547652825</v>
      </c>
      <c r="Y19">
        <f t="shared" si="11"/>
        <v>0.96141116715462471</v>
      </c>
      <c r="Z19">
        <f t="shared" si="12"/>
        <v>0.9614111671546246</v>
      </c>
      <c r="AD19">
        <v>1977</v>
      </c>
      <c r="AE19">
        <f t="shared" si="13"/>
        <v>0.57957516169625078</v>
      </c>
      <c r="AF19">
        <f t="shared" si="14"/>
        <v>0.15846225855992824</v>
      </c>
      <c r="AG19">
        <f t="shared" si="15"/>
        <v>0.42926704191167242</v>
      </c>
      <c r="AH19">
        <f t="shared" si="15"/>
        <v>1.6153846153846154</v>
      </c>
    </row>
    <row r="20" spans="1:34" x14ac:dyDescent="0.2">
      <c r="A20">
        <v>1978</v>
      </c>
      <c r="B20">
        <v>83889655</v>
      </c>
      <c r="C20">
        <v>5.98</v>
      </c>
      <c r="D20">
        <v>13281767142.857143</v>
      </c>
      <c r="H20">
        <v>1978</v>
      </c>
      <c r="I20">
        <f t="shared" si="2"/>
        <v>4.5024129211721722E-10</v>
      </c>
      <c r="J20">
        <f t="shared" si="3"/>
        <v>158.32425515228479</v>
      </c>
      <c r="M20">
        <v>1978</v>
      </c>
      <c r="N20">
        <f t="shared" si="16"/>
        <v>1.6185958695439937</v>
      </c>
      <c r="O20">
        <f t="shared" si="4"/>
        <v>0.87092028766708007</v>
      </c>
      <c r="P20">
        <f t="shared" si="5"/>
        <v>1.9195174968271085</v>
      </c>
      <c r="Q20">
        <f t="shared" si="6"/>
        <v>2.7058823529411766</v>
      </c>
      <c r="R20">
        <f t="shared" si="7"/>
        <v>2.7058823529411766</v>
      </c>
      <c r="U20">
        <v>1978</v>
      </c>
      <c r="V20">
        <f t="shared" si="8"/>
        <v>0.48155902620668767</v>
      </c>
      <c r="W20">
        <f t="shared" si="9"/>
        <v>-0.13820482449554267</v>
      </c>
      <c r="X20">
        <f t="shared" si="10"/>
        <v>0.65207385072173407</v>
      </c>
      <c r="Y20">
        <f t="shared" si="11"/>
        <v>0.99542805243287902</v>
      </c>
      <c r="Z20">
        <f t="shared" si="12"/>
        <v>0.99542805243287913</v>
      </c>
      <c r="AD20">
        <v>1978</v>
      </c>
      <c r="AE20">
        <f t="shared" si="13"/>
        <v>0.6185958695439937</v>
      </c>
      <c r="AF20">
        <f t="shared" si="14"/>
        <v>-0.12907971233291993</v>
      </c>
      <c r="AG20">
        <f t="shared" si="15"/>
        <v>0.91951749682710848</v>
      </c>
      <c r="AH20">
        <f t="shared" si="15"/>
        <v>1.7058823529411766</v>
      </c>
    </row>
    <row r="21" spans="1:34" x14ac:dyDescent="0.2">
      <c r="A21">
        <v>1979</v>
      </c>
      <c r="B21">
        <v>85935072</v>
      </c>
      <c r="C21">
        <v>6.61</v>
      </c>
      <c r="D21">
        <v>15565480321.944809</v>
      </c>
      <c r="H21">
        <v>1979</v>
      </c>
      <c r="I21">
        <f t="shared" si="2"/>
        <v>4.2465763107104183E-10</v>
      </c>
      <c r="J21">
        <f t="shared" si="3"/>
        <v>181.13070670313525</v>
      </c>
      <c r="M21">
        <v>1979</v>
      </c>
      <c r="N21">
        <f t="shared" si="16"/>
        <v>1.658060848958858</v>
      </c>
      <c r="O21">
        <f t="shared" si="4"/>
        <v>0.82143275769590329</v>
      </c>
      <c r="P21">
        <f t="shared" si="5"/>
        <v>2.1960220838866826</v>
      </c>
      <c r="Q21">
        <f t="shared" si="6"/>
        <v>2.9909502262443439</v>
      </c>
      <c r="R21">
        <f t="shared" si="7"/>
        <v>2.9909502262443439</v>
      </c>
      <c r="U21">
        <v>1979</v>
      </c>
      <c r="V21">
        <f t="shared" si="8"/>
        <v>0.50564875625610706</v>
      </c>
      <c r="W21">
        <f t="shared" si="9"/>
        <v>-0.19670519793359298</v>
      </c>
      <c r="X21">
        <f t="shared" si="10"/>
        <v>0.78664758001141943</v>
      </c>
      <c r="Y21">
        <f t="shared" si="11"/>
        <v>1.0955911383339334</v>
      </c>
      <c r="Z21">
        <f t="shared" si="12"/>
        <v>1.0955911383339334</v>
      </c>
      <c r="AD21">
        <v>1979</v>
      </c>
      <c r="AE21">
        <f t="shared" si="13"/>
        <v>0.65806084895885797</v>
      </c>
      <c r="AF21">
        <f t="shared" si="14"/>
        <v>-0.17856724230409671</v>
      </c>
      <c r="AG21">
        <f t="shared" si="15"/>
        <v>1.1960220838866826</v>
      </c>
      <c r="AH21">
        <f t="shared" si="15"/>
        <v>1.9909502262443439</v>
      </c>
    </row>
    <row r="22" spans="1:34" x14ac:dyDescent="0.2">
      <c r="A22">
        <v>1980</v>
      </c>
      <c r="B22">
        <v>88016432</v>
      </c>
      <c r="C22">
        <v>7.6</v>
      </c>
      <c r="D22">
        <v>18138049095.607235</v>
      </c>
      <c r="H22">
        <v>1980</v>
      </c>
      <c r="I22">
        <f t="shared" si="2"/>
        <v>4.1900867948585529E-10</v>
      </c>
      <c r="J22">
        <f t="shared" si="3"/>
        <v>206.07571431215521</v>
      </c>
      <c r="M22">
        <v>1980</v>
      </c>
      <c r="N22">
        <f t="shared" si="16"/>
        <v>1.6982193249835129</v>
      </c>
      <c r="O22">
        <f t="shared" si="4"/>
        <v>0.81050575782778089</v>
      </c>
      <c r="P22">
        <f t="shared" si="5"/>
        <v>2.4984544466219019</v>
      </c>
      <c r="Q22">
        <f t="shared" si="6"/>
        <v>3.438914027149321</v>
      </c>
      <c r="R22">
        <f t="shared" si="7"/>
        <v>3.438914027149321</v>
      </c>
      <c r="U22">
        <v>1980</v>
      </c>
      <c r="V22">
        <f t="shared" si="8"/>
        <v>0.52958024620481814</v>
      </c>
      <c r="W22">
        <f t="shared" si="9"/>
        <v>-0.21009683378749316</v>
      </c>
      <c r="X22">
        <f t="shared" si="10"/>
        <v>0.9156723193452988</v>
      </c>
      <c r="Y22">
        <f t="shared" si="11"/>
        <v>1.2351557317626238</v>
      </c>
      <c r="Z22">
        <f t="shared" si="12"/>
        <v>1.2351557317626238</v>
      </c>
      <c r="AD22">
        <v>1980</v>
      </c>
      <c r="AE22">
        <f t="shared" si="13"/>
        <v>0.69821932498351291</v>
      </c>
      <c r="AF22">
        <f t="shared" si="14"/>
        <v>-0.18949424217221911</v>
      </c>
      <c r="AG22">
        <f t="shared" si="15"/>
        <v>1.4984544466219019</v>
      </c>
      <c r="AH22">
        <f t="shared" si="15"/>
        <v>2.438914027149321</v>
      </c>
    </row>
    <row r="23" spans="1:34" x14ac:dyDescent="0.2">
      <c r="A23">
        <v>1981</v>
      </c>
      <c r="B23">
        <v>90303105</v>
      </c>
      <c r="C23">
        <v>7.89</v>
      </c>
      <c r="D23">
        <v>20249694002.447979</v>
      </c>
      <c r="H23">
        <v>1981</v>
      </c>
      <c r="I23">
        <f t="shared" si="2"/>
        <v>3.8963551740812381E-10</v>
      </c>
      <c r="J23">
        <f t="shared" si="3"/>
        <v>224.24139239119162</v>
      </c>
      <c r="M23">
        <v>1981</v>
      </c>
      <c r="N23">
        <f t="shared" si="16"/>
        <v>1.7423391806772546</v>
      </c>
      <c r="O23">
        <f t="shared" si="4"/>
        <v>0.75368803983009525</v>
      </c>
      <c r="P23">
        <f t="shared" si="5"/>
        <v>2.7186944653158149</v>
      </c>
      <c r="Q23">
        <f t="shared" si="6"/>
        <v>3.5701357466063346</v>
      </c>
      <c r="R23">
        <f t="shared" si="7"/>
        <v>3.5701357466063346</v>
      </c>
      <c r="U23">
        <v>1981</v>
      </c>
      <c r="V23">
        <f t="shared" si="8"/>
        <v>0.55522856709908752</v>
      </c>
      <c r="W23">
        <f t="shared" si="9"/>
        <v>-0.28277673686669369</v>
      </c>
      <c r="X23">
        <f t="shared" si="10"/>
        <v>1.0001517890957274</v>
      </c>
      <c r="Y23">
        <f t="shared" si="11"/>
        <v>1.2726036193281214</v>
      </c>
      <c r="Z23">
        <f t="shared" si="12"/>
        <v>1.2726036193281214</v>
      </c>
      <c r="AD23">
        <v>1981</v>
      </c>
      <c r="AE23">
        <f t="shared" si="13"/>
        <v>0.74233918067725457</v>
      </c>
      <c r="AF23">
        <f t="shared" si="14"/>
        <v>-0.24631196016990475</v>
      </c>
      <c r="AG23">
        <f t="shared" si="15"/>
        <v>1.7186944653158149</v>
      </c>
      <c r="AH23">
        <f t="shared" si="15"/>
        <v>2.5701357466063346</v>
      </c>
    </row>
    <row r="24" spans="1:34" x14ac:dyDescent="0.2">
      <c r="A24">
        <v>1982</v>
      </c>
      <c r="B24">
        <v>92814507</v>
      </c>
      <c r="C24">
        <v>8.5500000000000007</v>
      </c>
      <c r="D24">
        <v>18525399201.596806</v>
      </c>
      <c r="H24">
        <v>1982</v>
      </c>
      <c r="I24">
        <f t="shared" si="2"/>
        <v>4.615285159017264E-10</v>
      </c>
      <c r="J24">
        <f t="shared" si="3"/>
        <v>199.59594464685145</v>
      </c>
      <c r="M24">
        <v>1982</v>
      </c>
      <c r="N24">
        <f t="shared" si="16"/>
        <v>1.7907950350250228</v>
      </c>
      <c r="O24">
        <f t="shared" si="4"/>
        <v>0.89275362982710604</v>
      </c>
      <c r="P24">
        <f t="shared" si="5"/>
        <v>2.4198939554577619</v>
      </c>
      <c r="Q24">
        <f t="shared" si="6"/>
        <v>3.8687782805429869</v>
      </c>
      <c r="R24">
        <f t="shared" si="7"/>
        <v>3.868778280542986</v>
      </c>
      <c r="U24">
        <v>1982</v>
      </c>
      <c r="V24">
        <f t="shared" si="8"/>
        <v>0.58265967489089421</v>
      </c>
      <c r="W24">
        <f t="shared" si="9"/>
        <v>-0.11344462662157888</v>
      </c>
      <c r="X24">
        <f t="shared" si="10"/>
        <v>0.88372371914969217</v>
      </c>
      <c r="Y24">
        <f t="shared" si="11"/>
        <v>1.3529387674190074</v>
      </c>
      <c r="Z24">
        <f t="shared" si="12"/>
        <v>1.3529387674190074</v>
      </c>
      <c r="AD24">
        <v>1982</v>
      </c>
      <c r="AE24">
        <f t="shared" si="13"/>
        <v>0.7907950350250228</v>
      </c>
      <c r="AF24">
        <f t="shared" si="14"/>
        <v>-0.10724637017289396</v>
      </c>
      <c r="AG24">
        <f t="shared" si="15"/>
        <v>1.4198939554577619</v>
      </c>
      <c r="AH24">
        <f t="shared" si="15"/>
        <v>2.8687782805429869</v>
      </c>
    </row>
    <row r="25" spans="1:34" x14ac:dyDescent="0.2">
      <c r="A25">
        <v>1983</v>
      </c>
      <c r="B25">
        <v>95335155</v>
      </c>
      <c r="C25">
        <v>8.19</v>
      </c>
      <c r="D25">
        <v>17609048821.54882</v>
      </c>
      <c r="H25">
        <v>1983</v>
      </c>
      <c r="I25">
        <f t="shared" si="2"/>
        <v>4.6510178278213441E-10</v>
      </c>
      <c r="J25">
        <f t="shared" si="3"/>
        <v>184.70677287458986</v>
      </c>
      <c r="M25">
        <v>1983</v>
      </c>
      <c r="N25">
        <f t="shared" si="16"/>
        <v>1.8394292848782894</v>
      </c>
      <c r="O25">
        <f t="shared" si="4"/>
        <v>0.89966554722313652</v>
      </c>
      <c r="P25">
        <f t="shared" si="5"/>
        <v>2.2393781797629346</v>
      </c>
      <c r="Q25">
        <f t="shared" si="6"/>
        <v>3.7058823529411762</v>
      </c>
      <c r="R25">
        <f t="shared" si="7"/>
        <v>3.7058823529411762</v>
      </c>
      <c r="U25">
        <v>1983</v>
      </c>
      <c r="V25">
        <f t="shared" si="8"/>
        <v>0.60945535224604008</v>
      </c>
      <c r="W25">
        <f t="shared" si="9"/>
        <v>-0.10573219892000786</v>
      </c>
      <c r="X25">
        <f t="shared" si="10"/>
        <v>0.80619822900928417</v>
      </c>
      <c r="Y25">
        <f t="shared" si="11"/>
        <v>1.3099213823353166</v>
      </c>
      <c r="Z25">
        <f t="shared" si="12"/>
        <v>1.3099213823353164</v>
      </c>
      <c r="AD25">
        <v>1983</v>
      </c>
      <c r="AE25">
        <f t="shared" si="13"/>
        <v>0.83942928487828938</v>
      </c>
      <c r="AF25">
        <f t="shared" si="14"/>
        <v>-0.10033445277686348</v>
      </c>
      <c r="AG25">
        <f t="shared" si="15"/>
        <v>1.2393781797629346</v>
      </c>
      <c r="AH25">
        <f t="shared" si="15"/>
        <v>2.7058823529411762</v>
      </c>
    </row>
    <row r="26" spans="1:34" x14ac:dyDescent="0.2">
      <c r="A26">
        <v>1984</v>
      </c>
      <c r="B26">
        <v>97814966</v>
      </c>
      <c r="C26">
        <v>9.08</v>
      </c>
      <c r="D26">
        <v>18920840000</v>
      </c>
      <c r="H26">
        <v>1984</v>
      </c>
      <c r="I26">
        <f t="shared" si="2"/>
        <v>4.7989412732204276E-10</v>
      </c>
      <c r="J26">
        <f t="shared" si="3"/>
        <v>193.43502097623792</v>
      </c>
      <c r="M26">
        <v>1984</v>
      </c>
      <c r="N26">
        <f t="shared" si="16"/>
        <v>1.8872756116017664</v>
      </c>
      <c r="O26">
        <f t="shared" si="4"/>
        <v>0.9282789889210018</v>
      </c>
      <c r="P26">
        <f t="shared" si="5"/>
        <v>2.3451991415078459</v>
      </c>
      <c r="Q26">
        <f t="shared" si="6"/>
        <v>4.1085972850678738</v>
      </c>
      <c r="R26">
        <f t="shared" si="7"/>
        <v>4.1085972850678729</v>
      </c>
      <c r="U26">
        <v>1984</v>
      </c>
      <c r="V26">
        <f t="shared" si="8"/>
        <v>0.63513431380351704</v>
      </c>
      <c r="W26">
        <f t="shared" si="9"/>
        <v>-7.4422956764318107E-2</v>
      </c>
      <c r="X26">
        <f t="shared" si="10"/>
        <v>0.85237032004434155</v>
      </c>
      <c r="Y26">
        <f t="shared" si="11"/>
        <v>1.4130816770835406</v>
      </c>
      <c r="Z26">
        <f t="shared" si="12"/>
        <v>1.4130816770835404</v>
      </c>
      <c r="AD26">
        <v>1984</v>
      </c>
      <c r="AE26">
        <f t="shared" si="13"/>
        <v>0.88727561160176638</v>
      </c>
      <c r="AF26">
        <f t="shared" si="14"/>
        <v>-7.1721011078998198E-2</v>
      </c>
      <c r="AG26">
        <f t="shared" si="15"/>
        <v>1.3451991415078459</v>
      </c>
      <c r="AH26">
        <f t="shared" si="15"/>
        <v>3.1085972850678738</v>
      </c>
    </row>
    <row r="27" spans="1:34" x14ac:dyDescent="0.2">
      <c r="A27">
        <v>1985</v>
      </c>
      <c r="B27">
        <v>100253825</v>
      </c>
      <c r="C27">
        <v>10.19</v>
      </c>
      <c r="D27">
        <v>22278423076.923077</v>
      </c>
      <c r="H27">
        <v>1985</v>
      </c>
      <c r="I27">
        <f t="shared" si="2"/>
        <v>4.5739323491684777E-10</v>
      </c>
      <c r="J27">
        <f t="shared" si="3"/>
        <v>222.22018039633977</v>
      </c>
      <c r="M27">
        <v>1985</v>
      </c>
      <c r="N27">
        <f t="shared" si="16"/>
        <v>1.9343317963458828</v>
      </c>
      <c r="O27">
        <f t="shared" si="4"/>
        <v>0.88475458538584884</v>
      </c>
      <c r="P27">
        <f t="shared" si="5"/>
        <v>2.6941893647853674</v>
      </c>
      <c r="Q27">
        <f t="shared" si="6"/>
        <v>4.6108597285067869</v>
      </c>
      <c r="R27">
        <f t="shared" si="7"/>
        <v>4.6108597285067869</v>
      </c>
      <c r="U27">
        <v>1985</v>
      </c>
      <c r="V27">
        <f t="shared" si="8"/>
        <v>0.65976194195752791</v>
      </c>
      <c r="W27">
        <f t="shared" si="9"/>
        <v>-0.12244497707900955</v>
      </c>
      <c r="X27">
        <f t="shared" si="10"/>
        <v>0.99109736682645355</v>
      </c>
      <c r="Y27">
        <f t="shared" si="11"/>
        <v>1.5284143317049719</v>
      </c>
      <c r="Z27">
        <f t="shared" si="12"/>
        <v>1.5284143317049719</v>
      </c>
      <c r="AD27">
        <v>1985</v>
      </c>
      <c r="AE27">
        <f t="shared" si="13"/>
        <v>0.93433179634588281</v>
      </c>
      <c r="AF27">
        <f t="shared" si="14"/>
        <v>-0.11524541461415116</v>
      </c>
      <c r="AG27">
        <f t="shared" si="15"/>
        <v>1.6941893647853674</v>
      </c>
      <c r="AH27">
        <f t="shared" si="15"/>
        <v>3.6108597285067869</v>
      </c>
    </row>
    <row r="28" spans="1:34" x14ac:dyDescent="0.2">
      <c r="A28">
        <v>1986</v>
      </c>
      <c r="B28">
        <v>102635572</v>
      </c>
      <c r="C28">
        <v>11.41</v>
      </c>
      <c r="D28">
        <v>21774033333.333332</v>
      </c>
      <c r="H28">
        <v>1986</v>
      </c>
      <c r="I28">
        <f t="shared" si="2"/>
        <v>5.2401867055713156E-10</v>
      </c>
      <c r="J28">
        <f t="shared" si="3"/>
        <v>212.14899385306035</v>
      </c>
      <c r="M28">
        <v>1986</v>
      </c>
      <c r="N28">
        <f t="shared" si="16"/>
        <v>1.9802860425100708</v>
      </c>
      <c r="O28">
        <f t="shared" si="4"/>
        <v>1.0136309114574122</v>
      </c>
      <c r="P28">
        <f t="shared" si="5"/>
        <v>2.572086666338814</v>
      </c>
      <c r="Q28">
        <f t="shared" si="6"/>
        <v>5.1628959276018103</v>
      </c>
      <c r="R28">
        <f t="shared" si="7"/>
        <v>5.1628959276018112</v>
      </c>
      <c r="U28">
        <v>1986</v>
      </c>
      <c r="V28">
        <f t="shared" si="8"/>
        <v>0.68324130018642582</v>
      </c>
      <c r="W28">
        <f t="shared" si="9"/>
        <v>1.3538846262038761E-2</v>
      </c>
      <c r="X28">
        <f t="shared" si="10"/>
        <v>0.94471750189585835</v>
      </c>
      <c r="Y28">
        <f t="shared" si="11"/>
        <v>1.6414976483443229</v>
      </c>
      <c r="Z28">
        <f t="shared" si="12"/>
        <v>1.6414976483443229</v>
      </c>
      <c r="AD28">
        <v>1986</v>
      </c>
      <c r="AE28">
        <f t="shared" si="13"/>
        <v>0.98028604251007079</v>
      </c>
      <c r="AF28">
        <f t="shared" si="14"/>
        <v>1.3630911457412243E-2</v>
      </c>
      <c r="AG28">
        <f t="shared" si="15"/>
        <v>1.572086666338814</v>
      </c>
      <c r="AH28">
        <f t="shared" si="15"/>
        <v>4.1628959276018103</v>
      </c>
    </row>
    <row r="29" spans="1:34" x14ac:dyDescent="0.2">
      <c r="A29">
        <v>1987</v>
      </c>
      <c r="B29">
        <v>104959291</v>
      </c>
      <c r="C29">
        <v>11.8</v>
      </c>
      <c r="D29">
        <v>24298032258.064518</v>
      </c>
      <c r="H29">
        <v>1987</v>
      </c>
      <c r="I29">
        <f t="shared" si="2"/>
        <v>4.8563603318468639E-10</v>
      </c>
      <c r="J29">
        <f t="shared" si="3"/>
        <v>231.49958452048344</v>
      </c>
      <c r="M29">
        <v>1987</v>
      </c>
      <c r="N29">
        <f t="shared" si="16"/>
        <v>2.0251206764751393</v>
      </c>
      <c r="O29">
        <f t="shared" si="4"/>
        <v>0.93938579407904355</v>
      </c>
      <c r="P29">
        <f t="shared" si="5"/>
        <v>2.8066925220513901</v>
      </c>
      <c r="Q29">
        <f t="shared" si="6"/>
        <v>5.3393665158371046</v>
      </c>
      <c r="R29">
        <f t="shared" si="7"/>
        <v>5.3393665158371038</v>
      </c>
      <c r="U29">
        <v>1987</v>
      </c>
      <c r="V29">
        <f t="shared" si="8"/>
        <v>0.70562929210394743</v>
      </c>
      <c r="W29">
        <f t="shared" si="9"/>
        <v>-6.2529027838008441E-2</v>
      </c>
      <c r="X29">
        <f t="shared" si="10"/>
        <v>1.0320067516760185</v>
      </c>
      <c r="Y29">
        <f t="shared" si="11"/>
        <v>1.6751070159419577</v>
      </c>
      <c r="Z29">
        <f t="shared" si="12"/>
        <v>1.6751070159419577</v>
      </c>
      <c r="AD29">
        <v>1987</v>
      </c>
      <c r="AE29">
        <f t="shared" si="13"/>
        <v>1.0251206764751393</v>
      </c>
      <c r="AF29">
        <f t="shared" si="14"/>
        <v>-6.0614205920956454E-2</v>
      </c>
      <c r="AG29">
        <f t="shared" si="15"/>
        <v>1.8066925220513901</v>
      </c>
      <c r="AH29">
        <f t="shared" si="15"/>
        <v>4.3393665158371046</v>
      </c>
    </row>
    <row r="30" spans="1:34" x14ac:dyDescent="0.2">
      <c r="A30">
        <v>1988</v>
      </c>
      <c r="B30">
        <v>107216008</v>
      </c>
      <c r="C30">
        <v>13.48</v>
      </c>
      <c r="D30">
        <v>26579005558.365208</v>
      </c>
      <c r="H30">
        <v>1988</v>
      </c>
      <c r="I30">
        <f t="shared" si="2"/>
        <v>5.0716720647802573E-10</v>
      </c>
      <c r="J30">
        <f t="shared" si="3"/>
        <v>247.90146596733211</v>
      </c>
      <c r="M30">
        <v>1988</v>
      </c>
      <c r="N30">
        <f t="shared" si="16"/>
        <v>2.0686625507971845</v>
      </c>
      <c r="O30">
        <f t="shared" si="4"/>
        <v>0.98103442996995804</v>
      </c>
      <c r="P30">
        <f t="shared" si="5"/>
        <v>3.0055483346862086</v>
      </c>
      <c r="Q30">
        <f t="shared" si="6"/>
        <v>6.0995475113122177</v>
      </c>
      <c r="R30">
        <f t="shared" si="7"/>
        <v>6.0995475113122186</v>
      </c>
      <c r="U30">
        <v>1988</v>
      </c>
      <c r="V30">
        <f t="shared" si="8"/>
        <v>0.72690228773179288</v>
      </c>
      <c r="W30">
        <f t="shared" si="9"/>
        <v>-1.9147723223317155E-2</v>
      </c>
      <c r="X30">
        <f t="shared" si="10"/>
        <v>1.1004600254460239</v>
      </c>
      <c r="Y30">
        <f t="shared" si="11"/>
        <v>1.8082145899544997</v>
      </c>
      <c r="Z30">
        <f t="shared" si="12"/>
        <v>1.8082145899544997</v>
      </c>
      <c r="AD30">
        <v>1988</v>
      </c>
      <c r="AE30">
        <f t="shared" si="13"/>
        <v>1.0686625507971845</v>
      </c>
      <c r="AF30">
        <f t="shared" si="14"/>
        <v>-1.8965570030041956E-2</v>
      </c>
      <c r="AG30">
        <f t="shared" si="15"/>
        <v>2.0055483346862086</v>
      </c>
      <c r="AH30">
        <f t="shared" si="15"/>
        <v>5.0995475113122177</v>
      </c>
    </row>
    <row r="31" spans="1:34" x14ac:dyDescent="0.2">
      <c r="A31">
        <v>1989</v>
      </c>
      <c r="B31">
        <v>109433799</v>
      </c>
      <c r="C31">
        <v>13.38</v>
      </c>
      <c r="D31">
        <v>28781715188.891914</v>
      </c>
      <c r="H31">
        <v>1989</v>
      </c>
      <c r="I31">
        <f t="shared" si="2"/>
        <v>4.6487847969407713E-10</v>
      </c>
      <c r="J31">
        <f t="shared" si="3"/>
        <v>263.00572082754718</v>
      </c>
      <c r="M31">
        <v>1989</v>
      </c>
      <c r="N31">
        <f t="shared" si="16"/>
        <v>2.1114533734810044</v>
      </c>
      <c r="O31">
        <f t="shared" si="4"/>
        <v>0.8992336028566541</v>
      </c>
      <c r="P31">
        <f t="shared" si="5"/>
        <v>3.1886717698972684</v>
      </c>
      <c r="Q31">
        <f t="shared" si="6"/>
        <v>6.0542986425339373</v>
      </c>
      <c r="R31">
        <f t="shared" si="7"/>
        <v>6.0542986425339365</v>
      </c>
      <c r="U31">
        <v>1989</v>
      </c>
      <c r="V31">
        <f t="shared" si="8"/>
        <v>0.74737651296997598</v>
      </c>
      <c r="W31">
        <f t="shared" si="9"/>
        <v>-0.10621243081601449</v>
      </c>
      <c r="X31">
        <f t="shared" si="10"/>
        <v>1.1596044570164594</v>
      </c>
      <c r="Y31">
        <f t="shared" si="11"/>
        <v>1.8007685391704211</v>
      </c>
      <c r="Z31">
        <f t="shared" si="12"/>
        <v>1.8007685391704209</v>
      </c>
      <c r="AD31">
        <v>1989</v>
      </c>
      <c r="AE31">
        <f t="shared" si="13"/>
        <v>1.1114533734810044</v>
      </c>
      <c r="AF31">
        <f t="shared" si="14"/>
        <v>-0.1007663971433459</v>
      </c>
      <c r="AG31">
        <f t="shared" si="15"/>
        <v>2.1886717698972684</v>
      </c>
      <c r="AH31">
        <f t="shared" si="15"/>
        <v>5.0542986425339373</v>
      </c>
    </row>
    <row r="32" spans="1:34" x14ac:dyDescent="0.2">
      <c r="A32">
        <v>1990</v>
      </c>
      <c r="B32">
        <v>111633717</v>
      </c>
      <c r="C32">
        <v>14.08</v>
      </c>
      <c r="D32">
        <v>31598340778.216366</v>
      </c>
      <c r="H32">
        <v>1990</v>
      </c>
      <c r="I32">
        <f t="shared" si="2"/>
        <v>4.4559301701393876E-10</v>
      </c>
      <c r="J32">
        <f t="shared" si="3"/>
        <v>283.05373705523363</v>
      </c>
      <c r="M32">
        <v>1990</v>
      </c>
      <c r="N32">
        <f t="shared" si="16"/>
        <v>2.1538993483528226</v>
      </c>
      <c r="O32">
        <f t="shared" si="4"/>
        <v>0.86192893755997113</v>
      </c>
      <c r="P32">
        <f t="shared" si="5"/>
        <v>3.4317331876737383</v>
      </c>
      <c r="Q32">
        <f t="shared" si="6"/>
        <v>6.3710407239819009</v>
      </c>
      <c r="R32">
        <f t="shared" si="7"/>
        <v>6.3710407239819</v>
      </c>
      <c r="U32">
        <v>1990</v>
      </c>
      <c r="V32">
        <f t="shared" si="8"/>
        <v>0.76727984985821496</v>
      </c>
      <c r="W32">
        <f t="shared" si="9"/>
        <v>-0.14858245074228271</v>
      </c>
      <c r="X32">
        <f t="shared" si="10"/>
        <v>1.2330654360843025</v>
      </c>
      <c r="Y32">
        <f t="shared" si="11"/>
        <v>1.8517628352002349</v>
      </c>
      <c r="Z32">
        <f t="shared" si="12"/>
        <v>1.8517628352002347</v>
      </c>
      <c r="AD32">
        <v>1990</v>
      </c>
      <c r="AE32">
        <f t="shared" si="13"/>
        <v>1.1538993483528226</v>
      </c>
      <c r="AF32">
        <f t="shared" si="14"/>
        <v>-0.13807106244002887</v>
      </c>
      <c r="AG32">
        <f t="shared" si="15"/>
        <v>2.4317331876737383</v>
      </c>
      <c r="AH32">
        <f t="shared" si="15"/>
        <v>5.3710407239819009</v>
      </c>
    </row>
    <row r="33" spans="1:34" x14ac:dyDescent="0.2">
      <c r="A33">
        <v>1991</v>
      </c>
      <c r="B33">
        <v>113787109</v>
      </c>
      <c r="C33">
        <v>14.75</v>
      </c>
      <c r="D33">
        <v>30957483949.57983</v>
      </c>
      <c r="H33">
        <v>1991</v>
      </c>
      <c r="I33">
        <f t="shared" si="2"/>
        <v>4.764599094688441E-10</v>
      </c>
      <c r="J33">
        <f t="shared" si="3"/>
        <v>272.06494849587779</v>
      </c>
      <c r="M33">
        <v>1991</v>
      </c>
      <c r="N33">
        <f t="shared" si="16"/>
        <v>2.195447634571297</v>
      </c>
      <c r="O33">
        <f t="shared" si="4"/>
        <v>0.92163603978909381</v>
      </c>
      <c r="P33">
        <f t="shared" si="5"/>
        <v>3.2985055158408372</v>
      </c>
      <c r="Q33">
        <f t="shared" si="6"/>
        <v>6.6742081447963804</v>
      </c>
      <c r="R33">
        <f t="shared" si="7"/>
        <v>6.6742081447963795</v>
      </c>
      <c r="U33">
        <v>1991</v>
      </c>
      <c r="V33">
        <f t="shared" si="8"/>
        <v>0.7863859594809407</v>
      </c>
      <c r="W33">
        <f t="shared" si="9"/>
        <v>-8.1604884131187272E-2</v>
      </c>
      <c r="X33">
        <f t="shared" si="10"/>
        <v>1.1934694919064139</v>
      </c>
      <c r="Y33">
        <f t="shared" si="11"/>
        <v>1.8982505672561674</v>
      </c>
      <c r="Z33">
        <f t="shared" si="12"/>
        <v>1.8982505672561674</v>
      </c>
      <c r="AD33">
        <v>1991</v>
      </c>
      <c r="AE33">
        <f t="shared" si="13"/>
        <v>1.195447634571297</v>
      </c>
      <c r="AF33">
        <f t="shared" si="14"/>
        <v>-7.8363960210906192E-2</v>
      </c>
      <c r="AG33">
        <f t="shared" si="15"/>
        <v>2.2985055158408372</v>
      </c>
      <c r="AH33">
        <f t="shared" si="15"/>
        <v>5.6742081447963804</v>
      </c>
    </row>
    <row r="34" spans="1:34" x14ac:dyDescent="0.2">
      <c r="A34">
        <v>1992</v>
      </c>
      <c r="B34">
        <v>115952192</v>
      </c>
      <c r="C34">
        <v>15.39</v>
      </c>
      <c r="D34">
        <v>31708874594.164455</v>
      </c>
      <c r="H34">
        <v>1992</v>
      </c>
      <c r="I34">
        <f t="shared" si="2"/>
        <v>4.8535308165217256E-10</v>
      </c>
      <c r="J34">
        <f t="shared" si="3"/>
        <v>273.46507252027158</v>
      </c>
      <c r="M34">
        <v>1992</v>
      </c>
      <c r="N34">
        <f t="shared" si="16"/>
        <v>2.2372214909665811</v>
      </c>
      <c r="O34">
        <f t="shared" si="4"/>
        <v>0.93883846926808723</v>
      </c>
      <c r="P34">
        <f t="shared" si="5"/>
        <v>3.3154805684628554</v>
      </c>
      <c r="Q34">
        <f t="shared" si="6"/>
        <v>6.9638009049773757</v>
      </c>
      <c r="R34">
        <f t="shared" si="7"/>
        <v>6.9638009049773748</v>
      </c>
      <c r="U34">
        <v>1992</v>
      </c>
      <c r="V34">
        <f t="shared" si="8"/>
        <v>0.80523469010840265</v>
      </c>
      <c r="W34">
        <f t="shared" si="9"/>
        <v>-6.3111838780375212E-2</v>
      </c>
      <c r="X34">
        <f t="shared" si="10"/>
        <v>1.1986025809930989</v>
      </c>
      <c r="Y34">
        <f t="shared" si="11"/>
        <v>1.9407254323211265</v>
      </c>
      <c r="Z34">
        <f t="shared" si="12"/>
        <v>1.9407254323211265</v>
      </c>
      <c r="AD34">
        <v>1992</v>
      </c>
      <c r="AE34">
        <f t="shared" si="13"/>
        <v>1.2372214909665811</v>
      </c>
      <c r="AF34">
        <f t="shared" si="14"/>
        <v>-6.1161530731912772E-2</v>
      </c>
      <c r="AG34">
        <f t="shared" si="15"/>
        <v>2.3154805684628554</v>
      </c>
      <c r="AH34">
        <f t="shared" si="15"/>
        <v>5.9638009049773757</v>
      </c>
    </row>
    <row r="35" spans="1:34" x14ac:dyDescent="0.2">
      <c r="A35">
        <v>1993</v>
      </c>
      <c r="B35">
        <v>118132360</v>
      </c>
      <c r="C35">
        <v>16.07</v>
      </c>
      <c r="D35">
        <v>33166519417.989422</v>
      </c>
      <c r="H35">
        <v>1993</v>
      </c>
      <c r="I35">
        <f t="shared" si="2"/>
        <v>4.8452476418986792E-10</v>
      </c>
      <c r="J35">
        <f t="shared" si="3"/>
        <v>280.75727445036586</v>
      </c>
      <c r="M35">
        <v>1993</v>
      </c>
      <c r="N35">
        <f t="shared" si="16"/>
        <v>2.2792864025425317</v>
      </c>
      <c r="O35">
        <f t="shared" si="4"/>
        <v>0.93723622066232803</v>
      </c>
      <c r="P35">
        <f t="shared" si="5"/>
        <v>3.4038909587833333</v>
      </c>
      <c r="Q35">
        <f t="shared" si="6"/>
        <v>7.2714932126696832</v>
      </c>
      <c r="R35">
        <f t="shared" si="7"/>
        <v>7.2714932126696832</v>
      </c>
      <c r="U35">
        <v>1993</v>
      </c>
      <c r="V35">
        <f t="shared" si="8"/>
        <v>0.82386241263647264</v>
      </c>
      <c r="W35">
        <f t="shared" si="9"/>
        <v>-6.4819925354874297E-2</v>
      </c>
      <c r="X35">
        <f t="shared" si="10"/>
        <v>1.2249191769381615</v>
      </c>
      <c r="Y35">
        <f t="shared" si="11"/>
        <v>1.9839616642197597</v>
      </c>
      <c r="Z35">
        <f t="shared" si="12"/>
        <v>1.9839616642197599</v>
      </c>
      <c r="AD35">
        <v>1993</v>
      </c>
      <c r="AE35">
        <f t="shared" si="13"/>
        <v>1.2792864025425317</v>
      </c>
      <c r="AF35">
        <f t="shared" si="14"/>
        <v>-6.2763779337671965E-2</v>
      </c>
      <c r="AG35">
        <f t="shared" si="15"/>
        <v>2.4038909587833333</v>
      </c>
      <c r="AH35">
        <f t="shared" si="15"/>
        <v>6.2714932126696832</v>
      </c>
    </row>
    <row r="36" spans="1:34" x14ac:dyDescent="0.2">
      <c r="A36">
        <v>1994</v>
      </c>
      <c r="B36">
        <v>120343179</v>
      </c>
      <c r="C36">
        <v>17.55</v>
      </c>
      <c r="D36">
        <v>33768660882.793015</v>
      </c>
      <c r="H36">
        <v>1994</v>
      </c>
      <c r="I36">
        <f t="shared" si="2"/>
        <v>5.1971264306020165E-10</v>
      </c>
      <c r="J36">
        <f t="shared" si="3"/>
        <v>280.60303179121615</v>
      </c>
      <c r="M36">
        <v>1994</v>
      </c>
      <c r="N36">
        <f t="shared" si="16"/>
        <v>2.3219427050593242</v>
      </c>
      <c r="O36">
        <f t="shared" si="4"/>
        <v>1.005301585000717</v>
      </c>
      <c r="P36">
        <f t="shared" si="5"/>
        <v>3.4020209264076229</v>
      </c>
      <c r="Q36">
        <f t="shared" si="6"/>
        <v>7.9411764705882355</v>
      </c>
      <c r="R36">
        <f t="shared" si="7"/>
        <v>7.9411764705882355</v>
      </c>
      <c r="U36">
        <v>1994</v>
      </c>
      <c r="V36">
        <f t="shared" si="8"/>
        <v>0.84240420814755212</v>
      </c>
      <c r="W36">
        <f t="shared" si="9"/>
        <v>5.2875810724955759E-3</v>
      </c>
      <c r="X36">
        <f t="shared" si="10"/>
        <v>1.2243696451621655</v>
      </c>
      <c r="Y36">
        <f t="shared" si="11"/>
        <v>2.0720614343822135</v>
      </c>
      <c r="Z36">
        <f t="shared" si="12"/>
        <v>2.0720614343822135</v>
      </c>
      <c r="AD36">
        <v>1994</v>
      </c>
      <c r="AE36">
        <f t="shared" si="13"/>
        <v>1.3219427050593242</v>
      </c>
      <c r="AF36">
        <f t="shared" si="14"/>
        <v>5.3015850007169796E-3</v>
      </c>
      <c r="AG36">
        <f t="shared" si="15"/>
        <v>2.4020209264076229</v>
      </c>
      <c r="AH36">
        <f t="shared" si="15"/>
        <v>6.9411764705882355</v>
      </c>
    </row>
    <row r="37" spans="1:34" x14ac:dyDescent="0.2">
      <c r="A37">
        <v>1995</v>
      </c>
      <c r="B37">
        <v>122600370</v>
      </c>
      <c r="C37">
        <v>21.06</v>
      </c>
      <c r="D37">
        <v>37939748768.656715</v>
      </c>
      <c r="H37">
        <v>1995</v>
      </c>
      <c r="I37">
        <f t="shared" si="2"/>
        <v>5.5509065514419962E-10</v>
      </c>
      <c r="J37">
        <f t="shared" si="3"/>
        <v>309.45868082336716</v>
      </c>
      <c r="M37">
        <v>1995</v>
      </c>
      <c r="N37">
        <f t="shared" si="16"/>
        <v>2.3654937249004702</v>
      </c>
      <c r="O37">
        <f t="shared" si="4"/>
        <v>1.0737347318504809</v>
      </c>
      <c r="P37">
        <f t="shared" si="5"/>
        <v>3.7518657631715162</v>
      </c>
      <c r="Q37">
        <f t="shared" si="6"/>
        <v>9.5294117647058822</v>
      </c>
      <c r="R37">
        <f t="shared" si="7"/>
        <v>9.5294117647058805</v>
      </c>
      <c r="U37">
        <v>1995</v>
      </c>
      <c r="V37">
        <f t="shared" si="8"/>
        <v>0.86098676332734392</v>
      </c>
      <c r="W37">
        <f t="shared" si="9"/>
        <v>7.1142974751184765E-2</v>
      </c>
      <c r="X37">
        <f t="shared" si="10"/>
        <v>1.3222532530976392</v>
      </c>
      <c r="Y37">
        <f t="shared" si="11"/>
        <v>2.2543829911761679</v>
      </c>
      <c r="Z37">
        <f t="shared" si="12"/>
        <v>2.2543829911761679</v>
      </c>
      <c r="AD37">
        <v>1995</v>
      </c>
      <c r="AE37">
        <f t="shared" si="13"/>
        <v>1.3654937249004702</v>
      </c>
      <c r="AF37">
        <f t="shared" si="14"/>
        <v>7.373473185048085E-2</v>
      </c>
      <c r="AG37">
        <f t="shared" si="15"/>
        <v>2.7518657631715162</v>
      </c>
      <c r="AH37">
        <f t="shared" si="15"/>
        <v>8.5294117647058822</v>
      </c>
    </row>
    <row r="38" spans="1:34" x14ac:dyDescent="0.2">
      <c r="A38">
        <v>1996</v>
      </c>
      <c r="B38">
        <v>124862179</v>
      </c>
      <c r="C38">
        <v>21.51</v>
      </c>
      <c r="D38">
        <v>46438484107.57946</v>
      </c>
      <c r="H38">
        <v>1996</v>
      </c>
      <c r="I38">
        <f t="shared" si="2"/>
        <v>4.6319341411252582E-10</v>
      </c>
      <c r="J38">
        <f t="shared" si="3"/>
        <v>371.9179376773447</v>
      </c>
      <c r="M38">
        <v>1996</v>
      </c>
      <c r="N38">
        <f t="shared" si="16"/>
        <v>2.4091338460226446</v>
      </c>
      <c r="O38">
        <f t="shared" si="4"/>
        <v>0.89597411105366664</v>
      </c>
      <c r="P38">
        <f t="shared" si="5"/>
        <v>4.5091195159506476</v>
      </c>
      <c r="Q38">
        <f t="shared" si="6"/>
        <v>9.7330316742081457</v>
      </c>
      <c r="R38">
        <f t="shared" si="7"/>
        <v>9.7330316742081457</v>
      </c>
      <c r="U38">
        <v>1996</v>
      </c>
      <c r="V38">
        <f t="shared" si="8"/>
        <v>0.8792672829123046</v>
      </c>
      <c r="W38">
        <f t="shared" si="9"/>
        <v>-0.10984376033796221</v>
      </c>
      <c r="X38">
        <f t="shared" si="10"/>
        <v>1.506101905175635</v>
      </c>
      <c r="Y38">
        <f t="shared" si="11"/>
        <v>2.2755254277499772</v>
      </c>
      <c r="Z38">
        <f t="shared" si="12"/>
        <v>2.2755254277499777</v>
      </c>
      <c r="AD38">
        <v>1996</v>
      </c>
      <c r="AE38">
        <f t="shared" si="13"/>
        <v>1.4091338460226446</v>
      </c>
      <c r="AF38">
        <f t="shared" si="14"/>
        <v>-0.10402588894633336</v>
      </c>
      <c r="AG38">
        <f t="shared" si="15"/>
        <v>3.5091195159506476</v>
      </c>
      <c r="AH38">
        <f t="shared" si="15"/>
        <v>8.7330316742081457</v>
      </c>
    </row>
    <row r="39" spans="1:34" x14ac:dyDescent="0.2">
      <c r="A39">
        <v>1997</v>
      </c>
      <c r="B39">
        <v>127198069</v>
      </c>
      <c r="C39">
        <v>23.14</v>
      </c>
      <c r="D39">
        <v>48244309133.489456</v>
      </c>
      <c r="H39">
        <v>1997</v>
      </c>
      <c r="I39">
        <f t="shared" si="2"/>
        <v>4.7964206381260106E-10</v>
      </c>
      <c r="J39">
        <f t="shared" si="3"/>
        <v>379.28491770963484</v>
      </c>
      <c r="M39">
        <v>1997</v>
      </c>
      <c r="N39">
        <f t="shared" si="16"/>
        <v>2.4542033114496884</v>
      </c>
      <c r="O39">
        <f t="shared" si="4"/>
        <v>0.92779141208609839</v>
      </c>
      <c r="P39">
        <f t="shared" si="5"/>
        <v>4.598436513255673</v>
      </c>
      <c r="Q39">
        <f t="shared" si="6"/>
        <v>10.470588235294118</v>
      </c>
      <c r="R39">
        <f t="shared" si="7"/>
        <v>10.470588235294116</v>
      </c>
      <c r="U39">
        <v>1997</v>
      </c>
      <c r="V39">
        <f t="shared" si="8"/>
        <v>0.89780219185843368</v>
      </c>
      <c r="W39">
        <f t="shared" si="9"/>
        <v>-7.4948342919772509E-2</v>
      </c>
      <c r="X39">
        <f t="shared" si="10"/>
        <v>1.5257163572972079</v>
      </c>
      <c r="Y39">
        <f t="shared" si="11"/>
        <v>2.3485702062358689</v>
      </c>
      <c r="Z39">
        <f t="shared" si="12"/>
        <v>2.3485702062358689</v>
      </c>
      <c r="AD39">
        <v>1997</v>
      </c>
      <c r="AE39">
        <f t="shared" si="13"/>
        <v>1.4542033114496884</v>
      </c>
      <c r="AF39">
        <f t="shared" si="14"/>
        <v>-7.2208587913901612E-2</v>
      </c>
      <c r="AG39">
        <f t="shared" si="15"/>
        <v>3.598436513255673</v>
      </c>
      <c r="AH39">
        <f t="shared" si="15"/>
        <v>9.4705882352941178</v>
      </c>
    </row>
    <row r="40" spans="1:34" x14ac:dyDescent="0.2">
      <c r="A40">
        <v>1998</v>
      </c>
      <c r="B40">
        <v>129622332</v>
      </c>
      <c r="C40">
        <v>23.22</v>
      </c>
      <c r="D40">
        <v>49984559471.365639</v>
      </c>
      <c r="H40">
        <v>1998</v>
      </c>
      <c r="I40">
        <f t="shared" si="2"/>
        <v>4.6454345593066403E-10</v>
      </c>
      <c r="J40">
        <f t="shared" si="3"/>
        <v>385.61688175279579</v>
      </c>
      <c r="M40">
        <v>1998</v>
      </c>
      <c r="N40">
        <f t="shared" si="16"/>
        <v>2.5009778759474006</v>
      </c>
      <c r="O40">
        <f t="shared" si="4"/>
        <v>0.89858555258335504</v>
      </c>
      <c r="P40">
        <f t="shared" si="5"/>
        <v>4.6752050144460746</v>
      </c>
      <c r="Q40">
        <f t="shared" si="6"/>
        <v>10.506787330316742</v>
      </c>
      <c r="R40">
        <f t="shared" si="7"/>
        <v>10.50678733031674</v>
      </c>
      <c r="U40">
        <v>1998</v>
      </c>
      <c r="V40">
        <f t="shared" si="8"/>
        <v>0.91668180577374847</v>
      </c>
      <c r="W40">
        <f t="shared" si="9"/>
        <v>-0.10693336017023371</v>
      </c>
      <c r="X40">
        <f t="shared" si="10"/>
        <v>1.5422730151365691</v>
      </c>
      <c r="Y40">
        <f t="shared" si="11"/>
        <v>2.352021460740084</v>
      </c>
      <c r="Z40">
        <f t="shared" si="12"/>
        <v>2.352021460740084</v>
      </c>
      <c r="AD40">
        <v>1998</v>
      </c>
      <c r="AE40">
        <f t="shared" si="13"/>
        <v>1.5009778759474006</v>
      </c>
      <c r="AF40">
        <f t="shared" si="14"/>
        <v>-0.10141444741664496</v>
      </c>
      <c r="AG40">
        <f t="shared" si="15"/>
        <v>3.6752050144460746</v>
      </c>
      <c r="AH40">
        <f t="shared" si="15"/>
        <v>9.5067873303167421</v>
      </c>
    </row>
    <row r="41" spans="1:34" x14ac:dyDescent="0.2">
      <c r="A41">
        <v>1999</v>
      </c>
      <c r="B41">
        <v>132108065</v>
      </c>
      <c r="C41">
        <v>25.09</v>
      </c>
      <c r="D41">
        <v>51270569883.527458</v>
      </c>
      <c r="H41">
        <v>1999</v>
      </c>
      <c r="I41">
        <f t="shared" si="2"/>
        <v>4.8936456249652642E-10</v>
      </c>
      <c r="J41">
        <f t="shared" si="3"/>
        <v>388.09568426823495</v>
      </c>
      <c r="M41">
        <v>1999</v>
      </c>
      <c r="N41">
        <f t="shared" si="16"/>
        <v>2.5489384637766053</v>
      </c>
      <c r="O41">
        <f t="shared" si="4"/>
        <v>0.94659804199520636</v>
      </c>
      <c r="P41">
        <f t="shared" si="5"/>
        <v>4.7052579257639771</v>
      </c>
      <c r="Q41">
        <f t="shared" si="6"/>
        <v>11.352941176470589</v>
      </c>
      <c r="R41">
        <f t="shared" si="7"/>
        <v>11.352941176470587</v>
      </c>
      <c r="U41">
        <v>1999</v>
      </c>
      <c r="V41">
        <f t="shared" si="8"/>
        <v>0.93567698378307629</v>
      </c>
      <c r="W41">
        <f t="shared" si="9"/>
        <v>-5.4880729972717805E-2</v>
      </c>
      <c r="X41">
        <f t="shared" si="10"/>
        <v>1.548680591038311</v>
      </c>
      <c r="Y41">
        <f t="shared" si="11"/>
        <v>2.4294768448486694</v>
      </c>
      <c r="Z41">
        <f t="shared" si="12"/>
        <v>2.4294768448486694</v>
      </c>
      <c r="AD41">
        <v>1999</v>
      </c>
      <c r="AE41">
        <f t="shared" si="13"/>
        <v>1.5489384637766053</v>
      </c>
      <c r="AF41">
        <f t="shared" si="14"/>
        <v>-5.3401958004793637E-2</v>
      </c>
      <c r="AG41">
        <f t="shared" si="15"/>
        <v>3.7052579257639771</v>
      </c>
      <c r="AH41">
        <f t="shared" si="15"/>
        <v>10.352941176470589</v>
      </c>
    </row>
    <row r="42" spans="1:34" x14ac:dyDescent="0.2">
      <c r="A42">
        <v>2000</v>
      </c>
      <c r="B42">
        <v>134544304</v>
      </c>
      <c r="C42">
        <v>26.54</v>
      </c>
      <c r="D42">
        <v>53369787318.624527</v>
      </c>
      <c r="H42">
        <v>2000</v>
      </c>
      <c r="I42">
        <f t="shared" si="2"/>
        <v>4.9728509955553635E-10</v>
      </c>
      <c r="J42">
        <f t="shared" si="3"/>
        <v>396.67073024975122</v>
      </c>
      <c r="M42">
        <v>2000</v>
      </c>
      <c r="N42">
        <f t="shared" si="16"/>
        <v>2.5959440973391943</v>
      </c>
      <c r="O42">
        <f t="shared" si="4"/>
        <v>0.96191906326687326</v>
      </c>
      <c r="P42">
        <f t="shared" si="5"/>
        <v>4.8092214705902911</v>
      </c>
      <c r="Q42">
        <f t="shared" si="6"/>
        <v>12.009049773755656</v>
      </c>
      <c r="R42">
        <f t="shared" si="7"/>
        <v>12.009049773755653</v>
      </c>
      <c r="U42">
        <v>2000</v>
      </c>
      <c r="V42">
        <f t="shared" si="8"/>
        <v>0.95395026445712761</v>
      </c>
      <c r="W42">
        <f t="shared" si="9"/>
        <v>-3.8824965674097829E-2</v>
      </c>
      <c r="X42">
        <f t="shared" si="10"/>
        <v>1.57053521459137</v>
      </c>
      <c r="Y42">
        <f t="shared" si="11"/>
        <v>2.4856605133744001</v>
      </c>
      <c r="Z42">
        <f t="shared" si="12"/>
        <v>2.4856605133743996</v>
      </c>
      <c r="AD42">
        <v>2000</v>
      </c>
      <c r="AE42">
        <f t="shared" si="13"/>
        <v>1.5959440973391943</v>
      </c>
      <c r="AF42">
        <f t="shared" si="14"/>
        <v>-3.8080936733126736E-2</v>
      </c>
      <c r="AG42">
        <f t="shared" si="15"/>
        <v>3.8092214705902911</v>
      </c>
      <c r="AH42">
        <f t="shared" si="15"/>
        <v>11.009049773755656</v>
      </c>
    </row>
    <row r="43" spans="1:34" x14ac:dyDescent="0.2">
      <c r="A43">
        <v>2001</v>
      </c>
      <c r="B43">
        <v>136805810</v>
      </c>
      <c r="C43">
        <v>31.06</v>
      </c>
      <c r="D43">
        <v>53991289844.329132</v>
      </c>
      <c r="H43">
        <v>2001</v>
      </c>
      <c r="I43">
        <f t="shared" si="2"/>
        <v>5.752779770506321E-10</v>
      </c>
      <c r="J43">
        <f t="shared" si="3"/>
        <v>394.65641001891026</v>
      </c>
      <c r="M43">
        <v>2001</v>
      </c>
      <c r="N43">
        <f t="shared" si="16"/>
        <v>2.6395783722751078</v>
      </c>
      <c r="O43">
        <f t="shared" si="4"/>
        <v>1.1127839006179712</v>
      </c>
      <c r="P43">
        <f t="shared" si="5"/>
        <v>4.7847999255554328</v>
      </c>
      <c r="Q43">
        <f t="shared" si="6"/>
        <v>14.054298642533936</v>
      </c>
      <c r="R43">
        <f t="shared" si="7"/>
        <v>14.054298642533936</v>
      </c>
      <c r="U43">
        <v>2001</v>
      </c>
      <c r="V43">
        <f t="shared" si="8"/>
        <v>0.97061919693207843</v>
      </c>
      <c r="W43">
        <f t="shared" si="9"/>
        <v>0.10686489406914455</v>
      </c>
      <c r="X43">
        <f t="shared" si="10"/>
        <v>1.5654442111896565</v>
      </c>
      <c r="Y43">
        <f t="shared" si="11"/>
        <v>2.6429283021908794</v>
      </c>
      <c r="Z43">
        <f t="shared" si="12"/>
        <v>2.6429283021908794</v>
      </c>
      <c r="AD43">
        <v>2001</v>
      </c>
      <c r="AE43">
        <f t="shared" si="13"/>
        <v>1.6395783722751078</v>
      </c>
      <c r="AF43">
        <f t="shared" si="14"/>
        <v>0.11278390061797117</v>
      </c>
      <c r="AG43">
        <f t="shared" si="15"/>
        <v>3.7847999255554328</v>
      </c>
      <c r="AH43">
        <f t="shared" si="15"/>
        <v>13.054298642533936</v>
      </c>
    </row>
    <row r="44" spans="1:34" x14ac:dyDescent="0.2">
      <c r="A44">
        <v>2002</v>
      </c>
      <c r="B44">
        <v>138933658</v>
      </c>
      <c r="C44">
        <v>32.01</v>
      </c>
      <c r="D44">
        <v>54724081490.510185</v>
      </c>
      <c r="H44">
        <v>2002</v>
      </c>
      <c r="I44">
        <f t="shared" si="2"/>
        <v>5.849344407096338E-10</v>
      </c>
      <c r="J44">
        <f t="shared" si="3"/>
        <v>393.88642232762766</v>
      </c>
      <c r="M44">
        <v>2002</v>
      </c>
      <c r="N44">
        <f t="shared" si="16"/>
        <v>2.6806338037680311</v>
      </c>
      <c r="O44">
        <f t="shared" si="4"/>
        <v>1.13146279625679</v>
      </c>
      <c r="P44">
        <f t="shared" si="5"/>
        <v>4.7754646228607394</v>
      </c>
      <c r="Q44">
        <f t="shared" si="6"/>
        <v>14.484162895927602</v>
      </c>
      <c r="R44">
        <f t="shared" si="7"/>
        <v>14.4841628959276</v>
      </c>
      <c r="U44">
        <v>2002</v>
      </c>
      <c r="V44">
        <f t="shared" si="8"/>
        <v>0.98605326050577613</v>
      </c>
      <c r="W44">
        <f t="shared" si="9"/>
        <v>0.12351130553038273</v>
      </c>
      <c r="X44">
        <f t="shared" si="10"/>
        <v>1.5634912724159513</v>
      </c>
      <c r="Y44">
        <f t="shared" si="11"/>
        <v>2.6730558384521101</v>
      </c>
      <c r="Z44">
        <f t="shared" si="12"/>
        <v>2.6730558384521101</v>
      </c>
      <c r="AD44">
        <v>2002</v>
      </c>
      <c r="AE44">
        <f t="shared" si="13"/>
        <v>1.6806338037680311</v>
      </c>
      <c r="AF44">
        <f t="shared" si="14"/>
        <v>0.13146279625679003</v>
      </c>
      <c r="AG44">
        <f t="shared" si="15"/>
        <v>3.7754646228607394</v>
      </c>
      <c r="AH44">
        <f t="shared" si="15"/>
        <v>13.484162895927602</v>
      </c>
    </row>
    <row r="45" spans="1:34" x14ac:dyDescent="0.2">
      <c r="A45">
        <v>2003</v>
      </c>
      <c r="B45">
        <v>140970351</v>
      </c>
      <c r="C45">
        <v>33.5</v>
      </c>
      <c r="D45">
        <v>60158929188.255615</v>
      </c>
      <c r="H45">
        <v>2003</v>
      </c>
      <c r="I45">
        <f t="shared" si="2"/>
        <v>5.5685831599775148E-10</v>
      </c>
      <c r="J45">
        <f t="shared" si="3"/>
        <v>426.74880754362039</v>
      </c>
      <c r="M45">
        <v>2003</v>
      </c>
      <c r="N45">
        <f t="shared" si="16"/>
        <v>2.7199304593250142</v>
      </c>
      <c r="O45">
        <f t="shared" si="4"/>
        <v>1.0771539910921952</v>
      </c>
      <c r="P45">
        <f t="shared" si="5"/>
        <v>5.1738869830284653</v>
      </c>
      <c r="Q45">
        <f t="shared" si="6"/>
        <v>15.158371040723981</v>
      </c>
      <c r="R45">
        <f t="shared" si="7"/>
        <v>15.158371040723981</v>
      </c>
      <c r="U45">
        <v>2003</v>
      </c>
      <c r="V45">
        <f t="shared" si="8"/>
        <v>1.0006063135564522</v>
      </c>
      <c r="W45">
        <f t="shared" si="9"/>
        <v>7.4322369468870483E-2</v>
      </c>
      <c r="X45">
        <f t="shared" si="10"/>
        <v>1.6436242402760366</v>
      </c>
      <c r="Y45">
        <f t="shared" si="11"/>
        <v>2.7185529233013592</v>
      </c>
      <c r="Z45">
        <f t="shared" si="12"/>
        <v>2.7185529233013592</v>
      </c>
      <c r="AD45">
        <v>2003</v>
      </c>
      <c r="AE45">
        <f t="shared" si="13"/>
        <v>1.7199304593250142</v>
      </c>
      <c r="AF45">
        <f t="shared" si="14"/>
        <v>7.7153991092195229E-2</v>
      </c>
      <c r="AG45">
        <f t="shared" si="15"/>
        <v>4.1738869830284653</v>
      </c>
      <c r="AH45">
        <f t="shared" si="15"/>
        <v>14.158371040723981</v>
      </c>
    </row>
    <row r="46" spans="1:34" x14ac:dyDescent="0.2">
      <c r="A46">
        <v>2004</v>
      </c>
      <c r="B46">
        <v>142902856</v>
      </c>
      <c r="C46">
        <v>35.979999999999997</v>
      </c>
      <c r="D46">
        <v>65108544250.042473</v>
      </c>
      <c r="H46">
        <v>2004</v>
      </c>
      <c r="I46">
        <f t="shared" si="2"/>
        <v>5.5261564230068812E-10</v>
      </c>
      <c r="J46">
        <f t="shared" si="3"/>
        <v>455.61401690979829</v>
      </c>
      <c r="M46">
        <v>2004</v>
      </c>
      <c r="N46">
        <f t="shared" si="16"/>
        <v>2.7572168757594735</v>
      </c>
      <c r="O46">
        <f t="shared" si="4"/>
        <v>1.0689472125016568</v>
      </c>
      <c r="P46">
        <f t="shared" si="5"/>
        <v>5.5238477289335224</v>
      </c>
      <c r="Q46">
        <f t="shared" si="6"/>
        <v>16.280542986425338</v>
      </c>
      <c r="R46">
        <f t="shared" si="7"/>
        <v>16.280542986425335</v>
      </c>
      <c r="U46">
        <v>2004</v>
      </c>
      <c r="V46">
        <f t="shared" si="8"/>
        <v>1.0142217926255546</v>
      </c>
      <c r="W46">
        <f t="shared" si="9"/>
        <v>6.6674250563285811E-2</v>
      </c>
      <c r="X46">
        <f t="shared" si="10"/>
        <v>1.709074669803885</v>
      </c>
      <c r="Y46">
        <f t="shared" si="11"/>
        <v>2.7899707129927256</v>
      </c>
      <c r="Z46">
        <f t="shared" si="12"/>
        <v>2.7899707129927256</v>
      </c>
      <c r="AD46">
        <v>2004</v>
      </c>
      <c r="AE46">
        <f t="shared" si="13"/>
        <v>1.7572168757594735</v>
      </c>
      <c r="AF46">
        <f t="shared" si="14"/>
        <v>6.8947212501656807E-2</v>
      </c>
      <c r="AG46">
        <f t="shared" si="15"/>
        <v>4.5238477289335224</v>
      </c>
      <c r="AH46">
        <f t="shared" si="15"/>
        <v>15.280542986425338</v>
      </c>
    </row>
    <row r="47" spans="1:34" x14ac:dyDescent="0.2">
      <c r="A47">
        <v>2005</v>
      </c>
      <c r="B47">
        <v>144715786</v>
      </c>
      <c r="C47">
        <v>37.72</v>
      </c>
      <c r="D47">
        <v>69476001239.419006</v>
      </c>
      <c r="H47">
        <v>2005</v>
      </c>
      <c r="I47">
        <f t="shared" si="2"/>
        <v>5.4292128687738262E-10</v>
      </c>
      <c r="J47">
        <f t="shared" si="3"/>
        <v>480.08585075451964</v>
      </c>
      <c r="M47">
        <v>2005</v>
      </c>
      <c r="N47">
        <f t="shared" si="16"/>
        <v>2.7921961709988259</v>
      </c>
      <c r="O47">
        <f t="shared" si="4"/>
        <v>1.050195021261467</v>
      </c>
      <c r="P47">
        <f t="shared" si="5"/>
        <v>5.8205433502027093</v>
      </c>
      <c r="Q47">
        <f t="shared" si="6"/>
        <v>17.067873303167421</v>
      </c>
      <c r="R47">
        <f t="shared" si="7"/>
        <v>17.067873303167417</v>
      </c>
      <c r="U47">
        <v>2005</v>
      </c>
      <c r="V47">
        <f t="shared" si="8"/>
        <v>1.0268284442509437</v>
      </c>
      <c r="W47">
        <f t="shared" si="9"/>
        <v>4.8975881457639286E-2</v>
      </c>
      <c r="X47">
        <f t="shared" si="10"/>
        <v>1.7613936165270121</v>
      </c>
      <c r="Y47">
        <f t="shared" si="11"/>
        <v>2.8371979422355951</v>
      </c>
      <c r="Z47">
        <f t="shared" si="12"/>
        <v>2.8371979422355951</v>
      </c>
      <c r="AD47">
        <v>2005</v>
      </c>
      <c r="AE47">
        <f t="shared" si="13"/>
        <v>1.7921961709988259</v>
      </c>
      <c r="AF47">
        <f t="shared" si="14"/>
        <v>5.0195021261467021E-2</v>
      </c>
      <c r="AG47">
        <f t="shared" si="15"/>
        <v>4.8205433502027093</v>
      </c>
      <c r="AH47">
        <f t="shared" si="15"/>
        <v>16.067873303167421</v>
      </c>
    </row>
    <row r="48" spans="1:34" x14ac:dyDescent="0.2">
      <c r="A48">
        <v>2006</v>
      </c>
      <c r="B48">
        <v>146405973</v>
      </c>
      <c r="C48">
        <v>41.73</v>
      </c>
      <c r="D48">
        <v>71795736172.156052</v>
      </c>
      <c r="H48">
        <v>2006</v>
      </c>
      <c r="I48">
        <f t="shared" si="2"/>
        <v>5.8123228794447265E-10</v>
      </c>
      <c r="J48">
        <f t="shared" si="3"/>
        <v>490.38802653328941</v>
      </c>
      <c r="M48">
        <v>2006</v>
      </c>
      <c r="N48">
        <f t="shared" si="16"/>
        <v>2.8248072205609791</v>
      </c>
      <c r="O48">
        <f t="shared" si="4"/>
        <v>1.1243015695819558</v>
      </c>
      <c r="P48">
        <f t="shared" si="5"/>
        <v>5.9454465537182806</v>
      </c>
      <c r="Q48">
        <f t="shared" si="6"/>
        <v>18.882352941176471</v>
      </c>
      <c r="R48">
        <f t="shared" si="7"/>
        <v>18.882352941176467</v>
      </c>
      <c r="U48">
        <v>2006</v>
      </c>
      <c r="V48">
        <f t="shared" si="8"/>
        <v>1.0384401217605268</v>
      </c>
      <c r="W48">
        <f t="shared" si="9"/>
        <v>0.11716201582521808</v>
      </c>
      <c r="X48">
        <f t="shared" si="10"/>
        <v>1.7826256414880548</v>
      </c>
      <c r="Y48">
        <f t="shared" si="11"/>
        <v>2.9382277790737996</v>
      </c>
      <c r="Z48">
        <f t="shared" si="12"/>
        <v>2.9382277790737996</v>
      </c>
      <c r="AD48">
        <v>2006</v>
      </c>
      <c r="AE48">
        <f t="shared" si="13"/>
        <v>1.8248072205609791</v>
      </c>
      <c r="AF48">
        <f t="shared" si="14"/>
        <v>0.12430156958195582</v>
      </c>
      <c r="AG48">
        <f t="shared" si="15"/>
        <v>4.9454465537182806</v>
      </c>
      <c r="AH48">
        <f t="shared" si="15"/>
        <v>17.882352941176471</v>
      </c>
    </row>
    <row r="49" spans="1:34" x14ac:dyDescent="0.2">
      <c r="A49">
        <v>2007</v>
      </c>
      <c r="B49">
        <v>147989278</v>
      </c>
      <c r="C49">
        <v>42.68</v>
      </c>
      <c r="D49">
        <v>79611644974.557068</v>
      </c>
      <c r="H49">
        <v>2007</v>
      </c>
      <c r="I49">
        <f t="shared" si="2"/>
        <v>5.3610247613449031E-10</v>
      </c>
      <c r="J49">
        <f t="shared" si="3"/>
        <v>537.95549279291072</v>
      </c>
      <c r="M49">
        <v>2007</v>
      </c>
      <c r="N49">
        <f t="shared" si="16"/>
        <v>2.8553560520376178</v>
      </c>
      <c r="O49">
        <f t="shared" si="4"/>
        <v>1.0370051146098109</v>
      </c>
      <c r="P49">
        <f t="shared" si="5"/>
        <v>6.5221527802989936</v>
      </c>
      <c r="Q49">
        <f t="shared" si="6"/>
        <v>19.312217194570135</v>
      </c>
      <c r="R49">
        <f t="shared" si="7"/>
        <v>19.312217194570131</v>
      </c>
      <c r="U49">
        <v>2007</v>
      </c>
      <c r="V49">
        <f t="shared" si="8"/>
        <v>1.0491965470790865</v>
      </c>
      <c r="W49">
        <f t="shared" si="9"/>
        <v>3.633686135654942E-2</v>
      </c>
      <c r="X49">
        <f t="shared" si="10"/>
        <v>1.8752045024682549</v>
      </c>
      <c r="Y49">
        <f t="shared" si="11"/>
        <v>2.9607379109038909</v>
      </c>
      <c r="Z49">
        <f t="shared" si="12"/>
        <v>2.9607379109038909</v>
      </c>
      <c r="AD49">
        <v>2007</v>
      </c>
      <c r="AE49">
        <f t="shared" si="13"/>
        <v>1.8553560520376178</v>
      </c>
      <c r="AF49">
        <f t="shared" si="14"/>
        <v>3.700511460981093E-2</v>
      </c>
      <c r="AG49">
        <f t="shared" si="15"/>
        <v>5.5221527802989936</v>
      </c>
      <c r="AH49">
        <f t="shared" si="15"/>
        <v>18.312217194570135</v>
      </c>
    </row>
    <row r="50" spans="1:34" x14ac:dyDescent="0.2">
      <c r="A50">
        <v>2008</v>
      </c>
      <c r="B50">
        <v>149474264</v>
      </c>
      <c r="C50">
        <v>45.34</v>
      </c>
      <c r="D50">
        <v>91636997370.977158</v>
      </c>
      <c r="H50">
        <v>2008</v>
      </c>
      <c r="I50">
        <f t="shared" si="2"/>
        <v>4.9477832426621915E-10</v>
      </c>
      <c r="J50">
        <f t="shared" si="3"/>
        <v>613.06204104124015</v>
      </c>
      <c r="M50">
        <v>2008</v>
      </c>
      <c r="N50">
        <f t="shared" si="16"/>
        <v>2.8840078828972233</v>
      </c>
      <c r="O50">
        <f t="shared" si="4"/>
        <v>0.95707010451006413</v>
      </c>
      <c r="P50">
        <f t="shared" si="5"/>
        <v>7.4327418328120718</v>
      </c>
      <c r="Q50">
        <f t="shared" si="6"/>
        <v>20.5158371040724</v>
      </c>
      <c r="R50">
        <f t="shared" si="7"/>
        <v>20.515837104072407</v>
      </c>
      <c r="U50">
        <v>2008</v>
      </c>
      <c r="V50">
        <f t="shared" si="8"/>
        <v>1.0591809527397797</v>
      </c>
      <c r="W50">
        <f t="shared" si="9"/>
        <v>-4.387863576068142E-2</v>
      </c>
      <c r="X50">
        <f t="shared" si="10"/>
        <v>2.0058948125706237</v>
      </c>
      <c r="Y50">
        <f t="shared" si="11"/>
        <v>3.0211971295497215</v>
      </c>
      <c r="Z50">
        <f t="shared" si="12"/>
        <v>3.021197129549722</v>
      </c>
      <c r="AD50">
        <v>2008</v>
      </c>
      <c r="AE50">
        <f t="shared" si="13"/>
        <v>1.8840078828972233</v>
      </c>
      <c r="AF50">
        <f t="shared" si="14"/>
        <v>-4.2929895489935865E-2</v>
      </c>
      <c r="AG50">
        <f t="shared" si="15"/>
        <v>6.4327418328120718</v>
      </c>
      <c r="AH50">
        <f t="shared" si="15"/>
        <v>19.5158371040724</v>
      </c>
    </row>
    <row r="51" spans="1:34" x14ac:dyDescent="0.2">
      <c r="A51">
        <v>2009</v>
      </c>
      <c r="B51">
        <v>150873714</v>
      </c>
      <c r="C51">
        <v>49.19</v>
      </c>
      <c r="D51">
        <v>102475158190.99796</v>
      </c>
      <c r="H51">
        <v>2009</v>
      </c>
      <c r="I51">
        <f>C51/D51</f>
        <v>4.8001877594877573E-10</v>
      </c>
      <c r="J51">
        <f t="shared" si="3"/>
        <v>679.2114774280559</v>
      </c>
      <c r="M51">
        <v>2009</v>
      </c>
      <c r="N51">
        <f t="shared" si="16"/>
        <v>2.9110093527403564</v>
      </c>
      <c r="O51">
        <f t="shared" si="4"/>
        <v>0.92852010189698209</v>
      </c>
      <c r="P51">
        <f t="shared" si="5"/>
        <v>8.2347351877001973</v>
      </c>
      <c r="Q51">
        <f t="shared" si="6"/>
        <v>22.257918552036198</v>
      </c>
      <c r="R51">
        <f t="shared" si="7"/>
        <v>22.257918552036198</v>
      </c>
      <c r="U51">
        <v>2009</v>
      </c>
      <c r="V51">
        <f t="shared" si="8"/>
        <v>1.0684998776543593</v>
      </c>
      <c r="W51">
        <f t="shared" si="9"/>
        <v>-7.4163248561607498E-2</v>
      </c>
      <c r="X51">
        <f t="shared" si="10"/>
        <v>2.1083612061848349</v>
      </c>
      <c r="Y51">
        <f t="shared" si="11"/>
        <v>3.1026978352775871</v>
      </c>
      <c r="Z51">
        <f t="shared" si="12"/>
        <v>3.1026978352775867</v>
      </c>
      <c r="AD51">
        <v>2009</v>
      </c>
      <c r="AE51">
        <f t="shared" si="13"/>
        <v>1.9110093527403564</v>
      </c>
      <c r="AF51">
        <f t="shared" si="14"/>
        <v>-7.1479898103017914E-2</v>
      </c>
      <c r="AG51">
        <f t="shared" si="15"/>
        <v>7.2347351877001973</v>
      </c>
      <c r="AH51">
        <f t="shared" si="15"/>
        <v>21.257918552036198</v>
      </c>
    </row>
    <row r="52" spans="1:34" x14ac:dyDescent="0.2">
      <c r="A52">
        <v>2010</v>
      </c>
      <c r="B52">
        <v>152201981</v>
      </c>
      <c r="C52">
        <v>54.04</v>
      </c>
      <c r="D52">
        <v>115275540051.26195</v>
      </c>
      <c r="H52">
        <v>2010</v>
      </c>
      <c r="I52">
        <f t="shared" si="2"/>
        <v>4.6878982285373735E-10</v>
      </c>
      <c r="J52">
        <f t="shared" si="3"/>
        <v>757.38528036150819</v>
      </c>
      <c r="M52">
        <v>2010</v>
      </c>
      <c r="N52">
        <f t="shared" si="16"/>
        <v>2.9366373932878065</v>
      </c>
      <c r="O52">
        <f t="shared" si="4"/>
        <v>0.90679947513317793</v>
      </c>
      <c r="P52">
        <f t="shared" si="5"/>
        <v>9.1825115241809474</v>
      </c>
      <c r="Q52">
        <f t="shared" si="6"/>
        <v>24.452488687782804</v>
      </c>
      <c r="R52">
        <f t="shared" si="7"/>
        <v>24.4524886877828</v>
      </c>
      <c r="U52">
        <v>2010</v>
      </c>
      <c r="V52">
        <f t="shared" si="8"/>
        <v>1.0772651829968583</v>
      </c>
      <c r="W52">
        <f t="shared" si="9"/>
        <v>-9.7833939161041425E-2</v>
      </c>
      <c r="X52">
        <f t="shared" si="10"/>
        <v>2.2173007537265197</v>
      </c>
      <c r="Y52">
        <f t="shared" si="11"/>
        <v>3.1967319975623365</v>
      </c>
      <c r="Z52">
        <f t="shared" si="12"/>
        <v>3.1967319975623365</v>
      </c>
      <c r="AD52">
        <v>2010</v>
      </c>
      <c r="AE52">
        <f t="shared" si="13"/>
        <v>1.9366373932878065</v>
      </c>
      <c r="AF52">
        <f t="shared" si="14"/>
        <v>-9.3200524866822065E-2</v>
      </c>
      <c r="AG52">
        <f t="shared" si="15"/>
        <v>8.1825115241809474</v>
      </c>
      <c r="AH52">
        <f t="shared" si="15"/>
        <v>23.452488687782804</v>
      </c>
    </row>
    <row r="53" spans="1:34" x14ac:dyDescent="0.2">
      <c r="A53">
        <v>2011</v>
      </c>
      <c r="B53">
        <v>153591076</v>
      </c>
      <c r="C53">
        <v>55.59</v>
      </c>
      <c r="D53">
        <v>128607482310.35696</v>
      </c>
      <c r="H53">
        <v>2011</v>
      </c>
      <c r="I53">
        <f t="shared" si="2"/>
        <v>4.3224545727323713E-10</v>
      </c>
      <c r="J53">
        <f t="shared" si="3"/>
        <v>837.33694469564728</v>
      </c>
      <c r="M53">
        <v>2011</v>
      </c>
      <c r="N53">
        <f t="shared" si="16"/>
        <v>2.9634390701978401</v>
      </c>
      <c r="O53">
        <f t="shared" si="4"/>
        <v>0.83611020264482927</v>
      </c>
      <c r="P53">
        <f t="shared" si="5"/>
        <v>10.151842587461262</v>
      </c>
      <c r="Q53">
        <f t="shared" si="6"/>
        <v>25.153846153846157</v>
      </c>
      <c r="R53">
        <f t="shared" si="7"/>
        <v>25.153846153846153</v>
      </c>
      <c r="U53">
        <v>2011</v>
      </c>
      <c r="V53">
        <f t="shared" si="8"/>
        <v>1.0863504419526804</v>
      </c>
      <c r="W53">
        <f t="shared" si="9"/>
        <v>-0.17899485323961598</v>
      </c>
      <c r="X53">
        <f t="shared" si="10"/>
        <v>2.3176552247226523</v>
      </c>
      <c r="Y53">
        <f t="shared" si="11"/>
        <v>3.2250108134357167</v>
      </c>
      <c r="Z53">
        <f t="shared" si="12"/>
        <v>3.2250108134357167</v>
      </c>
      <c r="AD53">
        <v>2011</v>
      </c>
      <c r="AE53">
        <f t="shared" si="13"/>
        <v>1.9634390701978401</v>
      </c>
      <c r="AF53">
        <f t="shared" si="14"/>
        <v>-0.16388979735517073</v>
      </c>
      <c r="AG53">
        <f t="shared" si="15"/>
        <v>9.1518425874612621</v>
      </c>
      <c r="AH53">
        <f t="shared" si="15"/>
        <v>24.153846153846157</v>
      </c>
    </row>
    <row r="54" spans="1:34" x14ac:dyDescent="0.2">
      <c r="A54">
        <v>2012</v>
      </c>
      <c r="B54">
        <v>155070101</v>
      </c>
      <c r="C54">
        <v>59.7</v>
      </c>
      <c r="D54">
        <v>133310747603.48254</v>
      </c>
      <c r="H54">
        <v>2012</v>
      </c>
      <c r="I54">
        <f t="shared" si="2"/>
        <v>4.4782585855396127E-10</v>
      </c>
      <c r="J54">
        <f t="shared" si="3"/>
        <v>859.68053637549735</v>
      </c>
      <c r="M54">
        <v>2012</v>
      </c>
      <c r="N54">
        <f t="shared" si="16"/>
        <v>2.9919758874722979</v>
      </c>
      <c r="O54">
        <f t="shared" si="4"/>
        <v>0.86624801497556525</v>
      </c>
      <c r="P54">
        <f t="shared" si="5"/>
        <v>10.422735478321098</v>
      </c>
      <c r="Q54">
        <f t="shared" si="6"/>
        <v>27.013574660633484</v>
      </c>
      <c r="R54">
        <f t="shared" si="7"/>
        <v>27.013574660633481</v>
      </c>
      <c r="U54">
        <v>2012</v>
      </c>
      <c r="V54">
        <f t="shared" si="8"/>
        <v>1.0959340010798564</v>
      </c>
      <c r="W54">
        <f t="shared" si="9"/>
        <v>-0.14358401999514858</v>
      </c>
      <c r="X54">
        <f t="shared" si="10"/>
        <v>2.3439895237841868</v>
      </c>
      <c r="Y54">
        <f t="shared" si="11"/>
        <v>3.2963395048688948</v>
      </c>
      <c r="Z54">
        <f t="shared" si="12"/>
        <v>3.2963395048688948</v>
      </c>
      <c r="AD54">
        <v>2012</v>
      </c>
      <c r="AE54">
        <f t="shared" si="13"/>
        <v>1.9919758874722979</v>
      </c>
      <c r="AF54">
        <f t="shared" si="14"/>
        <v>-0.13375198502443475</v>
      </c>
      <c r="AG54">
        <f t="shared" si="15"/>
        <v>9.4227354783210977</v>
      </c>
      <c r="AH54">
        <f t="shared" si="15"/>
        <v>26.013574660633484</v>
      </c>
    </row>
    <row r="55" spans="1:34" x14ac:dyDescent="0.2">
      <c r="A55">
        <v>2013</v>
      </c>
      <c r="B55">
        <v>156532141</v>
      </c>
      <c r="C55">
        <v>64.760000000000005</v>
      </c>
      <c r="D55">
        <v>149998957434.18637</v>
      </c>
      <c r="H55">
        <v>2013</v>
      </c>
      <c r="I55">
        <f t="shared" si="2"/>
        <v>4.3173633409028285E-10</v>
      </c>
      <c r="J55">
        <f t="shared" si="3"/>
        <v>958.26298979828289</v>
      </c>
      <c r="M55">
        <v>2013</v>
      </c>
      <c r="N55">
        <f t="shared" si="16"/>
        <v>3.0201849903123099</v>
      </c>
      <c r="O55">
        <f t="shared" si="4"/>
        <v>0.83512538468894726</v>
      </c>
      <c r="P55">
        <f t="shared" si="5"/>
        <v>11.617945549217486</v>
      </c>
      <c r="Q55">
        <f t="shared" si="6"/>
        <v>29.303167420814482</v>
      </c>
      <c r="R55">
        <f t="shared" si="7"/>
        <v>29.303167420814482</v>
      </c>
      <c r="U55">
        <v>2013</v>
      </c>
      <c r="V55">
        <f t="shared" si="8"/>
        <v>1.1053180845810644</v>
      </c>
      <c r="W55">
        <f t="shared" si="9"/>
        <v>-0.18017340410023325</v>
      </c>
      <c r="X55">
        <f t="shared" si="10"/>
        <v>2.4525509327989417</v>
      </c>
      <c r="Y55">
        <f t="shared" si="11"/>
        <v>3.3776956132797729</v>
      </c>
      <c r="Z55">
        <f t="shared" si="12"/>
        <v>3.3776956132797729</v>
      </c>
      <c r="AD55">
        <v>2013</v>
      </c>
      <c r="AE55">
        <f t="shared" si="13"/>
        <v>2.0201849903123099</v>
      </c>
      <c r="AF55">
        <f t="shared" si="14"/>
        <v>-0.16487461531105274</v>
      </c>
      <c r="AG55">
        <f t="shared" si="15"/>
        <v>10.617945549217486</v>
      </c>
      <c r="AH55">
        <f t="shared" si="15"/>
        <v>28.303167420814482</v>
      </c>
    </row>
    <row r="56" spans="1:34" x14ac:dyDescent="0.2">
      <c r="A56">
        <v>2014</v>
      </c>
      <c r="B56">
        <v>157964929</v>
      </c>
      <c r="C56">
        <v>67.55</v>
      </c>
      <c r="D56">
        <v>172886611653.7858</v>
      </c>
      <c r="H56">
        <v>2014</v>
      </c>
      <c r="I56">
        <f t="shared" si="2"/>
        <v>3.9071851402393321E-10</v>
      </c>
      <c r="J56">
        <f t="shared" si="3"/>
        <v>1094.461997028377</v>
      </c>
      <c r="M56">
        <v>2014</v>
      </c>
      <c r="N56">
        <f t="shared" si="16"/>
        <v>3.0478296949988675</v>
      </c>
      <c r="O56">
        <f t="shared" si="4"/>
        <v>0.75578292481887066</v>
      </c>
      <c r="P56">
        <f t="shared" si="5"/>
        <v>13.26921734694162</v>
      </c>
      <c r="Q56">
        <f t="shared" si="6"/>
        <v>30.565610859728505</v>
      </c>
      <c r="R56">
        <f t="shared" si="7"/>
        <v>30.565610859728505</v>
      </c>
      <c r="U56">
        <v>2014</v>
      </c>
      <c r="V56">
        <f t="shared" si="8"/>
        <v>1.114429761919167</v>
      </c>
      <c r="W56">
        <f t="shared" si="9"/>
        <v>-0.28000108051715222</v>
      </c>
      <c r="X56">
        <f t="shared" si="10"/>
        <v>2.5854468674745315</v>
      </c>
      <c r="Y56">
        <f t="shared" si="11"/>
        <v>3.4198755488765462</v>
      </c>
      <c r="Z56">
        <f t="shared" si="12"/>
        <v>3.4198755488765462</v>
      </c>
      <c r="AD56">
        <v>2014</v>
      </c>
      <c r="AE56">
        <f t="shared" si="13"/>
        <v>2.0478296949988675</v>
      </c>
      <c r="AF56">
        <f t="shared" si="14"/>
        <v>-0.24421707518112934</v>
      </c>
      <c r="AG56">
        <f t="shared" si="15"/>
        <v>12.26921734694162</v>
      </c>
      <c r="AH56">
        <f t="shared" si="15"/>
        <v>29.565610859728505</v>
      </c>
    </row>
    <row r="57" spans="1:34" x14ac:dyDescent="0.2">
      <c r="A57">
        <v>2015</v>
      </c>
      <c r="B57">
        <v>159383179</v>
      </c>
      <c r="C57">
        <v>76.95</v>
      </c>
      <c r="D57">
        <v>195146608978.1311</v>
      </c>
      <c r="H57">
        <v>2015</v>
      </c>
      <c r="I57">
        <f t="shared" si="2"/>
        <v>3.9431891951872614E-10</v>
      </c>
      <c r="J57">
        <f t="shared" si="3"/>
        <v>1224.3864766816523</v>
      </c>
      <c r="M57">
        <v>2015</v>
      </c>
      <c r="N57">
        <f t="shared" si="16"/>
        <v>3.0751938985109781</v>
      </c>
      <c r="O57">
        <f t="shared" si="4"/>
        <v>0.76274733755520152</v>
      </c>
      <c r="P57">
        <f t="shared" si="5"/>
        <v>14.844417001099099</v>
      </c>
      <c r="Q57">
        <f t="shared" si="6"/>
        <v>34.819004524886878</v>
      </c>
      <c r="R57">
        <f t="shared" si="7"/>
        <v>34.819004524886878</v>
      </c>
      <c r="U57">
        <v>2015</v>
      </c>
      <c r="V57">
        <f t="shared" si="8"/>
        <v>1.1233679556968426</v>
      </c>
      <c r="W57">
        <f t="shared" si="9"/>
        <v>-0.27082844597787881</v>
      </c>
      <c r="X57">
        <f t="shared" si="10"/>
        <v>2.6976238350362629</v>
      </c>
      <c r="Y57">
        <f t="shared" si="11"/>
        <v>3.550163344755227</v>
      </c>
      <c r="Z57">
        <f t="shared" si="12"/>
        <v>3.5501633447552265</v>
      </c>
      <c r="AD57">
        <v>2015</v>
      </c>
      <c r="AE57">
        <f t="shared" si="13"/>
        <v>2.0751938985109781</v>
      </c>
      <c r="AF57">
        <f t="shared" si="14"/>
        <v>-0.23725266244479848</v>
      </c>
      <c r="AG57">
        <f t="shared" si="15"/>
        <v>13.844417001099099</v>
      </c>
      <c r="AH57">
        <f t="shared" si="15"/>
        <v>33.819004524886878</v>
      </c>
    </row>
    <row r="58" spans="1:34" x14ac:dyDescent="0.2">
      <c r="A58">
        <v>2016</v>
      </c>
      <c r="B58">
        <v>160811932</v>
      </c>
      <c r="C58">
        <v>81.760000000000005</v>
      </c>
      <c r="D58">
        <v>265224515675.03375</v>
      </c>
      <c r="H58">
        <v>2016</v>
      </c>
      <c r="I58">
        <f t="shared" si="2"/>
        <v>3.0826712904691066E-10</v>
      </c>
      <c r="J58">
        <f t="shared" si="3"/>
        <v>1649.2838085860055</v>
      </c>
      <c r="M58">
        <v>2016</v>
      </c>
      <c r="N58">
        <f t="shared" si="16"/>
        <v>3.1027607505191144</v>
      </c>
      <c r="O58">
        <f t="shared" si="4"/>
        <v>0.59629381269176085</v>
      </c>
      <c r="P58">
        <f t="shared" si="5"/>
        <v>19.995856760983489</v>
      </c>
      <c r="Q58">
        <f t="shared" si="6"/>
        <v>36.995475113122176</v>
      </c>
      <c r="R58">
        <f t="shared" si="7"/>
        <v>36.995475113122168</v>
      </c>
      <c r="U58">
        <v>2016</v>
      </c>
      <c r="V58">
        <f t="shared" si="8"/>
        <v>1.1322922798572381</v>
      </c>
      <c r="W58">
        <f t="shared" si="9"/>
        <v>-0.51702175907366987</v>
      </c>
      <c r="X58">
        <f t="shared" si="10"/>
        <v>2.9955250901421646</v>
      </c>
      <c r="Y58">
        <f t="shared" si="11"/>
        <v>3.6107956109257331</v>
      </c>
      <c r="Z58">
        <f t="shared" si="12"/>
        <v>3.6107956109257326</v>
      </c>
      <c r="AD58">
        <v>2016</v>
      </c>
      <c r="AE58">
        <f t="shared" si="13"/>
        <v>2.1027607505191144</v>
      </c>
      <c r="AF58">
        <f t="shared" si="14"/>
        <v>-0.40370618730823915</v>
      </c>
      <c r="AG58">
        <f t="shared" si="15"/>
        <v>18.995856760983489</v>
      </c>
      <c r="AH58">
        <f t="shared" si="15"/>
        <v>35.995475113122176</v>
      </c>
    </row>
    <row r="59" spans="1:34" x14ac:dyDescent="0.2">
      <c r="A59">
        <v>2017</v>
      </c>
      <c r="B59">
        <v>162186147</v>
      </c>
      <c r="C59">
        <v>86.53</v>
      </c>
      <c r="D59">
        <v>293732446624.59583</v>
      </c>
      <c r="H59">
        <v>2017</v>
      </c>
      <c r="I59">
        <f t="shared" si="2"/>
        <v>2.9458781620605058E-10</v>
      </c>
      <c r="J59">
        <f t="shared" si="3"/>
        <v>1811.0822166864587</v>
      </c>
      <c r="M59">
        <v>2017</v>
      </c>
      <c r="N59">
        <f t="shared" si="16"/>
        <v>3.129275327589021</v>
      </c>
      <c r="O59">
        <f t="shared" si="4"/>
        <v>0.56983335408205116</v>
      </c>
      <c r="P59">
        <f t="shared" si="5"/>
        <v>21.957494761483574</v>
      </c>
      <c r="Q59">
        <f t="shared" si="6"/>
        <v>39.153846153846153</v>
      </c>
      <c r="R59">
        <f t="shared" si="7"/>
        <v>39.153846153846153</v>
      </c>
      <c r="U59">
        <v>2017</v>
      </c>
      <c r="V59">
        <f t="shared" si="8"/>
        <v>1.1408014530141313</v>
      </c>
      <c r="W59">
        <f t="shared" si="9"/>
        <v>-0.56241132215898537</v>
      </c>
      <c r="X59">
        <f t="shared" si="10"/>
        <v>3.0891085282338397</v>
      </c>
      <c r="Y59">
        <f t="shared" si="11"/>
        <v>3.6674986590889862</v>
      </c>
      <c r="Z59">
        <f t="shared" si="12"/>
        <v>3.6674986590889858</v>
      </c>
      <c r="AD59">
        <v>2017</v>
      </c>
      <c r="AE59">
        <f t="shared" si="13"/>
        <v>2.129275327589021</v>
      </c>
      <c r="AF59">
        <f t="shared" si="14"/>
        <v>-0.43016664591794884</v>
      </c>
      <c r="AG59">
        <f t="shared" si="15"/>
        <v>20.957494761483574</v>
      </c>
      <c r="AH59">
        <f t="shared" si="15"/>
        <v>38.153846153846153</v>
      </c>
    </row>
    <row r="60" spans="1:34" x14ac:dyDescent="0.2">
      <c r="A60">
        <v>2018</v>
      </c>
      <c r="B60">
        <v>163523103</v>
      </c>
      <c r="C60">
        <v>86.61</v>
      </c>
      <c r="D60">
        <v>321362752441.78033</v>
      </c>
      <c r="H60">
        <v>2018</v>
      </c>
      <c r="I60">
        <f t="shared" si="2"/>
        <v>2.695085206419207E-10</v>
      </c>
      <c r="J60">
        <f t="shared" si="3"/>
        <v>1965.2437273146677</v>
      </c>
      <c r="M60">
        <v>2018</v>
      </c>
      <c r="N60">
        <f t="shared" si="16"/>
        <v>3.1550710166923088</v>
      </c>
      <c r="O60">
        <f t="shared" si="4"/>
        <v>0.52132143904980377</v>
      </c>
      <c r="P60">
        <f t="shared" si="5"/>
        <v>23.82654329547805</v>
      </c>
      <c r="Q60">
        <f t="shared" si="6"/>
        <v>39.190045248868778</v>
      </c>
      <c r="R60">
        <f t="shared" si="7"/>
        <v>39.190045248868778</v>
      </c>
      <c r="U60">
        <v>2018</v>
      </c>
      <c r="V60">
        <f t="shared" si="8"/>
        <v>1.1490110049925599</v>
      </c>
      <c r="W60">
        <f t="shared" si="9"/>
        <v>-0.65138846192711897</v>
      </c>
      <c r="X60">
        <f t="shared" si="10"/>
        <v>3.1708002237478512</v>
      </c>
      <c r="Y60">
        <f t="shared" si="11"/>
        <v>3.668422766813292</v>
      </c>
      <c r="Z60">
        <f t="shared" si="12"/>
        <v>3.668422766813292</v>
      </c>
      <c r="AD60">
        <v>2018</v>
      </c>
      <c r="AE60">
        <f t="shared" si="13"/>
        <v>2.1550710166923088</v>
      </c>
      <c r="AF60">
        <f t="shared" si="14"/>
        <v>-0.47867856095019623</v>
      </c>
      <c r="AG60">
        <f t="shared" si="15"/>
        <v>22.82654329547805</v>
      </c>
      <c r="AH60">
        <f t="shared" si="15"/>
        <v>38.190045248868778</v>
      </c>
    </row>
    <row r="61" spans="1:34" x14ac:dyDescent="0.2">
      <c r="A61">
        <v>2019</v>
      </c>
      <c r="B61">
        <v>164913055</v>
      </c>
      <c r="C61">
        <v>94.81</v>
      </c>
      <c r="D61">
        <v>351231654603.69226</v>
      </c>
      <c r="H61">
        <v>2019</v>
      </c>
      <c r="I61">
        <f t="shared" si="2"/>
        <v>2.6993580663160231E-10</v>
      </c>
      <c r="J61">
        <f t="shared" si="3"/>
        <v>2129.7989695460574</v>
      </c>
      <c r="M61">
        <v>2019</v>
      </c>
      <c r="N61">
        <f t="shared" si="16"/>
        <v>3.1818892288552316</v>
      </c>
      <c r="O61">
        <f t="shared" si="4"/>
        <v>0.52214795594988572</v>
      </c>
      <c r="P61">
        <f t="shared" si="5"/>
        <v>25.821605052465053</v>
      </c>
      <c r="Q61">
        <f t="shared" si="6"/>
        <v>42.900452488687783</v>
      </c>
      <c r="R61">
        <f t="shared" si="7"/>
        <v>42.900452488687783</v>
      </c>
      <c r="U61">
        <v>2019</v>
      </c>
      <c r="V61">
        <f t="shared" si="8"/>
        <v>1.1574751175105402</v>
      </c>
      <c r="W61">
        <f t="shared" si="9"/>
        <v>-0.64980429074415047</v>
      </c>
      <c r="X61">
        <f t="shared" si="10"/>
        <v>3.2512115466338165</v>
      </c>
      <c r="Y61">
        <f t="shared" si="11"/>
        <v>3.7588823734002061</v>
      </c>
      <c r="Z61">
        <f t="shared" si="12"/>
        <v>3.7588823734002061</v>
      </c>
      <c r="AD61">
        <v>2019</v>
      </c>
      <c r="AE61">
        <f t="shared" si="13"/>
        <v>2.1818892288552316</v>
      </c>
      <c r="AF61">
        <f t="shared" si="14"/>
        <v>-0.47785204405011428</v>
      </c>
      <c r="AG61">
        <f t="shared" si="15"/>
        <v>24.821605052465053</v>
      </c>
      <c r="AH61">
        <f t="shared" si="15"/>
        <v>41.900452488687783</v>
      </c>
    </row>
    <row r="62" spans="1:34" x14ac:dyDescent="0.2">
      <c r="A62">
        <v>2020</v>
      </c>
      <c r="B62">
        <v>166298024</v>
      </c>
      <c r="C62">
        <v>95.45</v>
      </c>
      <c r="D62">
        <v>373979442362.1933</v>
      </c>
      <c r="H62">
        <v>2020</v>
      </c>
      <c r="I62">
        <f t="shared" si="2"/>
        <v>2.5522793284331966E-10</v>
      </c>
      <c r="J62">
        <f t="shared" si="3"/>
        <v>2248.8507882823269</v>
      </c>
      <c r="M62">
        <v>2020</v>
      </c>
      <c r="N62">
        <f t="shared" si="16"/>
        <v>3.2086112973015317</v>
      </c>
      <c r="O62">
        <f t="shared" si="4"/>
        <v>0.49369790950828263</v>
      </c>
      <c r="P62">
        <f t="shared" si="5"/>
        <v>27.264984962091368</v>
      </c>
      <c r="Q62">
        <f t="shared" si="6"/>
        <v>43.190045248868778</v>
      </c>
      <c r="R62">
        <f t="shared" si="7"/>
        <v>43.190045248868785</v>
      </c>
      <c r="U62">
        <v>2020</v>
      </c>
      <c r="V62">
        <f t="shared" si="8"/>
        <v>1.165838225872831</v>
      </c>
      <c r="W62">
        <f t="shared" si="9"/>
        <v>-0.70583146806235386</v>
      </c>
      <c r="X62">
        <f t="shared" si="10"/>
        <v>3.3056032768316181</v>
      </c>
      <c r="Y62">
        <f t="shared" si="11"/>
        <v>3.7656100346420951</v>
      </c>
      <c r="Z62">
        <f t="shared" si="12"/>
        <v>3.7656100346420951</v>
      </c>
      <c r="AD62">
        <v>2020</v>
      </c>
      <c r="AE62">
        <f t="shared" si="13"/>
        <v>2.2086112973015317</v>
      </c>
      <c r="AF62">
        <f t="shared" si="14"/>
        <v>-0.50630209049171737</v>
      </c>
      <c r="AG62">
        <f t="shared" si="15"/>
        <v>26.264984962091368</v>
      </c>
      <c r="AH62">
        <f t="shared" si="15"/>
        <v>42.190045248868778</v>
      </c>
    </row>
    <row r="63" spans="1:34" x14ac:dyDescent="0.2">
      <c r="A63">
        <v>2021</v>
      </c>
      <c r="B63">
        <v>167658854</v>
      </c>
      <c r="C63">
        <v>107.62</v>
      </c>
      <c r="D63">
        <v>416271647911.01416</v>
      </c>
      <c r="H63">
        <v>2021</v>
      </c>
      <c r="I63">
        <f t="shared" si="2"/>
        <v>2.5853310101726118E-10</v>
      </c>
      <c r="J63">
        <f t="shared" si="3"/>
        <v>2482.849178433572</v>
      </c>
      <c r="M63">
        <v>2021</v>
      </c>
      <c r="N63">
        <f t="shared" si="16"/>
        <v>3.2348676195757329</v>
      </c>
      <c r="O63">
        <f t="shared" si="4"/>
        <v>0.50009123252692711</v>
      </c>
      <c r="P63">
        <f t="shared" si="5"/>
        <v>30.101972912501498</v>
      </c>
      <c r="Q63">
        <f t="shared" si="6"/>
        <v>48.696832579185525</v>
      </c>
      <c r="R63">
        <f t="shared" si="7"/>
        <v>48.696832579185525</v>
      </c>
      <c r="U63">
        <v>2021</v>
      </c>
      <c r="V63">
        <f t="shared" si="8"/>
        <v>1.1739880058097631</v>
      </c>
      <c r="W63">
        <f t="shared" si="9"/>
        <v>-0.69296473215081433</v>
      </c>
      <c r="X63">
        <f t="shared" si="10"/>
        <v>3.4045907148726635</v>
      </c>
      <c r="Y63">
        <f t="shared" si="11"/>
        <v>3.8856139885316123</v>
      </c>
      <c r="Z63">
        <f t="shared" si="12"/>
        <v>3.8856139885316123</v>
      </c>
      <c r="AD63">
        <v>2021</v>
      </c>
      <c r="AE63">
        <f t="shared" si="13"/>
        <v>2.2348676195757329</v>
      </c>
      <c r="AF63">
        <f t="shared" si="14"/>
        <v>-0.49990876747307289</v>
      </c>
      <c r="AG63">
        <f t="shared" si="15"/>
        <v>29.101972912501498</v>
      </c>
      <c r="AH63">
        <f t="shared" si="15"/>
        <v>47.696832579185525</v>
      </c>
    </row>
    <row r="64" spans="1:34" x14ac:dyDescent="0.2">
      <c r="A64">
        <v>2022</v>
      </c>
      <c r="B64">
        <v>169384897</v>
      </c>
      <c r="C64">
        <v>113.86</v>
      </c>
      <c r="D64">
        <v>460131689083.0827</v>
      </c>
      <c r="H64">
        <v>2022</v>
      </c>
      <c r="I64">
        <f t="shared" si="2"/>
        <v>2.4745089873486436E-10</v>
      </c>
      <c r="J64">
        <f t="shared" si="3"/>
        <v>2716.4859278043114</v>
      </c>
      <c r="M64">
        <v>2022</v>
      </c>
      <c r="N64">
        <f t="shared" si="16"/>
        <v>3.268170487139741</v>
      </c>
      <c r="O64">
        <f t="shared" si="4"/>
        <v>0.47865447190822963</v>
      </c>
      <c r="P64">
        <f t="shared" si="5"/>
        <v>32.934576343274514</v>
      </c>
      <c r="Q64">
        <f t="shared" si="6"/>
        <v>51.520361990950228</v>
      </c>
      <c r="R64">
        <f t="shared" si="7"/>
        <v>51.520361990950228</v>
      </c>
      <c r="U64">
        <v>2022</v>
      </c>
      <c r="V64">
        <f t="shared" si="8"/>
        <v>1.1842303442844315</v>
      </c>
      <c r="W64">
        <f t="shared" si="9"/>
        <v>-0.7367762948814498</v>
      </c>
      <c r="X64">
        <f t="shared" si="10"/>
        <v>3.4945230585902927</v>
      </c>
      <c r="Y64">
        <f t="shared" si="11"/>
        <v>3.9419771079932744</v>
      </c>
      <c r="Z64">
        <f t="shared" si="12"/>
        <v>3.9419771079932744</v>
      </c>
      <c r="AD64">
        <v>2022</v>
      </c>
      <c r="AE64">
        <f t="shared" si="13"/>
        <v>2.268170487139741</v>
      </c>
      <c r="AF64">
        <f t="shared" si="14"/>
        <v>-0.52134552809177037</v>
      </c>
      <c r="AG64">
        <f t="shared" si="15"/>
        <v>31.934576343274514</v>
      </c>
      <c r="AH64">
        <f t="shared" si="15"/>
        <v>50.520361990950228</v>
      </c>
    </row>
    <row r="65" spans="1:34" x14ac:dyDescent="0.2">
      <c r="A65">
        <v>2023</v>
      </c>
      <c r="B65">
        <v>171466990</v>
      </c>
      <c r="C65">
        <v>113.43</v>
      </c>
      <c r="D65">
        <v>437415333018.29095</v>
      </c>
      <c r="H65">
        <v>2023</v>
      </c>
      <c r="I65">
        <f t="shared" si="2"/>
        <v>2.5931875596884214E-10</v>
      </c>
      <c r="J65">
        <f t="shared" si="3"/>
        <v>2551.017738273069</v>
      </c>
      <c r="M65">
        <v>2023</v>
      </c>
      <c r="N65">
        <f t="shared" si="16"/>
        <v>3.3083431059186172</v>
      </c>
      <c r="O65">
        <f t="shared" si="4"/>
        <v>0.50161095727989313</v>
      </c>
      <c r="P65">
        <f t="shared" si="5"/>
        <v>30.928446046510945</v>
      </c>
      <c r="Q65">
        <f>C65/C$2</f>
        <v>51.325791855203626</v>
      </c>
      <c r="R65">
        <f t="shared" si="7"/>
        <v>51.325791855203619</v>
      </c>
      <c r="U65">
        <v>2023</v>
      </c>
      <c r="V65">
        <f t="shared" si="8"/>
        <v>1.1964474918308423</v>
      </c>
      <c r="W65">
        <f t="shared" si="9"/>
        <v>-0.68993044524513292</v>
      </c>
      <c r="X65">
        <f t="shared" si="10"/>
        <v>3.4316763444555805</v>
      </c>
      <c r="Y65">
        <f t="shared" si="11"/>
        <v>3.9381933910412896</v>
      </c>
      <c r="Z65">
        <f t="shared" si="12"/>
        <v>3.9381933910412901</v>
      </c>
      <c r="AD65">
        <v>2023</v>
      </c>
      <c r="AE65">
        <f t="shared" si="13"/>
        <v>2.3083431059186172</v>
      </c>
      <c r="AF65">
        <f t="shared" si="14"/>
        <v>-0.49838904272010687</v>
      </c>
      <c r="AG65">
        <f t="shared" si="15"/>
        <v>29.928446046510945</v>
      </c>
      <c r="AH65">
        <f t="shared" si="15"/>
        <v>50.325791855203626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Shaman Murshed</dc:creator>
  <cp:lastModifiedBy>Shaman Murshed</cp:lastModifiedBy>
  <dcterms:created xsi:type="dcterms:W3CDTF">2025-09-17T22:46:39Z</dcterms:created>
  <dcterms:modified xsi:type="dcterms:W3CDTF">2025-09-29T01:39:29Z</dcterms:modified>
</cp:coreProperties>
</file>