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 activeTab="4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" i="7" l="1"/>
  <c r="AY4" i="7"/>
  <c r="AY3" i="7"/>
  <c r="AW5" i="7"/>
  <c r="AV5" i="7"/>
  <c r="AU5" i="7"/>
  <c r="AW4" i="7"/>
  <c r="AV4" i="7"/>
  <c r="AU4" i="7"/>
  <c r="AW3" i="7"/>
  <c r="AV3" i="7"/>
  <c r="AU3" i="7"/>
  <c r="AR5" i="7"/>
  <c r="AR4" i="7"/>
  <c r="AR3" i="7"/>
  <c r="AK5" i="7"/>
  <c r="AK4" i="7"/>
  <c r="AK3" i="7"/>
  <c r="AD5" i="7"/>
  <c r="AD4" i="7"/>
  <c r="AD3" i="7"/>
  <c r="AP5" i="7"/>
  <c r="AO5" i="7"/>
  <c r="AN5" i="7"/>
  <c r="AP4" i="7"/>
  <c r="AO4" i="7"/>
  <c r="AN4" i="7"/>
  <c r="AP3" i="7"/>
  <c r="AO3" i="7"/>
  <c r="AN3" i="7"/>
  <c r="AI5" i="7"/>
  <c r="AH5" i="7"/>
  <c r="AG5" i="7"/>
  <c r="AI4" i="7"/>
  <c r="AH4" i="7"/>
  <c r="AG4" i="7"/>
  <c r="AI3" i="7"/>
  <c r="AH3" i="7"/>
  <c r="AG3" i="7"/>
  <c r="AB5" i="7"/>
  <c r="AA5" i="7"/>
  <c r="Z5" i="7"/>
  <c r="AB4" i="7"/>
  <c r="AA4" i="7"/>
  <c r="Z4" i="7"/>
  <c r="AB3" i="7"/>
  <c r="AA3" i="7"/>
  <c r="Z3" i="7"/>
  <c r="W5" i="7"/>
  <c r="W4" i="7"/>
  <c r="W3" i="7"/>
  <c r="U5" i="7"/>
  <c r="T5" i="7"/>
  <c r="S5" i="7"/>
  <c r="U4" i="7"/>
  <c r="T4" i="7"/>
  <c r="S4" i="7"/>
  <c r="U3" i="7"/>
  <c r="T3" i="7"/>
  <c r="S3" i="7"/>
  <c r="P5" i="7"/>
  <c r="P4" i="7"/>
  <c r="P3" i="7"/>
  <c r="N5" i="7"/>
  <c r="M5" i="7"/>
  <c r="L5" i="7"/>
  <c r="N4" i="7"/>
  <c r="M4" i="7"/>
  <c r="L4" i="7"/>
  <c r="N3" i="7"/>
  <c r="M3" i="7"/>
  <c r="L3" i="7"/>
  <c r="AI6" i="7"/>
  <c r="V3" i="7" l="1"/>
  <c r="V4" i="7"/>
  <c r="V5" i="7"/>
  <c r="AQ5" i="7" l="1"/>
  <c r="AQ4" i="7"/>
  <c r="AQ3" i="7"/>
  <c r="AJ5" i="7" l="1"/>
  <c r="AJ4" i="7"/>
  <c r="AJ3" i="7"/>
  <c r="AY6" i="7" l="1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4" i="8" l="1"/>
  <c r="I46" i="8" s="1"/>
  <c r="I33" i="8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<sst xmlns="http://schemas.openxmlformats.org/spreadsheetml/2006/main" count="1429" uniqueCount="490">
  <si>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</si>
  <si>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</si>
  <si>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</si>
  <si>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</si>
  <si>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</si>
  <si>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</si>
  <si>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</si>
  <si>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</si>
  <si>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</si>
  <si>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</si>
  <si>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</si>
  <si>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</si>
  <si>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</si>
  <si>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</si>
  <si>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</si>
  <si>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</si>
  <si>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</si>
  <si>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</si>
  <si>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</si>
  <si>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</si>
  <si>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</si>
  <si>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</si>
  <si>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</si>
  <si>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</si>
  <si>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</si>
  <si>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</si>
  <si>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</si>
  <si>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</si>
  <si>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</si>
  <si>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</si>
  <si>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</si>
  <si>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</si>
  <si>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</si>
  <si>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</si>
  <si>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</si>
  <si>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</si>
  <si>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</si>
  <si>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</si>
  <si>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</si>
  <si>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</si>
  <si>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</si>
  <si>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</si>
  <si>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</si>
  <si>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</si>
  <si>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</si>
  <si>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</si>
  <si>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</si>
  <si>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</si>
  <si>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</si>
  <si>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</si>
  <si>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</si>
  <si>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</si>
  <si>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</si>
  <si>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</si>
  <si>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</si>
  <si>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</si>
  <si>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</si>
  <si>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</si>
  <si>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</si>
  <si>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</si>
  <si>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</si>
  <si>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</si>
  <si>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</si>
  <si>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</si>
  <si>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</si>
  <si>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</si>
  <si>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</si>
  <si>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</si>
  <si>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</si>
  <si>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</si>
  <si>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</si>
  <si>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</si>
  <si>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</si>
  <si>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</si>
  <si>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</si>
  <si>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</si>
  <si>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</si>
  <si>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</si>
  <si>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</si>
  <si>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</si>
  <si>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</si>
  <si>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</si>
  <si>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</si>
  <si>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</si>
  <si>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</si>
  <si>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</si>
  <si>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</si>
  <si>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</si>
  <si>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</si>
  <si>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</si>
  <si>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</si>
  <si>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</si>
  <si>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</si>
  <si>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</si>
  <si>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</si>
  <si>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</si>
  <si>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</si>
  <si>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</si>
  <si>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</si>
  <si>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</si>
  <si>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</si>
  <si>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</si>
  <si>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</si>
  <si>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</si>
  <si>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</si>
  <si>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</si>
  <si>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</si>
  <si>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</si>
  <si>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</si>
  <si>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</si>
  <si>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</si>
  <si>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</si>
  <si>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</si>
  <si>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</si>
  <si>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</si>
  <si>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</si>
  <si>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</si>
  <si>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</si>
  <si>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</si>
  <si>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</si>
  <si>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</si>
  <si>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</si>
  <si>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</si>
  <si>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</si>
  <si>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</si>
  <si>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</si>
  <si>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</si>
  <si>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</si>
  <si>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</si>
  <si>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</si>
  <si>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</si>
  <si>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</si>
  <si>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</si>
  <si>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</si>
  <si>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</si>
  <si>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</si>
  <si>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</si>
  <si>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</si>
  <si>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</si>
  <si>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</si>
  <si>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</si>
  <si>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</si>
  <si>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</si>
  <si>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</si>
  <si>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</si>
  <si>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</si>
  <si>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</si>
  <si>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</si>
  <si>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</si>
  <si>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</si>
  <si>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</si>
  <si>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</si>
  <si>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</si>
  <si>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</si>
  <si>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</si>
  <si>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</si>
  <si>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</si>
  <si>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</si>
  <si>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</si>
  <si>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</si>
  <si>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</si>
  <si>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</si>
  <si>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</si>
  <si>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</si>
  <si>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</si>
  <si>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</si>
  <si>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</si>
  <si>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</si>
  <si>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</si>
  <si>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</si>
  <si>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</si>
  <si>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</si>
  <si>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</si>
  <si>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</si>
  <si>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</si>
  <si>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</si>
  <si>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</si>
  <si>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</si>
  <si>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</si>
  <si>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</si>
  <si>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</si>
  <si>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</si>
  <si>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</si>
  <si>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</si>
  <si>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</si>
  <si>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</si>
  <si>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</si>
  <si>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</si>
  <si>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</si>
  <si>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</si>
  <si>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</si>
  <si>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</si>
  <si>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</si>
  <si>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</si>
  <si>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</si>
  <si>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</si>
  <si>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</si>
  <si>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</si>
  <si>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</si>
  <si>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</si>
  <si>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</si>
  <si>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</si>
  <si>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</si>
  <si>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</si>
  <si>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</si>
  <si>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</si>
  <si>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</si>
  <si>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</si>
  <si>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</si>
  <si>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</si>
  <si>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</si>
  <si>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</si>
  <si>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</si>
  <si>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</si>
  <si>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</si>
  <si>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</si>
  <si>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</si>
  <si>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</si>
  <si>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</si>
  <si>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</si>
  <si>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</si>
  <si>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</si>
  <si>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</si>
  <si>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</si>
  <si>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</si>
  <si>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</si>
  <si>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</si>
  <si>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</si>
  <si>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</si>
  <si>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</si>
  <si>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</si>
  <si>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</si>
  <si>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</si>
  <si>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</si>
  <si>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</si>
  <si>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</si>
  <si>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</si>
  <si>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</si>
  <si>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</si>
  <si>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</si>
  <si>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</si>
  <si>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</si>
  <si>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</si>
  <si>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</si>
  <si>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</si>
  <si>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</si>
  <si>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</si>
  <si>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</si>
  <si>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</si>
  <si>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</si>
  <si>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</si>
  <si>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</si>
  <si>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</si>
  <si>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</si>
  <si>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</si>
  <si>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</si>
  <si>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</si>
  <si>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</si>
  <si>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</si>
  <si>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</si>
  <si>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</si>
  <si>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</si>
  <si>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</si>
  <si>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</si>
  <si>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</si>
  <si>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</si>
  <si>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</si>
  <si>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</si>
  <si>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</si>
  <si>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</si>
  <si>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</si>
  <si>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</si>
  <si>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</si>
  <si>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</si>
  <si>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</si>
  <si>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</si>
  <si>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</si>
  <si>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</si>
  <si>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</si>
  <si>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</si>
  <si>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</si>
  <si>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</si>
  <si>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</si>
  <si>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</si>
  <si>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</si>
  <si>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</si>
  <si>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</si>
  <si>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</si>
  <si>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</si>
  <si>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</si>
  <si>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</si>
  <si>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</si>
  <si>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</si>
  <si>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</si>
  <si>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</si>
  <si>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</si>
  <si>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</si>
  <si>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</si>
  <si>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</si>
  <si>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</si>
  <si>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</si>
  <si>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</si>
  <si>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</si>
  <si>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</si>
  <si>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</si>
  <si>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</si>
  <si>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</si>
  <si>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</si>
  <si>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</si>
  <si>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</si>
  <si>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</si>
  <si>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</si>
  <si>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</si>
  <si>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</si>
  <si>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</si>
  <si>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</si>
  <si>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</si>
  <si>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</si>
  <si>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</si>
  <si>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</si>
  <si>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</si>
  <si>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</si>
  <si>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</si>
  <si>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</si>
  <si>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</si>
  <si>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</si>
  <si>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</si>
  <si>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</si>
  <si>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</si>
  <si>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</si>
  <si>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</si>
  <si>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</si>
  <si>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</si>
  <si>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</si>
  <si>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</si>
  <si>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</si>
  <si>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</si>
  <si>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</si>
  <si>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</si>
  <si>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</si>
  <si>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</si>
  <si>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</si>
  <si>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</si>
  <si>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</si>
  <si>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</si>
  <si>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</si>
  <si>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</si>
  <si>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</si>
  <si>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</si>
  <si>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</si>
  <si>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</si>
  <si>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</si>
  <si>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</si>
  <si>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</si>
  <si>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</si>
  <si>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</si>
  <si>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</si>
  <si>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</si>
  <si>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</si>
  <si>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</si>
  <si>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</si>
  <si>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</si>
  <si>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</si>
  <si>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</si>
  <si>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</si>
  <si>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</si>
  <si>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</si>
  <si>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</si>
  <si>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</si>
  <si>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</si>
  <si>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</si>
  <si>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</si>
  <si>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</si>
  <si>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</si>
  <si>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</si>
  <si>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</si>
  <si>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</si>
  <si>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</si>
  <si>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</si>
  <si>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</si>
  <si>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</si>
  <si>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</si>
  <si>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</si>
  <si>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</si>
  <si>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</si>
  <si>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</si>
  <si>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</si>
  <si>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</si>
  <si>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</si>
  <si>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</si>
  <si>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</si>
  <si>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</si>
  <si>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</si>
  <si>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</si>
  <si>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</si>
  <si>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</si>
  <si>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</si>
  <si>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</si>
  <si>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</si>
  <si>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</si>
  <si>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</si>
  <si>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</si>
  <si>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</si>
  <si>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</si>
  <si>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</si>
  <si>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</si>
  <si>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</si>
  <si>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</si>
  <si>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</si>
  <si>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</si>
  <si>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</si>
  <si>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</si>
  <si>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</si>
  <si>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</si>
  <si>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</si>
  <si>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Training</t>
  </si>
  <si>
    <t>Bat 110</t>
  </si>
  <si>
    <t>rewards!$J$5:$J$24</t>
  </si>
  <si>
    <t>rewards!$K$5:$K$24</t>
  </si>
  <si>
    <t>rewards!$V$5:$V$24</t>
  </si>
  <si>
    <t>rewards!$W$5:$W$24</t>
  </si>
  <si>
    <t>rewards!$AH$5:$AH$24</t>
  </si>
  <si>
    <t>rewards!$AI$5:$AI$24</t>
  </si>
  <si>
    <t>rewards!$AT$5:$AT$24</t>
  </si>
  <si>
    <t>rewards!$AU$5:$AU$24</t>
  </si>
  <si>
    <t>rewards!$BF$5:$BF$24</t>
  </si>
  <si>
    <t>rewards!$BG$5:$BG$24</t>
  </si>
  <si>
    <t>rewards!$P$5:$P$24</t>
  </si>
  <si>
    <t>rewards!$Q$5:$Q$24</t>
  </si>
  <si>
    <t>rewards!$AB$5:$AB$24</t>
  </si>
  <si>
    <t>rewards!$AC$5:$AC$24</t>
  </si>
  <si>
    <t>rewards!$AN$5:$AN$24</t>
  </si>
  <si>
    <t>rewards!$AO$5:$AO$24</t>
  </si>
  <si>
    <t>rewards!$AZ$5:$AZ$24</t>
  </si>
  <si>
    <t>rewards!$BA$5:$BA$24</t>
  </si>
  <si>
    <t>rewards!$BL$5:$BL$24</t>
  </si>
  <si>
    <t>rewards!$BM$5:$BM$24</t>
  </si>
  <si>
    <t>Bat 19</t>
  </si>
  <si>
    <t>Columns for bats in the parameter sheet</t>
  </si>
  <si>
    <t>rewards!$H$5:$H$24</t>
  </si>
  <si>
    <t>rewards!$L$5:$L$24</t>
  </si>
  <si>
    <t>rewards!$N$5:$N$24</t>
  </si>
  <si>
    <t>rewards!$R$5:$R$24</t>
  </si>
  <si>
    <t>rewards!$I$5:$I$24</t>
  </si>
  <si>
    <t>rewards!$M$5:$M$24</t>
  </si>
  <si>
    <t>rewards!$O$5:$O$24</t>
  </si>
  <si>
    <t>rewards!$S$5:$S$24</t>
  </si>
  <si>
    <t>rewards!$T$5:$T$24</t>
  </si>
  <si>
    <t>rewards!$X$5:$X$24</t>
  </si>
  <si>
    <t>rewards!$Z$5:$Z$24</t>
  </si>
  <si>
    <t>rewards!$AD$5:$AD$24</t>
  </si>
  <si>
    <t>rewards!$U$5:$U$24</t>
  </si>
  <si>
    <t>rewards!$Y$5:$Y$24</t>
  </si>
  <si>
    <t>rewards!$AA$5:$AA$24</t>
  </si>
  <si>
    <t>rewards!$AE$5:$AE$24</t>
  </si>
  <si>
    <t>rewards!$AF$5:$AF$24</t>
  </si>
  <si>
    <t>rewards!$AJ$5:$AJ$24</t>
  </si>
  <si>
    <t>rewards!$AL$5:$AL$24</t>
  </si>
  <si>
    <t>rewards!$AP$5:$AP$24</t>
  </si>
  <si>
    <t>rewards!$AG$5:$AG$24</t>
  </si>
  <si>
    <t>rewards!$AK$5:$AK$24</t>
  </si>
  <si>
    <t>rewards!$AM$5:$AM$24</t>
  </si>
  <si>
    <t>rewards!$AQ$5:$AQ$24</t>
  </si>
  <si>
    <t>rewards!$AR$5:$AR$24</t>
  </si>
  <si>
    <t>rewards!$AV$5:$AV$24</t>
  </si>
  <si>
    <t>rewards!$AX$5:$AX$24</t>
  </si>
  <si>
    <t>rewards!$BB$5:$BB$24</t>
  </si>
  <si>
    <t>rewards!$AS$5:$AS$24</t>
  </si>
  <si>
    <t>rewards!$AW$5:$AW$24</t>
  </si>
  <si>
    <t>rewards!$AY$5:$AY$24</t>
  </si>
  <si>
    <t>rewards!$BC$5:$BC$24</t>
  </si>
  <si>
    <t>rewards!$BD$5:$BD$24</t>
  </si>
  <si>
    <t>rewards!$BH$5:$BH$24</t>
  </si>
  <si>
    <t>rewards!$BJ$5:$BJ$24</t>
  </si>
  <si>
    <t>rewards!$BN$5:$BN$24</t>
  </si>
  <si>
    <t>rewards!$BE$5:$BE$24</t>
  </si>
  <si>
    <t>rewards!$BI$5:$BI$24</t>
  </si>
  <si>
    <t>rewards!$BK$5:$BK$24</t>
  </si>
  <si>
    <t>rewards!$BO$5:$BO$24</t>
  </si>
  <si>
    <t>Bat 76</t>
  </si>
  <si>
    <t>Bat 55</t>
  </si>
  <si>
    <t>Bat 114</t>
  </si>
  <si>
    <t>Timing</t>
  </si>
  <si>
    <t>0416D4EE76</t>
  </si>
  <si>
    <t>041768F274</t>
  </si>
  <si>
    <t>04185D008F</t>
  </si>
  <si>
    <t>0416ECC22D</t>
  </si>
  <si>
    <t>0416D4F544</t>
  </si>
  <si>
    <t>0416D4D943</t>
  </si>
  <si>
    <t>Bat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</si>
</sst>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B10" workbookViewId="0">
      <selection activeCell="J14" sqref="J14:K23"/>
    </sheetView>
  </sheetViews>
  <sheetFormatPr defaultColWidth="11.42578125" defaultRowHeight="15"/>
  <cols>
    <col min="1" max="1" width="18.140625" style="53" hidden="1" customWidth="1"/>
    <col min="2" max="2" width="31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8">
      <c r="A1" s="26"/>
      <c r="B1" s="27" t="s">
        <v>414</v>
      </c>
      <c r="C1" s="28"/>
    </row>
    <row r="2" spans="1:8">
      <c r="A2" s="26"/>
      <c r="B2" s="27"/>
      <c r="C2" s="28"/>
    </row>
    <row r="3" spans="1:8" s="35" customFormat="1">
      <c r="A3" s="29"/>
      <c r="B3" s="30" t="s">
        <v>69</v>
      </c>
      <c r="C3" s="31"/>
    </row>
    <row r="4" spans="1:8">
      <c r="A4" s="32"/>
      <c r="B4" s="32"/>
      <c r="C4" s="33"/>
    </row>
    <row r="5" spans="1:8">
      <c r="A5" s="27" t="s">
        <v>70</v>
      </c>
      <c r="B5" s="27" t="s">
        <v>71</v>
      </c>
      <c r="C5" s="28"/>
    </row>
    <row r="6" spans="1:8">
      <c r="A6" s="26" t="s">
        <v>72</v>
      </c>
      <c r="B6" s="26" t="s">
        <v>73</v>
      </c>
      <c r="C6" s="26" t="s">
        <v>482</v>
      </c>
    </row>
    <row r="7" spans="1:8">
      <c r="A7" s="34" t="s">
        <v>74</v>
      </c>
      <c r="B7" s="34" t="s">
        <v>75</v>
      </c>
      <c r="C7" s="26"/>
    </row>
    <row r="8" spans="1:8">
      <c r="A8" s="34" t="s">
        <v>76</v>
      </c>
      <c r="B8" s="34" t="s">
        <v>77</v>
      </c>
      <c r="C8" s="26"/>
    </row>
    <row r="12" spans="1:8" ht="15.75">
      <c r="A12" s="2" t="s">
        <v>40</v>
      </c>
      <c r="B12" s="36" t="s">
        <v>78</v>
      </c>
    </row>
    <row r="13" spans="1:8">
      <c r="A13" s="6" t="s">
        <v>1</v>
      </c>
      <c r="B13" s="37" t="s">
        <v>79</v>
      </c>
      <c r="C13" s="41" t="s">
        <v>489</v>
      </c>
      <c r="D13" s="41" t="s">
        <v>416</v>
      </c>
      <c r="E13" s="41" t="s">
        <v>437</v>
      </c>
      <c r="F13" s="41" t="s">
        <v>479</v>
      </c>
      <c r="G13" s="41" t="s">
        <v>481</v>
      </c>
      <c r="H13" s="41" t="s">
        <v>480</v>
      </c>
    </row>
    <row r="14" spans="1:8">
      <c r="A14" s="12" t="s">
        <v>17</v>
      </c>
      <c r="B14" s="37" t="s">
        <v>80</v>
      </c>
      <c r="C14" s="53" t="s">
        <v>483</v>
      </c>
      <c r="D14" s="53" t="s">
        <v>484</v>
      </c>
      <c r="E14" s="53" t="s">
        <v>485</v>
      </c>
      <c r="F14" s="53" t="s">
        <v>486</v>
      </c>
      <c r="G14" s="53" t="s">
        <v>487</v>
      </c>
      <c r="H14" s="53" t="s">
        <v>488</v>
      </c>
    </row>
    <row r="17" spans="1:8">
      <c r="A17" s="27" t="s">
        <v>123</v>
      </c>
      <c r="B17" s="27" t="s">
        <v>123</v>
      </c>
    </row>
    <row r="18" spans="1:8">
      <c r="A18" s="41" t="s">
        <v>84</v>
      </c>
      <c r="B18" s="53" t="s">
        <v>87</v>
      </c>
      <c r="C18" s="43">
        <v>0.41666666666666669</v>
      </c>
      <c r="D18" s="43">
        <v>0.33333333333333331</v>
      </c>
      <c r="E18" s="43">
        <v>0.41666666666666669</v>
      </c>
      <c r="F18" s="43">
        <v>0.33333333333333331</v>
      </c>
      <c r="G18" s="43">
        <v>0.33333333333333331</v>
      </c>
      <c r="H18" s="43">
        <v>0.41666666666666669</v>
      </c>
    </row>
    <row r="19" spans="1:8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  <c r="G19" s="43">
        <v>0.125</v>
      </c>
      <c r="H19" s="43">
        <v>0.125</v>
      </c>
    </row>
    <row r="20" spans="1:8">
      <c r="A20" s="41" t="s">
        <v>92</v>
      </c>
      <c r="B20" s="53" t="s">
        <v>93</v>
      </c>
      <c r="C20" s="53" t="s">
        <v>27</v>
      </c>
      <c r="D20" s="53" t="s">
        <v>221</v>
      </c>
      <c r="E20" s="53" t="s">
        <v>223</v>
      </c>
      <c r="F20" s="53" t="s">
        <v>225</v>
      </c>
      <c r="G20" s="53" t="s">
        <v>227</v>
      </c>
      <c r="H20" s="53" t="s">
        <v>229</v>
      </c>
    </row>
    <row r="21" spans="1:8">
      <c r="A21" s="41" t="s">
        <v>91</v>
      </c>
      <c r="B21" s="53" t="s">
        <v>94</v>
      </c>
      <c r="C21" s="53" t="s">
        <v>46</v>
      </c>
      <c r="D21" s="53" t="s">
        <v>222</v>
      </c>
      <c r="E21" s="53" t="s">
        <v>224</v>
      </c>
      <c r="F21" s="53" t="s">
        <v>226</v>
      </c>
      <c r="G21" s="53" t="s">
        <v>228</v>
      </c>
      <c r="H21" s="53" t="s">
        <v>230</v>
      </c>
    </row>
    <row r="22" spans="1:8">
      <c r="A22" s="41" t="s">
        <v>98</v>
      </c>
      <c r="B22" s="53" t="s">
        <v>121</v>
      </c>
      <c r="C22" s="53" t="s">
        <v>36</v>
      </c>
      <c r="D22" s="53" t="s">
        <v>297</v>
      </c>
      <c r="E22" s="53" t="s">
        <v>299</v>
      </c>
      <c r="F22" s="53" t="s">
        <v>301</v>
      </c>
      <c r="G22" s="53" t="s">
        <v>303</v>
      </c>
      <c r="H22" s="53" t="s">
        <v>305</v>
      </c>
    </row>
    <row r="23" spans="1:8">
      <c r="A23" s="41" t="s">
        <v>99</v>
      </c>
      <c r="B23" s="53" t="s">
        <v>122</v>
      </c>
      <c r="C23" s="53" t="s">
        <v>37</v>
      </c>
      <c r="D23" s="53" t="s">
        <v>298</v>
      </c>
      <c r="E23" s="53" t="s">
        <v>300</v>
      </c>
      <c r="F23" s="53" t="s">
        <v>302</v>
      </c>
      <c r="G23" s="53" t="s">
        <v>304</v>
      </c>
      <c r="H23" s="53" t="s">
        <v>306</v>
      </c>
    </row>
    <row r="24" spans="1:8">
      <c r="A24" s="42" t="s">
        <v>125</v>
      </c>
      <c r="B24" s="53" t="s">
        <v>138</v>
      </c>
      <c r="C24" s="53" t="s">
        <v>23</v>
      </c>
      <c r="D24" s="53" t="s">
        <v>251</v>
      </c>
      <c r="E24" s="53" t="s">
        <v>253</v>
      </c>
      <c r="F24" s="53" t="s">
        <v>255</v>
      </c>
      <c r="G24" s="53" t="s">
        <v>257</v>
      </c>
      <c r="H24" s="53" t="s">
        <v>259</v>
      </c>
    </row>
    <row r="25" spans="1:8">
      <c r="A25" s="42" t="s">
        <v>126</v>
      </c>
      <c r="B25" s="53" t="s">
        <v>139</v>
      </c>
      <c r="C25" s="53" t="s">
        <v>33</v>
      </c>
      <c r="D25" s="53" t="s">
        <v>252</v>
      </c>
      <c r="E25" s="53" t="s">
        <v>254</v>
      </c>
      <c r="F25" s="53" t="s">
        <v>256</v>
      </c>
      <c r="G25" s="53" t="s">
        <v>258</v>
      </c>
      <c r="H25" s="53" t="s">
        <v>260</v>
      </c>
    </row>
    <row r="26" spans="1:8">
      <c r="A26" s="41" t="s">
        <v>131</v>
      </c>
      <c r="B26" s="53" t="s">
        <v>136</v>
      </c>
      <c r="C26" s="53" t="s">
        <v>19</v>
      </c>
      <c r="D26" s="53" t="s">
        <v>261</v>
      </c>
      <c r="E26" s="53" t="s">
        <v>263</v>
      </c>
      <c r="F26" s="53" t="s">
        <v>265</v>
      </c>
      <c r="G26" s="53" t="s">
        <v>267</v>
      </c>
      <c r="H26" s="53" t="s">
        <v>269</v>
      </c>
    </row>
    <row r="27" spans="1:8">
      <c r="A27" s="41" t="s">
        <v>132</v>
      </c>
      <c r="B27" s="53" t="s">
        <v>137</v>
      </c>
      <c r="C27" s="53" t="s">
        <v>34</v>
      </c>
      <c r="D27" s="53" t="s">
        <v>262</v>
      </c>
      <c r="E27" s="53" t="s">
        <v>264</v>
      </c>
      <c r="F27" s="53" t="s">
        <v>266</v>
      </c>
      <c r="G27" s="53" t="s">
        <v>268</v>
      </c>
      <c r="H27" s="53" t="s">
        <v>270</v>
      </c>
    </row>
    <row r="28" spans="1:8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  <c r="F28" s="53">
        <v>78</v>
      </c>
      <c r="G28" s="53">
        <v>78</v>
      </c>
      <c r="H28" s="53">
        <v>78</v>
      </c>
    </row>
    <row r="29" spans="1:8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  <c r="F29" s="53">
        <v>100000</v>
      </c>
      <c r="G29" s="53">
        <v>100000</v>
      </c>
      <c r="H29" s="53">
        <v>100000</v>
      </c>
    </row>
    <row r="30" spans="1:8">
      <c r="A30" s="41" t="s">
        <v>144</v>
      </c>
      <c r="B30" s="53" t="s">
        <v>145</v>
      </c>
      <c r="C30" s="53" t="s">
        <v>384</v>
      </c>
      <c r="D30" s="53" t="s">
        <v>389</v>
      </c>
      <c r="E30" s="53" t="s">
        <v>394</v>
      </c>
      <c r="F30" s="53" t="s">
        <v>399</v>
      </c>
      <c r="G30" s="53" t="s">
        <v>404</v>
      </c>
      <c r="H30" s="53" t="s">
        <v>409</v>
      </c>
    </row>
    <row r="31" spans="1:8">
      <c r="A31" s="71" t="s">
        <v>110</v>
      </c>
      <c r="B31" s="53" t="s">
        <v>146</v>
      </c>
      <c r="C31" s="53" t="s">
        <v>385</v>
      </c>
      <c r="D31" s="53" t="s">
        <v>390</v>
      </c>
      <c r="E31" s="53" t="s">
        <v>395</v>
      </c>
      <c r="F31" s="53" t="s">
        <v>400</v>
      </c>
      <c r="G31" s="53" t="s">
        <v>405</v>
      </c>
      <c r="H31" s="53" t="s">
        <v>410</v>
      </c>
    </row>
    <row r="32" spans="1:8">
      <c r="A32" s="71" t="s">
        <v>111</v>
      </c>
      <c r="B32" s="53" t="s">
        <v>119</v>
      </c>
      <c r="C32" s="53" t="s">
        <v>386</v>
      </c>
      <c r="D32" s="53" t="s">
        <v>391</v>
      </c>
      <c r="E32" s="53" t="s">
        <v>396</v>
      </c>
      <c r="F32" s="53" t="s">
        <v>401</v>
      </c>
      <c r="G32" s="53" t="s">
        <v>406</v>
      </c>
      <c r="H32" s="53" t="s">
        <v>411</v>
      </c>
    </row>
    <row r="33" spans="1:8">
      <c r="A33" s="71" t="s">
        <v>112</v>
      </c>
      <c r="B33" s="53" t="s">
        <v>120</v>
      </c>
      <c r="C33" s="53" t="s">
        <v>387</v>
      </c>
      <c r="D33" s="53" t="s">
        <v>392</v>
      </c>
      <c r="E33" s="53" t="s">
        <v>397</v>
      </c>
      <c r="F33" s="53" t="s">
        <v>402</v>
      </c>
      <c r="G33" s="53" t="s">
        <v>408</v>
      </c>
      <c r="H33" s="53" t="s">
        <v>412</v>
      </c>
    </row>
    <row r="34" spans="1:8">
      <c r="A34" s="40" t="s">
        <v>135</v>
      </c>
      <c r="B34" s="53" t="s">
        <v>141</v>
      </c>
      <c r="C34" s="53" t="s">
        <v>388</v>
      </c>
      <c r="D34" s="53" t="s">
        <v>393</v>
      </c>
      <c r="E34" s="53" t="s">
        <v>398</v>
      </c>
      <c r="F34" s="53" t="s">
        <v>403</v>
      </c>
      <c r="G34" s="53" t="s">
        <v>407</v>
      </c>
      <c r="H34" s="53" t="s">
        <v>413</v>
      </c>
    </row>
    <row r="35" spans="1:8">
      <c r="C35" s="122"/>
    </row>
    <row r="36" spans="1:8" ht="15.75">
      <c r="A36" s="2"/>
      <c r="B36" s="74"/>
      <c r="C36" s="122"/>
    </row>
    <row r="37" spans="1:8">
      <c r="A37" s="6"/>
      <c r="B37" s="75"/>
      <c r="C37" s="41"/>
      <c r="D37" s="41"/>
    </row>
    <row r="38" spans="1:8">
      <c r="A38" s="12"/>
      <c r="B38" s="75"/>
    </row>
    <row r="41" spans="1:8">
      <c r="A41" s="27"/>
      <c r="B41" s="27"/>
    </row>
    <row r="42" spans="1:8">
      <c r="A42" s="41"/>
      <c r="C42" s="43"/>
      <c r="D42" s="43"/>
    </row>
    <row r="43" spans="1:8">
      <c r="A43" s="41"/>
      <c r="C43" s="43"/>
      <c r="D43" s="43"/>
    </row>
    <row r="44" spans="1:8">
      <c r="A44" s="41"/>
    </row>
    <row r="45" spans="1:8">
      <c r="A45" s="41"/>
    </row>
    <row r="46" spans="1:8">
      <c r="A46" s="41"/>
    </row>
    <row r="47" spans="1:8">
      <c r="A47" s="41"/>
    </row>
    <row r="48" spans="1:8">
      <c r="A48" s="41"/>
    </row>
    <row r="49" spans="1:8">
      <c r="A49" s="41"/>
    </row>
    <row r="50" spans="1:8">
      <c r="A50" s="41"/>
    </row>
    <row r="51" spans="1:8">
      <c r="A51" s="41"/>
      <c r="H51" s="51"/>
    </row>
    <row r="52" spans="1:8">
      <c r="A52" s="41"/>
      <c r="H52" s="51"/>
    </row>
    <row r="53" spans="1:8">
      <c r="A53" s="41"/>
      <c r="H53" s="51"/>
    </row>
    <row r="54" spans="1:8">
      <c r="A54" s="41"/>
      <c r="H54" s="51"/>
    </row>
    <row r="55" spans="1:8">
      <c r="A55" s="41"/>
      <c r="H55" s="51"/>
    </row>
    <row r="56" spans="1:8">
      <c r="A56" s="41"/>
      <c r="H56" s="51"/>
    </row>
    <row r="57" spans="1:8">
      <c r="A57" s="41"/>
      <c r="H57" s="51"/>
    </row>
    <row r="58" spans="1:8">
      <c r="A58" s="41"/>
      <c r="H58" s="51"/>
    </row>
    <row r="59" spans="1:8">
      <c r="A59" s="41"/>
      <c r="H59" s="51"/>
    </row>
    <row r="60" spans="1:8">
      <c r="A60" s="41"/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8" workbookViewId="0">
      <selection activeCell="B42" sqref="B42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/>
    </row>
    <row r="3" spans="1:5">
      <c r="A3" s="12" t="s">
        <v>83</v>
      </c>
      <c r="C3" s="28" t="s">
        <v>123</v>
      </c>
      <c r="D3" s="28"/>
    </row>
    <row r="4" spans="1:5">
      <c r="A4" s="6" t="s">
        <v>47</v>
      </c>
      <c r="B4" s="7"/>
      <c r="C4" s="41" t="s">
        <v>124</v>
      </c>
      <c r="D4" s="41"/>
      <c r="E4" s="4"/>
    </row>
    <row r="5" spans="1:5">
      <c r="A5" s="6" t="s">
        <v>48</v>
      </c>
      <c r="B5" s="11" t="s">
        <v>64</v>
      </c>
      <c r="C5" s="41" t="s">
        <v>86</v>
      </c>
      <c r="D5" s="41"/>
      <c r="E5" s="4"/>
    </row>
    <row r="6" spans="1:5">
      <c r="A6" s="6" t="s">
        <v>48</v>
      </c>
      <c r="B6" s="53" t="s">
        <v>65</v>
      </c>
      <c r="C6" s="41" t="s">
        <v>63</v>
      </c>
      <c r="D6" s="41"/>
      <c r="E6" s="4"/>
    </row>
    <row r="7" spans="1:5">
      <c r="A7" s="6" t="s">
        <v>48</v>
      </c>
      <c r="B7" s="7"/>
      <c r="C7" s="41" t="s">
        <v>89</v>
      </c>
      <c r="D7" s="41"/>
      <c r="E7" s="4"/>
    </row>
    <row r="8" spans="1:5">
      <c r="A8" s="6" t="s">
        <v>48</v>
      </c>
      <c r="B8" s="7"/>
      <c r="C8" s="41" t="s">
        <v>90</v>
      </c>
      <c r="D8" s="41"/>
      <c r="E8" s="4"/>
    </row>
    <row r="9" spans="1:5">
      <c r="A9" s="6" t="s">
        <v>48</v>
      </c>
      <c r="B9" s="7"/>
      <c r="C9" s="41" t="s">
        <v>96</v>
      </c>
      <c r="D9" s="41"/>
      <c r="E9" s="4"/>
    </row>
    <row r="10" spans="1:5">
      <c r="A10" s="6" t="s">
        <v>48</v>
      </c>
      <c r="C10" s="41" t="s">
        <v>97</v>
      </c>
      <c r="D10" s="41"/>
      <c r="E10" s="4"/>
    </row>
    <row r="11" spans="1:5">
      <c r="A11" s="6" t="s">
        <v>48</v>
      </c>
      <c r="C11" s="40" t="s">
        <v>102</v>
      </c>
      <c r="D11" s="41"/>
      <c r="E11" s="4"/>
    </row>
    <row r="12" spans="1:5">
      <c r="A12" s="6" t="s">
        <v>48</v>
      </c>
      <c r="C12" s="40" t="s">
        <v>103</v>
      </c>
      <c r="D12" s="41"/>
      <c r="E12" s="4"/>
    </row>
    <row r="13" spans="1:5">
      <c r="A13" s="9" t="s">
        <v>48</v>
      </c>
      <c r="B13" s="51"/>
      <c r="C13" s="42" t="s">
        <v>127</v>
      </c>
      <c r="D13" s="41"/>
      <c r="E13" s="4"/>
    </row>
    <row r="14" spans="1:5">
      <c r="A14" s="9" t="s">
        <v>48</v>
      </c>
      <c r="B14" s="51"/>
      <c r="C14" s="42" t="s">
        <v>128</v>
      </c>
      <c r="D14" s="41"/>
      <c r="E14" s="4"/>
    </row>
    <row r="15" spans="1:5">
      <c r="A15" s="6" t="s">
        <v>48</v>
      </c>
      <c r="C15" s="41" t="s">
        <v>129</v>
      </c>
      <c r="D15" s="41"/>
      <c r="E15" s="4"/>
    </row>
    <row r="16" spans="1:5">
      <c r="A16" s="6" t="s">
        <v>48</v>
      </c>
      <c r="C16" s="41" t="s">
        <v>130</v>
      </c>
      <c r="D16" s="41"/>
      <c r="E16" s="4"/>
    </row>
    <row r="17" spans="1:5">
      <c r="A17" s="9" t="s">
        <v>48</v>
      </c>
      <c r="C17" s="71" t="s">
        <v>108</v>
      </c>
      <c r="D17" s="41"/>
      <c r="E17" s="4"/>
    </row>
    <row r="18" spans="1:5">
      <c r="A18" s="9" t="s">
        <v>48</v>
      </c>
      <c r="C18" s="71" t="s">
        <v>109</v>
      </c>
      <c r="D18" s="41"/>
      <c r="E18" s="4"/>
    </row>
    <row r="19" spans="1:5">
      <c r="A19" s="9" t="s">
        <v>48</v>
      </c>
      <c r="C19" s="71" t="s">
        <v>113</v>
      </c>
      <c r="D19" s="41"/>
      <c r="E19" s="4"/>
    </row>
    <row r="20" spans="1:5">
      <c r="A20" s="9" t="s">
        <v>48</v>
      </c>
      <c r="B20" s="7"/>
      <c r="C20" s="71" t="s">
        <v>114</v>
      </c>
      <c r="D20" s="41"/>
      <c r="E20" s="4"/>
    </row>
    <row r="21" spans="1:5">
      <c r="A21" s="9" t="s">
        <v>48</v>
      </c>
      <c r="B21" s="7"/>
      <c r="C21" s="71" t="s">
        <v>115</v>
      </c>
      <c r="D21" s="41"/>
      <c r="E21" s="4"/>
    </row>
    <row r="22" spans="1:5">
      <c r="A22" s="9" t="s">
        <v>48</v>
      </c>
      <c r="B22" s="7"/>
      <c r="C22" s="71" t="s">
        <v>134</v>
      </c>
      <c r="D22" s="41"/>
      <c r="E22" s="4"/>
    </row>
    <row r="23" spans="1:5">
      <c r="A23" s="9" t="s">
        <v>48</v>
      </c>
      <c r="B23" s="7"/>
      <c r="C23" s="71" t="s">
        <v>143</v>
      </c>
      <c r="D23" s="41"/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/>
      <c r="B45" s="20"/>
    </row>
    <row r="46" spans="1:12">
      <c r="A46" s="5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5"/>
    </row>
    <row r="48" spans="1:12">
      <c r="A48" s="75"/>
      <c r="B48" s="26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>
      <c r="A49" s="75"/>
      <c r="B49" s="26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1:12" s="46" customFormat="1">
      <c r="A50" s="5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spans="1:12">
      <c r="A51" s="5"/>
    </row>
    <row r="52" spans="1:12">
      <c r="A52" s="5"/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92"/>
  <sheetViews>
    <sheetView workbookViewId="0">
      <selection activeCell="E7" sqref="E7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1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1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1:67">
      <c r="A19" s="23" t="s">
        <v>438</v>
      </c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1:67">
      <c r="A20" s="23" t="s">
        <v>365</v>
      </c>
      <c r="B20" s="23" t="s">
        <v>366</v>
      </c>
      <c r="C20" s="23" t="s">
        <v>367</v>
      </c>
      <c r="D20" s="23" t="s">
        <v>368</v>
      </c>
      <c r="E20" s="23" t="s">
        <v>369</v>
      </c>
      <c r="F20" s="23" t="s">
        <v>370</v>
      </c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1:67">
      <c r="A21" s="53" t="s">
        <v>439</v>
      </c>
      <c r="B21" s="53" t="s">
        <v>417</v>
      </c>
      <c r="C21" s="53" t="s">
        <v>440</v>
      </c>
      <c r="D21" s="53" t="s">
        <v>441</v>
      </c>
      <c r="E21" s="53" t="s">
        <v>427</v>
      </c>
      <c r="F21" s="53" t="s">
        <v>442</v>
      </c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1:67">
      <c r="A22" s="53" t="s">
        <v>443</v>
      </c>
      <c r="B22" s="53" t="s">
        <v>418</v>
      </c>
      <c r="C22" s="53" t="s">
        <v>444</v>
      </c>
      <c r="D22" s="53" t="s">
        <v>445</v>
      </c>
      <c r="E22" s="53" t="s">
        <v>428</v>
      </c>
      <c r="F22" s="53" t="s">
        <v>446</v>
      </c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1:67">
      <c r="A23" s="53" t="s">
        <v>447</v>
      </c>
      <c r="B23" s="53" t="s">
        <v>419</v>
      </c>
      <c r="C23" s="53" t="s">
        <v>448</v>
      </c>
      <c r="D23" s="53" t="s">
        <v>449</v>
      </c>
      <c r="E23" s="53" t="s">
        <v>429</v>
      </c>
      <c r="F23" s="53" t="s">
        <v>450</v>
      </c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1:67">
      <c r="A24" s="53" t="s">
        <v>451</v>
      </c>
      <c r="B24" s="53" t="s">
        <v>420</v>
      </c>
      <c r="C24" s="53" t="s">
        <v>452</v>
      </c>
      <c r="D24" s="53" t="s">
        <v>453</v>
      </c>
      <c r="E24" s="53" t="s">
        <v>430</v>
      </c>
      <c r="F24" s="53" t="s">
        <v>454</v>
      </c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1:67">
      <c r="A25" s="53" t="s">
        <v>455</v>
      </c>
      <c r="B25" s="53" t="s">
        <v>421</v>
      </c>
      <c r="C25" s="53" t="s">
        <v>456</v>
      </c>
      <c r="D25" s="53" t="s">
        <v>457</v>
      </c>
      <c r="E25" s="53" t="s">
        <v>431</v>
      </c>
      <c r="F25" s="53" t="s">
        <v>458</v>
      </c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1:67">
      <c r="A26" s="53" t="s">
        <v>459</v>
      </c>
      <c r="B26" s="53" t="s">
        <v>422</v>
      </c>
      <c r="C26" s="53" t="s">
        <v>460</v>
      </c>
      <c r="D26" s="53" t="s">
        <v>461</v>
      </c>
      <c r="E26" s="53" t="s">
        <v>432</v>
      </c>
      <c r="F26" s="53" t="s">
        <v>462</v>
      </c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7" spans="1:67">
      <c r="A27" s="53" t="s">
        <v>463</v>
      </c>
      <c r="B27" s="53" t="s">
        <v>423</v>
      </c>
      <c r="C27" s="53" t="s">
        <v>464</v>
      </c>
      <c r="D27" s="53" t="s">
        <v>465</v>
      </c>
      <c r="E27" s="53" t="s">
        <v>433</v>
      </c>
      <c r="F27" s="53" t="s">
        <v>466</v>
      </c>
    </row>
    <row r="28" spans="1:67">
      <c r="A28" s="53" t="s">
        <v>467</v>
      </c>
      <c r="B28" s="53" t="s">
        <v>424</v>
      </c>
      <c r="C28" s="53" t="s">
        <v>468</v>
      </c>
      <c r="D28" s="53" t="s">
        <v>469</v>
      </c>
      <c r="E28" s="53" t="s">
        <v>434</v>
      </c>
      <c r="F28" s="53" t="s">
        <v>470</v>
      </c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1:67">
      <c r="A29" s="53" t="s">
        <v>471</v>
      </c>
      <c r="B29" s="53" t="s">
        <v>425</v>
      </c>
      <c r="C29" s="53" t="s">
        <v>472</v>
      </c>
      <c r="D29" s="53" t="s">
        <v>473</v>
      </c>
      <c r="E29" s="53" t="s">
        <v>435</v>
      </c>
      <c r="F29" s="53" t="s">
        <v>474</v>
      </c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1:67">
      <c r="A30" s="53" t="s">
        <v>475</v>
      </c>
      <c r="B30" s="53" t="s">
        <v>426</v>
      </c>
      <c r="C30" s="53" t="s">
        <v>476</v>
      </c>
      <c r="D30" s="53" t="s">
        <v>477</v>
      </c>
      <c r="E30" s="53" t="s">
        <v>436</v>
      </c>
      <c r="F30" s="53" t="s">
        <v>478</v>
      </c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1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1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tabSelected="1" topLeftCell="C1" workbookViewId="0">
      <selection activeCell="AY3" sqref="AY3:AY5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3.140625" customWidth="1"/>
    <col min="14" max="14" width="11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1</v>
      </c>
      <c r="R1" s="23" t="s">
        <v>366</v>
      </c>
      <c r="S1" s="99" t="s">
        <v>371</v>
      </c>
      <c r="T1" s="99">
        <f>$E$8</f>
        <v>7</v>
      </c>
      <c r="Y1" s="23" t="s">
        <v>367</v>
      </c>
      <c r="Z1" s="100" t="s">
        <v>372</v>
      </c>
      <c r="AA1" s="100">
        <f>$E$9</f>
        <v>6</v>
      </c>
      <c r="AF1" s="23" t="s">
        <v>368</v>
      </c>
      <c r="AG1" s="101" t="s">
        <v>371</v>
      </c>
      <c r="AH1" s="101">
        <f>$E$10</f>
        <v>6</v>
      </c>
      <c r="AM1" s="23" t="s">
        <v>369</v>
      </c>
      <c r="AN1" s="102" t="s">
        <v>371</v>
      </c>
      <c r="AO1" s="102">
        <f>$E$11</f>
        <v>7</v>
      </c>
      <c r="AT1" s="23" t="s">
        <v>370</v>
      </c>
      <c r="AU1" s="103" t="s">
        <v>373</v>
      </c>
      <c r="AV1" s="103">
        <f>$E$12</f>
        <v>5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 t="shared" ref="L3:L8" si="0">IF($E$7=1,$A$19,IF($E$7=2,$A$19,IF($E$7=3,$A$19,IF($E$7=4,$A$19,IF($E$7=5,$A$19,IF($E$7=6,$A$19,IF($E$7=7,$A$19,0)))))))</f>
        <v>600</v>
      </c>
      <c r="M3" s="53">
        <f t="shared" ref="M3:M8" si="1">IF($E$7=1,$B$19,IF($E$7=2,$B$19,IF($E$7=3,$B$19,IF($E$7=4,$B$19,IF($E$7=5,$B$19,IF($E$7=6,$B$19,IF($E$7=7,$B$19,0)))))))</f>
        <v>5000</v>
      </c>
      <c r="N3" s="53">
        <f t="shared" ref="N3:N8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:P8" si="3">IF($E$7=1,$D$19,IF($E$7=2,$D$19,IF($E$7=3,$D$19,IF($E$7=4,$D$19,IF($E$7=5,$D$19,IF($E$7=6,$D$19,IF($E$7=7,$D$19,0)))))))</f>
        <v>300</v>
      </c>
      <c r="R3" s="53">
        <v>1</v>
      </c>
      <c r="S3" s="53">
        <f t="shared" ref="S3:S69" si="4">IF($E$8=1,$A$19,IF($E$8=2,$A$19,IF($E$8=3,$A$19,IF($E$8=4,$A$19,IF($E$8=5,$A$19,IF($E$8=6,$A$19,IF($E$8=7,$A$19,0)))))))</f>
        <v>600</v>
      </c>
      <c r="T3" s="53">
        <f t="shared" ref="T3:T69" si="5">IF($E$8=1,$B$19,IF($E$8=2,$B$19,IF($E$8=3,$B$19,IF($E$8=4,$B$19,IF($E$8=5,$B$19,IF($E$8=6,$B$19,IF($E$8=7,$B$19,0)))))))</f>
        <v>5000</v>
      </c>
      <c r="U3" s="53">
        <f t="shared" ref="U3:U69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:W5" si="7">IF($E$8=1,$D$19,IF($E$8=2,$D$19,IF($E$8=3,$D$19,IF($E$8=4,$D$19,IF($E$8=5,$D$19,IF($E$8=6,$D$19,IF($E$8=7,$D$19,0)))))))</f>
        <v>300</v>
      </c>
      <c r="Y3" s="53">
        <v>1</v>
      </c>
      <c r="Z3" s="53">
        <f t="shared" ref="Z3:Z5" si="8">IF($E$9=1,$A$19,IF($E$9=2,$A$19,IF($E$9=3,$A$19,IF($E$9=4,$A$19,IF($E$9=5,$A$19,IF($E$9=6,$A$19,IF($E$9=7,$A$19,0)))))))</f>
        <v>600</v>
      </c>
      <c r="AA3" s="53">
        <f t="shared" ref="AA3:AA5" si="9">IF($E$9=1,$B$19,IF($E$9=2,$B$19,IF($E$9=3,$B$19,IF($E$9=4,$B$19,IF($E$9=5,$B$19,IF($E$9=6,$B$19,IF($E$9=7,$B$19,0)))))))</f>
        <v>5000</v>
      </c>
      <c r="AB3" s="53">
        <f t="shared" ref="AB3:AB5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:AD5" si="11">IF($E$9=1,$D$19,IF($E$9=2,$D$19,IF($E$9=3,$D$19,IF($E$9=4,$D$19,IF($E$9=5,$D$19,IF($E$9=6,$D$19,IF($E$9=7,$D$19,0)))))))</f>
        <v>300</v>
      </c>
      <c r="AF3" s="53">
        <v>1</v>
      </c>
      <c r="AG3" s="53">
        <f t="shared" ref="AG3:AG5" si="12">IF($E$9=1,$A$19,IF($E$9=2,$A$19,IF($E$9=3,$A$19,IF($E$9=4,$A$19,IF($E$9=5,$A$19,IF($E$9=6,$A$19,IF($E$9=7,$A$19,0)))))))</f>
        <v>600</v>
      </c>
      <c r="AH3" s="53">
        <f t="shared" ref="AH3:AH5" si="13">IF($E$9=1,$B$19,IF($E$9=2,$B$19,IF($E$9=3,$B$19,IF($E$9=4,$B$19,IF($E$9=5,$B$19,IF($E$9=6,$B$19,IF($E$9=7,$B$19,0)))))))</f>
        <v>5000</v>
      </c>
      <c r="AI3" s="53">
        <f t="shared" ref="AI3:AI5" si="14">IF($E$9=1,$C$19,IF($E$9=2,$C$19,IF($E$9=3,$C$19,IF($E$9=4,$C$19,IF($E$9=5,$C$19,IF($E$9=6,$C$19,IF($E$9=7,$C$19,0)))))))</f>
        <v>0</v>
      </c>
      <c r="AJ3" s="53">
        <f>IF($H$7=1, $BA$3, $BB$3)</f>
        <v>1</v>
      </c>
      <c r="AK3" s="53">
        <f t="shared" ref="AK3:AK5" si="15">IF($E$9=1,$D$19,IF($E$9=2,$D$19,IF($E$9=3,$D$19,IF($E$9=4,$D$19,IF($E$9=5,$D$19,IF($E$9=6,$D$19,IF($E$9=7,$D$19,0)))))))</f>
        <v>300</v>
      </c>
      <c r="AM3" s="53">
        <v>1</v>
      </c>
      <c r="AN3" s="53">
        <f t="shared" ref="AN3:AN5" si="16">IF($E$9=1,$A$19,IF($E$9=2,$A$19,IF($E$9=3,$A$19,IF($E$9=4,$A$19,IF($E$9=5,$A$19,IF($E$9=6,$A$19,IF($E$9=7,$A$19,0)))))))</f>
        <v>600</v>
      </c>
      <c r="AO3" s="53">
        <f t="shared" ref="AO3:AO5" si="17">IF($E$9=1,$B$19,IF($E$9=2,$B$19,IF($E$9=3,$B$19,IF($E$9=4,$B$19,IF($E$9=5,$B$19,IF($E$9=6,$B$19,IF($E$9=7,$B$19,0)))))))</f>
        <v>5000</v>
      </c>
      <c r="AP3" s="53">
        <f t="shared" ref="AP3:AP5" si="18">IF($E$9=1,$C$19,IF($E$9=2,$C$19,IF($E$9=3,$C$19,IF($E$9=4,$C$19,IF($E$9=5,$C$19,IF($E$9=6,$C$19,IF($E$9=7,$C$19,0)))))))</f>
        <v>0</v>
      </c>
      <c r="AQ3" s="53">
        <f>IF($H$8=1, $BA$3, $BB$3)</f>
        <v>1</v>
      </c>
      <c r="AR3" s="53">
        <f t="shared" ref="AR3:AR5" si="19">IF($E$9=1,$D$19,IF($E$9=2,$D$19,IF($E$9=3,$D$19,IF($E$9=4,$D$19,IF($E$9=5,$D$19,IF($E$9=6,$D$19,IF($E$9=7,$D$19,0)))))))</f>
        <v>300</v>
      </c>
      <c r="AT3" s="53">
        <v>1</v>
      </c>
      <c r="AU3" s="53">
        <f t="shared" ref="AU3:AU5" si="20">IF($E$12=1,$A$19,IF($E$12=2,$A$19,IF($E$12=3,$A$19,IF($E$12=4,$A$19,IF($E$12=5,$A$19,IF($E$12=6,$A$19,IF($E$12=7,$A$19,0)))))))</f>
        <v>600</v>
      </c>
      <c r="AV3" s="53">
        <f t="shared" ref="AV3:AV8" si="21">IF($E$12=1,$B$19,IF($E$12=2,$B$19,IF($E$12=3,$B$19,IF($E$12=4,$B$19,IF($E$12=5,$B$19,IF($E$12=6,$B$19,IF($E$12=7,$B$19,0)))))))</f>
        <v>5000</v>
      </c>
      <c r="AW3" s="53">
        <f t="shared" ref="AW3:AW8" si="22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si="0"/>
        <v>600</v>
      </c>
      <c r="M4" s="53">
        <f t="shared" si="1"/>
        <v>5000</v>
      </c>
      <c r="N4" s="53">
        <f t="shared" si="2"/>
        <v>0</v>
      </c>
      <c r="O4" s="53">
        <f>IF($H$7=1, $BA$4, $BB$4)</f>
        <v>2</v>
      </c>
      <c r="P4" s="53">
        <f t="shared" si="3"/>
        <v>300</v>
      </c>
      <c r="R4" s="53">
        <v>2</v>
      </c>
      <c r="S4" s="53">
        <f t="shared" si="4"/>
        <v>600</v>
      </c>
      <c r="T4" s="53">
        <f t="shared" si="5"/>
        <v>5000</v>
      </c>
      <c r="U4" s="53">
        <f t="shared" si="6"/>
        <v>0</v>
      </c>
      <c r="V4" s="53">
        <f>IF($H$8=1, $BA$4, $BB$4)</f>
        <v>2</v>
      </c>
      <c r="W4" s="53">
        <f t="shared" si="7"/>
        <v>300</v>
      </c>
      <c r="Y4" s="53">
        <v>2</v>
      </c>
      <c r="Z4" s="53">
        <f t="shared" si="8"/>
        <v>600</v>
      </c>
      <c r="AA4" s="53">
        <f t="shared" si="9"/>
        <v>5000</v>
      </c>
      <c r="AB4" s="53">
        <f t="shared" si="10"/>
        <v>0</v>
      </c>
      <c r="AC4" s="53">
        <f>IF($H$9=1, $BA$4, $BB$4)</f>
        <v>2</v>
      </c>
      <c r="AD4" s="53">
        <f t="shared" si="11"/>
        <v>300</v>
      </c>
      <c r="AF4" s="53">
        <v>2</v>
      </c>
      <c r="AG4" s="53">
        <f t="shared" si="12"/>
        <v>600</v>
      </c>
      <c r="AH4" s="53">
        <f t="shared" si="13"/>
        <v>5000</v>
      </c>
      <c r="AI4" s="53">
        <f t="shared" si="14"/>
        <v>0</v>
      </c>
      <c r="AJ4" s="53">
        <f>IF($H$7=1, $BA$4, $BB$4)</f>
        <v>2</v>
      </c>
      <c r="AK4" s="53">
        <f t="shared" si="15"/>
        <v>300</v>
      </c>
      <c r="AM4" s="53">
        <v>2</v>
      </c>
      <c r="AN4" s="53">
        <f t="shared" si="16"/>
        <v>600</v>
      </c>
      <c r="AO4" s="53">
        <f t="shared" si="17"/>
        <v>5000</v>
      </c>
      <c r="AP4" s="53">
        <f t="shared" si="18"/>
        <v>0</v>
      </c>
      <c r="AQ4" s="53">
        <f>IF($H$8=1, $BA$4, $BB$4)</f>
        <v>2</v>
      </c>
      <c r="AR4" s="53">
        <f t="shared" si="19"/>
        <v>300</v>
      </c>
      <c r="AT4" s="53">
        <v>2</v>
      </c>
      <c r="AU4" s="53">
        <f t="shared" si="20"/>
        <v>600</v>
      </c>
      <c r="AV4" s="53">
        <f t="shared" si="21"/>
        <v>5000</v>
      </c>
      <c r="AW4" s="53">
        <f t="shared" si="22"/>
        <v>0</v>
      </c>
      <c r="AX4" s="53">
        <f>IF($H$12=1, $BA$4, $BB$4)</f>
        <v>2</v>
      </c>
      <c r="AY4" s="53">
        <f t="shared" ref="AY4:AY5" si="23">IF($E$12=1,$D$19,IF($E$12=2,$D$19,IF($E$12=3,$D$19,IF($E$12=4,$D$19,IF($E$12=5,$D$19,IF($E$12=6,$D$19,IF($E$12=7,$D$19,0)))))))</f>
        <v>300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0"/>
        <v>600</v>
      </c>
      <c r="M5" s="53">
        <f t="shared" si="1"/>
        <v>5000</v>
      </c>
      <c r="N5" s="53">
        <f t="shared" si="2"/>
        <v>0</v>
      </c>
      <c r="O5" s="53">
        <f>IF($H$7=1, $BA$5, $BB$5)</f>
        <v>1</v>
      </c>
      <c r="P5" s="53">
        <f t="shared" si="3"/>
        <v>300</v>
      </c>
      <c r="R5" s="53">
        <v>3</v>
      </c>
      <c r="S5" s="53">
        <f t="shared" si="4"/>
        <v>600</v>
      </c>
      <c r="T5" s="53">
        <f t="shared" si="5"/>
        <v>5000</v>
      </c>
      <c r="U5" s="53">
        <f t="shared" si="6"/>
        <v>0</v>
      </c>
      <c r="V5" s="53">
        <f>IF($H$8=1, $BA$5, $BB$5)</f>
        <v>1</v>
      </c>
      <c r="W5" s="53">
        <f t="shared" si="7"/>
        <v>300</v>
      </c>
      <c r="Y5" s="53">
        <v>3</v>
      </c>
      <c r="Z5" s="53">
        <f t="shared" si="8"/>
        <v>600</v>
      </c>
      <c r="AA5" s="53">
        <f t="shared" si="9"/>
        <v>5000</v>
      </c>
      <c r="AB5" s="53">
        <f t="shared" si="10"/>
        <v>0</v>
      </c>
      <c r="AC5" s="53">
        <v>1</v>
      </c>
      <c r="AD5" s="53">
        <f t="shared" si="11"/>
        <v>300</v>
      </c>
      <c r="AF5" s="53">
        <v>3</v>
      </c>
      <c r="AG5" s="53">
        <f t="shared" si="12"/>
        <v>600</v>
      </c>
      <c r="AH5" s="53">
        <f t="shared" si="13"/>
        <v>5000</v>
      </c>
      <c r="AI5" s="53">
        <f t="shared" si="14"/>
        <v>0</v>
      </c>
      <c r="AJ5" s="53">
        <f>IF($H$7=1, $BA$5, $BB$5)</f>
        <v>1</v>
      </c>
      <c r="AK5" s="53">
        <f t="shared" si="15"/>
        <v>300</v>
      </c>
      <c r="AM5" s="53">
        <v>3</v>
      </c>
      <c r="AN5" s="53">
        <f t="shared" si="16"/>
        <v>600</v>
      </c>
      <c r="AO5" s="53">
        <f t="shared" si="17"/>
        <v>5000</v>
      </c>
      <c r="AP5" s="53">
        <f t="shared" si="18"/>
        <v>0</v>
      </c>
      <c r="AQ5" s="53">
        <f>IF($H$8=1, $BA$5, $BB$5)</f>
        <v>1</v>
      </c>
      <c r="AR5" s="53">
        <f t="shared" si="19"/>
        <v>300</v>
      </c>
      <c r="AT5" s="53">
        <v>3</v>
      </c>
      <c r="AU5" s="53">
        <f t="shared" si="20"/>
        <v>600</v>
      </c>
      <c r="AV5" s="53">
        <f t="shared" si="21"/>
        <v>5000</v>
      </c>
      <c r="AW5" s="53">
        <f t="shared" si="22"/>
        <v>0</v>
      </c>
      <c r="AX5" s="53">
        <f>IF($H$12=1, $BA$5, $BB$5)</f>
        <v>1</v>
      </c>
      <c r="AY5" s="53">
        <f t="shared" si="23"/>
        <v>300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si="0"/>
        <v>600</v>
      </c>
      <c r="M6" s="53">
        <f t="shared" si="1"/>
        <v>5000</v>
      </c>
      <c r="N6" s="53">
        <f t="shared" si="2"/>
        <v>0</v>
      </c>
      <c r="O6" s="53">
        <f>IF($H$7=1, $BA$6, $BB$6)</f>
        <v>2</v>
      </c>
      <c r="P6" s="53">
        <f t="shared" si="3"/>
        <v>300</v>
      </c>
      <c r="R6" s="53">
        <v>4</v>
      </c>
      <c r="S6" s="53">
        <f t="shared" si="4"/>
        <v>600</v>
      </c>
      <c r="T6" s="53">
        <f t="shared" si="5"/>
        <v>5000</v>
      </c>
      <c r="U6" s="53">
        <f t="shared" si="6"/>
        <v>0</v>
      </c>
      <c r="V6" s="53">
        <f>IF($H$8=1, $BA$6, $BB$6)</f>
        <v>2</v>
      </c>
      <c r="W6" s="53">
        <f t="shared" ref="W6:W48" si="24">IF($E$8=1,$D$19,IF($E$8=2,$D$19,IF($E$8=3,$D$19,IF($E$8=4,$D$19,IF($E$8=5,$D$19,IF($E$8=6,$D$19,IF($E$8=7,$D$19,0)))))))</f>
        <v>300</v>
      </c>
      <c r="Y6" s="53">
        <v>4</v>
      </c>
      <c r="Z6" s="53">
        <f t="shared" ref="Z6:Z8" si="25">IF($E$9=1,$A$19,IF($E$9=2,$A$19,IF($E$9=3,$A$19,IF($E$9=4,$A$19,IF($E$9=5,$A$19,IF($E$9=6,$A$19,IF($E$9=7,$A$19,0)))))))</f>
        <v>600</v>
      </c>
      <c r="AA6" s="53">
        <f t="shared" ref="AA6:AA8" si="26">IF($E$9=1,$B$19,IF($E$9=2,$B$19,IF($E$9=3,$B$19,IF($E$9=4,$B$19,IF($E$9=5,$B$19,IF($E$9=6,$B$19,IF($E$9=7,$B$19,0)))))))</f>
        <v>5000</v>
      </c>
      <c r="AB6" s="53">
        <f t="shared" ref="AB6:AB8" si="27">IF($E$9=1,$C$19,IF($E$9=2,$C$19,IF($E$9=3,$C$19,IF($E$9=4,$C$19,IF($E$9=5,$C$19,IF($E$9=6,$C$19,IF($E$9=7,$C$19,0)))))))</f>
        <v>0</v>
      </c>
      <c r="AC6" s="53">
        <f>IF($H$9=1, $BA$6, $BB$6)</f>
        <v>2</v>
      </c>
      <c r="AD6" s="53">
        <f t="shared" ref="AD6:AD8" si="28">IF($E$9=1,$D$19,IF($E$9=2,$D$19,IF($E$9=3,$D$19,IF($E$9=4,$D$19,IF($E$9=5,$D$19,IF($E$9=6,$D$19,IF($E$9=7,$D$19,0)))))))</f>
        <v>300</v>
      </c>
      <c r="AF6" s="53">
        <v>4</v>
      </c>
      <c r="AG6" s="53">
        <f t="shared" ref="AG6:AG8" si="29">IF($E$10=1,$A$19,IF($E$10=2,$A$19,IF($E$10=3,$A$19,IF($E$10=4,$A$19,IF($E$10=5,$A$19,IF($E$10=6,$A$19,IF($E$10=7,$A$19,0)))))))</f>
        <v>600</v>
      </c>
      <c r="AH6" s="53">
        <f t="shared" ref="AH6:AH8" si="30">IF($E$10=1,$B$19,IF($E$10=2,$B$19,IF($E$10=3,$B$19,IF($E$10=4,$B$19,IF($E$10=5,$B$19,IF($E$10=6,$B$19,IF($E$10=7,$B$19,0)))))))</f>
        <v>5000</v>
      </c>
      <c r="AI6" s="53">
        <f>IF($E$10=1,$C$19,IF($E$10=2,$C$19,IF($E$10=3,$C$19,IF($E$10=4,$C$19,IF($E$10=5,$C$19,IF($E$10=6,$C$19,IF($E$10=7,$C$19,0)))))))</f>
        <v>0</v>
      </c>
      <c r="AJ6" s="53">
        <f>IF($H$10=1, $BA$6, $BB$6)</f>
        <v>2</v>
      </c>
      <c r="AK6" s="53">
        <f t="shared" ref="AK6:AK8" si="31">IF($E$10=1,$D$19,IF($E$10=2,$D$19,IF($E$10=3,$D$19,IF($E$10=4,$D$19,IF($E$10=5,$D$19,IF($E$10=6,$D$19,IF($E$10=7,$D$19,0)))))))</f>
        <v>300</v>
      </c>
      <c r="AM6" s="53">
        <v>4</v>
      </c>
      <c r="AN6" s="53">
        <f t="shared" ref="AN6:AN8" si="32">IF($E$11=1,$A$19,IF($E$11=2,$A$19,IF($E$11=3,$A$19,IF($E$11=4,$A$19,IF($E$11=5,$A$19,IF($E$11=6,$A$19,IF($E$11=7,$A$19,0)))))))</f>
        <v>600</v>
      </c>
      <c r="AO6" s="53">
        <f t="shared" ref="AO6:AO8" si="33">IF($E$11=1,$B$19,IF($E$11=2,$B$19,IF($E$11=3,$B$19,IF($E$11=4,$B$19,IF($E$11=5,$B$19,IF($E$11=6,$B$19,IF($E$11=7,$B$19,0)))))))</f>
        <v>5000</v>
      </c>
      <c r="AP6" s="53">
        <f t="shared" ref="AP6:AP8" si="34">IF($E$11=1,$C$19,IF($E$11=2,$C$19,IF($E$11=3,$C$19,IF($E$11=4,$C$19,IF($E$11=5,$C$19,IF($E$11=6,$C$19,IF($E$11=7,$C$19,0)))))))</f>
        <v>0</v>
      </c>
      <c r="AQ6" s="53">
        <f>IF($H$11=1, $BA$6, $BB$6)</f>
        <v>2</v>
      </c>
      <c r="AR6" s="53">
        <f t="shared" ref="AR6:AR8" si="35">IF($E$11=1,$D$19,IF($E$11=2,$D$19,IF($E$11=3,$D$19,IF($E$11=4,$D$19,IF($E$11=5,$D$19,IF($E$11=6,$D$19,IF($E$11=7,$D$19,0)))))))</f>
        <v>300</v>
      </c>
      <c r="AT6" s="53">
        <v>4</v>
      </c>
      <c r="AU6" s="53">
        <f t="shared" ref="AU6:AU8" si="36">IF($E$12=1,$A$19,IF($E$12=2,$A$19,IF($E$12=3,$A$19,IF($E$12=4,$A$19,IF($E$12=5,$A$19,IF($E$12=6,$A$19,IF($E$12=7,$A$19,0)))))))</f>
        <v>600</v>
      </c>
      <c r="AV6" s="53">
        <f t="shared" si="21"/>
        <v>5000</v>
      </c>
      <c r="AW6" s="53">
        <f t="shared" si="22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300</v>
      </c>
      <c r="BA6" s="53">
        <v>2</v>
      </c>
      <c r="BB6" s="73">
        <v>2</v>
      </c>
    </row>
    <row r="7" spans="1:56">
      <c r="A7" s="93" t="s">
        <v>415</v>
      </c>
      <c r="B7" s="85">
        <v>0</v>
      </c>
      <c r="C7" s="83"/>
      <c r="D7" s="104">
        <v>1</v>
      </c>
      <c r="E7" s="110">
        <v>1</v>
      </c>
      <c r="F7" s="83"/>
      <c r="G7" s="104">
        <v>1</v>
      </c>
      <c r="H7" s="104">
        <v>2</v>
      </c>
      <c r="I7" s="120"/>
      <c r="J7" s="83"/>
      <c r="K7">
        <v>5</v>
      </c>
      <c r="L7" s="53">
        <f t="shared" si="0"/>
        <v>600</v>
      </c>
      <c r="M7" s="53">
        <f t="shared" si="1"/>
        <v>5000</v>
      </c>
      <c r="N7" s="53">
        <f t="shared" si="2"/>
        <v>0</v>
      </c>
      <c r="O7" s="53">
        <f>IF($H$7=1, $BA$7, $BB$7)</f>
        <v>2</v>
      </c>
      <c r="P7" s="53">
        <f t="shared" si="3"/>
        <v>300</v>
      </c>
      <c r="R7" s="53">
        <v>5</v>
      </c>
      <c r="S7" s="53">
        <f t="shared" si="4"/>
        <v>600</v>
      </c>
      <c r="T7" s="53">
        <f t="shared" si="5"/>
        <v>5000</v>
      </c>
      <c r="U7" s="53">
        <f t="shared" si="6"/>
        <v>0</v>
      </c>
      <c r="V7" s="53">
        <f>IF($H$8=1, $BA$7, $BB$7)</f>
        <v>2</v>
      </c>
      <c r="W7" s="53">
        <f t="shared" si="24"/>
        <v>300</v>
      </c>
      <c r="Y7" s="53">
        <v>5</v>
      </c>
      <c r="Z7" s="53">
        <f t="shared" si="25"/>
        <v>600</v>
      </c>
      <c r="AA7" s="53">
        <f t="shared" si="26"/>
        <v>5000</v>
      </c>
      <c r="AB7" s="53">
        <f t="shared" si="27"/>
        <v>0</v>
      </c>
      <c r="AC7" s="53">
        <f>IF($H$9=1, $BA$7, $BB$7)</f>
        <v>1</v>
      </c>
      <c r="AD7" s="53">
        <f t="shared" si="28"/>
        <v>300</v>
      </c>
      <c r="AF7" s="53">
        <v>5</v>
      </c>
      <c r="AG7" s="53">
        <f t="shared" si="29"/>
        <v>600</v>
      </c>
      <c r="AH7" s="53">
        <f t="shared" si="30"/>
        <v>5000</v>
      </c>
      <c r="AI7" s="53">
        <f t="shared" ref="AI6:AI8" si="37">IF($E$10=1,$C$19,IF($E$10=2,$C$19,IF($E$10=3,$C$19,IF($E$10=4,$C$19,IF($E$10=5,$C$19,IF($E$10=6,$C$19,IF($E$10=7,$C$19,0)))))))</f>
        <v>0</v>
      </c>
      <c r="AJ7" s="53">
        <f>IF($H$10=1, $BA$7, $BB$7)</f>
        <v>1</v>
      </c>
      <c r="AK7" s="53">
        <f t="shared" si="31"/>
        <v>300</v>
      </c>
      <c r="AM7" s="53">
        <v>5</v>
      </c>
      <c r="AN7" s="53">
        <f t="shared" si="32"/>
        <v>600</v>
      </c>
      <c r="AO7" s="53">
        <f t="shared" si="33"/>
        <v>5000</v>
      </c>
      <c r="AP7" s="53">
        <f t="shared" si="34"/>
        <v>0</v>
      </c>
      <c r="AQ7" s="53">
        <f>IF($H$11=1, $BA$7, $BB$7)</f>
        <v>2</v>
      </c>
      <c r="AR7" s="53">
        <f t="shared" si="35"/>
        <v>300</v>
      </c>
      <c r="AT7" s="53">
        <v>5</v>
      </c>
      <c r="AU7" s="53">
        <f t="shared" si="36"/>
        <v>600</v>
      </c>
      <c r="AV7" s="53">
        <f t="shared" si="21"/>
        <v>5000</v>
      </c>
      <c r="AW7" s="53">
        <f t="shared" si="22"/>
        <v>0</v>
      </c>
      <c r="AX7" s="53">
        <f>IF($H$12=1, $BA$7, $BB$7)</f>
        <v>1</v>
      </c>
      <c r="AY7" s="53">
        <f t="shared" ref="AY7:AY8" si="38">IF($E$12=1,$D$19,IF($E$12=2,$D$19,IF($E$12=3,$D$19,IF($E$12=4,$D$19,IF($E$12=5,$D$19,IF($E$12=6,$D$19,IF($E$12=7,$D$19,0)))))))</f>
        <v>300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7</v>
      </c>
      <c r="F8" s="83"/>
      <c r="G8" s="105">
        <v>2</v>
      </c>
      <c r="H8" s="105">
        <v>2</v>
      </c>
      <c r="I8" s="120"/>
      <c r="J8" s="83"/>
      <c r="K8" s="53">
        <v>6</v>
      </c>
      <c r="L8" s="53">
        <f t="shared" si="0"/>
        <v>600</v>
      </c>
      <c r="M8" s="53">
        <f t="shared" si="1"/>
        <v>5000</v>
      </c>
      <c r="N8" s="53">
        <f t="shared" si="2"/>
        <v>0</v>
      </c>
      <c r="O8" s="53">
        <f>IF($H$7=1, $BA$8, $BB$8)</f>
        <v>2</v>
      </c>
      <c r="P8" s="53">
        <f t="shared" si="3"/>
        <v>300</v>
      </c>
      <c r="R8" s="53">
        <v>6</v>
      </c>
      <c r="S8" s="53">
        <f t="shared" si="4"/>
        <v>600</v>
      </c>
      <c r="T8" s="53">
        <f t="shared" si="5"/>
        <v>5000</v>
      </c>
      <c r="U8" s="53">
        <f t="shared" si="6"/>
        <v>0</v>
      </c>
      <c r="V8" s="53">
        <f>IF($H$8=1, $BA$8, $BB$8)</f>
        <v>2</v>
      </c>
      <c r="W8" s="53">
        <f t="shared" si="24"/>
        <v>300</v>
      </c>
      <c r="Y8" s="53">
        <v>6</v>
      </c>
      <c r="Z8" s="53">
        <f t="shared" si="25"/>
        <v>600</v>
      </c>
      <c r="AA8" s="53">
        <f t="shared" si="26"/>
        <v>5000</v>
      </c>
      <c r="AB8" s="53">
        <f t="shared" si="27"/>
        <v>0</v>
      </c>
      <c r="AC8" s="53">
        <f>IF($H$9=1, $BA$8, $BB$8)</f>
        <v>2</v>
      </c>
      <c r="AD8" s="53">
        <f t="shared" si="28"/>
        <v>300</v>
      </c>
      <c r="AF8" s="53">
        <v>6</v>
      </c>
      <c r="AG8" s="53">
        <f t="shared" si="29"/>
        <v>600</v>
      </c>
      <c r="AH8" s="53">
        <f t="shared" si="30"/>
        <v>5000</v>
      </c>
      <c r="AI8" s="53">
        <f t="shared" si="37"/>
        <v>0</v>
      </c>
      <c r="AJ8" s="53">
        <f>IF($H$10=1, $BA$8, $BB$8)</f>
        <v>2</v>
      </c>
      <c r="AK8" s="53">
        <f t="shared" si="31"/>
        <v>300</v>
      </c>
      <c r="AM8" s="53">
        <v>6</v>
      </c>
      <c r="AN8" s="53">
        <f t="shared" si="32"/>
        <v>600</v>
      </c>
      <c r="AO8" s="53">
        <f t="shared" si="33"/>
        <v>5000</v>
      </c>
      <c r="AP8" s="53">
        <f t="shared" si="34"/>
        <v>0</v>
      </c>
      <c r="AQ8" s="53">
        <f>IF($H$11=1, $BA$8, $BB$8)</f>
        <v>2</v>
      </c>
      <c r="AR8" s="53">
        <f t="shared" si="35"/>
        <v>300</v>
      </c>
      <c r="AT8" s="53">
        <v>6</v>
      </c>
      <c r="AU8" s="53">
        <f t="shared" si="36"/>
        <v>600</v>
      </c>
      <c r="AV8" s="53">
        <f t="shared" si="21"/>
        <v>5000</v>
      </c>
      <c r="AW8" s="53">
        <f t="shared" si="22"/>
        <v>0</v>
      </c>
      <c r="AX8" s="53">
        <f>IF($H$12=1, $BA$8, $BB$8)</f>
        <v>2</v>
      </c>
      <c r="AY8" s="53">
        <f t="shared" si="38"/>
        <v>300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6</v>
      </c>
      <c r="F9" s="83"/>
      <c r="G9" s="106">
        <v>3</v>
      </c>
      <c r="H9" s="106">
        <v>1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5000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5000</v>
      </c>
      <c r="U9" s="51">
        <f>IF($E$8=1,$H$19, IF($E$8 = 2, $H$19, IF($E$8 = 3, $H$19, IF($E$8 = 4, $H$22, IF($E$8 = 5, $H$22, IF($E$8 = 6, $H$22, IF($E$8 = 7, $H$19, 0)))))))</f>
        <v>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300</v>
      </c>
      <c r="AB9" s="51">
        <f>IF($E$9=1,$C$19,IF($E$9=2,$C$19,IF($E$9=3,$C$19,IF($E$9=4,$C$22,IF($E$9=5,$C$22,IF($E$9=6,$C$22,IF($E$9=7,$C$19,0)))))))</f>
        <v>300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300</v>
      </c>
      <c r="AI9" s="51">
        <f>IF($E$10=1,$C$19,IF($E$10=2,$C$19,IF($E$10=3,$C$19,IF($E$10=4,$C$22,IF($E$10=5,$C$22,IF($E$10=6,$C$22,IF($E$10=7,$C$19,0)))))))</f>
        <v>300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5000</v>
      </c>
      <c r="AP9" s="51">
        <f>IF($E$11=1,$C$19,IF($E$11=2,$C$19,IF($E$11=3,$C$19,IF($E$11=4,$C$22,IF($E$11=5,$C$22,IF($E$11=6,$C$22,IF($E$11=7,$C$19,0)))))))</f>
        <v>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300</v>
      </c>
      <c r="AW9" s="51">
        <f>IF($E$12=1,$C$19,IF($E$12=2,$C$19,IF($E$12=3,$C$19,IF($E$12=4,$C$22,IF($E$12=5,$C$22,IF($E$12=6,$C$22,IF($E$12=7,$C$19,0)))))))</f>
        <v>300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6">
        <v>1</v>
      </c>
    </row>
    <row r="10" spans="1:56">
      <c r="A10" s="123" t="s">
        <v>355</v>
      </c>
      <c r="B10" s="124">
        <v>3</v>
      </c>
      <c r="C10" s="83"/>
      <c r="D10" s="107">
        <v>4</v>
      </c>
      <c r="E10" s="113">
        <v>6</v>
      </c>
      <c r="F10" s="83"/>
      <c r="G10" s="107">
        <v>4</v>
      </c>
      <c r="H10" s="107">
        <v>1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4"/>
        <v>600</v>
      </c>
      <c r="T10" s="53">
        <f t="shared" si="5"/>
        <v>5000</v>
      </c>
      <c r="U10" s="53">
        <f t="shared" si="6"/>
        <v>0</v>
      </c>
      <c r="V10" s="53">
        <f>IF($H$8=1, $BA$10, $BB$10)</f>
        <v>2</v>
      </c>
      <c r="W10" s="53">
        <f t="shared" si="24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7</v>
      </c>
      <c r="F11" s="83"/>
      <c r="G11" s="108">
        <v>5</v>
      </c>
      <c r="H11" s="108">
        <v>2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4"/>
        <v>600</v>
      </c>
      <c r="T11" s="53">
        <f t="shared" si="5"/>
        <v>5000</v>
      </c>
      <c r="U11" s="53">
        <f t="shared" si="6"/>
        <v>0</v>
      </c>
      <c r="V11" s="53">
        <f>IF($H$8=1, $BA$11, $BB$11)</f>
        <v>1</v>
      </c>
      <c r="W11" s="53">
        <f t="shared" si="24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5</v>
      </c>
      <c r="F12" s="83"/>
      <c r="G12" s="109">
        <v>6</v>
      </c>
      <c r="H12" s="109">
        <v>1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4"/>
        <v>600</v>
      </c>
      <c r="T12" s="53">
        <f t="shared" si="5"/>
        <v>5000</v>
      </c>
      <c r="U12" s="53">
        <f t="shared" si="6"/>
        <v>0</v>
      </c>
      <c r="V12" s="53">
        <f>IF($H$8=1, $BA$12, $BB$12)</f>
        <v>2</v>
      </c>
      <c r="W12" s="53">
        <f t="shared" si="24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5000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5000</v>
      </c>
      <c r="U13" s="51">
        <f>IF($E$8=1,$H$19, IF($E$8 = 2, $H$19, IF($E$8 = 3, $H$19, IF($E$8 = 4, $H$22, IF($E$8 = 5, $H$22, IF($E$8 = 6, $H$22, IF($E$8 = 7, $H$19, 0)))))))</f>
        <v>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300</v>
      </c>
      <c r="AB13" s="51">
        <f>IF($E$9=1,$C$19,IF($E$9=2,$C$19,IF($E$9=3,$C$19,IF($E$9=4,$C$22,IF($E$9=5,$C$22,IF($E$9=6,$C$22,IF($E$9=7,$C$19,0)))))))</f>
        <v>300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300</v>
      </c>
      <c r="AI13" s="51">
        <f>IF($E$10=1,$C$19,IF($E$10=2,$C$19,IF($E$10=3,$C$19,IF($E$10=4,$C$22,IF($E$10=5,$C$22,IF($E$10=6,$C$22,IF($E$10=7,$C$19,0)))))))</f>
        <v>300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5000</v>
      </c>
      <c r="AP13" s="51">
        <f>IF($E$11=1,$C$19,IF($E$11=2,$C$19,IF($E$11=3,$C$19,IF($E$11=4,$C$22,IF($E$11=5,$C$22,IF($E$11=6,$C$22,IF($E$11=7,$C$19,0)))))))</f>
        <v>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300</v>
      </c>
      <c r="AW13" s="51">
        <f>IF($E$12=1,$C$19,IF($E$12=2,$C$19,IF($E$12=3,$C$19,IF($E$12=4,$C$22,IF($E$12=5,$C$22,IF($E$12=6,$C$22,IF($E$12=7,$C$19,0)))))))</f>
        <v>300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1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4"/>
        <v>600</v>
      </c>
      <c r="T14" s="53">
        <f t="shared" si="5"/>
        <v>5000</v>
      </c>
      <c r="U14" s="53">
        <f t="shared" si="6"/>
        <v>0</v>
      </c>
      <c r="V14" s="53">
        <f>IF($H$8=1, $BA$14, $BB$14)</f>
        <v>1</v>
      </c>
      <c r="W14" s="53">
        <f t="shared" si="24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2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2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1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2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2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4"/>
        <v>600</v>
      </c>
      <c r="T15" s="53">
        <f t="shared" si="5"/>
        <v>5000</v>
      </c>
      <c r="U15" s="53">
        <f t="shared" si="6"/>
        <v>0</v>
      </c>
      <c r="V15" s="53">
        <f>IF($H$8=1, $BA$15, $BB$15)</f>
        <v>2</v>
      </c>
      <c r="W15" s="53">
        <f t="shared" si="24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1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1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2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1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1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4"/>
        <v>600</v>
      </c>
      <c r="T16" s="53">
        <f t="shared" si="5"/>
        <v>5000</v>
      </c>
      <c r="U16" s="53">
        <f t="shared" si="6"/>
        <v>0</v>
      </c>
      <c r="V16" s="53">
        <f>IF($H$8=1, $BA$16, $BB$16)</f>
        <v>1</v>
      </c>
      <c r="W16" s="53">
        <f t="shared" si="24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2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2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1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2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5000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2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5000</v>
      </c>
      <c r="U17" s="51">
        <f>IF($E$8=1,$H$19, IF($E$8 = 2, $H$19, IF($E$8 = 3, $H$19, IF($E$8 = 4, $H$25, IF($E$8 = 5, $H$25, IF($E$8 = 6, $H$25, IF($E$8 = 7, $H$19, 0)))))))</f>
        <v>0</v>
      </c>
      <c r="V17" s="53">
        <f>IF($H$8=1, $BA$17, $BB$17)</f>
        <v>2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150</v>
      </c>
      <c r="AB17" s="51">
        <f>IF($E$9=1,$C$19,IF($E$9=2,$C$19,IF($E$9=3,$C$19,IF($E$9=4,$C$25,IF($E$9=5,$C$25,IF($E$9=6,$C$25,IF($E$9=7,$C$19,0)))))))</f>
        <v>450</v>
      </c>
      <c r="AC17" s="53">
        <f>IF($H$9=1, $BA$17, $BB$17)</f>
        <v>1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150</v>
      </c>
      <c r="AI17" s="51">
        <f>IF($E$10=1,$C$19,IF($E$10=2,$C$19,IF($E$10=3,$C$19,IF($E$10=4,$C$25,IF($E$10=5,$C$25,IF($E$10=6,$C$25,IF($E$10=7,$C$19,0)))))))</f>
        <v>450</v>
      </c>
      <c r="AJ17" s="53">
        <f>IF($H$10=1, $BA$17, $BB$17)</f>
        <v>1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5000</v>
      </c>
      <c r="AP17" s="51">
        <f>IF($E$11=1,$C$19,IF($E$11=2,$C$19,IF($E$11=3,$C$19,IF($E$11=4,$C$25,IF($E$11=5,$C$25,IF($E$11=6,$C$25,IF($E$11=7,$C$19,0)))))))</f>
        <v>0</v>
      </c>
      <c r="AQ17" s="53">
        <f>IF($H$11=1, $BA$17, $BB$17)</f>
        <v>2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150</v>
      </c>
      <c r="AW17" s="51">
        <f>IF($E$12=1,$C$19,IF($E$12=2,$C$19,IF($E$12=3,$C$19,IF($E$12=4,$C$25,IF($E$12=5,$C$25,IF($E$12=6,$C$25,IF($E$12=7,$C$19,0)))))))</f>
        <v>450</v>
      </c>
      <c r="AX17" s="53">
        <f>IF($H$12=1, $BA$17, $BB$17)</f>
        <v>1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4"/>
        <v>600</v>
      </c>
      <c r="T18" s="53">
        <f t="shared" si="5"/>
        <v>5000</v>
      </c>
      <c r="U18" s="53">
        <f t="shared" si="6"/>
        <v>0</v>
      </c>
      <c r="V18" s="53">
        <f>IF($H$8=1, $BA$18, $BB$18)</f>
        <v>2</v>
      </c>
      <c r="W18" s="53">
        <f t="shared" si="24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4"/>
        <v>600</v>
      </c>
      <c r="T19" s="53">
        <f t="shared" si="5"/>
        <v>5000</v>
      </c>
      <c r="U19" s="53">
        <f t="shared" si="6"/>
        <v>0</v>
      </c>
      <c r="V19" s="53">
        <f>IF($H$8=1, $BA$19, $BB$19)</f>
        <v>1</v>
      </c>
      <c r="W19" s="53">
        <f t="shared" si="24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1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4"/>
        <v>600</v>
      </c>
      <c r="T20" s="53">
        <f t="shared" si="5"/>
        <v>5000</v>
      </c>
      <c r="U20" s="53">
        <f t="shared" si="6"/>
        <v>0</v>
      </c>
      <c r="V20" s="53">
        <f>IF($H$8=1, $BA$20, $BB$20)</f>
        <v>1</v>
      </c>
      <c r="W20" s="53">
        <f t="shared" si="24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2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2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1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2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4"/>
        <v>600</v>
      </c>
      <c r="T21" s="53">
        <f t="shared" si="5"/>
        <v>5000</v>
      </c>
      <c r="U21" s="53">
        <f t="shared" si="6"/>
        <v>0</v>
      </c>
      <c r="V21" s="53">
        <f>IF($H$8=1, $BA$21, $BB$21)</f>
        <v>1</v>
      </c>
      <c r="W21" s="53">
        <f t="shared" si="24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5000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5000</v>
      </c>
      <c r="U22" s="51">
        <f>IF($E$8=1,$H$19, IF($E$8 = 2, $H$19, IF($E$8 = 3, $H$19, IF($E$8 = 4, $H$22, IF($E$8 = 5, $H$22, IF($E$8 = 6, $H$22, IF($E$8 = 7, $H$19, 0)))))))</f>
        <v>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300</v>
      </c>
      <c r="AB22" s="51">
        <f>IF($E$9=1,$C$19,IF($E$9=2,$C$19,IF($E$9=3,$C$19,IF($E$9=4,$C$22,IF($E$9=5,$C$22,IF($E$9=6,$C$22,IF($E$9=7,$C$19,0)))))))</f>
        <v>300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300</v>
      </c>
      <c r="AI22" s="51">
        <f>IF($E$10=1,$C$19,IF($E$10=2,$C$19,IF($E$10=3,$C$19,IF($E$10=4,$C$22,IF($E$10=5,$C$22,IF($E$10=6,$C$22,IF($E$10=7,$C$19,0)))))))</f>
        <v>300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5000</v>
      </c>
      <c r="AP22" s="51">
        <f>IF($E$11=1,$C$19,IF($E$11=2,$C$19,IF($E$11=3,$C$19,IF($E$11=4,$C$22,IF($E$11=5,$C$22,IF($E$11=6,$C$22,IF($E$11=7,$C$19,0)))))))</f>
        <v>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300</v>
      </c>
      <c r="AW22" s="51">
        <f>IF($E$12=1,$C$19,IF($E$12=2,$C$19,IF($E$12=3,$C$19,IF($E$12=4,$C$22,IF($E$12=5,$C$22,IF($E$12=6,$C$22,IF($E$12=7,$C$19,0)))))))</f>
        <v>300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4"/>
        <v>600</v>
      </c>
      <c r="T23" s="53">
        <f t="shared" si="5"/>
        <v>5000</v>
      </c>
      <c r="U23" s="53">
        <f t="shared" si="6"/>
        <v>0</v>
      </c>
      <c r="V23" s="53">
        <f>IF($H$8=1, $BA$23, $BB$23)</f>
        <v>1</v>
      </c>
      <c r="W23" s="53">
        <f t="shared" si="24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4"/>
        <v>600</v>
      </c>
      <c r="T24" s="53">
        <f t="shared" si="5"/>
        <v>5000</v>
      </c>
      <c r="U24" s="53">
        <f t="shared" si="6"/>
        <v>0</v>
      </c>
      <c r="V24" s="53">
        <f>IF($H$8=1, $BA$24, $BB$24)</f>
        <v>2</v>
      </c>
      <c r="W24" s="53">
        <f t="shared" si="24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4"/>
        <v>600</v>
      </c>
      <c r="T25" s="53">
        <f t="shared" si="5"/>
        <v>5000</v>
      </c>
      <c r="U25" s="53">
        <f t="shared" si="6"/>
        <v>0</v>
      </c>
      <c r="V25" s="53">
        <f>IF($H$8=1, $BA$25, $BB$25)</f>
        <v>1</v>
      </c>
      <c r="W25" s="53">
        <f t="shared" si="24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5000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5000</v>
      </c>
      <c r="U26" s="51">
        <f>IF($E$8=1,$H$19, IF($E$8 = 2, $H$19, IF($E$8 = 3, $H$19, IF($E$8 = 4, $H$25, IF($E$8 = 5, $H$25, IF($E$8 = 6, $H$25, IF($E$8 = 7, $H$19, 0)))))))</f>
        <v>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150</v>
      </c>
      <c r="AB26" s="51">
        <f>IF($E$9=1,$C$19,IF($E$9=2,$C$19,IF($E$9=3,$C$19,IF($E$9=4,$C$25,IF($E$9=5,$C$25,IF($E$9=6,$C$25,IF($E$9=7,$C$19,0)))))))</f>
        <v>450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150</v>
      </c>
      <c r="AI26" s="51">
        <f>IF($E$10=1,$C$19,IF($E$10=2,$C$19,IF($E$10=3,$C$19,IF($E$10=4,$C$25,IF($E$10=5,$C$25,IF($E$10=6,$C$25,IF($E$10=7,$C$19,0)))))))</f>
        <v>450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5000</v>
      </c>
      <c r="AP26" s="51">
        <f>IF($E$11=1,$C$19,IF($E$11=2,$C$19,IF($E$11=3,$C$19,IF($E$11=4,$C$25,IF($E$11=5,$C$25,IF($E$11=6,$C$25,IF($E$11=7,$C$19,0)))))))</f>
        <v>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150</v>
      </c>
      <c r="AW26" s="51">
        <f>IF($E$12=1,$C$19,IF($E$12=2,$C$19,IF($E$12=3,$C$19,IF($E$12=4,$C$25,IF($E$12=5,$C$25,IF($E$12=6,$C$25,IF($E$12=7,$C$19,0)))))))</f>
        <v>450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2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4"/>
        <v>600</v>
      </c>
      <c r="T27" s="53">
        <f t="shared" si="5"/>
        <v>5000</v>
      </c>
      <c r="U27" s="53">
        <f t="shared" si="6"/>
        <v>0</v>
      </c>
      <c r="V27" s="53">
        <f>IF($H$8=1, $BA$27, $BB$27)</f>
        <v>2</v>
      </c>
      <c r="W27" s="53">
        <f t="shared" si="24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1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1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2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1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4"/>
        <v>600</v>
      </c>
      <c r="T28" s="53">
        <f t="shared" si="5"/>
        <v>5000</v>
      </c>
      <c r="U28" s="53">
        <f t="shared" si="6"/>
        <v>0</v>
      </c>
      <c r="V28" s="53">
        <f>IF($H$8=1, $BA$28, $BB$28)</f>
        <v>2</v>
      </c>
      <c r="W28" s="53">
        <f t="shared" si="24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4"/>
        <v>600</v>
      </c>
      <c r="T29" s="53">
        <f t="shared" si="5"/>
        <v>5000</v>
      </c>
      <c r="U29" s="53">
        <f t="shared" si="6"/>
        <v>0</v>
      </c>
      <c r="V29" s="53">
        <f>IF($H$8=1, $BA$29, $BB$29)</f>
        <v>1</v>
      </c>
      <c r="W29" s="53">
        <f t="shared" si="24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4"/>
        <v>600</v>
      </c>
      <c r="T30" s="53">
        <f t="shared" si="5"/>
        <v>5000</v>
      </c>
      <c r="U30" s="53">
        <f t="shared" si="6"/>
        <v>0</v>
      </c>
      <c r="V30" s="53">
        <f>IF($H$8=1, $BA$30, $BB$30)</f>
        <v>2</v>
      </c>
      <c r="W30" s="53">
        <f t="shared" si="24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5000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5000</v>
      </c>
      <c r="U31" s="51">
        <f>IF($E$8=1,$H$19, IF($E$8 = 2, $H$19, IF($E$8 = 3, $H$19, IF($E$8 = 4, $H$25, IF($E$8 = 5, $H$25, IF($E$8 = 6, $H$25, IF($E$8 = 7, $H$19, 0)))))))</f>
        <v>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150</v>
      </c>
      <c r="AB31" s="51">
        <f>IF($E$9=1,$C$19,IF($E$9=2,$C$19,IF($E$9=3,$C$19,IF($E$9=4,$C$25,IF($E$9=5,$C$25,IF($E$9=6,$C$25,IF($E$9=7,$C$19,0)))))))</f>
        <v>450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150</v>
      </c>
      <c r="AI31" s="51">
        <f>IF($E$10=1,$C$19,IF($E$10=2,$C$19,IF($E$10=3,$C$19,IF($E$10=4,$C$25,IF($E$10=5,$C$25,IF($E$10=6,$C$25,IF($E$10=7,$C$19,0)))))))</f>
        <v>450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5000</v>
      </c>
      <c r="AP31" s="51">
        <f>IF($E$11=1,$C$19,IF($E$11=2,$C$19,IF($E$11=3,$C$19,IF($E$11=4,$C$25,IF($E$11=5,$C$25,IF($E$11=6,$C$25,IF($E$11=7,$C$19,0)))))))</f>
        <v>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150</v>
      </c>
      <c r="AW31" s="51">
        <f>IF($E$12=1,$C$19,IF($E$12=2,$C$19,IF($E$12=3,$C$19,IF($E$12=4,$C$25,IF($E$12=5,$C$25,IF($E$12=6,$C$25,IF($E$12=7,$C$19,0)))))))</f>
        <v>450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4"/>
        <v>600</v>
      </c>
      <c r="T32" s="53">
        <f t="shared" si="5"/>
        <v>5000</v>
      </c>
      <c r="U32" s="53">
        <f t="shared" si="6"/>
        <v>0</v>
      </c>
      <c r="V32" s="53">
        <f>IF($H$8=1, $BA$32, $BB$32)</f>
        <v>2</v>
      </c>
      <c r="W32" s="53">
        <f t="shared" si="24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4"/>
        <v>600</v>
      </c>
      <c r="T33" s="53">
        <f t="shared" si="5"/>
        <v>5000</v>
      </c>
      <c r="U33" s="53">
        <f t="shared" si="6"/>
        <v>0</v>
      </c>
      <c r="V33" s="53">
        <f>IF($H$8=1, $BA$33, $BB$33)</f>
        <v>1</v>
      </c>
      <c r="W33" s="53">
        <f t="shared" si="24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1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4"/>
        <v>600</v>
      </c>
      <c r="T34" s="53">
        <f t="shared" si="5"/>
        <v>5000</v>
      </c>
      <c r="U34" s="53">
        <f t="shared" si="6"/>
        <v>0</v>
      </c>
      <c r="V34" s="53">
        <f>IF($H$8=1, $BA$34, $BB$34)</f>
        <v>1</v>
      </c>
      <c r="W34" s="53">
        <f t="shared" si="24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2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2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1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2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2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4"/>
        <v>600</v>
      </c>
      <c r="T35" s="53">
        <f t="shared" si="5"/>
        <v>5000</v>
      </c>
      <c r="U35" s="53">
        <f t="shared" si="6"/>
        <v>0</v>
      </c>
      <c r="V35" s="53">
        <f>IF($H$8=1, $BA$35, $BB$35)</f>
        <v>2</v>
      </c>
      <c r="W35" s="53">
        <f t="shared" si="24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1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1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2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1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1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4"/>
        <v>600</v>
      </c>
      <c r="T36" s="53">
        <f t="shared" si="5"/>
        <v>5000</v>
      </c>
      <c r="U36" s="53">
        <f t="shared" si="6"/>
        <v>0</v>
      </c>
      <c r="V36" s="53">
        <f>IF($H$8=1, $BA$36, $BB$36)</f>
        <v>1</v>
      </c>
      <c r="W36" s="53">
        <f t="shared" si="24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2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2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1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2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5000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2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5000</v>
      </c>
      <c r="U37" s="51">
        <f>IF($E$8=1,$H$19, IF($E$8 = 2, $H$19, IF($E$8 = 3, $H$19, IF($E$8 = 4, $H$22, IF($E$8 = 5, $H$22, IF($E$8 = 6, $H$22, IF($E$8 = 7, $H$19, 0)))))))</f>
        <v>0</v>
      </c>
      <c r="V37" s="53">
        <f>IF($H$8=1, $BA$37, $BB$37)</f>
        <v>2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300</v>
      </c>
      <c r="AB37" s="51">
        <f>IF($E$9=1,$C$19,IF($E$9=2,$C$19,IF($E$9=3,$C$19,IF($E$9=4,$C$22,IF($E$9=5,$C$22,IF($E$9=6,$C$22,IF($E$9=7,$C$19,0)))))))</f>
        <v>300</v>
      </c>
      <c r="AC37" s="53">
        <f>IF($H$9=1, $BA$37, $BB$37)</f>
        <v>1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300</v>
      </c>
      <c r="AI37" s="51">
        <f>IF($E$10=1,$C$19,IF($E$10=2,$C$19,IF($E$10=3,$C$19,IF($E$10=4,$C$22,IF($E$10=5,$C$22,IF($E$10=6,$C$22,IF($E$10=7,$C$19,0)))))))</f>
        <v>300</v>
      </c>
      <c r="AJ37" s="53">
        <f>IF($H$10=1, $BA$37, $BB$37)</f>
        <v>1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5000</v>
      </c>
      <c r="AP37" s="51">
        <f>IF($E$11=1,$C$19,IF($E$11=2,$C$19,IF($E$11=3,$C$19,IF($E$11=4,$C$22,IF($E$11=5,$C$22,IF($E$11=6,$C$22,IF($E$11=7,$C$19,0)))))))</f>
        <v>0</v>
      </c>
      <c r="AQ37" s="53">
        <f>IF($H$11=1, $BA$37, $BB$37)</f>
        <v>2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300</v>
      </c>
      <c r="AW37" s="51">
        <f>IF($E$12=1,$C$19,IF($E$12=2,$C$19,IF($E$12=3,$C$19,IF($E$12=4,$C$22,IF($E$12=5,$C$22,IF($E$12=6,$C$22,IF($E$12=7,$C$19,0)))))))</f>
        <v>300</v>
      </c>
      <c r="AX37" s="53">
        <f>IF($H$12=1, $BA$37, $BB$37)</f>
        <v>1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39">IF($E$7=1,$A$19,IF($E$7=2,$A$19,IF($E$7=3,$A$19,IF($E$7=4,$A$19,IF($E$7=5,$A$19,IF($E$7=6,$A$19,IF($E$7=7,$A$19,0)))))))</f>
        <v>600</v>
      </c>
      <c r="M38" s="53">
        <f t="shared" ref="M38:M43" si="40">IF($E$7=1,$B$19,IF($E$7=2,$B$19,IF($E$7=3,$B$19,IF($E$7=4,$B$19,IF($E$7=5,$B$19,IF($E$7=6,$B$19,IF($E$7=7,$B$19,0)))))))</f>
        <v>5000</v>
      </c>
      <c r="N38" s="53">
        <f t="shared" ref="N38:N43" si="41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42">IF($E$7=1,$D$19,IF($E$7=2,$D$19,IF($E$7=3,$D$19,IF($E$7=4,$D$19,IF($E$7=5,$D$19,IF($E$7=6,$D$19,IF($E$7=7,$D$19,0)))))))</f>
        <v>300</v>
      </c>
      <c r="R38" s="53">
        <v>36</v>
      </c>
      <c r="S38" s="53">
        <f t="shared" si="4"/>
        <v>600</v>
      </c>
      <c r="T38" s="53">
        <f t="shared" si="5"/>
        <v>5000</v>
      </c>
      <c r="U38" s="53">
        <f t="shared" si="6"/>
        <v>0</v>
      </c>
      <c r="V38" s="53">
        <f>IF($H$8=1, $BA$38, $BB$38)</f>
        <v>2</v>
      </c>
      <c r="W38" s="53">
        <f t="shared" si="24"/>
        <v>300</v>
      </c>
      <c r="Y38" s="53">
        <v>36</v>
      </c>
      <c r="Z38" s="53">
        <f t="shared" ref="Z38:Z43" si="43">IF($E$9=1,$A$19,IF($E$9=2,$A$19,IF($E$9=3,$A$19,IF($E$9=4,$A$19,IF($E$9=5,$A$19,IF($E$9=6,$A$19,IF($E$9=7,$A$19,0)))))))</f>
        <v>600</v>
      </c>
      <c r="AA38" s="53">
        <f t="shared" ref="AA38:AA43" si="44">IF($E$9=1,$B$19,IF($E$9=2,$B$19,IF($E$9=3,$B$19,IF($E$9=4,$B$19,IF($E$9=5,$B$19,IF($E$9=6,$B$19,IF($E$9=7,$B$19,0)))))))</f>
        <v>5000</v>
      </c>
      <c r="AB38" s="53">
        <f t="shared" ref="AB38:AB43" si="45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46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47">IF($E$10=1,$A$19,IF($E$10=2,$A$19,IF($E$10=3,$A$19,IF($E$10=4,$A$19,IF($E$10=5,$A$19,IF($E$10=6,$A$19,IF($E$10=7,$A$19,0)))))))</f>
        <v>600</v>
      </c>
      <c r="AH38" s="53">
        <f t="shared" ref="AH38:AH43" si="48">IF($E$10=1,$B$19,IF($E$10=2,$B$19,IF($E$10=3,$B$19,IF($E$10=4,$B$19,IF($E$10=5,$B$19,IF($E$10=6,$B$19,IF($E$10=7,$B$19,0)))))))</f>
        <v>5000</v>
      </c>
      <c r="AI38" s="53">
        <f t="shared" ref="AI38:AI43" si="49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50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51">IF($E$11=1,$A$19,IF($E$11=2,$A$19,IF($E$11=3,$A$19,IF($E$11=4,$A$19,IF($E$11=5,$A$19,IF($E$11=6,$A$19,IF($E$11=7,$A$19,0)))))))</f>
        <v>600</v>
      </c>
      <c r="AO38" s="53">
        <f t="shared" ref="AO38:AO43" si="52">IF($E$11=1,$B$19,IF($E$11=2,$B$19,IF($E$11=3,$B$19,IF($E$11=4,$B$19,IF($E$11=5,$B$19,IF($E$11=6,$B$19,IF($E$11=7,$B$19,0)))))))</f>
        <v>5000</v>
      </c>
      <c r="AP38" s="53">
        <f t="shared" ref="AP38:AP43" si="53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54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55">IF($E$12=1,$A$19,IF($E$12=2,$A$19,IF($E$12=3,$A$19,IF($E$12=4,$A$19,IF($E$12=5,$A$19,IF($E$12=6,$A$19,IF($E$12=7,$A$19,0)))))))</f>
        <v>600</v>
      </c>
      <c r="AV38" s="53">
        <f t="shared" ref="AV38:AV43" si="56">IF($E$12=1,$B$19,IF($E$12=2,$B$19,IF($E$12=3,$B$19,IF($E$12=4,$B$19,IF($E$12=5,$B$19,IF($E$12=6,$B$19,IF($E$12=7,$B$19,0)))))))</f>
        <v>5000</v>
      </c>
      <c r="AW38" s="53">
        <f t="shared" ref="AW38:AW43" si="57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58">IF($E$12=1,$D$19,IF($E$12=2,$D$19,IF($E$12=3,$D$19,IF($E$12=4,$D$19,IF($E$12=5,$D$19,IF($E$12=6,$D$19,IF($E$12=7,$D$19,0)))))))</f>
        <v>300</v>
      </c>
      <c r="BA38" s="53">
        <v>2</v>
      </c>
      <c r="BB38" s="73">
        <v>2</v>
      </c>
    </row>
    <row r="39" spans="1:54">
      <c r="K39" s="53">
        <v>37</v>
      </c>
      <c r="L39" s="53">
        <f t="shared" si="39"/>
        <v>600</v>
      </c>
      <c r="M39" s="53">
        <f t="shared" si="40"/>
        <v>5000</v>
      </c>
      <c r="N39" s="53">
        <f t="shared" si="41"/>
        <v>0</v>
      </c>
      <c r="O39" s="53">
        <f>IF($H$7=1, $BA$39, $BB$39)</f>
        <v>1</v>
      </c>
      <c r="P39" s="53">
        <f t="shared" si="42"/>
        <v>300</v>
      </c>
      <c r="R39" s="53">
        <v>37</v>
      </c>
      <c r="S39" s="53">
        <f t="shared" si="4"/>
        <v>600</v>
      </c>
      <c r="T39" s="53">
        <f t="shared" si="5"/>
        <v>5000</v>
      </c>
      <c r="U39" s="53">
        <f t="shared" si="6"/>
        <v>0</v>
      </c>
      <c r="V39" s="53">
        <f>IF($H$8=1, $BA$39, $BB$39)</f>
        <v>1</v>
      </c>
      <c r="W39" s="53">
        <f t="shared" si="24"/>
        <v>300</v>
      </c>
      <c r="Y39" s="53">
        <v>37</v>
      </c>
      <c r="Z39" s="53">
        <f t="shared" si="43"/>
        <v>600</v>
      </c>
      <c r="AA39" s="53">
        <f t="shared" si="44"/>
        <v>5000</v>
      </c>
      <c r="AB39" s="53">
        <f t="shared" si="45"/>
        <v>0</v>
      </c>
      <c r="AC39" s="53">
        <f>IF($H$9=1, $BA$39, $BB$39)</f>
        <v>1</v>
      </c>
      <c r="AD39" s="53">
        <f t="shared" si="46"/>
        <v>300</v>
      </c>
      <c r="AF39" s="53">
        <v>37</v>
      </c>
      <c r="AG39" s="53">
        <f t="shared" si="47"/>
        <v>600</v>
      </c>
      <c r="AH39" s="53">
        <f t="shared" si="48"/>
        <v>5000</v>
      </c>
      <c r="AI39" s="53">
        <f t="shared" si="49"/>
        <v>0</v>
      </c>
      <c r="AJ39" s="53">
        <f>IF($H$10=1, $BA$39, $BB$39)</f>
        <v>1</v>
      </c>
      <c r="AK39" s="53">
        <f t="shared" si="50"/>
        <v>300</v>
      </c>
      <c r="AM39" s="53">
        <v>37</v>
      </c>
      <c r="AN39" s="53">
        <f t="shared" si="51"/>
        <v>600</v>
      </c>
      <c r="AO39" s="53">
        <f t="shared" si="52"/>
        <v>5000</v>
      </c>
      <c r="AP39" s="53">
        <f t="shared" si="53"/>
        <v>0</v>
      </c>
      <c r="AQ39" s="53">
        <f>IF($H$11=1, $BA$39, $BB$39)</f>
        <v>1</v>
      </c>
      <c r="AR39" s="53">
        <f t="shared" si="54"/>
        <v>300</v>
      </c>
      <c r="AT39" s="53">
        <v>37</v>
      </c>
      <c r="AU39" s="53">
        <f t="shared" si="55"/>
        <v>600</v>
      </c>
      <c r="AV39" s="53">
        <f t="shared" si="56"/>
        <v>5000</v>
      </c>
      <c r="AW39" s="53">
        <f t="shared" si="57"/>
        <v>0</v>
      </c>
      <c r="AX39" s="53">
        <f>IF($H$12=1, $BA$39, $BB$39)</f>
        <v>1</v>
      </c>
      <c r="AY39" s="53">
        <f t="shared" si="58"/>
        <v>300</v>
      </c>
      <c r="BA39" s="53">
        <v>1</v>
      </c>
      <c r="BB39" s="73">
        <v>1</v>
      </c>
    </row>
    <row r="40" spans="1:54">
      <c r="K40" s="53">
        <v>38</v>
      </c>
      <c r="L40" s="53">
        <f t="shared" si="39"/>
        <v>600</v>
      </c>
      <c r="M40" s="53">
        <f t="shared" si="40"/>
        <v>5000</v>
      </c>
      <c r="N40" s="53">
        <f t="shared" si="41"/>
        <v>0</v>
      </c>
      <c r="O40" s="53">
        <f>IF($H$7=1, $BA$40, $BB$40)</f>
        <v>1</v>
      </c>
      <c r="P40" s="53">
        <f t="shared" si="42"/>
        <v>300</v>
      </c>
      <c r="R40" s="53">
        <v>38</v>
      </c>
      <c r="S40" s="53">
        <f t="shared" si="4"/>
        <v>600</v>
      </c>
      <c r="T40" s="53">
        <f t="shared" si="5"/>
        <v>5000</v>
      </c>
      <c r="U40" s="53">
        <f t="shared" si="6"/>
        <v>0</v>
      </c>
      <c r="V40" s="53">
        <f>IF($H$8=1, $BA$40, $BB$40)</f>
        <v>1</v>
      </c>
      <c r="W40" s="53">
        <f t="shared" si="24"/>
        <v>300</v>
      </c>
      <c r="Y40" s="53">
        <v>38</v>
      </c>
      <c r="Z40" s="53">
        <f t="shared" si="43"/>
        <v>600</v>
      </c>
      <c r="AA40" s="53">
        <f t="shared" si="44"/>
        <v>5000</v>
      </c>
      <c r="AB40" s="53">
        <f t="shared" si="45"/>
        <v>0</v>
      </c>
      <c r="AC40" s="53">
        <f>IF($H$9=1, $BA$40, $BB$40)</f>
        <v>2</v>
      </c>
      <c r="AD40" s="53">
        <f t="shared" si="46"/>
        <v>300</v>
      </c>
      <c r="AF40" s="53">
        <v>38</v>
      </c>
      <c r="AG40" s="53">
        <f t="shared" si="47"/>
        <v>600</v>
      </c>
      <c r="AH40" s="53">
        <f t="shared" si="48"/>
        <v>5000</v>
      </c>
      <c r="AI40" s="53">
        <f t="shared" si="49"/>
        <v>0</v>
      </c>
      <c r="AJ40" s="53">
        <f>IF($H$10=1, $BA$40, $BB$40)</f>
        <v>2</v>
      </c>
      <c r="AK40" s="53">
        <f t="shared" si="50"/>
        <v>300</v>
      </c>
      <c r="AM40" s="53">
        <v>38</v>
      </c>
      <c r="AN40" s="53">
        <f t="shared" si="51"/>
        <v>600</v>
      </c>
      <c r="AO40" s="53">
        <f t="shared" si="52"/>
        <v>5000</v>
      </c>
      <c r="AP40" s="53">
        <f t="shared" si="53"/>
        <v>0</v>
      </c>
      <c r="AQ40" s="53">
        <f>IF($H$11=1, $BA$40, $BB$40)</f>
        <v>1</v>
      </c>
      <c r="AR40" s="53">
        <f t="shared" si="54"/>
        <v>300</v>
      </c>
      <c r="AT40" s="53">
        <v>38</v>
      </c>
      <c r="AU40" s="53">
        <f t="shared" si="55"/>
        <v>600</v>
      </c>
      <c r="AV40" s="53">
        <f t="shared" si="56"/>
        <v>5000</v>
      </c>
      <c r="AW40" s="53">
        <f t="shared" si="57"/>
        <v>0</v>
      </c>
      <c r="AX40" s="53">
        <f>IF($H$12=1, $BA$40, $BB$40)</f>
        <v>2</v>
      </c>
      <c r="AY40" s="53">
        <f t="shared" si="58"/>
        <v>300</v>
      </c>
      <c r="BA40" s="53">
        <v>2</v>
      </c>
      <c r="BB40" s="73">
        <v>1</v>
      </c>
    </row>
    <row r="41" spans="1:54">
      <c r="K41" s="53">
        <v>39</v>
      </c>
      <c r="L41" s="53">
        <f t="shared" si="39"/>
        <v>600</v>
      </c>
      <c r="M41" s="53">
        <f t="shared" si="40"/>
        <v>5000</v>
      </c>
      <c r="N41" s="53">
        <f t="shared" si="41"/>
        <v>0</v>
      </c>
      <c r="O41" s="53">
        <f>IF($H$7=1, $BA$41, $BB$41)</f>
        <v>1</v>
      </c>
      <c r="P41" s="53">
        <f t="shared" si="42"/>
        <v>300</v>
      </c>
      <c r="R41" s="53">
        <v>39</v>
      </c>
      <c r="S41" s="53">
        <f t="shared" si="4"/>
        <v>600</v>
      </c>
      <c r="T41" s="53">
        <f t="shared" si="5"/>
        <v>5000</v>
      </c>
      <c r="U41" s="53">
        <f t="shared" si="6"/>
        <v>0</v>
      </c>
      <c r="V41" s="53">
        <f>IF($H$8=1, $BA$41, $BB$41)</f>
        <v>1</v>
      </c>
      <c r="W41" s="53">
        <f t="shared" si="24"/>
        <v>300</v>
      </c>
      <c r="Y41" s="53">
        <v>39</v>
      </c>
      <c r="Z41" s="53">
        <f t="shared" si="43"/>
        <v>600</v>
      </c>
      <c r="AA41" s="53">
        <f t="shared" si="44"/>
        <v>5000</v>
      </c>
      <c r="AB41" s="53">
        <f t="shared" si="45"/>
        <v>0</v>
      </c>
      <c r="AC41" s="53">
        <f>IF($H$9=1, $BA$41, $BB$41)</f>
        <v>1</v>
      </c>
      <c r="AD41" s="53">
        <f t="shared" si="46"/>
        <v>300</v>
      </c>
      <c r="AF41" s="53">
        <v>39</v>
      </c>
      <c r="AG41" s="53">
        <f t="shared" si="47"/>
        <v>600</v>
      </c>
      <c r="AH41" s="53">
        <f t="shared" si="48"/>
        <v>5000</v>
      </c>
      <c r="AI41" s="53">
        <f t="shared" si="49"/>
        <v>0</v>
      </c>
      <c r="AJ41" s="53">
        <f>IF($H$10=1, $BA$41, $BB$41)</f>
        <v>1</v>
      </c>
      <c r="AK41" s="53">
        <f t="shared" si="50"/>
        <v>300</v>
      </c>
      <c r="AM41" s="53">
        <v>39</v>
      </c>
      <c r="AN41" s="53">
        <f t="shared" si="51"/>
        <v>600</v>
      </c>
      <c r="AO41" s="53">
        <f t="shared" si="52"/>
        <v>5000</v>
      </c>
      <c r="AP41" s="53">
        <f t="shared" si="53"/>
        <v>0</v>
      </c>
      <c r="AQ41" s="53">
        <f>IF($H$11=1, $BA$41, $BB$41)</f>
        <v>1</v>
      </c>
      <c r="AR41" s="53">
        <f t="shared" si="54"/>
        <v>300</v>
      </c>
      <c r="AT41" s="53">
        <v>39</v>
      </c>
      <c r="AU41" s="53">
        <f t="shared" si="55"/>
        <v>600</v>
      </c>
      <c r="AV41" s="53">
        <f t="shared" si="56"/>
        <v>5000</v>
      </c>
      <c r="AW41" s="53">
        <f t="shared" si="57"/>
        <v>0</v>
      </c>
      <c r="AX41" s="53">
        <f>IF($H$12=1, $BA$41, $BB$41)</f>
        <v>1</v>
      </c>
      <c r="AY41" s="53">
        <f t="shared" si="58"/>
        <v>300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39"/>
        <v>600</v>
      </c>
      <c r="M42" s="53">
        <f t="shared" si="40"/>
        <v>5000</v>
      </c>
      <c r="N42" s="53">
        <f t="shared" si="41"/>
        <v>0</v>
      </c>
      <c r="O42" s="53">
        <f>IF($H$7=1, $BA$42, $BB$42)</f>
        <v>2</v>
      </c>
      <c r="P42" s="53">
        <f t="shared" si="42"/>
        <v>300</v>
      </c>
      <c r="R42" s="53">
        <v>40</v>
      </c>
      <c r="S42" s="53">
        <f t="shared" si="4"/>
        <v>600</v>
      </c>
      <c r="T42" s="53">
        <f t="shared" si="5"/>
        <v>5000</v>
      </c>
      <c r="U42" s="53">
        <f t="shared" si="6"/>
        <v>0</v>
      </c>
      <c r="V42" s="53">
        <f>IF($H$8=1, $BA$42, $BB$42)</f>
        <v>2</v>
      </c>
      <c r="W42" s="53">
        <f t="shared" si="24"/>
        <v>300</v>
      </c>
      <c r="Y42" s="53">
        <v>40</v>
      </c>
      <c r="Z42" s="53">
        <f t="shared" si="43"/>
        <v>600</v>
      </c>
      <c r="AA42" s="53">
        <f t="shared" si="44"/>
        <v>5000</v>
      </c>
      <c r="AB42" s="53">
        <f t="shared" si="45"/>
        <v>0</v>
      </c>
      <c r="AC42" s="53">
        <f>IF($H$9=1, $BA$42, $BB$42)</f>
        <v>2</v>
      </c>
      <c r="AD42" s="53">
        <f t="shared" si="46"/>
        <v>300</v>
      </c>
      <c r="AF42" s="53">
        <v>40</v>
      </c>
      <c r="AG42" s="53">
        <f t="shared" si="47"/>
        <v>600</v>
      </c>
      <c r="AH42" s="53">
        <f t="shared" si="48"/>
        <v>5000</v>
      </c>
      <c r="AI42" s="53">
        <f t="shared" si="49"/>
        <v>0</v>
      </c>
      <c r="AJ42" s="53">
        <f>IF($H$10=1, $BA$42, $BB$42)</f>
        <v>2</v>
      </c>
      <c r="AK42" s="53">
        <f t="shared" si="50"/>
        <v>300</v>
      </c>
      <c r="AM42" s="53">
        <v>40</v>
      </c>
      <c r="AN42" s="53">
        <f t="shared" si="51"/>
        <v>600</v>
      </c>
      <c r="AO42" s="53">
        <f t="shared" si="52"/>
        <v>5000</v>
      </c>
      <c r="AP42" s="53">
        <f t="shared" si="53"/>
        <v>0</v>
      </c>
      <c r="AQ42" s="53">
        <f>IF($H$11=1, $BA$42, $BB$42)</f>
        <v>2</v>
      </c>
      <c r="AR42" s="53">
        <f t="shared" si="54"/>
        <v>300</v>
      </c>
      <c r="AT42" s="53">
        <v>40</v>
      </c>
      <c r="AU42" s="53">
        <f t="shared" si="55"/>
        <v>600</v>
      </c>
      <c r="AV42" s="53">
        <f t="shared" si="56"/>
        <v>5000</v>
      </c>
      <c r="AW42" s="53">
        <f t="shared" si="57"/>
        <v>0</v>
      </c>
      <c r="AX42" s="53">
        <f>IF($H$12=1, $BA$42, $BB$42)</f>
        <v>2</v>
      </c>
      <c r="AY42" s="53">
        <f t="shared" si="58"/>
        <v>300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39"/>
        <v>600</v>
      </c>
      <c r="M43" s="53">
        <f t="shared" si="40"/>
        <v>5000</v>
      </c>
      <c r="N43" s="53">
        <f t="shared" si="41"/>
        <v>0</v>
      </c>
      <c r="O43" s="53">
        <f>IF($H$7=1, $BA$43, $BB$43)</f>
        <v>1</v>
      </c>
      <c r="P43" s="53">
        <f t="shared" si="42"/>
        <v>300</v>
      </c>
      <c r="R43" s="53">
        <v>41</v>
      </c>
      <c r="S43" s="53">
        <f t="shared" si="4"/>
        <v>600</v>
      </c>
      <c r="T43" s="53">
        <f t="shared" si="5"/>
        <v>5000</v>
      </c>
      <c r="U43" s="53">
        <f t="shared" si="6"/>
        <v>0</v>
      </c>
      <c r="V43" s="53">
        <f>IF($H$8=1, $BA$43, $BB$43)</f>
        <v>1</v>
      </c>
      <c r="W43" s="53">
        <f t="shared" si="24"/>
        <v>300</v>
      </c>
      <c r="Y43" s="53">
        <v>41</v>
      </c>
      <c r="Z43" s="53">
        <f t="shared" si="43"/>
        <v>600</v>
      </c>
      <c r="AA43" s="53">
        <f t="shared" si="44"/>
        <v>5000</v>
      </c>
      <c r="AB43" s="53">
        <f t="shared" si="45"/>
        <v>0</v>
      </c>
      <c r="AC43" s="53">
        <f>IF($H$9=1, $BA$43, $BB$43)</f>
        <v>1</v>
      </c>
      <c r="AD43" s="53">
        <f t="shared" si="46"/>
        <v>300</v>
      </c>
      <c r="AF43" s="53">
        <v>41</v>
      </c>
      <c r="AG43" s="53">
        <f t="shared" si="47"/>
        <v>600</v>
      </c>
      <c r="AH43" s="53">
        <f t="shared" si="48"/>
        <v>5000</v>
      </c>
      <c r="AI43" s="53">
        <f t="shared" si="49"/>
        <v>0</v>
      </c>
      <c r="AJ43" s="53">
        <f>IF($H$10=1, $BA$43, $BB$43)</f>
        <v>1</v>
      </c>
      <c r="AK43" s="53">
        <f t="shared" si="50"/>
        <v>300</v>
      </c>
      <c r="AM43" s="53">
        <v>41</v>
      </c>
      <c r="AN43" s="53">
        <f t="shared" si="51"/>
        <v>600</v>
      </c>
      <c r="AO43" s="53">
        <f t="shared" si="52"/>
        <v>5000</v>
      </c>
      <c r="AP43" s="53">
        <f t="shared" si="53"/>
        <v>0</v>
      </c>
      <c r="AQ43" s="53">
        <f>IF($H$11=1, $BA$43, $BB$43)</f>
        <v>1</v>
      </c>
      <c r="AR43" s="53">
        <f t="shared" si="54"/>
        <v>300</v>
      </c>
      <c r="AT43" s="53">
        <v>41</v>
      </c>
      <c r="AU43" s="53">
        <f t="shared" si="55"/>
        <v>600</v>
      </c>
      <c r="AV43" s="53">
        <f t="shared" si="56"/>
        <v>5000</v>
      </c>
      <c r="AW43" s="53">
        <f t="shared" si="57"/>
        <v>0</v>
      </c>
      <c r="AX43" s="53">
        <f>IF($H$12=1, $BA$43, $BB$43)</f>
        <v>1</v>
      </c>
      <c r="AY43" s="53">
        <f t="shared" si="58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5000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5000</v>
      </c>
      <c r="U44" s="51">
        <f>IF($E$8=1,$H$19, IF($E$8 = 2, $H$19, IF($E$8 = 3, $H$19, IF($E$8 = 4, $H$22, IF($E$8 = 5, $H$22, IF($E$8 = 6, $H$22, IF($E$8 = 7, $H$19, 0)))))))</f>
        <v>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300</v>
      </c>
      <c r="AB44" s="51">
        <f>IF($E$9=1,$C$19,IF($E$9=2,$C$19,IF($E$9=3,$C$19,IF($E$9=4,$C$22,IF($E$9=5,$C$22,IF($E$9=6,$C$22,IF($E$9=7,$C$19,0)))))))</f>
        <v>300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300</v>
      </c>
      <c r="AI44" s="51">
        <f>IF($E$10=1,$C$19,IF($E$10=2,$C$19,IF($E$10=3,$C$19,IF($E$10=4,$C$22,IF($E$10=5,$C$22,IF($E$10=6,$C$22,IF($E$10=7,$C$19,0)))))))</f>
        <v>300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5000</v>
      </c>
      <c r="AP44" s="51">
        <f>IF($E$11=1,$C$19,IF($E$11=2,$C$19,IF($E$11=3,$C$19,IF($E$11=4,$C$22,IF($E$11=5,$C$22,IF($E$11=6,$C$22,IF($E$11=7,$C$19,0)))))))</f>
        <v>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300</v>
      </c>
      <c r="AW44" s="51">
        <f>IF($E$12=1,$C$19,IF($E$12=2,$C$19,IF($E$12=3,$C$19,IF($E$12=4,$C$22,IF($E$12=5,$C$22,IF($E$12=6,$C$22,IF($E$12=7,$C$19,0)))))))</f>
        <v>300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4"/>
        <v>600</v>
      </c>
      <c r="T45" s="53">
        <f t="shared" si="5"/>
        <v>5000</v>
      </c>
      <c r="U45" s="53">
        <f t="shared" si="6"/>
        <v>0</v>
      </c>
      <c r="V45" s="53">
        <f>IF($H$8=1, $BA$45, $BB$45)</f>
        <v>1</v>
      </c>
      <c r="W45" s="53">
        <f t="shared" si="24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4"/>
        <v>600</v>
      </c>
      <c r="T46" s="53">
        <f t="shared" si="5"/>
        <v>5000</v>
      </c>
      <c r="U46" s="53">
        <f t="shared" si="6"/>
        <v>0</v>
      </c>
      <c r="V46" s="53">
        <f>IF($H$8=1, $BA$46, $BB$46)</f>
        <v>2</v>
      </c>
      <c r="W46" s="53">
        <f t="shared" si="24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2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4"/>
        <v>600</v>
      </c>
      <c r="T47" s="53">
        <f t="shared" si="5"/>
        <v>5000</v>
      </c>
      <c r="U47" s="53">
        <f t="shared" si="6"/>
        <v>0</v>
      </c>
      <c r="V47" s="53">
        <f>IF($H$8=1, $BA$47, $BB$47)</f>
        <v>2</v>
      </c>
      <c r="W47" s="53">
        <f t="shared" si="24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1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1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2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1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4"/>
        <v>600</v>
      </c>
      <c r="T48" s="53">
        <f t="shared" si="5"/>
        <v>5000</v>
      </c>
      <c r="U48" s="53">
        <f t="shared" si="6"/>
        <v>0</v>
      </c>
      <c r="V48" s="53">
        <f>IF($H$8=1, $BA$48, $BB$48)</f>
        <v>2</v>
      </c>
      <c r="W48" s="53">
        <f t="shared" si="24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5000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5000</v>
      </c>
      <c r="U49" s="51">
        <f>IF($E$8=1,$H$19, IF($E$8 = 2, $H$19, IF($E$8 = 3, $H$19, IF($E$8 = 4, $H$25, IF($E$8 = 5, $H$25, IF($E$8 = 6, $H$25, IF($E$8 = 7, $H$19, 0)))))))</f>
        <v>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150</v>
      </c>
      <c r="AB49" s="51">
        <f>IF($E$9=1,$C$19,IF($E$9=2,$C$19,IF($E$9=3,$C$19,IF($E$9=4,$C$25,IF($E$9=5,$C$25,IF($E$9=6,$C$25,IF($E$9=7,$C$19,0)))))))</f>
        <v>450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150</v>
      </c>
      <c r="AI49" s="51">
        <f>IF($E$10=1,$C$19,IF($E$10=2,$C$19,IF($E$10=3,$C$19,IF($E$10=4,$C$25,IF($E$10=5,$C$25,IF($E$10=6,$C$25,IF($E$10=7,$C$19,0)))))))</f>
        <v>450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5000</v>
      </c>
      <c r="AP49" s="51">
        <f>IF($E$11=1,$C$19,IF($E$11=2,$C$19,IF($E$11=3,$C$19,IF($E$11=4,$C$25,IF($E$11=5,$C$25,IF($E$11=6,$C$25,IF($E$11=7,$C$19,0)))))))</f>
        <v>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150</v>
      </c>
      <c r="AW49" s="51">
        <f>IF($E$12=1,$C$19,IF($E$12=2,$C$19,IF($E$12=3,$C$19,IF($E$12=4,$C$25,IF($E$12=5,$C$25,IF($E$12=6,$C$25,IF($E$12=7,$C$19,0)))))))</f>
        <v>450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4"/>
        <v>600</v>
      </c>
      <c r="T50" s="53">
        <f t="shared" si="5"/>
        <v>5000</v>
      </c>
      <c r="U50" s="53">
        <f t="shared" si="6"/>
        <v>0</v>
      </c>
      <c r="V50" s="53">
        <f>IF($H$8=1, $BA$50, $BB$50)</f>
        <v>2</v>
      </c>
      <c r="W50" s="53">
        <f t="shared" ref="W50:W53" si="59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4"/>
        <v>600</v>
      </c>
      <c r="T51" s="53">
        <f t="shared" si="5"/>
        <v>5000</v>
      </c>
      <c r="U51" s="53">
        <f t="shared" si="6"/>
        <v>0</v>
      </c>
      <c r="V51" s="53">
        <f>IF($H$8=1, $BA$51, $BB$51)</f>
        <v>1</v>
      </c>
      <c r="W51" s="53">
        <f t="shared" si="59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4"/>
        <v>600</v>
      </c>
      <c r="T52" s="53">
        <f t="shared" si="5"/>
        <v>5000</v>
      </c>
      <c r="U52" s="53">
        <f t="shared" si="6"/>
        <v>0</v>
      </c>
      <c r="V52" s="53">
        <f>IF($H$8=1, $BA$52, $BB$52)</f>
        <v>2</v>
      </c>
      <c r="W52" s="53">
        <f t="shared" si="59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4"/>
        <v>600</v>
      </c>
      <c r="T53" s="53">
        <f t="shared" si="5"/>
        <v>5000</v>
      </c>
      <c r="U53" s="53">
        <f t="shared" si="6"/>
        <v>0</v>
      </c>
      <c r="V53" s="53">
        <f>IF($H$8=1, $BA$53, $BB$53)</f>
        <v>1</v>
      </c>
      <c r="W53" s="53">
        <f t="shared" si="59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5000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1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5000</v>
      </c>
      <c r="U54" s="51">
        <f>IF($E$8=1,$H$19, IF($E$8 = 2, $H$19, IF($E$8 = 3, $H$19, IF($E$8 = 4, $H$22, IF($E$8 = 5, $H$22, IF($E$8 = 6, $H$22, IF($E$8 = 7, $H$19, 0)))))))</f>
        <v>0</v>
      </c>
      <c r="V54" s="53">
        <f>IF($H$8=1, $BA$54, $BB$54)</f>
        <v>1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300</v>
      </c>
      <c r="AB54" s="51">
        <f>IF($E$9=1,$C$19,IF($E$9=2,$C$19,IF($E$9=3,$C$19,IF($E$9=4,$C$22,IF($E$9=5,$C$22,IF($E$9=6,$C$22,IF($E$9=7,$C$19,0)))))))</f>
        <v>300</v>
      </c>
      <c r="AC54" s="53">
        <f>IF($H$9=1, $BA$54, $BB$54)</f>
        <v>2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300</v>
      </c>
      <c r="AI54" s="51">
        <f>IF($E$10=1,$C$19,IF($E$10=2,$C$19,IF($E$10=3,$C$19,IF($E$10=4,$C$22,IF($E$10=5,$C$22,IF($E$10=6,$C$22,IF($E$10=7,$C$19,0)))))))</f>
        <v>300</v>
      </c>
      <c r="AJ54" s="53">
        <f>IF($H$10=1, $BA$54, $BB$54)</f>
        <v>2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5000</v>
      </c>
      <c r="AP54" s="51">
        <f>IF($E$11=1,$C$19,IF($E$11=2,$C$19,IF($E$11=3,$C$19,IF($E$11=4,$C$22,IF($E$11=5,$C$22,IF($E$11=6,$C$22,IF($E$11=7,$C$19,0)))))))</f>
        <v>0</v>
      </c>
      <c r="AQ54" s="53">
        <f>IF($H$11=1, $BA$54, $BB$54)</f>
        <v>1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300</v>
      </c>
      <c r="AW54" s="51">
        <f>IF($E$12=1,$C$19,IF($E$12=2,$C$19,IF($E$12=3,$C$19,IF($E$12=4,$C$22,IF($E$12=5,$C$22,IF($E$12=6,$C$22,IF($E$12=7,$C$19,0)))))))</f>
        <v>300</v>
      </c>
      <c r="AX54" s="53">
        <f>IF($H$12=1, $BA$54, $BB$54)</f>
        <v>2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2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4"/>
        <v>600</v>
      </c>
      <c r="T55" s="53">
        <f t="shared" si="5"/>
        <v>5000</v>
      </c>
      <c r="U55" s="53">
        <f t="shared" si="6"/>
        <v>0</v>
      </c>
      <c r="V55" s="53">
        <f>IF($H$8=1, $BA$55, $BB$55)</f>
        <v>2</v>
      </c>
      <c r="W55" s="53">
        <f t="shared" ref="W55:W57" si="60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1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1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2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1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1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4"/>
        <v>600</v>
      </c>
      <c r="T56" s="53">
        <f t="shared" si="5"/>
        <v>5000</v>
      </c>
      <c r="U56" s="53">
        <f t="shared" si="6"/>
        <v>0</v>
      </c>
      <c r="V56" s="53">
        <f>IF($H$8=1, $BA$56, $BB$56)</f>
        <v>1</v>
      </c>
      <c r="W56" s="53">
        <f t="shared" si="60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2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2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1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2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2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4"/>
        <v>600</v>
      </c>
      <c r="T57" s="53">
        <f t="shared" si="5"/>
        <v>5000</v>
      </c>
      <c r="U57" s="53">
        <f t="shared" si="6"/>
        <v>0</v>
      </c>
      <c r="V57" s="53">
        <f>IF($H$8=1, $BA$57, $BB$57)</f>
        <v>2</v>
      </c>
      <c r="W57" s="53">
        <f t="shared" si="60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1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1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2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1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5000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5000</v>
      </c>
      <c r="U58" s="51">
        <f>IF($E$8=1,$H$19, IF($E$8 = 2, $H$19, IF($E$8 = 3, $H$19, IF($E$8 = 4, $H$25, IF($E$8 = 5, $H$25, IF($E$8 = 6, $H$25, IF($E$8 = 7, $H$19, 0)))))))</f>
        <v>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150</v>
      </c>
      <c r="AB58" s="51">
        <f>IF($E$9=1,$C$19,IF($E$9=2,$C$19,IF($E$9=3,$C$19,IF($E$9=4,$C$25,IF($E$9=5,$C$25,IF($E$9=6,$C$25,IF($E$9=7,$C$19,0)))))))</f>
        <v>450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150</v>
      </c>
      <c r="AI58" s="51">
        <f>IF($E$10=1,$C$19,IF($E$10=2,$C$19,IF($E$10=3,$C$19,IF($E$10=4,$C$25,IF($E$10=5,$C$25,IF($E$10=6,$C$25,IF($E$10=7,$C$19,0)))))))</f>
        <v>450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5000</v>
      </c>
      <c r="AP58" s="51">
        <f>IF($E$11=1,$C$19,IF($E$11=2,$C$19,IF($E$11=3,$C$19,IF($E$11=4,$C$25,IF($E$11=5,$C$25,IF($E$11=6,$C$25,IF($E$11=7,$C$19,0)))))))</f>
        <v>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150</v>
      </c>
      <c r="AW58" s="51">
        <f>IF($E$12=1,$C$19,IF($E$12=2,$C$19,IF($E$12=3,$C$19,IF($E$12=4,$C$25,IF($E$12=5,$C$25,IF($E$12=6,$C$25,IF($E$12=7,$C$19,0)))))))</f>
        <v>450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4"/>
        <v>600</v>
      </c>
      <c r="T59" s="53">
        <f t="shared" si="5"/>
        <v>5000</v>
      </c>
      <c r="U59" s="53">
        <f t="shared" si="6"/>
        <v>0</v>
      </c>
      <c r="V59" s="53">
        <f>IF($H$8=1, $BA$59, $BB$59)</f>
        <v>1</v>
      </c>
      <c r="W59" s="53">
        <f t="shared" ref="W59:W82" si="61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1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4"/>
        <v>600</v>
      </c>
      <c r="T60" s="53">
        <f t="shared" si="5"/>
        <v>5000</v>
      </c>
      <c r="U60" s="53">
        <f t="shared" si="6"/>
        <v>0</v>
      </c>
      <c r="V60" s="53">
        <f>IF($H$8=1, $BA$60, $BB$60)</f>
        <v>1</v>
      </c>
      <c r="W60" s="53">
        <f t="shared" si="61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2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2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1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2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4"/>
        <v>600</v>
      </c>
      <c r="T61" s="53">
        <f t="shared" si="5"/>
        <v>5000</v>
      </c>
      <c r="U61" s="53">
        <f t="shared" si="6"/>
        <v>0</v>
      </c>
      <c r="V61" s="53">
        <f>IF($H$8=1, $BA$61, $BB$61)</f>
        <v>1</v>
      </c>
      <c r="W61" s="53">
        <f t="shared" si="61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5000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5000</v>
      </c>
      <c r="U62" s="51">
        <f>IF($E$8=1,$H$19, IF($E$8 = 2, $H$19, IF($E$8 = 3, $H$19, IF($E$8 = 4, $H$25, IF($E$8 = 5, $H$25, IF($E$8 = 6, $H$25, IF($E$8 = 7, $H$19, 0)))))))</f>
        <v>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150</v>
      </c>
      <c r="AB62" s="51">
        <f>IF($E$9=1,$C$19,IF($E$9=2,$C$19,IF($E$9=3,$C$19,IF($E$9=4,$C$25,IF($E$9=5,$C$25,IF($E$9=6,$C$25,IF($E$9=7,$C$19,0)))))))</f>
        <v>450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150</v>
      </c>
      <c r="AI62" s="51">
        <f>IF($E$10=1,$C$19,IF($E$10=2,$C$19,IF($E$10=3,$C$19,IF($E$10=4,$C$25,IF($E$10=5,$C$25,IF($E$10=6,$C$25,IF($E$10=7,$C$19,0)))))))</f>
        <v>450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5000</v>
      </c>
      <c r="AP62" s="51">
        <f>IF($E$11=1,$C$19,IF($E$11=2,$C$19,IF($E$11=3,$C$19,IF($E$11=4,$C$25,IF($E$11=5,$C$25,IF($E$11=6,$C$25,IF($E$11=7,$C$19,0)))))))</f>
        <v>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150</v>
      </c>
      <c r="AW62" s="51">
        <f>IF($E$12=1,$C$19,IF($E$12=2,$C$19,IF($E$12=3,$C$19,IF($E$12=4,$C$25,IF($E$12=5,$C$25,IF($E$12=6,$C$25,IF($E$12=7,$C$19,0)))))))</f>
        <v>450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4"/>
        <v>600</v>
      </c>
      <c r="T63" s="53">
        <f t="shared" si="5"/>
        <v>5000</v>
      </c>
      <c r="U63" s="53">
        <f t="shared" si="6"/>
        <v>0</v>
      </c>
      <c r="V63" s="53">
        <f>IF($H$8=1, $BA$63, $BB$63)</f>
        <v>1</v>
      </c>
      <c r="W63" s="53">
        <f t="shared" si="61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4"/>
        <v>600</v>
      </c>
      <c r="T64" s="53">
        <f t="shared" si="5"/>
        <v>5000</v>
      </c>
      <c r="U64" s="53">
        <f t="shared" si="6"/>
        <v>0</v>
      </c>
      <c r="V64" s="53">
        <f>IF($H$8=1, $BA$64, $BB$64)</f>
        <v>2</v>
      </c>
      <c r="W64" s="53">
        <f t="shared" si="61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4"/>
        <v>600</v>
      </c>
      <c r="T65" s="53">
        <f t="shared" si="5"/>
        <v>5000</v>
      </c>
      <c r="U65" s="53">
        <f t="shared" si="6"/>
        <v>0</v>
      </c>
      <c r="V65" s="53">
        <f>IF($H$8=1, $BA$65, $BB$65)</f>
        <v>1</v>
      </c>
      <c r="W65" s="53">
        <f t="shared" si="61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4"/>
        <v>600</v>
      </c>
      <c r="T66" s="53">
        <f t="shared" si="5"/>
        <v>5000</v>
      </c>
      <c r="U66" s="53">
        <f t="shared" si="6"/>
        <v>0</v>
      </c>
      <c r="V66" s="53">
        <f>IF($H$8=1, $BA$66, $BB$66)</f>
        <v>2</v>
      </c>
      <c r="W66" s="53">
        <f t="shared" si="61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5000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2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5000</v>
      </c>
      <c r="U67" s="51">
        <f>IF($E$8=1,$H$19, IF($E$8 = 2, $H$19, IF($E$8 = 3, $H$19, IF($E$8 = 4, $H$22, IF($E$8 = 5, $H$22, IF($E$8 = 6, $H$22, IF($E$8 = 7, $H$19, 0)))))))</f>
        <v>0</v>
      </c>
      <c r="V67" s="53">
        <f>IF($H$8=1, $BA$67, $BB$67)</f>
        <v>2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300</v>
      </c>
      <c r="AB67" s="51">
        <f>IF($E$9=1,$C$19,IF($E$9=2,$C$19,IF($E$9=3,$C$19,IF($E$9=4,$C$22,IF($E$9=5,$C$22,IF($E$9=6,$C$22,IF($E$9=7,$C$19,0)))))))</f>
        <v>300</v>
      </c>
      <c r="AC67" s="53">
        <f>IF($H$9=1, $BA$67, $BB$67)</f>
        <v>1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300</v>
      </c>
      <c r="AI67" s="51">
        <f>IF($E$10=1,$C$19,IF($E$10=2,$C$19,IF($E$10=3,$C$19,IF($E$10=4,$C$22,IF($E$10=5,$C$22,IF($E$10=6,$C$22,IF($E$10=7,$C$19,0)))))))</f>
        <v>300</v>
      </c>
      <c r="AJ67" s="53">
        <f>IF($H$10=1, $BA$67, $BB$67)</f>
        <v>1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5000</v>
      </c>
      <c r="AP67" s="51">
        <f>IF($E$11=1,$C$19,IF($E$11=2,$C$19,IF($E$11=3,$C$19,IF($E$11=4,$C$22,IF($E$11=5,$C$22,IF($E$11=6,$C$22,IF($E$11=7,$C$19,0)))))))</f>
        <v>0</v>
      </c>
      <c r="AQ67" s="53">
        <f>IF($H$11=1, $BA$67, $BB$67)</f>
        <v>2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300</v>
      </c>
      <c r="AW67" s="51">
        <f>IF($E$12=1,$C$19,IF($E$12=2,$C$19,IF($E$12=3,$C$19,IF($E$12=4,$C$22,IF($E$12=5,$C$22,IF($E$12=6,$C$22,IF($E$12=7,$C$19,0)))))))</f>
        <v>300</v>
      </c>
      <c r="AX67" s="53">
        <f>IF($H$12=1, $BA$67, $BB$67)</f>
        <v>1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62">IF($E$7=1,$A$19,IF($E$7=2,$A$19,IF($E$7=3,$A$19,IF($E$7=4,$A$19,IF($E$7=5,$A$19,IF($E$7=6,$A$19,IF($E$7=7,$A$19,0)))))))</f>
        <v>600</v>
      </c>
      <c r="M68" s="53">
        <f t="shared" ref="M68:M73" si="63">IF($E$7=1,$B$19,IF($E$7=2,$B$19,IF($E$7=3,$B$19,IF($E$7=4,$B$19,IF($E$7=5,$B$19,IF($E$7=6,$B$19,IF($E$7=7,$B$19,0)))))))</f>
        <v>5000</v>
      </c>
      <c r="N68" s="53">
        <f t="shared" ref="N68:N73" si="64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65">IF($E$7=1,$D$19,IF($E$7=2,$D$19,IF($E$7=3,$D$19,IF($E$7=4,$D$19,IF($E$7=5,$D$19,IF($E$7=6,$D$19,IF($E$7=7,$D$19,0)))))))</f>
        <v>300</v>
      </c>
      <c r="R68" s="53">
        <v>66</v>
      </c>
      <c r="S68" s="53">
        <f t="shared" si="4"/>
        <v>600</v>
      </c>
      <c r="T68" s="53">
        <f t="shared" si="5"/>
        <v>5000</v>
      </c>
      <c r="U68" s="53">
        <f t="shared" si="6"/>
        <v>0</v>
      </c>
      <c r="V68" s="53">
        <f>IF($H$8=1, $BA$68, $BB$68)</f>
        <v>2</v>
      </c>
      <c r="W68" s="53">
        <f t="shared" si="61"/>
        <v>300</v>
      </c>
      <c r="Y68" s="53">
        <v>66</v>
      </c>
      <c r="Z68" s="53">
        <f t="shared" ref="Z68:Z73" si="66">IF($E$9=1,$A$19,IF($E$9=2,$A$19,IF($E$9=3,$A$19,IF($E$9=4,$A$19,IF($E$9=5,$A$19,IF($E$9=6,$A$19,IF($E$9=7,$A$19,0)))))))</f>
        <v>600</v>
      </c>
      <c r="AA68" s="53">
        <f t="shared" ref="AA68:AA73" si="67">IF($E$9=1,$B$19,IF($E$9=2,$B$19,IF($E$9=3,$B$19,IF($E$9=4,$B$19,IF($E$9=5,$B$19,IF($E$9=6,$B$19,IF($E$9=7,$B$19,0)))))))</f>
        <v>5000</v>
      </c>
      <c r="AB68" s="53">
        <f t="shared" ref="AB68:AB73" si="68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69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70">IF($E$10=1,$A$19,IF($E$10=2,$A$19,IF($E$10=3,$A$19,IF($E$10=4,$A$19,IF($E$10=5,$A$19,IF($E$10=6,$A$19,IF($E$10=7,$A$19,0)))))))</f>
        <v>600</v>
      </c>
      <c r="AH68" s="53">
        <f t="shared" ref="AH68:AH73" si="71">IF($E$10=1,$B$19,IF($E$10=2,$B$19,IF($E$10=3,$B$19,IF($E$10=4,$B$19,IF($E$10=5,$B$19,IF($E$10=6,$B$19,IF($E$10=7,$B$19,0)))))))</f>
        <v>5000</v>
      </c>
      <c r="AI68" s="53">
        <f t="shared" ref="AI68:AI73" si="72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73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74">IF($E$11=1,$A$19,IF($E$11=2,$A$19,IF($E$11=3,$A$19,IF($E$11=4,$A$19,IF($E$11=5,$A$19,IF($E$11=6,$A$19,IF($E$11=7,$A$19,0)))))))</f>
        <v>600</v>
      </c>
      <c r="AO68" s="53">
        <f t="shared" ref="AO68:AO73" si="75">IF($E$11=1,$B$19,IF($E$11=2,$B$19,IF($E$11=3,$B$19,IF($E$11=4,$B$19,IF($E$11=5,$B$19,IF($E$11=6,$B$19,IF($E$11=7,$B$19,0)))))))</f>
        <v>5000</v>
      </c>
      <c r="AP68" s="53">
        <f t="shared" ref="AP68:AP73" si="76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77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78">IF($E$12=1,$A$19,IF($E$12=2,$A$19,IF($E$12=3,$A$19,IF($E$12=4,$A$19,IF($E$12=5,$A$19,IF($E$12=6,$A$19,IF($E$12=7,$A$19,0)))))))</f>
        <v>600</v>
      </c>
      <c r="AV68" s="53">
        <f t="shared" ref="AV68:AV73" si="79">IF($E$12=1,$B$19,IF($E$12=2,$B$19,IF($E$12=3,$B$19,IF($E$12=4,$B$19,IF($E$12=5,$B$19,IF($E$12=6,$B$19,IF($E$12=7,$B$19,0)))))))</f>
        <v>5000</v>
      </c>
      <c r="AW68" s="53">
        <f t="shared" ref="AW68:AW73" si="80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81">IF($E$12=1,$D$19,IF($E$12=2,$D$19,IF($E$12=3,$D$19,IF($E$12=4,$D$19,IF($E$12=5,$D$19,IF($E$12=6,$D$19,IF($E$12=7,$D$19,0)))))))</f>
        <v>300</v>
      </c>
      <c r="BA68" s="53">
        <v>2</v>
      </c>
      <c r="BB68" s="73">
        <v>2</v>
      </c>
    </row>
    <row r="69" spans="11:54">
      <c r="K69" s="53">
        <v>67</v>
      </c>
      <c r="L69" s="53">
        <f t="shared" si="62"/>
        <v>600</v>
      </c>
      <c r="M69" s="53">
        <f t="shared" si="63"/>
        <v>5000</v>
      </c>
      <c r="N69" s="53">
        <f t="shared" si="64"/>
        <v>0</v>
      </c>
      <c r="O69" s="53">
        <f>IF($H$7=1, $BA$69, $BB$69)</f>
        <v>1</v>
      </c>
      <c r="P69" s="53">
        <f t="shared" si="65"/>
        <v>300</v>
      </c>
      <c r="R69" s="53">
        <v>67</v>
      </c>
      <c r="S69" s="53">
        <f t="shared" si="4"/>
        <v>600</v>
      </c>
      <c r="T69" s="53">
        <f t="shared" si="5"/>
        <v>5000</v>
      </c>
      <c r="U69" s="53">
        <f t="shared" si="6"/>
        <v>0</v>
      </c>
      <c r="V69" s="53">
        <f>IF($H$8=1, $BA$69, $BB$69)</f>
        <v>1</v>
      </c>
      <c r="W69" s="53">
        <f t="shared" si="61"/>
        <v>300</v>
      </c>
      <c r="Y69" s="53">
        <v>67</v>
      </c>
      <c r="Z69" s="53">
        <f t="shared" si="66"/>
        <v>600</v>
      </c>
      <c r="AA69" s="53">
        <f t="shared" si="67"/>
        <v>5000</v>
      </c>
      <c r="AB69" s="53">
        <f t="shared" si="68"/>
        <v>0</v>
      </c>
      <c r="AC69" s="53">
        <f>IF($H$9=1, $BA$69, $BB$69)</f>
        <v>1</v>
      </c>
      <c r="AD69" s="53">
        <f t="shared" si="69"/>
        <v>300</v>
      </c>
      <c r="AF69" s="53">
        <v>67</v>
      </c>
      <c r="AG69" s="53">
        <f t="shared" si="70"/>
        <v>600</v>
      </c>
      <c r="AH69" s="53">
        <f t="shared" si="71"/>
        <v>5000</v>
      </c>
      <c r="AI69" s="53">
        <f t="shared" si="72"/>
        <v>0</v>
      </c>
      <c r="AJ69" s="53">
        <f>IF($H$10=1, $BA$69, $BB$69)</f>
        <v>1</v>
      </c>
      <c r="AK69" s="53">
        <f t="shared" si="73"/>
        <v>300</v>
      </c>
      <c r="AM69" s="53">
        <v>67</v>
      </c>
      <c r="AN69" s="53">
        <f t="shared" si="74"/>
        <v>600</v>
      </c>
      <c r="AO69" s="53">
        <f t="shared" si="75"/>
        <v>5000</v>
      </c>
      <c r="AP69" s="53">
        <f t="shared" si="76"/>
        <v>0</v>
      </c>
      <c r="AQ69" s="53">
        <f>IF($H$11=1, $BA$69, $BB$69)</f>
        <v>1</v>
      </c>
      <c r="AR69" s="53">
        <f t="shared" si="77"/>
        <v>300</v>
      </c>
      <c r="AT69" s="53">
        <v>67</v>
      </c>
      <c r="AU69" s="53">
        <f t="shared" si="78"/>
        <v>600</v>
      </c>
      <c r="AV69" s="53">
        <f t="shared" si="79"/>
        <v>5000</v>
      </c>
      <c r="AW69" s="53">
        <f t="shared" si="80"/>
        <v>0</v>
      </c>
      <c r="AX69" s="53">
        <f>IF($H$12=1, $BA$69, $BB$69)</f>
        <v>1</v>
      </c>
      <c r="AY69" s="53">
        <f t="shared" si="81"/>
        <v>300</v>
      </c>
      <c r="BA69" s="53">
        <v>1</v>
      </c>
      <c r="BB69" s="73">
        <v>1</v>
      </c>
    </row>
    <row r="70" spans="11:54">
      <c r="K70" s="53">
        <v>68</v>
      </c>
      <c r="L70" s="53">
        <f t="shared" si="62"/>
        <v>600</v>
      </c>
      <c r="M70" s="53">
        <f t="shared" si="63"/>
        <v>5000</v>
      </c>
      <c r="N70" s="53">
        <f t="shared" si="64"/>
        <v>0</v>
      </c>
      <c r="O70" s="53">
        <f>IF($H$7=1, $BA$70, $BB$70)</f>
        <v>2</v>
      </c>
      <c r="P70" s="53">
        <f t="shared" si="65"/>
        <v>300</v>
      </c>
      <c r="R70" s="53">
        <v>68</v>
      </c>
      <c r="S70" s="53">
        <f t="shared" ref="S70:S82" si="82">IF($E$8=1,$A$19,IF($E$8=2,$A$19,IF($E$8=3,$A$19,IF($E$8=4,$A$19,IF($E$8=5,$A$19,IF($E$8=6,$A$19,IF($E$8=7,$A$19,0)))))))</f>
        <v>600</v>
      </c>
      <c r="T70" s="53">
        <f t="shared" ref="T70:T82" si="83">IF($E$8=1,$B$19,IF($E$8=2,$B$19,IF($E$8=3,$B$19,IF($E$8=4,$B$19,IF($E$8=5,$B$19,IF($E$8=6,$B$19,IF($E$8=7,$B$19,0)))))))</f>
        <v>5000</v>
      </c>
      <c r="U70" s="53">
        <f t="shared" ref="U70:U82" si="84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61"/>
        <v>300</v>
      </c>
      <c r="Y70" s="53">
        <v>68</v>
      </c>
      <c r="Z70" s="53">
        <f t="shared" si="66"/>
        <v>600</v>
      </c>
      <c r="AA70" s="53">
        <f t="shared" si="67"/>
        <v>5000</v>
      </c>
      <c r="AB70" s="53">
        <f t="shared" si="68"/>
        <v>0</v>
      </c>
      <c r="AC70" s="53">
        <f>IF($H$9=1, $BA$70, $BB$70)</f>
        <v>2</v>
      </c>
      <c r="AD70" s="53">
        <f t="shared" si="69"/>
        <v>300</v>
      </c>
      <c r="AF70" s="53">
        <v>68</v>
      </c>
      <c r="AG70" s="53">
        <f t="shared" si="70"/>
        <v>600</v>
      </c>
      <c r="AH70" s="53">
        <f t="shared" si="71"/>
        <v>5000</v>
      </c>
      <c r="AI70" s="53">
        <f t="shared" si="72"/>
        <v>0</v>
      </c>
      <c r="AJ70" s="53">
        <f>IF($H$10=1, $BA$70, $BB$70)</f>
        <v>2</v>
      </c>
      <c r="AK70" s="53">
        <f t="shared" si="73"/>
        <v>300</v>
      </c>
      <c r="AM70" s="53">
        <v>68</v>
      </c>
      <c r="AN70" s="53">
        <f t="shared" si="74"/>
        <v>600</v>
      </c>
      <c r="AO70" s="53">
        <f t="shared" si="75"/>
        <v>5000</v>
      </c>
      <c r="AP70" s="53">
        <f t="shared" si="76"/>
        <v>0</v>
      </c>
      <c r="AQ70" s="53">
        <f>IF($H$11=1, $BA$70, $BB$70)</f>
        <v>2</v>
      </c>
      <c r="AR70" s="53">
        <f t="shared" si="77"/>
        <v>300</v>
      </c>
      <c r="AT70" s="53">
        <v>68</v>
      </c>
      <c r="AU70" s="53">
        <f t="shared" si="78"/>
        <v>600</v>
      </c>
      <c r="AV70" s="53">
        <f t="shared" si="79"/>
        <v>5000</v>
      </c>
      <c r="AW70" s="53">
        <f t="shared" si="80"/>
        <v>0</v>
      </c>
      <c r="AX70" s="53">
        <f>IF($H$12=1, $BA$70, $BB$70)</f>
        <v>2</v>
      </c>
      <c r="AY70" s="53">
        <f t="shared" si="81"/>
        <v>300</v>
      </c>
      <c r="BA70" s="53">
        <v>2</v>
      </c>
      <c r="BB70" s="73">
        <v>2</v>
      </c>
    </row>
    <row r="71" spans="11:54">
      <c r="K71" s="53">
        <v>69</v>
      </c>
      <c r="L71" s="53">
        <f t="shared" si="62"/>
        <v>600</v>
      </c>
      <c r="M71" s="53">
        <f t="shared" si="63"/>
        <v>5000</v>
      </c>
      <c r="N71" s="53">
        <f t="shared" si="64"/>
        <v>0</v>
      </c>
      <c r="O71" s="53">
        <f>IF($H$7=1, $BA$71, $BB$71)</f>
        <v>1</v>
      </c>
      <c r="P71" s="53">
        <f t="shared" si="65"/>
        <v>300</v>
      </c>
      <c r="R71" s="53">
        <v>69</v>
      </c>
      <c r="S71" s="53">
        <f t="shared" si="82"/>
        <v>600</v>
      </c>
      <c r="T71" s="53">
        <f t="shared" si="83"/>
        <v>5000</v>
      </c>
      <c r="U71" s="53">
        <f t="shared" si="84"/>
        <v>0</v>
      </c>
      <c r="V71" s="53">
        <f>IF($H$8=1, $BA$71, $BB$71)</f>
        <v>1</v>
      </c>
      <c r="W71" s="53">
        <f t="shared" si="61"/>
        <v>300</v>
      </c>
      <c r="Y71" s="53">
        <v>69</v>
      </c>
      <c r="Z71" s="53">
        <f t="shared" si="66"/>
        <v>600</v>
      </c>
      <c r="AA71" s="53">
        <f t="shared" si="67"/>
        <v>5000</v>
      </c>
      <c r="AB71" s="53">
        <f t="shared" si="68"/>
        <v>0</v>
      </c>
      <c r="AC71" s="53">
        <f>IF($H$9=1, $BA$71, $BB$71)</f>
        <v>1</v>
      </c>
      <c r="AD71" s="53">
        <f t="shared" si="69"/>
        <v>300</v>
      </c>
      <c r="AF71" s="53">
        <v>69</v>
      </c>
      <c r="AG71" s="53">
        <f t="shared" si="70"/>
        <v>600</v>
      </c>
      <c r="AH71" s="53">
        <f t="shared" si="71"/>
        <v>5000</v>
      </c>
      <c r="AI71" s="53">
        <f t="shared" si="72"/>
        <v>0</v>
      </c>
      <c r="AJ71" s="53">
        <f>IF($H$10=1, $BA$71, $BB$71)</f>
        <v>1</v>
      </c>
      <c r="AK71" s="53">
        <f t="shared" si="73"/>
        <v>300</v>
      </c>
      <c r="AM71" s="53">
        <v>69</v>
      </c>
      <c r="AN71" s="53">
        <f t="shared" si="74"/>
        <v>600</v>
      </c>
      <c r="AO71" s="53">
        <f t="shared" si="75"/>
        <v>5000</v>
      </c>
      <c r="AP71" s="53">
        <f t="shared" si="76"/>
        <v>0</v>
      </c>
      <c r="AQ71" s="53">
        <f>IF($H$11=1, $BA$71, $BB$71)</f>
        <v>1</v>
      </c>
      <c r="AR71" s="53">
        <f t="shared" si="77"/>
        <v>300</v>
      </c>
      <c r="AT71" s="53">
        <v>69</v>
      </c>
      <c r="AU71" s="53">
        <f t="shared" si="78"/>
        <v>600</v>
      </c>
      <c r="AV71" s="53">
        <f t="shared" si="79"/>
        <v>5000</v>
      </c>
      <c r="AW71" s="53">
        <f t="shared" si="80"/>
        <v>0</v>
      </c>
      <c r="AX71" s="53">
        <f>IF($H$12=1, $BA$71, $BB$71)</f>
        <v>1</v>
      </c>
      <c r="AY71" s="53">
        <f t="shared" si="81"/>
        <v>300</v>
      </c>
      <c r="BA71" s="53">
        <v>1</v>
      </c>
      <c r="BB71" s="73">
        <v>1</v>
      </c>
    </row>
    <row r="72" spans="11:54">
      <c r="K72" s="53">
        <v>70</v>
      </c>
      <c r="L72" s="53">
        <f t="shared" si="62"/>
        <v>600</v>
      </c>
      <c r="M72" s="53">
        <f t="shared" si="63"/>
        <v>5000</v>
      </c>
      <c r="N72" s="53">
        <f t="shared" si="64"/>
        <v>0</v>
      </c>
      <c r="O72" s="53">
        <f>IF($H$7=1, $BA$72, $BB$72)</f>
        <v>2</v>
      </c>
      <c r="P72" s="53">
        <f t="shared" si="65"/>
        <v>300</v>
      </c>
      <c r="R72" s="53">
        <v>70</v>
      </c>
      <c r="S72" s="53">
        <f t="shared" si="82"/>
        <v>600</v>
      </c>
      <c r="T72" s="53">
        <f t="shared" si="83"/>
        <v>5000</v>
      </c>
      <c r="U72" s="53">
        <f t="shared" si="84"/>
        <v>0</v>
      </c>
      <c r="V72" s="53">
        <f>IF($H$8=1, $BA$72, $BB$72)</f>
        <v>2</v>
      </c>
      <c r="W72" s="53">
        <f t="shared" si="61"/>
        <v>300</v>
      </c>
      <c r="Y72" s="53">
        <v>70</v>
      </c>
      <c r="Z72" s="53">
        <f t="shared" si="66"/>
        <v>600</v>
      </c>
      <c r="AA72" s="53">
        <f t="shared" si="67"/>
        <v>5000</v>
      </c>
      <c r="AB72" s="53">
        <f t="shared" si="68"/>
        <v>0</v>
      </c>
      <c r="AC72" s="53">
        <f>IF($H$9=1, $BA$72, $BB$72)</f>
        <v>2</v>
      </c>
      <c r="AD72" s="53">
        <f t="shared" si="69"/>
        <v>300</v>
      </c>
      <c r="AF72" s="53">
        <v>70</v>
      </c>
      <c r="AG72" s="53">
        <f t="shared" si="70"/>
        <v>600</v>
      </c>
      <c r="AH72" s="53">
        <f t="shared" si="71"/>
        <v>5000</v>
      </c>
      <c r="AI72" s="53">
        <f t="shared" si="72"/>
        <v>0</v>
      </c>
      <c r="AJ72" s="53">
        <f>IF($H$10=1, $BA$72, $BB$72)</f>
        <v>2</v>
      </c>
      <c r="AK72" s="53">
        <f t="shared" si="73"/>
        <v>300</v>
      </c>
      <c r="AM72" s="53">
        <v>70</v>
      </c>
      <c r="AN72" s="53">
        <f t="shared" si="74"/>
        <v>600</v>
      </c>
      <c r="AO72" s="53">
        <f t="shared" si="75"/>
        <v>5000</v>
      </c>
      <c r="AP72" s="53">
        <f t="shared" si="76"/>
        <v>0</v>
      </c>
      <c r="AQ72" s="53">
        <f>IF($H$11=1, $BA$72, $BB$72)</f>
        <v>2</v>
      </c>
      <c r="AR72" s="53">
        <f t="shared" si="77"/>
        <v>300</v>
      </c>
      <c r="AT72" s="53">
        <v>70</v>
      </c>
      <c r="AU72" s="53">
        <f t="shared" si="78"/>
        <v>600</v>
      </c>
      <c r="AV72" s="53">
        <f t="shared" si="79"/>
        <v>5000</v>
      </c>
      <c r="AW72" s="53">
        <f t="shared" si="80"/>
        <v>0</v>
      </c>
      <c r="AX72" s="53">
        <f>IF($H$12=1, $BA$72, $BB$72)</f>
        <v>2</v>
      </c>
      <c r="AY72" s="53">
        <f t="shared" si="81"/>
        <v>300</v>
      </c>
      <c r="BA72" s="53">
        <v>2</v>
      </c>
      <c r="BB72" s="73">
        <v>2</v>
      </c>
    </row>
    <row r="73" spans="11:54">
      <c r="K73" s="53">
        <v>71</v>
      </c>
      <c r="L73" s="53">
        <f t="shared" si="62"/>
        <v>600</v>
      </c>
      <c r="M73" s="53">
        <f t="shared" si="63"/>
        <v>5000</v>
      </c>
      <c r="N73" s="53">
        <f t="shared" si="64"/>
        <v>0</v>
      </c>
      <c r="O73" s="53">
        <f>IF($H$7=1, $BA$73, $BB$73)</f>
        <v>1</v>
      </c>
      <c r="P73" s="53">
        <f t="shared" si="65"/>
        <v>300</v>
      </c>
      <c r="R73" s="53">
        <v>71</v>
      </c>
      <c r="S73" s="53">
        <f t="shared" si="82"/>
        <v>600</v>
      </c>
      <c r="T73" s="53">
        <f t="shared" si="83"/>
        <v>5000</v>
      </c>
      <c r="U73" s="53">
        <f t="shared" si="84"/>
        <v>0</v>
      </c>
      <c r="V73" s="53">
        <f>IF($H$8=1, $BA$73, $BB$73)</f>
        <v>1</v>
      </c>
      <c r="W73" s="53">
        <f t="shared" si="61"/>
        <v>300</v>
      </c>
      <c r="Y73" s="53">
        <v>71</v>
      </c>
      <c r="Z73" s="53">
        <f t="shared" si="66"/>
        <v>600</v>
      </c>
      <c r="AA73" s="53">
        <f t="shared" si="67"/>
        <v>5000</v>
      </c>
      <c r="AB73" s="53">
        <f t="shared" si="68"/>
        <v>0</v>
      </c>
      <c r="AC73" s="53">
        <f>IF($H$9=1, $BA$73, $BB$73)</f>
        <v>1</v>
      </c>
      <c r="AD73" s="53">
        <f t="shared" si="69"/>
        <v>300</v>
      </c>
      <c r="AF73" s="53">
        <v>71</v>
      </c>
      <c r="AG73" s="53">
        <f t="shared" si="70"/>
        <v>600</v>
      </c>
      <c r="AH73" s="53">
        <f t="shared" si="71"/>
        <v>5000</v>
      </c>
      <c r="AI73" s="53">
        <f t="shared" si="72"/>
        <v>0</v>
      </c>
      <c r="AJ73" s="53">
        <f>IF($H$10=1, $BA$73, $BB$73)</f>
        <v>1</v>
      </c>
      <c r="AK73" s="53">
        <f t="shared" si="73"/>
        <v>300</v>
      </c>
      <c r="AM73" s="53">
        <v>71</v>
      </c>
      <c r="AN73" s="53">
        <f t="shared" si="74"/>
        <v>600</v>
      </c>
      <c r="AO73" s="53">
        <f t="shared" si="75"/>
        <v>5000</v>
      </c>
      <c r="AP73" s="53">
        <f t="shared" si="76"/>
        <v>0</v>
      </c>
      <c r="AQ73" s="53">
        <f>IF($H$11=1, $BA$73, $BB$73)</f>
        <v>1</v>
      </c>
      <c r="AR73" s="53">
        <f t="shared" si="77"/>
        <v>300</v>
      </c>
      <c r="AT73" s="53">
        <v>71</v>
      </c>
      <c r="AU73" s="53">
        <f t="shared" si="78"/>
        <v>600</v>
      </c>
      <c r="AV73" s="53">
        <f t="shared" si="79"/>
        <v>5000</v>
      </c>
      <c r="AW73" s="53">
        <f t="shared" si="80"/>
        <v>0</v>
      </c>
      <c r="AX73" s="53">
        <f>IF($H$12=1, $BA$73, $BB$73)</f>
        <v>1</v>
      </c>
      <c r="AY73" s="53">
        <f t="shared" si="81"/>
        <v>300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5000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1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5000</v>
      </c>
      <c r="U74" s="51">
        <f>IF($E$8=1,$H$19, IF($E$8 = 2, $H$19, IF($E$8 = 3, $H$19, IF($E$8 = 4, $H$25, IF($E$8 = 5, $H$25, IF($E$8 = 6, $H$25, IF($E$8 = 7, $H$19, 0)))))))</f>
        <v>0</v>
      </c>
      <c r="V74" s="53">
        <f>IF($H$8=1, $BA$74, $BB$74)</f>
        <v>1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150</v>
      </c>
      <c r="AB74" s="51">
        <f>IF($E$9=1,$C$19,IF($E$9=2,$C$19,IF($E$9=3,$C$19,IF($E$9=4,$C$25,IF($E$9=5,$C$25,IF($E$9=6,$C$25,IF($E$9=7,$C$19,0)))))))</f>
        <v>450</v>
      </c>
      <c r="AC74" s="53">
        <f>IF($H$9=1, $BA$74, $BB$74)</f>
        <v>2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150</v>
      </c>
      <c r="AI74" s="51">
        <f>IF($E$10=1,$C$19,IF($E$10=2,$C$19,IF($E$10=3,$C$19,IF($E$10=4,$C$25,IF($E$10=5,$C$25,IF($E$10=6,$C$25,IF($E$10=7,$C$19,0)))))))</f>
        <v>450</v>
      </c>
      <c r="AJ74" s="53">
        <f>IF($H$10=1, $BA$74, $BB$74)</f>
        <v>2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5000</v>
      </c>
      <c r="AP74" s="51">
        <f>IF($E$11=1,$C$19,IF($E$11=2,$C$19,IF($E$11=3,$C$19,IF($E$11=4,$C$25,IF($E$11=5,$C$25,IF($E$11=6,$C$25,IF($E$11=7,$C$19,0)))))))</f>
        <v>0</v>
      </c>
      <c r="AQ74" s="53">
        <f>IF($H$11=1, $BA$74, $BB$74)</f>
        <v>1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150</v>
      </c>
      <c r="AW74" s="51">
        <f>IF($E$12=1,$C$19,IF($E$12=2,$C$19,IF($E$12=3,$C$19,IF($E$12=4,$C$25,IF($E$12=5,$C$25,IF($E$12=6,$C$25,IF($E$12=7,$C$19,0)))))))</f>
        <v>450</v>
      </c>
      <c r="AX74" s="53">
        <f>IF($H$12=1, $BA$74, $BB$74)</f>
        <v>2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85">IF($E$7=1,$A$19,IF($E$7=2,$A$19,IF($E$7=3,$A$19,IF($E$7=4,$A$19,IF($E$7=5,$A$19,IF($E$7=6,$A$19,IF($E$7=7,$A$19,0)))))))</f>
        <v>600</v>
      </c>
      <c r="M75" s="53">
        <f t="shared" ref="M75:M82" si="86">IF($E$7=1,$B$19,IF($E$7=2,$B$19,IF($E$7=3,$B$19,IF($E$7=4,$B$19,IF($E$7=5,$B$19,IF($E$7=6,$B$19,IF($E$7=7,$B$19,0)))))))</f>
        <v>5000</v>
      </c>
      <c r="N75" s="53">
        <f t="shared" ref="N75:N82" si="87">IF($E$7=1,$C$19,IF($E$7=2,$C$19,IF($E$7=3,$C$19,IF($E$7=4,$C$19,IF($E$7=5,$C$19,IF($E$7=6,$C$19,IF($E$7=7,$C$19,0)))))))</f>
        <v>0</v>
      </c>
      <c r="O75" s="53">
        <f>IF($H$7=1, $BA$75, $BB$75)</f>
        <v>2</v>
      </c>
      <c r="P75" s="53">
        <f t="shared" ref="P75:P82" si="88">IF($E$7=1,$D$19,IF($E$7=2,$D$19,IF($E$7=3,$D$19,IF($E$7=4,$D$19,IF($E$7=5,$D$19,IF($E$7=6,$D$19,IF($E$7=7,$D$19,0)))))))</f>
        <v>300</v>
      </c>
      <c r="R75" s="53">
        <v>73</v>
      </c>
      <c r="S75" s="53">
        <f t="shared" si="82"/>
        <v>600</v>
      </c>
      <c r="T75" s="53">
        <f t="shared" si="83"/>
        <v>5000</v>
      </c>
      <c r="U75" s="53">
        <f t="shared" si="84"/>
        <v>0</v>
      </c>
      <c r="V75" s="53">
        <f>IF($H$8=1, $BA$75, $BB$75)</f>
        <v>2</v>
      </c>
      <c r="W75" s="53">
        <f t="shared" si="61"/>
        <v>300</v>
      </c>
      <c r="Y75" s="53">
        <v>73</v>
      </c>
      <c r="Z75" s="53">
        <f t="shared" ref="Z75:Z82" si="89">IF($E$9=1,$A$19,IF($E$9=2,$A$19,IF($E$9=3,$A$19,IF($E$9=4,$A$19,IF($E$9=5,$A$19,IF($E$9=6,$A$19,IF($E$9=7,$A$19,0)))))))</f>
        <v>600</v>
      </c>
      <c r="AA75" s="53">
        <f t="shared" ref="AA75:AA82" si="90">IF($E$9=1,$B$19,IF($E$9=2,$B$19,IF($E$9=3,$B$19,IF($E$9=4,$B$19,IF($E$9=5,$B$19,IF($E$9=6,$B$19,IF($E$9=7,$B$19,0)))))))</f>
        <v>5000</v>
      </c>
      <c r="AB75" s="53">
        <f t="shared" ref="AB75:AB82" si="91">IF($E$9=1,$C$19,IF($E$9=2,$C$19,IF($E$9=3,$C$19,IF($E$9=4,$C$19,IF($E$9=5,$C$19,IF($E$9=6,$C$19,IF($E$9=7,$C$19,0)))))))</f>
        <v>0</v>
      </c>
      <c r="AC75" s="53">
        <f>IF($H$9=1, $BA$75, $BB$75)</f>
        <v>1</v>
      </c>
      <c r="AD75" s="53">
        <f t="shared" ref="AD75:AD82" si="92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93">IF($E$10=1,$A$19,IF($E$10=2,$A$19,IF($E$10=3,$A$19,IF($E$10=4,$A$19,IF($E$10=5,$A$19,IF($E$10=6,$A$19,IF($E$10=7,$A$19,0)))))))</f>
        <v>600</v>
      </c>
      <c r="AH75" s="53">
        <f t="shared" ref="AH75:AH82" si="94">IF($E$10=1,$B$19,IF($E$10=2,$B$19,IF($E$10=3,$B$19,IF($E$10=4,$B$19,IF($E$10=5,$B$19,IF($E$10=6,$B$19,IF($E$10=7,$B$19,0)))))))</f>
        <v>5000</v>
      </c>
      <c r="AI75" s="53">
        <f t="shared" ref="AI75:AI82" si="95">IF($E$10=1,$C$19,IF($E$10=2,$C$19,IF($E$10=3,$C$19,IF($E$10=4,$C$19,IF($E$10=5,$C$19,IF($E$10=6,$C$19,IF($E$10=7,$C$19,0)))))))</f>
        <v>0</v>
      </c>
      <c r="AJ75" s="53">
        <f>IF($H$10=1, $BA$75, $BB$75)</f>
        <v>1</v>
      </c>
      <c r="AK75" s="53">
        <f t="shared" ref="AK75:AK82" si="96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97">IF($E$11=1,$A$19,IF($E$11=2,$A$19,IF($E$11=3,$A$19,IF($E$11=4,$A$19,IF($E$11=5,$A$19,IF($E$11=6,$A$19,IF($E$11=7,$A$19,0)))))))</f>
        <v>600</v>
      </c>
      <c r="AO75" s="53">
        <f t="shared" ref="AO75:AO82" si="98">IF($E$11=1,$B$19,IF($E$11=2,$B$19,IF($E$11=3,$B$19,IF($E$11=4,$B$19,IF($E$11=5,$B$19,IF($E$11=6,$B$19,IF($E$11=7,$B$19,0)))))))</f>
        <v>5000</v>
      </c>
      <c r="AP75" s="53">
        <f t="shared" ref="AP75:AP82" si="99">IF($E$11=1,$C$19,IF($E$11=2,$C$19,IF($E$11=3,$C$19,IF($E$11=4,$C$19,IF($E$11=5,$C$19,IF($E$11=6,$C$19,IF($E$11=7,$C$19,0)))))))</f>
        <v>0</v>
      </c>
      <c r="AQ75" s="53">
        <f>IF($H$11=1, $BA$75, $BB$75)</f>
        <v>2</v>
      </c>
      <c r="AR75" s="53">
        <f t="shared" ref="AR75:AR82" si="100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101">IF($E$12=1,$A$19,IF($E$12=2,$A$19,IF($E$12=3,$A$19,IF($E$12=4,$A$19,IF($E$12=5,$A$19,IF($E$12=6,$A$19,IF($E$12=7,$A$19,0)))))))</f>
        <v>600</v>
      </c>
      <c r="AV75" s="53">
        <f t="shared" ref="AV75:AV82" si="102">IF($E$12=1,$B$19,IF($E$12=2,$B$19,IF($E$12=3,$B$19,IF($E$12=4,$B$19,IF($E$12=5,$B$19,IF($E$12=6,$B$19,IF($E$12=7,$B$19,0)))))))</f>
        <v>5000</v>
      </c>
      <c r="AW75" s="53">
        <f t="shared" ref="AW75:AW82" si="103">IF($E$12=1,$C$19,IF($E$12=2,$C$19,IF($E$12=3,$C$19,IF($E$12=4,$C$19,IF($E$12=5,$C$19,IF($E$12=6,$C$19,IF($E$12=7,$C$19,0)))))))</f>
        <v>0</v>
      </c>
      <c r="AX75" s="53">
        <f>IF($H$12=1, $BA$75, $BB$75)</f>
        <v>1</v>
      </c>
      <c r="AY75" s="53">
        <f t="shared" ref="AY75:AY82" si="104">IF($E$12=1,$D$19,IF($E$12=2,$D$19,IF($E$12=3,$D$19,IF($E$12=4,$D$19,IF($E$12=5,$D$19,IF($E$12=6,$D$19,IF($E$12=7,$D$19,0)))))))</f>
        <v>300</v>
      </c>
      <c r="BA75" s="53">
        <v>1</v>
      </c>
      <c r="BB75" s="73">
        <v>2</v>
      </c>
    </row>
    <row r="76" spans="11:54">
      <c r="K76" s="53">
        <v>74</v>
      </c>
      <c r="L76" s="53">
        <f t="shared" si="85"/>
        <v>600</v>
      </c>
      <c r="M76" s="53">
        <f t="shared" si="86"/>
        <v>5000</v>
      </c>
      <c r="N76" s="53">
        <f t="shared" si="87"/>
        <v>0</v>
      </c>
      <c r="O76" s="53">
        <f>IF($H$7=1, $BA$76, $BB$76)</f>
        <v>1</v>
      </c>
      <c r="P76" s="53">
        <f t="shared" si="88"/>
        <v>300</v>
      </c>
      <c r="R76" s="53">
        <v>74</v>
      </c>
      <c r="S76" s="53">
        <f t="shared" si="82"/>
        <v>600</v>
      </c>
      <c r="T76" s="53">
        <f t="shared" si="83"/>
        <v>5000</v>
      </c>
      <c r="U76" s="53">
        <f t="shared" si="84"/>
        <v>0</v>
      </c>
      <c r="V76" s="53">
        <f>IF($H$8=1, $BA$76, $BB$76)</f>
        <v>1</v>
      </c>
      <c r="W76" s="53">
        <f t="shared" si="61"/>
        <v>300</v>
      </c>
      <c r="Y76" s="53">
        <v>74</v>
      </c>
      <c r="Z76" s="53">
        <f t="shared" si="89"/>
        <v>600</v>
      </c>
      <c r="AA76" s="53">
        <f t="shared" si="90"/>
        <v>5000</v>
      </c>
      <c r="AB76" s="53">
        <f t="shared" si="91"/>
        <v>0</v>
      </c>
      <c r="AC76" s="53">
        <f>IF($H$9=1, $BA$76, $BB$76)</f>
        <v>2</v>
      </c>
      <c r="AD76" s="53">
        <f t="shared" si="92"/>
        <v>300</v>
      </c>
      <c r="AF76" s="53">
        <v>74</v>
      </c>
      <c r="AG76" s="53">
        <f t="shared" si="93"/>
        <v>600</v>
      </c>
      <c r="AH76" s="53">
        <f t="shared" si="94"/>
        <v>5000</v>
      </c>
      <c r="AI76" s="53">
        <f t="shared" si="95"/>
        <v>0</v>
      </c>
      <c r="AJ76" s="53">
        <f>IF($H$10=1, $BA$76, $BB$76)</f>
        <v>2</v>
      </c>
      <c r="AK76" s="53">
        <f t="shared" si="96"/>
        <v>300</v>
      </c>
      <c r="AM76" s="53">
        <v>74</v>
      </c>
      <c r="AN76" s="53">
        <f t="shared" si="97"/>
        <v>600</v>
      </c>
      <c r="AO76" s="53">
        <f t="shared" si="98"/>
        <v>5000</v>
      </c>
      <c r="AP76" s="53">
        <f t="shared" si="99"/>
        <v>0</v>
      </c>
      <c r="AQ76" s="53">
        <f>IF($H$11=1, $BA$76, $BB$76)</f>
        <v>1</v>
      </c>
      <c r="AR76" s="53">
        <f t="shared" si="100"/>
        <v>300</v>
      </c>
      <c r="AT76" s="53">
        <v>74</v>
      </c>
      <c r="AU76" s="53">
        <f t="shared" si="101"/>
        <v>600</v>
      </c>
      <c r="AV76" s="53">
        <f t="shared" si="102"/>
        <v>5000</v>
      </c>
      <c r="AW76" s="53">
        <f t="shared" si="103"/>
        <v>0</v>
      </c>
      <c r="AX76" s="53">
        <f>IF($H$12=1, $BA$76, $BB$76)</f>
        <v>2</v>
      </c>
      <c r="AY76" s="53">
        <f t="shared" si="104"/>
        <v>300</v>
      </c>
      <c r="BA76" s="53">
        <v>2</v>
      </c>
      <c r="BB76" s="73">
        <v>1</v>
      </c>
    </row>
    <row r="77" spans="11:54">
      <c r="K77" s="53">
        <v>75</v>
      </c>
      <c r="L77" s="53">
        <f t="shared" si="85"/>
        <v>600</v>
      </c>
      <c r="M77" s="53">
        <f t="shared" si="86"/>
        <v>5000</v>
      </c>
      <c r="N77" s="53">
        <f t="shared" si="87"/>
        <v>0</v>
      </c>
      <c r="O77" s="53">
        <f>IF($H$7=1, $BA$77, $BB$77)</f>
        <v>2</v>
      </c>
      <c r="P77" s="53">
        <f t="shared" si="88"/>
        <v>300</v>
      </c>
      <c r="R77" s="53">
        <v>75</v>
      </c>
      <c r="S77" s="53">
        <f t="shared" si="82"/>
        <v>600</v>
      </c>
      <c r="T77" s="53">
        <f t="shared" si="83"/>
        <v>5000</v>
      </c>
      <c r="U77" s="53">
        <f t="shared" si="84"/>
        <v>0</v>
      </c>
      <c r="V77" s="53">
        <f>IF($H$8=1, $BA$77, $BB$77)</f>
        <v>2</v>
      </c>
      <c r="W77" s="53">
        <f t="shared" si="61"/>
        <v>300</v>
      </c>
      <c r="Y77" s="53">
        <v>75</v>
      </c>
      <c r="Z77" s="53">
        <f t="shared" si="89"/>
        <v>600</v>
      </c>
      <c r="AA77" s="53">
        <f t="shared" si="90"/>
        <v>5000</v>
      </c>
      <c r="AB77" s="53">
        <f t="shared" si="91"/>
        <v>0</v>
      </c>
      <c r="AC77" s="53">
        <f>IF($H$9=1, $BA$77, $BB$77)</f>
        <v>1</v>
      </c>
      <c r="AD77" s="53">
        <f t="shared" si="92"/>
        <v>300</v>
      </c>
      <c r="AF77" s="53">
        <v>75</v>
      </c>
      <c r="AG77" s="53">
        <f t="shared" si="93"/>
        <v>600</v>
      </c>
      <c r="AH77" s="53">
        <f t="shared" si="94"/>
        <v>5000</v>
      </c>
      <c r="AI77" s="53">
        <f t="shared" si="95"/>
        <v>0</v>
      </c>
      <c r="AJ77" s="53">
        <f>IF($H$10=1, $BA$77, $BB$77)</f>
        <v>1</v>
      </c>
      <c r="AK77" s="53">
        <f t="shared" si="96"/>
        <v>300</v>
      </c>
      <c r="AM77" s="53">
        <v>75</v>
      </c>
      <c r="AN77" s="53">
        <f t="shared" si="97"/>
        <v>600</v>
      </c>
      <c r="AO77" s="53">
        <f t="shared" si="98"/>
        <v>5000</v>
      </c>
      <c r="AP77" s="53">
        <f t="shared" si="99"/>
        <v>0</v>
      </c>
      <c r="AQ77" s="53">
        <f>IF($H$11=1, $BA$77, $BB$77)</f>
        <v>2</v>
      </c>
      <c r="AR77" s="53">
        <f t="shared" si="100"/>
        <v>300</v>
      </c>
      <c r="AT77" s="53">
        <v>75</v>
      </c>
      <c r="AU77" s="53">
        <f t="shared" si="101"/>
        <v>600</v>
      </c>
      <c r="AV77" s="53">
        <f t="shared" si="102"/>
        <v>5000</v>
      </c>
      <c r="AW77" s="53">
        <f t="shared" si="103"/>
        <v>0</v>
      </c>
      <c r="AX77" s="53">
        <f>IF($H$12=1, $BA$77, $BB$77)</f>
        <v>1</v>
      </c>
      <c r="AY77" s="53">
        <f t="shared" si="104"/>
        <v>300</v>
      </c>
      <c r="BA77" s="53">
        <v>1</v>
      </c>
      <c r="BB77" s="73">
        <v>2</v>
      </c>
    </row>
    <row r="78" spans="11:54">
      <c r="K78" s="53">
        <v>76</v>
      </c>
      <c r="L78" s="53">
        <f t="shared" si="85"/>
        <v>600</v>
      </c>
      <c r="M78" s="53">
        <f t="shared" si="86"/>
        <v>5000</v>
      </c>
      <c r="N78" s="53">
        <f t="shared" si="87"/>
        <v>0</v>
      </c>
      <c r="O78" s="53">
        <f>IF($H$7=1, $BA$78, $BB$78)</f>
        <v>2</v>
      </c>
      <c r="P78" s="53">
        <f t="shared" si="88"/>
        <v>300</v>
      </c>
      <c r="R78" s="53">
        <v>76</v>
      </c>
      <c r="S78" s="53">
        <f t="shared" si="82"/>
        <v>600</v>
      </c>
      <c r="T78" s="53">
        <f t="shared" si="83"/>
        <v>5000</v>
      </c>
      <c r="U78" s="53">
        <f t="shared" si="84"/>
        <v>0</v>
      </c>
      <c r="V78" s="53">
        <f>IF($H$8=1, $BA$78, $BB$78)</f>
        <v>2</v>
      </c>
      <c r="W78" s="53">
        <f t="shared" si="61"/>
        <v>300</v>
      </c>
      <c r="Y78" s="53">
        <v>76</v>
      </c>
      <c r="Z78" s="53">
        <f t="shared" si="89"/>
        <v>600</v>
      </c>
      <c r="AA78" s="53">
        <f t="shared" si="90"/>
        <v>5000</v>
      </c>
      <c r="AB78" s="53">
        <f t="shared" si="91"/>
        <v>0</v>
      </c>
      <c r="AC78" s="53">
        <f>IF($H$9=1, $BA$78, $BB$78)</f>
        <v>2</v>
      </c>
      <c r="AD78" s="53">
        <f t="shared" si="92"/>
        <v>300</v>
      </c>
      <c r="AF78" s="53">
        <v>76</v>
      </c>
      <c r="AG78" s="53">
        <f t="shared" si="93"/>
        <v>600</v>
      </c>
      <c r="AH78" s="53">
        <f t="shared" si="94"/>
        <v>5000</v>
      </c>
      <c r="AI78" s="53">
        <f t="shared" si="95"/>
        <v>0</v>
      </c>
      <c r="AJ78" s="53">
        <f>IF($H$10=1, $BA$78, $BB$78)</f>
        <v>2</v>
      </c>
      <c r="AK78" s="53">
        <f t="shared" si="96"/>
        <v>300</v>
      </c>
      <c r="AM78" s="53">
        <v>76</v>
      </c>
      <c r="AN78" s="53">
        <f t="shared" si="97"/>
        <v>600</v>
      </c>
      <c r="AO78" s="53">
        <f t="shared" si="98"/>
        <v>5000</v>
      </c>
      <c r="AP78" s="53">
        <f t="shared" si="99"/>
        <v>0</v>
      </c>
      <c r="AQ78" s="53">
        <f>IF($H$11=1, $BA$78, $BB$78)</f>
        <v>2</v>
      </c>
      <c r="AR78" s="53">
        <f t="shared" si="100"/>
        <v>300</v>
      </c>
      <c r="AT78" s="53">
        <v>76</v>
      </c>
      <c r="AU78" s="53">
        <f t="shared" si="101"/>
        <v>600</v>
      </c>
      <c r="AV78" s="53">
        <f t="shared" si="102"/>
        <v>5000</v>
      </c>
      <c r="AW78" s="53">
        <f t="shared" si="103"/>
        <v>0</v>
      </c>
      <c r="AX78" s="53">
        <f>IF($H$12=1, $BA$78, $BB$78)</f>
        <v>2</v>
      </c>
      <c r="AY78" s="53">
        <f t="shared" si="104"/>
        <v>300</v>
      </c>
      <c r="BA78" s="53">
        <v>2</v>
      </c>
      <c r="BB78" s="73">
        <v>2</v>
      </c>
    </row>
    <row r="79" spans="11:54">
      <c r="K79" s="53">
        <v>77</v>
      </c>
      <c r="L79" s="53">
        <f t="shared" si="85"/>
        <v>600</v>
      </c>
      <c r="M79" s="53">
        <f t="shared" si="86"/>
        <v>5000</v>
      </c>
      <c r="N79" s="53">
        <f t="shared" si="87"/>
        <v>0</v>
      </c>
      <c r="O79" s="53">
        <f>IF($H$7=1, $BA$79, $BB$79)</f>
        <v>1</v>
      </c>
      <c r="P79" s="53">
        <f t="shared" si="88"/>
        <v>300</v>
      </c>
      <c r="R79" s="53">
        <v>77</v>
      </c>
      <c r="S79" s="53">
        <f t="shared" si="82"/>
        <v>600</v>
      </c>
      <c r="T79" s="53">
        <f t="shared" si="83"/>
        <v>5000</v>
      </c>
      <c r="U79" s="53">
        <f t="shared" si="84"/>
        <v>0</v>
      </c>
      <c r="V79" s="53">
        <f>IF($H$8=1, $BA$79, $BB$79)</f>
        <v>1</v>
      </c>
      <c r="W79" s="53">
        <f t="shared" si="61"/>
        <v>300</v>
      </c>
      <c r="Y79" s="53">
        <v>77</v>
      </c>
      <c r="Z79" s="53">
        <f t="shared" si="89"/>
        <v>600</v>
      </c>
      <c r="AA79" s="53">
        <f t="shared" si="90"/>
        <v>5000</v>
      </c>
      <c r="AB79" s="53">
        <f t="shared" si="91"/>
        <v>0</v>
      </c>
      <c r="AC79" s="53">
        <f>IF($H$9=1, $BA$79, $BB$79)</f>
        <v>1</v>
      </c>
      <c r="AD79" s="53">
        <f t="shared" si="92"/>
        <v>300</v>
      </c>
      <c r="AF79" s="53">
        <v>77</v>
      </c>
      <c r="AG79" s="53">
        <f t="shared" si="93"/>
        <v>600</v>
      </c>
      <c r="AH79" s="53">
        <f t="shared" si="94"/>
        <v>5000</v>
      </c>
      <c r="AI79" s="53">
        <f t="shared" si="95"/>
        <v>0</v>
      </c>
      <c r="AJ79" s="53">
        <f>IF($H$10=1, $BA$79, $BB$79)</f>
        <v>1</v>
      </c>
      <c r="AK79" s="53">
        <f t="shared" si="96"/>
        <v>300</v>
      </c>
      <c r="AM79" s="53">
        <v>77</v>
      </c>
      <c r="AN79" s="53">
        <f t="shared" si="97"/>
        <v>600</v>
      </c>
      <c r="AO79" s="53">
        <f t="shared" si="98"/>
        <v>5000</v>
      </c>
      <c r="AP79" s="53">
        <f t="shared" si="99"/>
        <v>0</v>
      </c>
      <c r="AQ79" s="53">
        <f>IF($H$11=1, $BA$79, $BB$79)</f>
        <v>1</v>
      </c>
      <c r="AR79" s="53">
        <f t="shared" si="100"/>
        <v>300</v>
      </c>
      <c r="AT79" s="53">
        <v>77</v>
      </c>
      <c r="AU79" s="53">
        <f t="shared" si="101"/>
        <v>600</v>
      </c>
      <c r="AV79" s="53">
        <f t="shared" si="102"/>
        <v>5000</v>
      </c>
      <c r="AW79" s="53">
        <f t="shared" si="103"/>
        <v>0</v>
      </c>
      <c r="AX79" s="53">
        <f>IF($H$12=1, $BA$79, $BB$79)</f>
        <v>1</v>
      </c>
      <c r="AY79" s="53">
        <f t="shared" si="104"/>
        <v>300</v>
      </c>
      <c r="BA79" s="53">
        <v>1</v>
      </c>
      <c r="BB79" s="73">
        <v>1</v>
      </c>
    </row>
    <row r="80" spans="11:54">
      <c r="K80" s="53">
        <v>78</v>
      </c>
      <c r="L80" s="53">
        <f t="shared" si="85"/>
        <v>600</v>
      </c>
      <c r="M80" s="53">
        <f t="shared" si="86"/>
        <v>5000</v>
      </c>
      <c r="N80" s="53">
        <f t="shared" si="87"/>
        <v>0</v>
      </c>
      <c r="O80" s="53">
        <f>IF($H$7=1, $BA$80, $BB$80)</f>
        <v>1</v>
      </c>
      <c r="P80" s="53">
        <f t="shared" si="88"/>
        <v>300</v>
      </c>
      <c r="R80" s="53">
        <v>78</v>
      </c>
      <c r="S80" s="53">
        <f t="shared" si="82"/>
        <v>600</v>
      </c>
      <c r="T80" s="53">
        <f t="shared" si="83"/>
        <v>5000</v>
      </c>
      <c r="U80" s="53">
        <f t="shared" si="84"/>
        <v>0</v>
      </c>
      <c r="V80" s="53">
        <f>IF($H$8=1, $BA$80, $BB$80)</f>
        <v>1</v>
      </c>
      <c r="W80" s="53">
        <f t="shared" si="61"/>
        <v>300</v>
      </c>
      <c r="Y80" s="53">
        <v>78</v>
      </c>
      <c r="Z80" s="53">
        <f t="shared" si="89"/>
        <v>600</v>
      </c>
      <c r="AA80" s="53">
        <f t="shared" si="90"/>
        <v>5000</v>
      </c>
      <c r="AB80" s="53">
        <f t="shared" si="91"/>
        <v>0</v>
      </c>
      <c r="AC80" s="53">
        <f>IF($H$9=1, $BA$80, $BB$80)</f>
        <v>2</v>
      </c>
      <c r="AD80" s="53">
        <f t="shared" si="92"/>
        <v>300</v>
      </c>
      <c r="AF80" s="53">
        <v>78</v>
      </c>
      <c r="AG80" s="53">
        <f t="shared" si="93"/>
        <v>600</v>
      </c>
      <c r="AH80" s="53">
        <f t="shared" si="94"/>
        <v>5000</v>
      </c>
      <c r="AI80" s="53">
        <f t="shared" si="95"/>
        <v>0</v>
      </c>
      <c r="AJ80" s="53">
        <f>IF($H$10=1, $BA$80, $BB$80)</f>
        <v>2</v>
      </c>
      <c r="AK80" s="53">
        <f t="shared" si="96"/>
        <v>300</v>
      </c>
      <c r="AM80" s="53">
        <v>78</v>
      </c>
      <c r="AN80" s="53">
        <f t="shared" si="97"/>
        <v>600</v>
      </c>
      <c r="AO80" s="53">
        <f t="shared" si="98"/>
        <v>5000</v>
      </c>
      <c r="AP80" s="53">
        <f t="shared" si="99"/>
        <v>0</v>
      </c>
      <c r="AQ80" s="53">
        <f>IF($H$11=1, $BA$80, $BB$80)</f>
        <v>1</v>
      </c>
      <c r="AR80" s="53">
        <f t="shared" si="100"/>
        <v>300</v>
      </c>
      <c r="AT80" s="53">
        <v>78</v>
      </c>
      <c r="AU80" s="53">
        <f t="shared" si="101"/>
        <v>600</v>
      </c>
      <c r="AV80" s="53">
        <f t="shared" si="102"/>
        <v>5000</v>
      </c>
      <c r="AW80" s="53">
        <f t="shared" si="103"/>
        <v>0</v>
      </c>
      <c r="AX80" s="53">
        <f>IF($H$12=1, $BA$80, $BB$80)</f>
        <v>2</v>
      </c>
      <c r="AY80" s="53">
        <f t="shared" si="104"/>
        <v>300</v>
      </c>
      <c r="BA80" s="53">
        <v>2</v>
      </c>
      <c r="BB80" s="73">
        <v>1</v>
      </c>
    </row>
    <row r="81" spans="11:54">
      <c r="K81" s="53">
        <v>79</v>
      </c>
      <c r="L81" s="53">
        <f t="shared" si="85"/>
        <v>600</v>
      </c>
      <c r="M81" s="53">
        <f t="shared" si="86"/>
        <v>5000</v>
      </c>
      <c r="N81" s="53">
        <f t="shared" si="87"/>
        <v>0</v>
      </c>
      <c r="O81" s="53">
        <f>IF($H$7=1, $BA$81, $BB$81)</f>
        <v>1</v>
      </c>
      <c r="P81" s="53">
        <f t="shared" si="88"/>
        <v>300</v>
      </c>
      <c r="R81" s="53">
        <v>79</v>
      </c>
      <c r="S81" s="53">
        <f t="shared" si="82"/>
        <v>600</v>
      </c>
      <c r="T81" s="53">
        <f t="shared" si="83"/>
        <v>5000</v>
      </c>
      <c r="U81" s="53">
        <f t="shared" si="84"/>
        <v>0</v>
      </c>
      <c r="V81" s="53">
        <f>IF($H$8=1, $BA$81, $BB$81)</f>
        <v>1</v>
      </c>
      <c r="W81" s="53">
        <f t="shared" si="61"/>
        <v>300</v>
      </c>
      <c r="Y81" s="53">
        <v>79</v>
      </c>
      <c r="Z81" s="53">
        <f t="shared" si="89"/>
        <v>600</v>
      </c>
      <c r="AA81" s="53">
        <f t="shared" si="90"/>
        <v>5000</v>
      </c>
      <c r="AB81" s="53">
        <f t="shared" si="91"/>
        <v>0</v>
      </c>
      <c r="AC81" s="53">
        <f>IF($H$9=1, $BA$81, $BB$81)</f>
        <v>1</v>
      </c>
      <c r="AD81" s="53">
        <f t="shared" si="92"/>
        <v>300</v>
      </c>
      <c r="AF81" s="53">
        <v>79</v>
      </c>
      <c r="AG81" s="53">
        <f t="shared" si="93"/>
        <v>600</v>
      </c>
      <c r="AH81" s="53">
        <f t="shared" si="94"/>
        <v>5000</v>
      </c>
      <c r="AI81" s="53">
        <f t="shared" si="95"/>
        <v>0</v>
      </c>
      <c r="AJ81" s="53">
        <f>IF($H$10=1, $BA$81, $BB$81)</f>
        <v>1</v>
      </c>
      <c r="AK81" s="53">
        <f t="shared" si="96"/>
        <v>300</v>
      </c>
      <c r="AM81" s="53">
        <v>79</v>
      </c>
      <c r="AN81" s="53">
        <f t="shared" si="97"/>
        <v>600</v>
      </c>
      <c r="AO81" s="53">
        <f t="shared" si="98"/>
        <v>5000</v>
      </c>
      <c r="AP81" s="53">
        <f t="shared" si="99"/>
        <v>0</v>
      </c>
      <c r="AQ81" s="53">
        <f>IF($H$11=1, $BA$81, $BB$81)</f>
        <v>1</v>
      </c>
      <c r="AR81" s="53">
        <f t="shared" si="100"/>
        <v>300</v>
      </c>
      <c r="AT81" s="53">
        <v>79</v>
      </c>
      <c r="AU81" s="53">
        <f t="shared" si="101"/>
        <v>600</v>
      </c>
      <c r="AV81" s="53">
        <f t="shared" si="102"/>
        <v>5000</v>
      </c>
      <c r="AW81" s="53">
        <f t="shared" si="103"/>
        <v>0</v>
      </c>
      <c r="AX81" s="53">
        <f>IF($H$12=1, $BA$81, $BB$81)</f>
        <v>1</v>
      </c>
      <c r="AY81" s="53">
        <f t="shared" si="104"/>
        <v>300</v>
      </c>
      <c r="BA81" s="53">
        <v>1</v>
      </c>
      <c r="BB81" s="73">
        <v>1</v>
      </c>
    </row>
    <row r="82" spans="11:54">
      <c r="K82" s="53">
        <v>80</v>
      </c>
      <c r="L82" s="53">
        <f t="shared" si="85"/>
        <v>600</v>
      </c>
      <c r="M82" s="53">
        <f t="shared" si="86"/>
        <v>5000</v>
      </c>
      <c r="N82" s="53">
        <f t="shared" si="87"/>
        <v>0</v>
      </c>
      <c r="O82" s="53">
        <f>IF($H$7=1, $BA$82, $BB$82)</f>
        <v>2</v>
      </c>
      <c r="P82" s="53">
        <f t="shared" si="88"/>
        <v>300</v>
      </c>
      <c r="R82" s="53">
        <v>80</v>
      </c>
      <c r="S82" s="53">
        <f t="shared" si="82"/>
        <v>600</v>
      </c>
      <c r="T82" s="53">
        <f t="shared" si="83"/>
        <v>5000</v>
      </c>
      <c r="U82" s="53">
        <f t="shared" si="84"/>
        <v>0</v>
      </c>
      <c r="V82" s="53">
        <f>IF($H$8=1, $BA$82, $BB$82)</f>
        <v>2</v>
      </c>
      <c r="W82" s="53">
        <f t="shared" si="61"/>
        <v>300</v>
      </c>
      <c r="Y82" s="53">
        <v>80</v>
      </c>
      <c r="Z82" s="53">
        <f t="shared" si="89"/>
        <v>600</v>
      </c>
      <c r="AA82" s="53">
        <f t="shared" si="90"/>
        <v>5000</v>
      </c>
      <c r="AB82" s="53">
        <f t="shared" si="91"/>
        <v>0</v>
      </c>
      <c r="AC82" s="53">
        <f>IF($H$9=1, $BA$82, $BB$82)</f>
        <v>2</v>
      </c>
      <c r="AD82" s="53">
        <f t="shared" si="92"/>
        <v>300</v>
      </c>
      <c r="AF82" s="53">
        <v>80</v>
      </c>
      <c r="AG82" s="53">
        <f t="shared" si="93"/>
        <v>600</v>
      </c>
      <c r="AH82" s="53">
        <f t="shared" si="94"/>
        <v>5000</v>
      </c>
      <c r="AI82" s="53">
        <f t="shared" si="95"/>
        <v>0</v>
      </c>
      <c r="AJ82" s="53">
        <f>IF($H$10=1, $BA$82, $BB$82)</f>
        <v>2</v>
      </c>
      <c r="AK82" s="53">
        <f t="shared" si="96"/>
        <v>300</v>
      </c>
      <c r="AM82" s="53">
        <v>80</v>
      </c>
      <c r="AN82" s="53">
        <f t="shared" si="97"/>
        <v>600</v>
      </c>
      <c r="AO82" s="53">
        <f t="shared" si="98"/>
        <v>5000</v>
      </c>
      <c r="AP82" s="53">
        <f t="shared" si="99"/>
        <v>0</v>
      </c>
      <c r="AQ82" s="53">
        <f>IF($H$11=1, $BA$82, $BB$82)</f>
        <v>2</v>
      </c>
      <c r="AR82" s="53">
        <f t="shared" si="100"/>
        <v>300</v>
      </c>
      <c r="AT82" s="53">
        <v>80</v>
      </c>
      <c r="AU82" s="53">
        <f t="shared" si="101"/>
        <v>600</v>
      </c>
      <c r="AV82" s="53">
        <f t="shared" si="102"/>
        <v>5000</v>
      </c>
      <c r="AW82" s="53">
        <f t="shared" si="103"/>
        <v>0</v>
      </c>
      <c r="AX82" s="53">
        <f>IF($H$12=1, $BA$82, $BB$82)</f>
        <v>2</v>
      </c>
      <c r="AY82" s="53">
        <f t="shared" si="104"/>
        <v>300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2021-08-22T13:29:09Z</dcterms:modified>
</cp:coreProperties>
</file>