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 activeTab="4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" i="7" l="1"/>
  <c r="AJ5" i="7"/>
  <c r="AI5" i="7"/>
  <c r="AH5" i="7"/>
  <c r="AG5" i="7"/>
  <c r="AK4" i="7"/>
  <c r="AJ4" i="7"/>
  <c r="AI4" i="7"/>
  <c r="AH4" i="7"/>
  <c r="AG4" i="7"/>
  <c r="AK3" i="7"/>
  <c r="AJ3" i="7"/>
  <c r="AI3" i="7"/>
  <c r="AH3" i="7"/>
  <c r="AG3" i="7"/>
  <c r="P5" i="7"/>
  <c r="P4" i="7"/>
  <c r="P3" i="7"/>
  <c r="L5" i="7"/>
  <c r="L4" i="7"/>
  <c r="L3" i="7"/>
  <c r="AY5" i="7" l="1"/>
  <c r="AY4" i="7"/>
  <c r="AY3" i="7"/>
  <c r="AU5" i="7"/>
  <c r="AU4" i="7"/>
  <c r="AU3" i="7"/>
  <c r="AD5" i="7"/>
  <c r="AD4" i="7"/>
  <c r="AD3" i="7"/>
  <c r="Z5" i="7"/>
  <c r="Z4" i="7"/>
  <c r="Z3" i="7"/>
  <c r="AW5" i="7" l="1"/>
  <c r="AV5" i="7"/>
  <c r="AW4" i="7"/>
  <c r="AV4" i="7"/>
  <c r="AW3" i="7"/>
  <c r="AV3" i="7"/>
  <c r="AR5" i="7"/>
  <c r="AR4" i="7"/>
  <c r="AR3" i="7"/>
  <c r="AP5" i="7"/>
  <c r="AO5" i="7"/>
  <c r="AN5" i="7"/>
  <c r="AP4" i="7"/>
  <c r="AO4" i="7"/>
  <c r="AN4" i="7"/>
  <c r="AP3" i="7"/>
  <c r="AO3" i="7"/>
  <c r="AN3" i="7"/>
  <c r="AB5" i="7"/>
  <c r="AA5" i="7"/>
  <c r="AB4" i="7"/>
  <c r="AA4" i="7"/>
  <c r="AB3" i="7"/>
  <c r="AA3" i="7"/>
  <c r="W5" i="7"/>
  <c r="W4" i="7"/>
  <c r="W3" i="7"/>
  <c r="U5" i="7"/>
  <c r="T5" i="7"/>
  <c r="S5" i="7"/>
  <c r="U4" i="7"/>
  <c r="T4" i="7"/>
  <c r="S4" i="7"/>
  <c r="U3" i="7"/>
  <c r="T3" i="7"/>
  <c r="S3" i="7"/>
  <c r="AY6" i="7" l="1"/>
  <c r="N5" i="7" l="1"/>
  <c r="M5" i="7"/>
  <c r="N4" i="7"/>
  <c r="M4" i="7"/>
  <c r="N3" i="7"/>
  <c r="M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<sst xmlns="http://schemas.openxmlformats.org/spreadsheetml/2006/main" count="1549" uniqueCount="548">
  <si>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</si>
  <si>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</si>
  <si>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</si>
  <si>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</si>
  <si>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</si>
  <si>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</si>
  <si>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</si>
  <si>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</si>
  <si>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</si>
  <si>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</si>
  <si>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</si>
  <si>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</si>
  <si>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</si>
  <si>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</si>
  <si>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</si>
  <si>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</si>
  <si>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</si>
  <si>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</si>
  <si>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</si>
  <si>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</si>
  <si>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</si>
  <si>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</si>
  <si>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</si>
  <si>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</si>
  <si>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</si>
  <si>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</si>
  <si>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</si>
  <si>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</si>
  <si>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</si>
  <si>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</si>
  <si>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</si>
  <si>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</si>
  <si>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</si>
  <si>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</si>
  <si>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</si>
  <si>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</si>
  <si>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</si>
  <si>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</si>
  <si>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</si>
  <si>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</si>
  <si>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</si>
  <si>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</si>
  <si>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</si>
  <si>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</si>
  <si>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</si>
  <si>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</si>
  <si>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</si>
  <si>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</si>
  <si>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</si>
  <si>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</si>
  <si>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</si>
  <si>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</si>
  <si>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</si>
  <si>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</si>
  <si>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</si>
  <si>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</si>
  <si>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</si>
  <si>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</si>
  <si>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</si>
  <si>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</si>
  <si>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</si>
  <si>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</si>
  <si>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</si>
  <si>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</si>
  <si>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</si>
  <si>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</si>
  <si>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</si>
  <si>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</si>
  <si>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</si>
  <si>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</si>
  <si>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</si>
  <si>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</si>
  <si>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</si>
  <si>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</si>
  <si>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</si>
  <si>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</si>
  <si>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</si>
  <si>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</si>
  <si>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</si>
  <si>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</si>
  <si>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</si>
  <si>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</si>
  <si>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</si>
  <si>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</si>
  <si>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</si>
  <si>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</si>
  <si>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</si>
  <si>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</si>
  <si>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</si>
  <si>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</si>
  <si>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</si>
  <si>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</si>
  <si>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</si>
  <si>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</si>
  <si>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</si>
  <si>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</si>
  <si>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</si>
  <si>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</si>
  <si>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</si>
  <si>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</si>
  <si>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</si>
  <si>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</si>
  <si>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</si>
  <si>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</si>
  <si>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</si>
  <si>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</si>
  <si>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</si>
  <si>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</si>
  <si>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</si>
  <si>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</si>
  <si>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</si>
  <si>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</si>
  <si>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</si>
  <si>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</si>
  <si>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</si>
  <si>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</si>
  <si>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</si>
  <si>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</si>
  <si>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</si>
  <si>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</si>
  <si>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</si>
  <si>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</si>
  <si>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</si>
  <si>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</si>
  <si>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</si>
  <si>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</si>
  <si>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</si>
  <si>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</si>
  <si>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</si>
  <si>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</si>
  <si>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</si>
  <si>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</si>
  <si>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</si>
  <si>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</si>
  <si>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</si>
  <si>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</si>
  <si>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</si>
  <si>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</si>
  <si>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</si>
  <si>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</si>
  <si>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</si>
  <si>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</si>
  <si>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</si>
  <si>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</si>
  <si>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</si>
  <si>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</si>
  <si>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</si>
  <si>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</si>
  <si>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</si>
  <si>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</si>
  <si>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</si>
  <si>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</si>
  <si>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</si>
  <si>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</si>
  <si>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</si>
  <si>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</si>
  <si>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</si>
  <si>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</si>
  <si>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</si>
  <si>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</si>
  <si>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</si>
  <si>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</si>
  <si>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</si>
  <si>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</si>
  <si>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</si>
  <si>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</si>
  <si>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</si>
  <si>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</si>
  <si>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</si>
  <si>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</si>
  <si>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</si>
  <si>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</si>
  <si>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</si>
  <si>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</si>
  <si>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</si>
  <si>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</si>
  <si>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</si>
  <si>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</si>
  <si>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</si>
  <si>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</si>
  <si>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</si>
  <si>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</si>
  <si>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</si>
  <si>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</si>
  <si>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</si>
  <si>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</si>
  <si>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</si>
  <si>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</si>
  <si>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</si>
  <si>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</si>
  <si>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</si>
  <si>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</si>
  <si>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</si>
  <si>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</si>
  <si>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</si>
  <si>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</si>
  <si>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</si>
  <si>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</si>
  <si>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</si>
  <si>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</si>
  <si>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</si>
  <si>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</si>
  <si>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</si>
  <si>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</si>
  <si>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</si>
  <si>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</si>
  <si>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</si>
  <si>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</si>
  <si>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</si>
  <si>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</si>
  <si>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</si>
  <si>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</si>
  <si>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</si>
  <si>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</si>
  <si>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</si>
  <si>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</si>
  <si>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</si>
  <si>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</si>
  <si>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</si>
  <si>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</si>
  <si>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</si>
  <si>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</si>
  <si>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</si>
  <si>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</si>
  <si>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</si>
  <si>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</si>
  <si>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</si>
  <si>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</si>
  <si>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</si>
  <si>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</si>
  <si>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</si>
  <si>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</si>
  <si>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</si>
  <si>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</si>
  <si>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</si>
  <si>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</si>
  <si>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</si>
  <si>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</si>
  <si>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</si>
  <si>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</si>
  <si>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</si>
  <si>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</si>
  <si>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</si>
  <si>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</si>
  <si>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</si>
  <si>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</si>
  <si>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</si>
  <si>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</si>
  <si>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</si>
  <si>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</si>
  <si>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</si>
  <si>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</si>
  <si>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</si>
  <si>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</si>
  <si>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</si>
  <si>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</si>
  <si>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</si>
  <si>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</si>
  <si>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</si>
  <si>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</si>
  <si>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</si>
  <si>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</si>
  <si>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</si>
  <si>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</si>
  <si>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</si>
  <si>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</si>
  <si>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</si>
  <si>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</si>
  <si>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</si>
  <si>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</si>
  <si>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</si>
  <si>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</si>
  <si>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</si>
  <si>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</si>
  <si>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</si>
  <si>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</si>
  <si>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</si>
  <si>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</si>
  <si>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</si>
  <si>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</si>
  <si>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</si>
  <si>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</si>
  <si>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</si>
  <si>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</si>
  <si>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</si>
  <si>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</si>
  <si>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</si>
  <si>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</si>
  <si>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</si>
  <si>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</si>
  <si>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</si>
  <si>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</si>
  <si>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</si>
  <si>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</si>
  <si>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</si>
  <si>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</si>
  <si>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</si>
  <si>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</si>
  <si>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</si>
  <si>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</si>
  <si>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</si>
  <si>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</si>
  <si>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</si>
  <si>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</si>
  <si>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</si>
  <si>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</si>
  <si>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</si>
  <si>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</si>
  <si>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</si>
  <si>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</si>
  <si>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</si>
  <si>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</si>
  <si>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</si>
  <si>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</si>
  <si>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</si>
  <si>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</si>
  <si>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</si>
  <si>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</si>
  <si>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</si>
  <si>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</si>
  <si>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</si>
  <si>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</si>
  <si>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</si>
  <si>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</si>
  <si>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</si>
  <si>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</si>
  <si>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</si>
  <si>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</si>
  <si>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</si>
  <si>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</si>
  <si>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</si>
  <si>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</si>
  <si>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</si>
  <si>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</si>
  <si>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</si>
  <si>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</si>
  <si>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</si>
  <si>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</si>
  <si>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</si>
  <si>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</si>
  <si>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</si>
  <si>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</si>
  <si>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</si>
  <si>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</si>
  <si>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</si>
  <si>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</si>
  <si>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</si>
  <si>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</si>
  <si>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</si>
  <si>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</si>
  <si>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</si>
  <si>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</si>
  <si>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</si>
  <si>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</si>
  <si>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</si>
  <si>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</si>
  <si>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</si>
  <si>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</si>
  <si>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</si>
  <si>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</si>
  <si>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</si>
  <si>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</si>
  <si>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</si>
  <si>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</si>
  <si>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</si>
  <si>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</si>
  <si>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</si>
  <si>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</si>
  <si>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</si>
  <si>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</si>
  <si>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</si>
  <si>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</si>
  <si>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</si>
  <si>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</si>
  <si>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</si>
  <si>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</si>
  <si>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</si>
  <si>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</si>
  <si>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</si>
  <si>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</si>
  <si>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</si>
  <si>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</si>
  <si>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</si>
  <si>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</si>
  <si>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</si>
  <si>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</si>
  <si>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</si>
  <si>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</si>
  <si>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</si>
  <si>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</si>
  <si>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</si>
  <si>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</si>
  <si>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</si>
  <si>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</si>
  <si>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</si>
  <si>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</si>
  <si>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</si>
  <si>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</si>
  <si>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</si>
  <si>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</si>
  <si>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</si>
  <si>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</si>
  <si>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</si>
  <si>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</si>
  <si>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</si>
  <si>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</si>
  <si>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</si>
  <si>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</si>
  <si>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</si>
  <si>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</si>
  <si>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</si>
  <si>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</si>
  <si>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</si>
  <si>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</si>
  <si>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</si>
  <si>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</si>
  <si>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</si>
  <si>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</si>
  <si>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</si>
  <si>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</si>
  <si>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</si>
  <si>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</si>
  <si>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</si>
  <si>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</si>
  <si>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</si>
  <si>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</si>
  <si>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</si>
  <si>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</si>
  <si>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</si>
  <si>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</si>
  <si>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</si>
  <si>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</si>
  <si>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</si>
  <si>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</si>
  <si>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</si>
  <si>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</si>
  <si>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</si>
  <si>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</si>
  <si>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</si>
  <si>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</si>
  <si>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</si>
  <si>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</si>
  <si>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</si>
  <si>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</si>
  <si>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</si>
  <si>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</si>
  <si>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</si>
  <si>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</si>
  <si>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</si>
  <si>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</si>
  <si>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</si>
  <si>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</si>
  <si>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</si>
  <si>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</si>
  <si>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</si>
  <si>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</si>
  <si>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</si>
  <si>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</si>
  <si>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</si>
  <si>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</si>
  <si>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</si>
  <si>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</si>
  <si>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</si>
  <si>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</si>
  <si>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</si>
  <si>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</si>
  <si>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</si>
  <si>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</si>
  <si>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</si>
  <si>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</si>
  <si>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</si>
  <si>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</si>
  <si>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</si>
  <si>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</si>
  <si>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041768F274</t>
  </si>
  <si>
    <t>0416D4F544</t>
  </si>
  <si>
    <t>Training</t>
  </si>
  <si>
    <t>Bat 106</t>
  </si>
  <si>
    <t>Bat 107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</si>
  <si>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</si>
  <si>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</si>
  <si>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</si>
  <si>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</si>
  <si>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</si>
  <si>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</si>
  <si>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</si>
  <si>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</si>
  <si>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</si>
  <si>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</si>
  <si>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</si>
  <si>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</si>
  <si>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</si>
  <si>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</si>
  <si>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</si>
  <si>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</si>
  <si>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</si>
  <si>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</si>
  <si>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</si>
  <si>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</si>
  <si>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</si>
  <si>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0416D4EE76</t>
  </si>
  <si>
    <t>04185D008F</t>
  </si>
  <si>
    <t>0416ECC22D</t>
  </si>
  <si>
    <t>0416D4D943</t>
  </si>
  <si>
    <t>Bat 113</t>
  </si>
  <si>
    <t>Bat 19</t>
  </si>
  <si>
    <t>Bat 98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</si>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</sst>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B24" workbookViewId="0">
      <selection activeCell="C48" sqref="C48:F50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4">
      <c r="A1" s="26"/>
      <c r="B1" s="27" t="s">
        <v>414</v>
      </c>
      <c r="C1" s="28"/>
    </row>
    <row r="2" spans="1:4">
      <c r="A2" s="26"/>
      <c r="B2" s="27"/>
      <c r="C2" s="28"/>
    </row>
    <row r="3" spans="1:4" s="35" customFormat="1">
      <c r="A3" s="29"/>
      <c r="B3" s="30" t="s">
        <v>69</v>
      </c>
      <c r="C3" s="31"/>
    </row>
    <row r="4" spans="1:4">
      <c r="A4" s="32"/>
      <c r="B4" s="32"/>
      <c r="C4" s="33"/>
    </row>
    <row r="5" spans="1:4">
      <c r="A5" s="27" t="s">
        <v>70</v>
      </c>
      <c r="B5" s="27" t="s">
        <v>71</v>
      </c>
      <c r="C5" s="28"/>
    </row>
    <row r="6" spans="1:4">
      <c r="A6" s="26" t="s">
        <v>72</v>
      </c>
      <c r="B6" s="26" t="s">
        <v>73</v>
      </c>
      <c r="C6" s="26" t="s">
        <v>415</v>
      </c>
    </row>
    <row r="7" spans="1:4">
      <c r="A7" s="34" t="s">
        <v>74</v>
      </c>
      <c r="B7" s="34" t="s">
        <v>75</v>
      </c>
      <c r="C7" s="26"/>
    </row>
    <row r="8" spans="1:4">
      <c r="A8" s="34" t="s">
        <v>76</v>
      </c>
      <c r="B8" s="34" t="s">
        <v>77</v>
      </c>
      <c r="C8" s="26"/>
    </row>
    <row r="12" spans="1:4" ht="15.75">
      <c r="A12" s="2" t="s">
        <v>40</v>
      </c>
      <c r="B12" s="36" t="s">
        <v>78</v>
      </c>
    </row>
    <row r="13" spans="1:4">
      <c r="A13" s="6" t="s">
        <v>1</v>
      </c>
      <c r="B13" s="37" t="s">
        <v>79</v>
      </c>
      <c r="C13" s="41" t="s">
        <v>477</v>
      </c>
      <c r="D13" s="41" t="s">
        <v>478</v>
      </c>
    </row>
    <row r="14" spans="1:4">
      <c r="A14" s="12" t="s">
        <v>17</v>
      </c>
      <c r="B14" s="37" t="s">
        <v>80</v>
      </c>
      <c r="C14" s="53" t="s">
        <v>500</v>
      </c>
      <c r="D14" s="53" t="s">
        <v>502</v>
      </c>
    </row>
    <row r="17" spans="1:4">
      <c r="A17" s="27" t="s">
        <v>123</v>
      </c>
      <c r="B17" s="27" t="s">
        <v>123</v>
      </c>
    </row>
    <row r="18" spans="1:4">
      <c r="A18" s="41" t="s">
        <v>84</v>
      </c>
      <c r="B18" s="53" t="s">
        <v>87</v>
      </c>
      <c r="C18" s="43">
        <v>0.41666666666666669</v>
      </c>
      <c r="D18" s="43">
        <v>0.33333333333333331</v>
      </c>
    </row>
    <row r="19" spans="1:4">
      <c r="A19" s="41" t="s">
        <v>85</v>
      </c>
      <c r="B19" s="53" t="s">
        <v>88</v>
      </c>
      <c r="C19" s="43">
        <v>0.125</v>
      </c>
      <c r="D19" s="43">
        <v>0.125</v>
      </c>
    </row>
    <row r="20" spans="1:4">
      <c r="A20" s="41" t="s">
        <v>92</v>
      </c>
      <c r="B20" s="53" t="s">
        <v>93</v>
      </c>
      <c r="C20" s="53" t="s">
        <v>27</v>
      </c>
      <c r="D20" s="53" t="s">
        <v>225</v>
      </c>
    </row>
    <row r="21" spans="1:4">
      <c r="A21" s="41" t="s">
        <v>91</v>
      </c>
      <c r="B21" s="53" t="s">
        <v>94</v>
      </c>
      <c r="C21" s="53" t="s">
        <v>46</v>
      </c>
      <c r="D21" s="53" t="s">
        <v>226</v>
      </c>
    </row>
    <row r="22" spans="1:4">
      <c r="A22" s="41" t="s">
        <v>98</v>
      </c>
      <c r="B22" s="53" t="s">
        <v>121</v>
      </c>
      <c r="C22" s="53" t="s">
        <v>36</v>
      </c>
      <c r="D22" s="53" t="s">
        <v>301</v>
      </c>
    </row>
    <row r="23" spans="1:4">
      <c r="A23" s="41" t="s">
        <v>99</v>
      </c>
      <c r="B23" s="53" t="s">
        <v>122</v>
      </c>
      <c r="C23" s="53" t="s">
        <v>37</v>
      </c>
      <c r="D23" s="53" t="s">
        <v>302</v>
      </c>
    </row>
    <row r="24" spans="1:4">
      <c r="A24" s="42" t="s">
        <v>125</v>
      </c>
      <c r="B24" s="53" t="s">
        <v>138</v>
      </c>
      <c r="C24" s="53" t="s">
        <v>23</v>
      </c>
      <c r="D24" s="53" t="s">
        <v>255</v>
      </c>
    </row>
    <row r="25" spans="1:4">
      <c r="A25" s="42" t="s">
        <v>126</v>
      </c>
      <c r="B25" s="53" t="s">
        <v>139</v>
      </c>
      <c r="C25" s="53" t="s">
        <v>33</v>
      </c>
      <c r="D25" s="53" t="s">
        <v>256</v>
      </c>
    </row>
    <row r="26" spans="1:4">
      <c r="A26" s="41" t="s">
        <v>131</v>
      </c>
      <c r="B26" s="53" t="s">
        <v>136</v>
      </c>
      <c r="C26" s="53" t="s">
        <v>19</v>
      </c>
      <c r="D26" s="53" t="s">
        <v>265</v>
      </c>
    </row>
    <row r="27" spans="1:4">
      <c r="A27" s="41" t="s">
        <v>132</v>
      </c>
      <c r="B27" s="53" t="s">
        <v>137</v>
      </c>
      <c r="C27" s="53" t="s">
        <v>34</v>
      </c>
      <c r="D27" s="53" t="s">
        <v>266</v>
      </c>
    </row>
    <row r="28" spans="1:4">
      <c r="A28" s="71" t="s">
        <v>116</v>
      </c>
      <c r="B28" s="53" t="s">
        <v>140</v>
      </c>
      <c r="C28" s="53">
        <v>78</v>
      </c>
      <c r="D28" s="53">
        <v>78</v>
      </c>
    </row>
    <row r="29" spans="1:4">
      <c r="A29" s="71" t="s">
        <v>117</v>
      </c>
      <c r="B29" s="53" t="s">
        <v>118</v>
      </c>
      <c r="C29" s="53">
        <v>100000</v>
      </c>
      <c r="D29" s="53">
        <v>100000</v>
      </c>
    </row>
    <row r="30" spans="1:4">
      <c r="A30" s="41" t="s">
        <v>144</v>
      </c>
      <c r="B30" s="53" t="s">
        <v>145</v>
      </c>
      <c r="C30" s="53" t="s">
        <v>384</v>
      </c>
      <c r="D30" s="53" t="s">
        <v>399</v>
      </c>
    </row>
    <row r="31" spans="1:4">
      <c r="A31" s="71" t="s">
        <v>110</v>
      </c>
      <c r="B31" s="53" t="s">
        <v>146</v>
      </c>
      <c r="C31" s="53" t="s">
        <v>385</v>
      </c>
      <c r="D31" s="53" t="s">
        <v>400</v>
      </c>
    </row>
    <row r="32" spans="1:4">
      <c r="A32" s="71" t="s">
        <v>111</v>
      </c>
      <c r="B32" s="53" t="s">
        <v>119</v>
      </c>
      <c r="C32" s="53" t="s">
        <v>386</v>
      </c>
      <c r="D32" s="53" t="s">
        <v>401</v>
      </c>
    </row>
    <row r="33" spans="1:7">
      <c r="A33" s="71" t="s">
        <v>112</v>
      </c>
      <c r="B33" s="53" t="s">
        <v>120</v>
      </c>
      <c r="C33" s="53" t="s">
        <v>387</v>
      </c>
      <c r="D33" s="53" t="s">
        <v>402</v>
      </c>
    </row>
    <row r="34" spans="1:7">
      <c r="A34" s="40" t="s">
        <v>135</v>
      </c>
      <c r="B34" s="53" t="s">
        <v>141</v>
      </c>
      <c r="C34" s="53" t="s">
        <v>388</v>
      </c>
      <c r="D34" s="53" t="s">
        <v>403</v>
      </c>
    </row>
    <row r="35" spans="1:7">
      <c r="C35" s="122"/>
      <c r="F35" s="122"/>
      <c r="G35" s="51"/>
    </row>
    <row r="36" spans="1:7" ht="15.75">
      <c r="A36" s="2" t="s">
        <v>40</v>
      </c>
      <c r="B36" s="74" t="s">
        <v>78</v>
      </c>
      <c r="C36" s="122"/>
      <c r="F36" s="122"/>
      <c r="G36" s="51"/>
    </row>
    <row r="37" spans="1:7">
      <c r="A37" s="6" t="s">
        <v>1</v>
      </c>
      <c r="B37" s="75" t="s">
        <v>79</v>
      </c>
      <c r="C37" s="41" t="s">
        <v>479</v>
      </c>
      <c r="D37" s="41" t="s">
        <v>505</v>
      </c>
      <c r="E37" s="41" t="s">
        <v>504</v>
      </c>
      <c r="F37" s="41" t="s">
        <v>506</v>
      </c>
    </row>
    <row r="38" spans="1:7">
      <c r="A38" s="12" t="s">
        <v>17</v>
      </c>
      <c r="B38" s="75" t="s">
        <v>80</v>
      </c>
      <c r="C38" s="53" t="s">
        <v>474</v>
      </c>
      <c r="D38" s="53" t="s">
        <v>501</v>
      </c>
      <c r="E38" s="53" t="s">
        <v>475</v>
      </c>
      <c r="F38" s="53" t="s">
        <v>503</v>
      </c>
    </row>
    <row r="41" spans="1:7">
      <c r="A41" s="27" t="s">
        <v>416</v>
      </c>
      <c r="B41" s="27" t="s">
        <v>416</v>
      </c>
    </row>
    <row r="42" spans="1:7">
      <c r="A42" s="41" t="s">
        <v>84</v>
      </c>
      <c r="B42" s="53" t="s">
        <v>87</v>
      </c>
      <c r="C42" s="43">
        <v>0.33333333333333331</v>
      </c>
      <c r="D42" s="43">
        <v>0.41666666666666669</v>
      </c>
      <c r="E42" s="43">
        <v>0.33333333333333331</v>
      </c>
      <c r="F42" s="43">
        <v>0.41666666666666669</v>
      </c>
    </row>
    <row r="43" spans="1:7">
      <c r="A43" s="41" t="s">
        <v>85</v>
      </c>
      <c r="B43" s="53" t="s">
        <v>88</v>
      </c>
      <c r="C43" s="43">
        <v>0.125</v>
      </c>
      <c r="D43" s="43">
        <v>0.125</v>
      </c>
      <c r="E43" s="43">
        <v>0.125</v>
      </c>
      <c r="F43" s="43">
        <v>0.125</v>
      </c>
    </row>
    <row r="44" spans="1:7">
      <c r="A44" s="41" t="s">
        <v>92</v>
      </c>
      <c r="B44" s="53" t="s">
        <v>93</v>
      </c>
      <c r="C44" s="53" t="s">
        <v>221</v>
      </c>
      <c r="D44" s="53" t="s">
        <v>223</v>
      </c>
      <c r="E44" s="53" t="s">
        <v>227</v>
      </c>
      <c r="F44" s="53" t="s">
        <v>229</v>
      </c>
    </row>
    <row r="45" spans="1:7">
      <c r="A45" s="41" t="s">
        <v>91</v>
      </c>
      <c r="B45" s="53" t="s">
        <v>94</v>
      </c>
      <c r="C45" s="53" t="s">
        <v>222</v>
      </c>
      <c r="D45" s="53" t="s">
        <v>224</v>
      </c>
      <c r="E45" s="53" t="s">
        <v>228</v>
      </c>
      <c r="F45" s="53" t="s">
        <v>230</v>
      </c>
    </row>
    <row r="46" spans="1:7">
      <c r="A46" s="41" t="s">
        <v>417</v>
      </c>
      <c r="B46" s="53" t="s">
        <v>418</v>
      </c>
      <c r="C46" s="53" t="s">
        <v>297</v>
      </c>
      <c r="D46" s="53" t="s">
        <v>299</v>
      </c>
      <c r="E46" s="53" t="s">
        <v>303</v>
      </c>
      <c r="F46" s="53" t="s">
        <v>305</v>
      </c>
    </row>
    <row r="47" spans="1:7">
      <c r="A47" s="41" t="s">
        <v>419</v>
      </c>
      <c r="B47" s="53" t="s">
        <v>420</v>
      </c>
      <c r="C47" s="53" t="s">
        <v>298</v>
      </c>
      <c r="D47" s="53" t="s">
        <v>300</v>
      </c>
      <c r="E47" s="53" t="s">
        <v>304</v>
      </c>
      <c r="F47" s="53" t="s">
        <v>306</v>
      </c>
    </row>
    <row r="48" spans="1:7">
      <c r="A48" s="41" t="s">
        <v>421</v>
      </c>
      <c r="B48" s="53" t="s">
        <v>422</v>
      </c>
      <c r="C48" s="53">
        <v>50</v>
      </c>
      <c r="D48" s="53">
        <v>50</v>
      </c>
      <c r="E48" s="53">
        <v>50</v>
      </c>
      <c r="F48" s="53">
        <v>50</v>
      </c>
    </row>
    <row r="49" spans="1:8">
      <c r="A49" s="41" t="s">
        <v>423</v>
      </c>
      <c r="B49" s="53" t="s">
        <v>424</v>
      </c>
      <c r="C49" s="53">
        <v>50</v>
      </c>
      <c r="D49" s="53">
        <v>50</v>
      </c>
      <c r="E49" s="53">
        <v>50</v>
      </c>
      <c r="F49" s="53">
        <v>50</v>
      </c>
    </row>
    <row r="50" spans="1:8">
      <c r="A50" s="41" t="s">
        <v>425</v>
      </c>
      <c r="B50" s="53" t="s">
        <v>426</v>
      </c>
      <c r="C50" s="53">
        <v>50</v>
      </c>
      <c r="D50" s="53">
        <v>50</v>
      </c>
      <c r="E50" s="53">
        <v>50</v>
      </c>
      <c r="F50" s="53">
        <v>50</v>
      </c>
    </row>
    <row r="51" spans="1:8">
      <c r="A51" s="41" t="s">
        <v>427</v>
      </c>
      <c r="B51" s="53" t="s">
        <v>428</v>
      </c>
      <c r="C51" s="53" t="s">
        <v>480</v>
      </c>
      <c r="D51" s="53" t="s">
        <v>509</v>
      </c>
      <c r="E51" s="53" t="s">
        <v>490</v>
      </c>
      <c r="F51" s="53" t="s">
        <v>511</v>
      </c>
      <c r="H51" s="51"/>
    </row>
    <row r="52" spans="1:8">
      <c r="A52" s="41" t="s">
        <v>429</v>
      </c>
      <c r="B52" s="53" t="s">
        <v>430</v>
      </c>
      <c r="C52" s="53" t="s">
        <v>481</v>
      </c>
      <c r="D52" s="53" t="s">
        <v>513</v>
      </c>
      <c r="E52" s="53" t="s">
        <v>491</v>
      </c>
      <c r="F52" s="53" t="s">
        <v>515</v>
      </c>
      <c r="H52" s="51"/>
    </row>
    <row r="53" spans="1:8">
      <c r="A53" s="41" t="s">
        <v>431</v>
      </c>
      <c r="B53" s="53" t="s">
        <v>432</v>
      </c>
      <c r="C53" s="53" t="s">
        <v>482</v>
      </c>
      <c r="D53" s="53" t="s">
        <v>517</v>
      </c>
      <c r="E53" s="53" t="s">
        <v>492</v>
      </c>
      <c r="F53" s="53" t="s">
        <v>519</v>
      </c>
      <c r="H53" s="51"/>
    </row>
    <row r="54" spans="1:8">
      <c r="A54" s="41" t="s">
        <v>433</v>
      </c>
      <c r="B54" s="53" t="s">
        <v>434</v>
      </c>
      <c r="C54" s="53" t="s">
        <v>483</v>
      </c>
      <c r="D54" s="53" t="s">
        <v>521</v>
      </c>
      <c r="E54" s="53" t="s">
        <v>493</v>
      </c>
      <c r="F54" s="53" t="s">
        <v>523</v>
      </c>
      <c r="H54" s="51"/>
    </row>
    <row r="55" spans="1:8">
      <c r="A55" s="41" t="s">
        <v>435</v>
      </c>
      <c r="B55" s="53" t="s">
        <v>436</v>
      </c>
      <c r="C55" s="53" t="s">
        <v>484</v>
      </c>
      <c r="D55" s="53" t="s">
        <v>525</v>
      </c>
      <c r="E55" s="53" t="s">
        <v>494</v>
      </c>
      <c r="F55" s="53" t="s">
        <v>527</v>
      </c>
      <c r="H55" s="51"/>
    </row>
    <row r="56" spans="1:8">
      <c r="A56" s="41" t="s">
        <v>437</v>
      </c>
      <c r="B56" s="53" t="s">
        <v>438</v>
      </c>
      <c r="C56" s="53" t="s">
        <v>485</v>
      </c>
      <c r="D56" s="53" t="s">
        <v>529</v>
      </c>
      <c r="E56" s="53" t="s">
        <v>495</v>
      </c>
      <c r="F56" s="53" t="s">
        <v>531</v>
      </c>
      <c r="H56" s="51"/>
    </row>
    <row r="57" spans="1:8">
      <c r="A57" s="41" t="s">
        <v>439</v>
      </c>
      <c r="B57" s="53" t="s">
        <v>440</v>
      </c>
      <c r="C57" s="53" t="s">
        <v>486</v>
      </c>
      <c r="D57" s="53" t="s">
        <v>533</v>
      </c>
      <c r="E57" s="53" t="s">
        <v>496</v>
      </c>
      <c r="F57" s="53" t="s">
        <v>535</v>
      </c>
      <c r="H57" s="51"/>
    </row>
    <row r="58" spans="1:8">
      <c r="A58" s="41" t="s">
        <v>441</v>
      </c>
      <c r="B58" s="53" t="s">
        <v>442</v>
      </c>
      <c r="C58" s="53" t="s">
        <v>487</v>
      </c>
      <c r="D58" s="53" t="s">
        <v>537</v>
      </c>
      <c r="E58" s="53" t="s">
        <v>497</v>
      </c>
      <c r="F58" s="53" t="s">
        <v>539</v>
      </c>
      <c r="H58" s="51"/>
    </row>
    <row r="59" spans="1:8">
      <c r="A59" s="41" t="s">
        <v>443</v>
      </c>
      <c r="B59" s="53" t="s">
        <v>444</v>
      </c>
      <c r="C59" s="53" t="s">
        <v>488</v>
      </c>
      <c r="D59" s="53" t="s">
        <v>541</v>
      </c>
      <c r="E59" s="53" t="s">
        <v>498</v>
      </c>
      <c r="F59" s="53" t="s">
        <v>543</v>
      </c>
      <c r="H59" s="51"/>
    </row>
    <row r="60" spans="1:8">
      <c r="A60" s="41" t="s">
        <v>445</v>
      </c>
      <c r="B60" s="53" t="s">
        <v>446</v>
      </c>
      <c r="C60" s="53" t="s">
        <v>489</v>
      </c>
      <c r="D60" s="53" t="s">
        <v>545</v>
      </c>
      <c r="E60" s="53" t="s">
        <v>499</v>
      </c>
      <c r="F60" s="53" t="s">
        <v>547</v>
      </c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416</v>
      </c>
    </row>
    <row r="3" spans="1:5">
      <c r="A3" s="12" t="s">
        <v>83</v>
      </c>
      <c r="C3" s="28" t="s">
        <v>123</v>
      </c>
      <c r="D3" s="28" t="s">
        <v>416</v>
      </c>
    </row>
    <row r="4" spans="1:5">
      <c r="A4" s="6" t="s">
        <v>47</v>
      </c>
      <c r="B4" s="7"/>
      <c r="C4" s="41" t="s">
        <v>124</v>
      </c>
      <c r="D4" s="41" t="s">
        <v>447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448</v>
      </c>
      <c r="E9" s="4"/>
    </row>
    <row r="10" spans="1:5">
      <c r="A10" s="6" t="s">
        <v>48</v>
      </c>
      <c r="C10" s="41" t="s">
        <v>97</v>
      </c>
      <c r="D10" s="41" t="s">
        <v>449</v>
      </c>
      <c r="E10" s="4"/>
    </row>
    <row r="11" spans="1:5">
      <c r="A11" s="6" t="s">
        <v>48</v>
      </c>
      <c r="C11" s="40" t="s">
        <v>102</v>
      </c>
      <c r="D11" s="41" t="s">
        <v>450</v>
      </c>
      <c r="E11" s="4"/>
    </row>
    <row r="12" spans="1:5">
      <c r="A12" s="6" t="s">
        <v>48</v>
      </c>
      <c r="C12" s="40" t="s">
        <v>103</v>
      </c>
      <c r="D12" s="41" t="s">
        <v>451</v>
      </c>
      <c r="E12" s="4"/>
    </row>
    <row r="13" spans="1:5">
      <c r="A13" s="9" t="s">
        <v>48</v>
      </c>
      <c r="B13" s="51"/>
      <c r="C13" s="42" t="s">
        <v>127</v>
      </c>
      <c r="D13" s="41" t="s">
        <v>452</v>
      </c>
      <c r="E13" s="4"/>
    </row>
    <row r="14" spans="1:5">
      <c r="A14" s="9" t="s">
        <v>48</v>
      </c>
      <c r="B14" s="51"/>
      <c r="C14" s="42" t="s">
        <v>128</v>
      </c>
      <c r="D14" s="41" t="s">
        <v>453</v>
      </c>
      <c r="E14" s="4"/>
    </row>
    <row r="15" spans="1:5">
      <c r="A15" s="6" t="s">
        <v>48</v>
      </c>
      <c r="C15" s="41" t="s">
        <v>129</v>
      </c>
      <c r="D15" s="41" t="s">
        <v>454</v>
      </c>
      <c r="E15" s="4"/>
    </row>
    <row r="16" spans="1:5">
      <c r="A16" s="6" t="s">
        <v>48</v>
      </c>
      <c r="C16" s="41" t="s">
        <v>130</v>
      </c>
      <c r="D16" s="41" t="s">
        <v>455</v>
      </c>
      <c r="E16" s="4"/>
    </row>
    <row r="17" spans="1:5">
      <c r="A17" s="9" t="s">
        <v>48</v>
      </c>
      <c r="C17" s="71" t="s">
        <v>108</v>
      </c>
      <c r="D17" s="41" t="s">
        <v>456</v>
      </c>
      <c r="E17" s="4"/>
    </row>
    <row r="18" spans="1:5">
      <c r="A18" s="9" t="s">
        <v>48</v>
      </c>
      <c r="C18" s="71" t="s">
        <v>109</v>
      </c>
      <c r="D18" s="41" t="s">
        <v>457</v>
      </c>
      <c r="E18" s="4"/>
    </row>
    <row r="19" spans="1:5">
      <c r="A19" s="9" t="s">
        <v>48</v>
      </c>
      <c r="C19" s="71" t="s">
        <v>113</v>
      </c>
      <c r="D19" s="41" t="s">
        <v>458</v>
      </c>
      <c r="E19" s="4"/>
    </row>
    <row r="20" spans="1:5">
      <c r="A20" s="9" t="s">
        <v>48</v>
      </c>
      <c r="B20" s="7"/>
      <c r="C20" s="71" t="s">
        <v>114</v>
      </c>
      <c r="D20" s="41" t="s">
        <v>459</v>
      </c>
      <c r="E20" s="4"/>
    </row>
    <row r="21" spans="1:5">
      <c r="A21" s="9" t="s">
        <v>48</v>
      </c>
      <c r="B21" s="7"/>
      <c r="C21" s="71" t="s">
        <v>115</v>
      </c>
      <c r="D21" s="41" t="s">
        <v>460</v>
      </c>
      <c r="E21" s="4"/>
    </row>
    <row r="22" spans="1:5">
      <c r="A22" s="9" t="s">
        <v>48</v>
      </c>
      <c r="B22" s="7"/>
      <c r="C22" s="71" t="s">
        <v>134</v>
      </c>
      <c r="D22" s="41" t="s">
        <v>461</v>
      </c>
      <c r="E22" s="4"/>
    </row>
    <row r="23" spans="1:5">
      <c r="A23" s="9" t="s">
        <v>48</v>
      </c>
      <c r="B23" s="7"/>
      <c r="C23" s="71" t="s">
        <v>143</v>
      </c>
      <c r="D23" s="41" t="s">
        <v>462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463</v>
      </c>
      <c r="B45" s="20"/>
    </row>
    <row r="46" spans="1:12">
      <c r="A46" s="5" t="s">
        <v>1</v>
      </c>
      <c r="C46" s="23" t="s">
        <v>464</v>
      </c>
      <c r="D46" s="23" t="s">
        <v>465</v>
      </c>
      <c r="E46" s="23" t="s">
        <v>466</v>
      </c>
      <c r="F46" s="23" t="s">
        <v>467</v>
      </c>
      <c r="G46" s="23" t="s">
        <v>468</v>
      </c>
      <c r="H46" s="23" t="s">
        <v>469</v>
      </c>
      <c r="I46" s="23" t="s">
        <v>470</v>
      </c>
      <c r="J46" s="23" t="s">
        <v>471</v>
      </c>
      <c r="K46" s="23" t="s">
        <v>472</v>
      </c>
      <c r="L46" s="23" t="s">
        <v>473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417</v>
      </c>
      <c r="D51" s="53" t="s">
        <v>419</v>
      </c>
      <c r="E51" s="53" t="s">
        <v>417</v>
      </c>
      <c r="F51" s="53" t="s">
        <v>419</v>
      </c>
      <c r="G51" s="53" t="s">
        <v>417</v>
      </c>
      <c r="H51" s="53" t="s">
        <v>419</v>
      </c>
      <c r="I51" s="53" t="s">
        <v>417</v>
      </c>
      <c r="J51" s="53" t="s">
        <v>419</v>
      </c>
      <c r="K51" s="53" t="s">
        <v>417</v>
      </c>
      <c r="L51" s="53" t="s">
        <v>419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2"/>
  <sheetViews>
    <sheetView topLeftCell="A10" workbookViewId="0">
      <selection activeCell="F21" sqref="F21:F30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>
      <c r="A19" s="23" t="s">
        <v>507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>
      <c r="A21" s="53" t="s">
        <v>508</v>
      </c>
      <c r="B21" s="53" t="s">
        <v>480</v>
      </c>
      <c r="C21" s="53" t="s">
        <v>509</v>
      </c>
      <c r="D21" s="53" t="s">
        <v>510</v>
      </c>
      <c r="E21" s="53" t="s">
        <v>490</v>
      </c>
      <c r="F21" s="53" t="s">
        <v>511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>
      <c r="A22" s="53" t="s">
        <v>512</v>
      </c>
      <c r="B22" s="53" t="s">
        <v>481</v>
      </c>
      <c r="C22" s="53" t="s">
        <v>513</v>
      </c>
      <c r="D22" s="53" t="s">
        <v>514</v>
      </c>
      <c r="E22" s="53" t="s">
        <v>491</v>
      </c>
      <c r="F22" s="53" t="s">
        <v>515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>
      <c r="A23" s="53" t="s">
        <v>516</v>
      </c>
      <c r="B23" s="53" t="s">
        <v>482</v>
      </c>
      <c r="C23" s="53" t="s">
        <v>517</v>
      </c>
      <c r="D23" s="53" t="s">
        <v>518</v>
      </c>
      <c r="E23" s="53" t="s">
        <v>492</v>
      </c>
      <c r="F23" s="53" t="s">
        <v>519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>
      <c r="A24" s="53" t="s">
        <v>520</v>
      </c>
      <c r="B24" s="53" t="s">
        <v>483</v>
      </c>
      <c r="C24" s="53" t="s">
        <v>521</v>
      </c>
      <c r="D24" s="53" t="s">
        <v>522</v>
      </c>
      <c r="E24" s="53" t="s">
        <v>493</v>
      </c>
      <c r="F24" s="53" t="s">
        <v>523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>
      <c r="A25" s="53" t="s">
        <v>524</v>
      </c>
      <c r="B25" s="53" t="s">
        <v>484</v>
      </c>
      <c r="C25" s="53" t="s">
        <v>525</v>
      </c>
      <c r="D25" s="53" t="s">
        <v>526</v>
      </c>
      <c r="E25" s="53" t="s">
        <v>494</v>
      </c>
      <c r="F25" s="53" t="s">
        <v>527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>
      <c r="A26" s="53" t="s">
        <v>528</v>
      </c>
      <c r="B26" s="53" t="s">
        <v>485</v>
      </c>
      <c r="C26" s="53" t="s">
        <v>529</v>
      </c>
      <c r="D26" s="53" t="s">
        <v>530</v>
      </c>
      <c r="E26" s="53" t="s">
        <v>495</v>
      </c>
      <c r="F26" s="53" t="s">
        <v>531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>
      <c r="A27" s="53" t="s">
        <v>532</v>
      </c>
      <c r="B27" s="53" t="s">
        <v>486</v>
      </c>
      <c r="C27" s="53" t="s">
        <v>533</v>
      </c>
      <c r="D27" s="53" t="s">
        <v>534</v>
      </c>
      <c r="E27" s="53" t="s">
        <v>496</v>
      </c>
      <c r="F27" s="53" t="s">
        <v>535</v>
      </c>
    </row>
    <row r="28" spans="1:67">
      <c r="A28" s="53" t="s">
        <v>536</v>
      </c>
      <c r="B28" s="53" t="s">
        <v>487</v>
      </c>
      <c r="C28" s="53" t="s">
        <v>537</v>
      </c>
      <c r="D28" s="53" t="s">
        <v>538</v>
      </c>
      <c r="E28" s="53" t="s">
        <v>497</v>
      </c>
      <c r="F28" s="53" t="s">
        <v>539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>
      <c r="A29" s="53" t="s">
        <v>540</v>
      </c>
      <c r="B29" s="53" t="s">
        <v>488</v>
      </c>
      <c r="C29" s="53" t="s">
        <v>541</v>
      </c>
      <c r="D29" s="53" t="s">
        <v>542</v>
      </c>
      <c r="E29" s="53" t="s">
        <v>498</v>
      </c>
      <c r="F29" s="53" t="s">
        <v>543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>
      <c r="A30" s="53" t="s">
        <v>544</v>
      </c>
      <c r="B30" s="53" t="s">
        <v>489</v>
      </c>
      <c r="C30" s="53" t="s">
        <v>545</v>
      </c>
      <c r="D30" s="53" t="s">
        <v>546</v>
      </c>
      <c r="E30" s="53" t="s">
        <v>499</v>
      </c>
      <c r="F30" s="53" t="s">
        <v>547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abSelected="1" topLeftCell="A2" workbookViewId="0">
      <selection activeCell="AJ3" sqref="AJ3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2</v>
      </c>
      <c r="R1" s="23" t="s">
        <v>366</v>
      </c>
      <c r="S1" s="99" t="s">
        <v>371</v>
      </c>
      <c r="T1" s="99">
        <f>$E$8</f>
        <v>0</v>
      </c>
      <c r="Y1" s="23" t="s">
        <v>367</v>
      </c>
      <c r="Z1" s="100" t="s">
        <v>372</v>
      </c>
      <c r="AA1" s="100">
        <f>$E$9</f>
        <v>0</v>
      </c>
      <c r="AF1" s="23" t="s">
        <v>368</v>
      </c>
      <c r="AG1" s="101" t="s">
        <v>371</v>
      </c>
      <c r="AH1" s="101">
        <f>$E$10</f>
        <v>2</v>
      </c>
      <c r="AM1" s="23" t="s">
        <v>369</v>
      </c>
      <c r="AN1" s="102" t="s">
        <v>371</v>
      </c>
      <c r="AO1" s="102">
        <f>$E$11</f>
        <v>0</v>
      </c>
      <c r="AT1" s="23" t="s">
        <v>370</v>
      </c>
      <c r="AU1" s="103" t="s">
        <v>373</v>
      </c>
      <c r="AV1" s="103">
        <f>$E$12</f>
        <v>0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:L8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:P8" si="3">IF($E$7=1,$D$19,IF($E$7=2,$D$19,IF($E$7=3,$D$19,IF($E$7=4,$D$19,IF($E$7=5,$D$19,IF($E$7=6,$D$19,IF($E$7=7,$D$19,0)))))))</f>
        <v>300</v>
      </c>
      <c r="R3" s="53">
        <v>1</v>
      </c>
      <c r="S3" s="53">
        <f t="shared" ref="S3:S69" si="4">IF($E$8=1,$A$19,IF($E$8=2,$A$19,IF($E$8=3,$A$19,IF($E$8=4,$A$19,IF($E$8=5,$A$19,IF($E$8=6,$A$19,IF($E$8=7,$A$19,0)))))))</f>
        <v>0</v>
      </c>
      <c r="T3" s="53">
        <f t="shared" ref="T3:T69" si="5">IF($E$8=1,$B$19,IF($E$8=2,$B$19,IF($E$8=3,$B$19,IF($E$8=4,$B$19,IF($E$8=5,$B$19,IF($E$8=6,$B$19,IF($E$8=7,$B$19,0)))))))</f>
        <v>0</v>
      </c>
      <c r="U3" s="53">
        <f t="shared" ref="U3:U69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:W48" si="7">IF($E$8=1,$D$19,IF($E$8=2,$D$19,IF($E$8=3,$D$19,IF($E$8=4,$D$19,IF($E$8=5,$D$19,IF($E$8=6,$D$19,IF($E$8=7,$D$19,0)))))))</f>
        <v>0</v>
      </c>
      <c r="Y3" s="53">
        <v>1</v>
      </c>
      <c r="Z3" s="53">
        <f t="shared" ref="Z3" si="8">IF($E$9=1,$A$19,IF($E$9=2,$A$19,IF($E$9=3,$A$19,IF($E$9=4,$A$19,IF($E$9=5,$A$19,IF($E$9=6,$A$19,IF($E$9=7,$A$19,0)))))))</f>
        <v>0</v>
      </c>
      <c r="AA3" s="53">
        <f t="shared" ref="AA3:AA8" si="9">IF($E$9=1,$B$19,IF($E$9=2,$B$19,IF($E$9=3,$B$19,IF($E$9=4,$B$19,IF($E$9=5,$B$19,IF($E$9=6,$B$19,IF($E$9=7,$B$19,0)))))))</f>
        <v>0</v>
      </c>
      <c r="AB3" s="53">
        <f t="shared" ref="AB3:AB8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" si="11">IF($E$9=1,$D$19,IF($E$9=2,$D$19,IF($E$9=3,$D$19,IF($E$9=4,$D$19,IF($E$9=5,$D$19,IF($E$9=6,$D$19,IF($E$9=7,$D$19,0)))))))</f>
        <v>0</v>
      </c>
      <c r="AF3" s="53">
        <v>1</v>
      </c>
      <c r="AG3" s="53">
        <f t="shared" ref="AG3:AG5" si="12">IF($E$7=1,$A$19,IF($E$7=2,$A$19,IF($E$7=3,$A$19,IF($E$7=4,$A$19,IF($E$7=5,$A$19,IF($E$7=6,$A$19,IF($E$7=7,$A$19,0)))))))</f>
        <v>600</v>
      </c>
      <c r="AH3" s="53">
        <f t="shared" ref="AH3:AH5" si="13">IF($E$7=1,$B$19,IF($E$7=2,$B$19,IF($E$7=3,$B$19,IF($E$7=4,$B$19,IF($E$7=5,$B$19,IF($E$7=6,$B$19,IF($E$7=7,$B$19,0)))))))</f>
        <v>5000</v>
      </c>
      <c r="AI3" s="53">
        <f t="shared" ref="AI3:AI5" si="14">IF($E$7=1,$C$19,IF($E$7=2,$C$19,IF($E$7=3,$C$19,IF($E$7=4,$C$19,IF($E$7=5,$C$19,IF($E$7=6,$C$19,IF($E$7=7,$C$19,0)))))))</f>
        <v>0</v>
      </c>
      <c r="AJ3" s="53">
        <f>IF($H$7=1, $BA$3, $BB$3)</f>
        <v>1</v>
      </c>
      <c r="AK3" s="53">
        <f t="shared" ref="AK3:AK5" si="15">IF($E$7=1,$D$19,IF($E$7=2,$D$19,IF($E$7=3,$D$19,IF($E$7=4,$D$19,IF($E$7=5,$D$19,IF($E$7=6,$D$19,IF($E$7=7,$D$19,0)))))))</f>
        <v>300</v>
      </c>
      <c r="AM3" s="53">
        <v>1</v>
      </c>
      <c r="AN3" s="53">
        <f t="shared" ref="AN3:AN8" si="16">IF($E$11=1,$A$19,IF($E$11=2,$A$19,IF($E$11=3,$A$19,IF($E$11=4,$A$19,IF($E$11=5,$A$19,IF($E$11=6,$A$19,IF($E$11=7,$A$19,0)))))))</f>
        <v>0</v>
      </c>
      <c r="AO3" s="53">
        <f t="shared" ref="AO3:AO8" si="17">IF($E$11=1,$B$19,IF($E$11=2,$B$19,IF($E$11=3,$B$19,IF($E$11=4,$B$19,IF($E$11=5,$B$19,IF($E$11=6,$B$19,IF($E$11=7,$B$19,0)))))))</f>
        <v>0</v>
      </c>
      <c r="AP3" s="53">
        <f t="shared" ref="AP3:AP8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:AR8" si="19">IF($E$11=1,$D$19,IF($E$11=2,$D$19,IF($E$11=3,$D$19,IF($E$11=4,$D$19,IF($E$11=5,$D$19,IF($E$11=6,$D$19,IF($E$11=7,$D$19,0)))))))</f>
        <v>0</v>
      </c>
      <c r="AT3" s="53">
        <v>1</v>
      </c>
      <c r="AU3" s="53">
        <f t="shared" ref="AU3" si="20">IF($E$12=1,$A$19,IF($E$12=2,$A$19,IF($E$12=3,$A$19,IF($E$12=4,$A$19,IF($E$12=5,$A$19,IF($E$12=6,$A$19,IF($E$12=7,$A$19,0)))))))</f>
        <v>0</v>
      </c>
      <c r="AV3" s="53">
        <f t="shared" ref="AV3:AV8" si="21">IF($E$12=1,$B$19,IF($E$12=2,$B$19,IF($E$12=3,$B$19,IF($E$12=4,$B$19,IF($E$12=5,$B$19,IF($E$12=6,$B$19,IF($E$12=7,$B$19,0)))))))</f>
        <v>0</v>
      </c>
      <c r="AW3" s="53">
        <f t="shared" ref="AW3:AW8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si="0"/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si="3"/>
        <v>300</v>
      </c>
      <c r="R4" s="53">
        <v>2</v>
      </c>
      <c r="S4" s="53">
        <f t="shared" si="4"/>
        <v>0</v>
      </c>
      <c r="T4" s="53">
        <f t="shared" si="5"/>
        <v>0</v>
      </c>
      <c r="U4" s="53">
        <f t="shared" si="6"/>
        <v>0</v>
      </c>
      <c r="V4" s="53">
        <f>IF($H$8=1, $BA$4, $BB$4)</f>
        <v>2</v>
      </c>
      <c r="W4" s="53">
        <f t="shared" si="7"/>
        <v>0</v>
      </c>
      <c r="Y4" s="53">
        <v>2</v>
      </c>
      <c r="Z4" s="53">
        <f t="shared" ref="Z4:Z8" si="23">IF($E$9=1,$A$19,IF($E$9=2,$A$19,IF($E$9=3,$A$19,IF($E$9=4,$A$19,IF($E$9=5,$A$19,IF($E$9=6,$A$19,IF($E$9=7,$A$19,0)))))))</f>
        <v>0</v>
      </c>
      <c r="AA4" s="53">
        <f t="shared" si="9"/>
        <v>0</v>
      </c>
      <c r="AB4" s="53">
        <f t="shared" si="10"/>
        <v>0</v>
      </c>
      <c r="AC4" s="53">
        <f>IF($H$9=1, $BA$4, $BB$4)</f>
        <v>2</v>
      </c>
      <c r="AD4" s="53">
        <f t="shared" ref="AD4:AD8" si="24">IF($E$9=1,$D$19,IF($E$9=2,$D$19,IF($E$9=3,$D$19,IF($E$9=4,$D$19,IF($E$9=5,$D$19,IF($E$9=6,$D$19,IF($E$9=7,$D$19,0)))))))</f>
        <v>0</v>
      </c>
      <c r="AF4" s="53">
        <v>2</v>
      </c>
      <c r="AG4" s="53">
        <f t="shared" si="12"/>
        <v>600</v>
      </c>
      <c r="AH4" s="53">
        <f t="shared" si="13"/>
        <v>5000</v>
      </c>
      <c r="AI4" s="53">
        <f t="shared" si="14"/>
        <v>0</v>
      </c>
      <c r="AJ4" s="53">
        <f>IF($H$7=1, $BA$4, $BB$4)</f>
        <v>2</v>
      </c>
      <c r="AK4" s="53">
        <f t="shared" si="15"/>
        <v>300</v>
      </c>
      <c r="AM4" s="53">
        <v>2</v>
      </c>
      <c r="AN4" s="53">
        <f t="shared" si="16"/>
        <v>0</v>
      </c>
      <c r="AO4" s="53">
        <f t="shared" si="17"/>
        <v>0</v>
      </c>
      <c r="AP4" s="53">
        <f t="shared" si="18"/>
        <v>0</v>
      </c>
      <c r="AQ4" s="53">
        <f>IF($H$11=1, $BA$4, $BB$4)</f>
        <v>2</v>
      </c>
      <c r="AR4" s="53">
        <f t="shared" si="19"/>
        <v>0</v>
      </c>
      <c r="AT4" s="53">
        <v>2</v>
      </c>
      <c r="AU4" s="53">
        <f t="shared" ref="AU4:AU8" si="25">IF($E$12=1,$A$19,IF($E$12=2,$A$19,IF($E$12=3,$A$19,IF($E$12=4,$A$19,IF($E$12=5,$A$19,IF($E$12=6,$A$19,IF($E$12=7,$A$19,0)))))))</f>
        <v>0</v>
      </c>
      <c r="AV4" s="53">
        <f t="shared" si="21"/>
        <v>0</v>
      </c>
      <c r="AW4" s="53">
        <f t="shared" si="22"/>
        <v>0</v>
      </c>
      <c r="AX4" s="53">
        <f>IF($H$12=1, $BA$4, $BB$4)</f>
        <v>2</v>
      </c>
      <c r="AY4" s="53">
        <f>IF($E$12=1,$D$19,IF($E$12=2,$D$19,IF($E$12=3,$D$19,IF($E$12=4,$D$19,IF($E$12=5,$D$19,IF($E$12=6,$D$19,IF($E$12=7,$D$19,0)))))))</f>
        <v>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0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3"/>
        <v>300</v>
      </c>
      <c r="R5" s="53">
        <v>3</v>
      </c>
      <c r="S5" s="53">
        <f t="shared" si="4"/>
        <v>0</v>
      </c>
      <c r="T5" s="53">
        <f t="shared" si="5"/>
        <v>0</v>
      </c>
      <c r="U5" s="53">
        <f t="shared" si="6"/>
        <v>0</v>
      </c>
      <c r="V5" s="53">
        <f>IF($H$8=1, $BA$5, $BB$5)</f>
        <v>1</v>
      </c>
      <c r="W5" s="53">
        <f t="shared" si="7"/>
        <v>0</v>
      </c>
      <c r="Y5" s="53">
        <v>3</v>
      </c>
      <c r="Z5" s="53">
        <f t="shared" si="23"/>
        <v>0</v>
      </c>
      <c r="AA5" s="53">
        <f t="shared" si="9"/>
        <v>0</v>
      </c>
      <c r="AB5" s="53">
        <f t="shared" si="10"/>
        <v>0</v>
      </c>
      <c r="AC5" s="53">
        <v>1</v>
      </c>
      <c r="AD5" s="53">
        <f t="shared" si="24"/>
        <v>0</v>
      </c>
      <c r="AF5" s="53">
        <v>3</v>
      </c>
      <c r="AG5" s="53">
        <f t="shared" si="12"/>
        <v>600</v>
      </c>
      <c r="AH5" s="53">
        <f t="shared" si="13"/>
        <v>5000</v>
      </c>
      <c r="AI5" s="53">
        <f t="shared" si="14"/>
        <v>0</v>
      </c>
      <c r="AJ5" s="53">
        <f>IF($H$7=1, $BA$5, $BB$5)</f>
        <v>1</v>
      </c>
      <c r="AK5" s="53">
        <f t="shared" si="15"/>
        <v>300</v>
      </c>
      <c r="AM5" s="53">
        <v>3</v>
      </c>
      <c r="AN5" s="53">
        <f t="shared" si="16"/>
        <v>0</v>
      </c>
      <c r="AO5" s="53">
        <f t="shared" si="17"/>
        <v>0</v>
      </c>
      <c r="AP5" s="53">
        <f t="shared" si="18"/>
        <v>0</v>
      </c>
      <c r="AQ5" s="53">
        <f>IF($H$11=1, $BA$5, $BB$5)</f>
        <v>1</v>
      </c>
      <c r="AR5" s="53">
        <f t="shared" si="19"/>
        <v>0</v>
      </c>
      <c r="AT5" s="53">
        <v>3</v>
      </c>
      <c r="AU5" s="53">
        <f t="shared" si="25"/>
        <v>0</v>
      </c>
      <c r="AV5" s="53">
        <f t="shared" si="21"/>
        <v>0</v>
      </c>
      <c r="AW5" s="53">
        <f t="shared" si="22"/>
        <v>0</v>
      </c>
      <c r="AX5" s="53">
        <f>IF($H$12=1, $BA$5, $BB$5)</f>
        <v>1</v>
      </c>
      <c r="AY5" s="53">
        <f>IF($E$12=1,$D$19,IF($E$12=2,$D$19,IF($E$12=3,$D$19,IF($E$12=4,$D$19,IF($E$12=5,$D$19,IF($E$12=6,$D$19,IF($E$12=7,$D$19,0)))))))</f>
        <v>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0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3"/>
        <v>300</v>
      </c>
      <c r="R6" s="53">
        <v>4</v>
      </c>
      <c r="S6" s="53">
        <f t="shared" si="4"/>
        <v>0</v>
      </c>
      <c r="T6" s="53">
        <f t="shared" si="5"/>
        <v>0</v>
      </c>
      <c r="U6" s="53">
        <f t="shared" si="6"/>
        <v>0</v>
      </c>
      <c r="V6" s="53">
        <f>IF($H$8=1, $BA$6, $BB$6)</f>
        <v>2</v>
      </c>
      <c r="W6" s="53">
        <f t="shared" si="7"/>
        <v>0</v>
      </c>
      <c r="Y6" s="53">
        <v>4</v>
      </c>
      <c r="Z6" s="53">
        <f t="shared" si="23"/>
        <v>0</v>
      </c>
      <c r="AA6" s="53">
        <f t="shared" si="9"/>
        <v>0</v>
      </c>
      <c r="AB6" s="53">
        <f t="shared" si="10"/>
        <v>0</v>
      </c>
      <c r="AC6" s="53">
        <f>IF($H$9=1, $BA$6, $BB$6)</f>
        <v>2</v>
      </c>
      <c r="AD6" s="53">
        <f t="shared" si="24"/>
        <v>0</v>
      </c>
      <c r="AF6" s="53">
        <v>4</v>
      </c>
      <c r="AG6" s="53">
        <f t="shared" ref="AG4:AG8" si="26">IF($E$10=1,$A$19,IF($E$10=2,$A$19,IF($E$10=3,$A$19,IF($E$10=4,$A$19,IF($E$10=5,$A$19,IF($E$10=6,$A$19,IF($E$10=7,$A$19,0)))))))</f>
        <v>600</v>
      </c>
      <c r="AH6" s="53">
        <f t="shared" ref="AH3:AH8" si="27">IF($E$10=1,$B$19,IF($E$10=2,$B$19,IF($E$10=3,$B$19,IF($E$10=4,$B$19,IF($E$10=5,$B$19,IF($E$10=6,$B$19,IF($E$10=7,$B$19,0)))))))</f>
        <v>5000</v>
      </c>
      <c r="AI6" s="53">
        <f t="shared" ref="AI3:AI8" si="28">IF($E$10=1,$C$19,IF($E$10=2,$C$19,IF($E$10=3,$C$19,IF($E$10=4,$C$19,IF($E$10=5,$C$19,IF($E$10=6,$C$19,IF($E$10=7,$C$19,0)))))))</f>
        <v>0</v>
      </c>
      <c r="AJ6" s="53">
        <f>IF($H$10=1, $BA$6, $BB$6)</f>
        <v>2</v>
      </c>
      <c r="AK6" s="53">
        <f t="shared" ref="AK4:AK8" si="29">IF($E$10=1,$D$19,IF($E$10=2,$D$19,IF($E$10=3,$D$19,IF($E$10=4,$D$19,IF($E$10=5,$D$19,IF($E$10=6,$D$19,IF($E$10=7,$D$19,0)))))))</f>
        <v>300</v>
      </c>
      <c r="AM6" s="53">
        <v>4</v>
      </c>
      <c r="AN6" s="53">
        <f t="shared" si="16"/>
        <v>0</v>
      </c>
      <c r="AO6" s="53">
        <f t="shared" si="17"/>
        <v>0</v>
      </c>
      <c r="AP6" s="53">
        <f t="shared" si="18"/>
        <v>0</v>
      </c>
      <c r="AQ6" s="53">
        <f>IF($H$11=1, $BA$6, $BB$6)</f>
        <v>2</v>
      </c>
      <c r="AR6" s="53">
        <f t="shared" si="19"/>
        <v>0</v>
      </c>
      <c r="AT6" s="53">
        <v>4</v>
      </c>
      <c r="AU6" s="53">
        <f t="shared" si="25"/>
        <v>0</v>
      </c>
      <c r="AV6" s="53">
        <f t="shared" si="21"/>
        <v>0</v>
      </c>
      <c r="AW6" s="53">
        <f t="shared" si="22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0</v>
      </c>
      <c r="BA6" s="53">
        <v>2</v>
      </c>
      <c r="BB6" s="73">
        <v>2</v>
      </c>
    </row>
    <row r="7" spans="1:56">
      <c r="A7" s="93" t="s">
        <v>476</v>
      </c>
      <c r="B7" s="85">
        <v>0</v>
      </c>
      <c r="C7" s="83"/>
      <c r="D7" s="104">
        <v>1</v>
      </c>
      <c r="E7" s="110">
        <v>2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0"/>
        <v>600</v>
      </c>
      <c r="M7" s="53">
        <f t="shared" si="1"/>
        <v>5000</v>
      </c>
      <c r="N7" s="53">
        <f t="shared" si="2"/>
        <v>0</v>
      </c>
      <c r="O7" s="53">
        <f>IF($H$7=1, $BA$7, $BB$7)</f>
        <v>1</v>
      </c>
      <c r="P7" s="53">
        <f t="shared" si="3"/>
        <v>300</v>
      </c>
      <c r="R7" s="53">
        <v>5</v>
      </c>
      <c r="S7" s="53">
        <f t="shared" si="4"/>
        <v>0</v>
      </c>
      <c r="T7" s="53">
        <f t="shared" si="5"/>
        <v>0</v>
      </c>
      <c r="U7" s="53">
        <f t="shared" si="6"/>
        <v>0</v>
      </c>
      <c r="V7" s="53">
        <f>IF($H$8=1, $BA$7, $BB$7)</f>
        <v>2</v>
      </c>
      <c r="W7" s="53">
        <f t="shared" si="7"/>
        <v>0</v>
      </c>
      <c r="Y7" s="53">
        <v>5</v>
      </c>
      <c r="Z7" s="53">
        <f t="shared" si="23"/>
        <v>0</v>
      </c>
      <c r="AA7" s="53">
        <f t="shared" si="9"/>
        <v>0</v>
      </c>
      <c r="AB7" s="53">
        <f t="shared" si="10"/>
        <v>0</v>
      </c>
      <c r="AC7" s="53">
        <f>IF($H$9=1, $BA$7, $BB$7)</f>
        <v>1</v>
      </c>
      <c r="AD7" s="53">
        <f t="shared" si="24"/>
        <v>0</v>
      </c>
      <c r="AF7" s="53">
        <v>5</v>
      </c>
      <c r="AG7" s="53">
        <f t="shared" si="26"/>
        <v>600</v>
      </c>
      <c r="AH7" s="53">
        <f t="shared" si="27"/>
        <v>5000</v>
      </c>
      <c r="AI7" s="53">
        <f t="shared" si="28"/>
        <v>0</v>
      </c>
      <c r="AJ7" s="53">
        <f>IF($H$10=1, $BA$7, $BB$7)</f>
        <v>2</v>
      </c>
      <c r="AK7" s="53">
        <f t="shared" si="29"/>
        <v>300</v>
      </c>
      <c r="AM7" s="53">
        <v>5</v>
      </c>
      <c r="AN7" s="53">
        <f t="shared" si="16"/>
        <v>0</v>
      </c>
      <c r="AO7" s="53">
        <f t="shared" si="17"/>
        <v>0</v>
      </c>
      <c r="AP7" s="53">
        <f t="shared" si="18"/>
        <v>0</v>
      </c>
      <c r="AQ7" s="53">
        <f>IF($H$11=1, $BA$7, $BB$7)</f>
        <v>2</v>
      </c>
      <c r="AR7" s="53">
        <f t="shared" si="19"/>
        <v>0</v>
      </c>
      <c r="AT7" s="53">
        <v>5</v>
      </c>
      <c r="AU7" s="53">
        <f t="shared" si="25"/>
        <v>0</v>
      </c>
      <c r="AV7" s="53">
        <f t="shared" si="21"/>
        <v>0</v>
      </c>
      <c r="AW7" s="53">
        <f t="shared" si="22"/>
        <v>0</v>
      </c>
      <c r="AX7" s="53">
        <f>IF($H$12=1, $BA$7, $BB$7)</f>
        <v>1</v>
      </c>
      <c r="AY7" s="53">
        <f t="shared" ref="AY7:AY8" si="30">IF($E$12=1,$D$19,IF($E$12=2,$D$19,IF($E$12=3,$D$19,IF($E$12=4,$D$19,IF($E$12=5,$D$19,IF($E$12=6,$D$19,IF($E$12=7,$D$19,0)))))))</f>
        <v>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0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0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3"/>
        <v>300</v>
      </c>
      <c r="R8" s="53">
        <v>6</v>
      </c>
      <c r="S8" s="53">
        <f t="shared" si="4"/>
        <v>0</v>
      </c>
      <c r="T8" s="53">
        <f t="shared" si="5"/>
        <v>0</v>
      </c>
      <c r="U8" s="53">
        <f t="shared" si="6"/>
        <v>0</v>
      </c>
      <c r="V8" s="53">
        <f>IF($H$8=1, $BA$8, $BB$8)</f>
        <v>2</v>
      </c>
      <c r="W8" s="53">
        <f t="shared" si="7"/>
        <v>0</v>
      </c>
      <c r="Y8" s="53">
        <v>6</v>
      </c>
      <c r="Z8" s="53">
        <f t="shared" si="23"/>
        <v>0</v>
      </c>
      <c r="AA8" s="53">
        <f t="shared" si="9"/>
        <v>0</v>
      </c>
      <c r="AB8" s="53">
        <f t="shared" si="10"/>
        <v>0</v>
      </c>
      <c r="AC8" s="53">
        <f>IF($H$9=1, $BA$8, $BB$8)</f>
        <v>2</v>
      </c>
      <c r="AD8" s="53">
        <f t="shared" si="24"/>
        <v>0</v>
      </c>
      <c r="AF8" s="53">
        <v>6</v>
      </c>
      <c r="AG8" s="53">
        <f t="shared" si="26"/>
        <v>600</v>
      </c>
      <c r="AH8" s="53">
        <f t="shared" si="27"/>
        <v>5000</v>
      </c>
      <c r="AI8" s="53">
        <f t="shared" si="28"/>
        <v>0</v>
      </c>
      <c r="AJ8" s="53">
        <f>IF($H$10=1, $BA$8, $BB$8)</f>
        <v>2</v>
      </c>
      <c r="AK8" s="53">
        <f t="shared" si="29"/>
        <v>300</v>
      </c>
      <c r="AM8" s="53">
        <v>6</v>
      </c>
      <c r="AN8" s="53">
        <f t="shared" si="16"/>
        <v>0</v>
      </c>
      <c r="AO8" s="53">
        <f t="shared" si="17"/>
        <v>0</v>
      </c>
      <c r="AP8" s="53">
        <f t="shared" si="18"/>
        <v>0</v>
      </c>
      <c r="AQ8" s="53">
        <f>IF($H$11=1, $BA$8, $BB$8)</f>
        <v>2</v>
      </c>
      <c r="AR8" s="53">
        <f t="shared" si="19"/>
        <v>0</v>
      </c>
      <c r="AT8" s="53">
        <v>6</v>
      </c>
      <c r="AU8" s="53">
        <f t="shared" si="25"/>
        <v>0</v>
      </c>
      <c r="AV8" s="53">
        <f t="shared" si="21"/>
        <v>0</v>
      </c>
      <c r="AW8" s="53">
        <f t="shared" si="22"/>
        <v>0</v>
      </c>
      <c r="AX8" s="53">
        <f>IF($H$12=1, $BA$8, $BB$8)</f>
        <v>2</v>
      </c>
      <c r="AY8" s="53">
        <f t="shared" si="30"/>
        <v>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0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0</v>
      </c>
      <c r="T9" s="51">
        <f>IF($E$8=1,$G$19, IF($E$8 = 2, $G$19, IF($E$8 = 3, $G$19, IF($E$8 = 4, $G$22, IF($E$8 = 5, $G$22, IF($E$8 = 6, $G$22, IF($E$8 = 7, $G$19, 0)))))))</f>
        <v>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0</v>
      </c>
      <c r="Y9" s="51">
        <v>7</v>
      </c>
      <c r="Z9" s="51">
        <f>IF($E$9=1,$A$19,IF($E$9=2,$A$19,IF($E$9=3,$A$19,IF($E$9=4,$A$22,IF($E$9=5,$A$22,IF($E$9=6,$A$22,IF($E$9=7,$A$19,0)))))))</f>
        <v>0</v>
      </c>
      <c r="AA9" s="51">
        <f>IF($E$9=1,$B$19,IF($E$9=2,$B$19,IF($E$9=3,$B$19,IF($E$9=4,$B$22,IF($E$9=5,$B$22,IF($E$9=6,$B$22,IF($E$9=7,$B$19,0)))))))</f>
        <v>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5000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0</v>
      </c>
      <c r="AO9" s="51">
        <f>IF($E$11=1,$B$19,IF($E$11=2,$B$19,IF($E$11=3,$B$19,IF($E$11=4,$B$22,IF($E$11=5,$B$22,IF($E$11=6,$B$22,IF($E$11=7,$B$19,0)))))))</f>
        <v>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0</v>
      </c>
      <c r="AT9" s="51">
        <v>7</v>
      </c>
      <c r="AU9" s="51">
        <f>IF($E$12=1,$A$19,IF($E$12=2,$A$19,IF($E$12=3,$A$19,IF($E$12=4,$A$22,IF($E$12=5,$A$22,IF($E$12=6,$A$22,IF($E$12=7,$A$19,0)))))))</f>
        <v>0</v>
      </c>
      <c r="AV9" s="51">
        <f>IF($E$12=1,$B$19,IF($E$12=2,$B$19,IF($E$12=3,$B$19,IF($E$12=4,$B$22,IF($E$12=5,$B$22,IF($E$12=6,$B$22,IF($E$12=7,$B$19,0)))))))</f>
        <v>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2</v>
      </c>
      <c r="F10" s="83"/>
      <c r="G10" s="107">
        <v>4</v>
      </c>
      <c r="H10" s="107">
        <v>2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4"/>
        <v>0</v>
      </c>
      <c r="T10" s="53">
        <f t="shared" si="5"/>
        <v>0</v>
      </c>
      <c r="U10" s="53">
        <f t="shared" si="6"/>
        <v>0</v>
      </c>
      <c r="V10" s="53">
        <f>IF($H$8=1, $BA$10, $BB$10)</f>
        <v>2</v>
      </c>
      <c r="W10" s="53">
        <f t="shared" si="7"/>
        <v>0</v>
      </c>
      <c r="Y10" s="53">
        <v>8</v>
      </c>
      <c r="Z10" s="53">
        <f>IF($E$9=1,$A$19,IF($E$9=2,$A$19,IF($E$9=3,$A$19,IF($E$9=4,$A$19,IF($E$9=5,$A$19,IF($E$9=6,$A$19,IF($E$9=7,$A$19,0)))))))</f>
        <v>0</v>
      </c>
      <c r="AA10" s="53">
        <f>IF($E$9=1,$B$19,IF($E$9=2,$B$19,IF($E$9=3,$B$19,IF($E$9=4,$B$19,IF($E$9=5,$B$19,IF($E$9=6,$B$19,IF($E$9=7,$B$19,0)))))))</f>
        <v>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0</v>
      </c>
      <c r="AO10" s="53">
        <f>IF($E$11=1,$B$19,IF($E$11=2,$B$19,IF($E$11=3,$B$19,IF($E$11=4,$B$19,IF($E$11=5,$B$19,IF($E$11=6,$B$19,IF($E$11=7,$B$19,0)))))))</f>
        <v>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0</v>
      </c>
      <c r="AT10" s="53">
        <v>8</v>
      </c>
      <c r="AU10" s="53">
        <f>IF($E$12=1,$A$19,IF($E$12=2,$A$19,IF($E$12=3,$A$19,IF($E$12=4,$A$19,IF($E$12=5,$A$19,IF($E$12=6,$A$19,IF($E$12=7,$A$19,0)))))))</f>
        <v>0</v>
      </c>
      <c r="AV10" s="53">
        <f>IF($E$12=1,$B$19,IF($E$12=2,$B$19,IF($E$12=3,$B$19,IF($E$12=4,$B$19,IF($E$12=5,$B$19,IF($E$12=6,$B$19,IF($E$12=7,$B$19,0)))))))</f>
        <v>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0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4"/>
        <v>0</v>
      </c>
      <c r="T11" s="53">
        <f t="shared" si="5"/>
        <v>0</v>
      </c>
      <c r="U11" s="53">
        <f t="shared" si="6"/>
        <v>0</v>
      </c>
      <c r="V11" s="53">
        <f>IF($H$8=1, $BA$11, $BB$11)</f>
        <v>1</v>
      </c>
      <c r="W11" s="53">
        <f t="shared" si="7"/>
        <v>0</v>
      </c>
      <c r="Y11" s="53">
        <v>9</v>
      </c>
      <c r="Z11" s="53">
        <f>IF($E$9=1,$A$19,IF($E$9=2,$A$19,IF($E$9=3,$A$19,IF($E$9=4,$A$19,IF($E$9=5,$A$19,IF($E$9=6,$A$19,IF($E$9=7,$A$19,0)))))))</f>
        <v>0</v>
      </c>
      <c r="AA11" s="53">
        <f>IF($E$9=1,$B$19,IF($E$9=2,$B$19,IF($E$9=3,$B$19,IF($E$9=4,$B$19,IF($E$9=5,$B$19,IF($E$9=6,$B$19,IF($E$9=7,$B$19,0)))))))</f>
        <v>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0</v>
      </c>
      <c r="AO11" s="53">
        <f>IF($E$11=1,$B$19,IF($E$11=2,$B$19,IF($E$11=3,$B$19,IF($E$11=4,$B$19,IF($E$11=5,$B$19,IF($E$11=6,$B$19,IF($E$11=7,$B$19,0)))))))</f>
        <v>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0</v>
      </c>
      <c r="AT11" s="53">
        <v>9</v>
      </c>
      <c r="AU11" s="53">
        <f>IF($E$12=1,$A$19,IF($E$12=2,$A$19,IF($E$12=3,$A$19,IF($E$12=4,$A$19,IF($E$12=5,$A$19,IF($E$12=6,$A$19,IF($E$12=7,$A$19,0)))))))</f>
        <v>0</v>
      </c>
      <c r="AV11" s="53">
        <f>IF($E$12=1,$B$19,IF($E$12=2,$B$19,IF($E$12=3,$B$19,IF($E$12=4,$B$19,IF($E$12=5,$B$19,IF($E$12=6,$B$19,IF($E$12=7,$B$19,0)))))))</f>
        <v>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0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4"/>
        <v>0</v>
      </c>
      <c r="T12" s="53">
        <f t="shared" si="5"/>
        <v>0</v>
      </c>
      <c r="U12" s="53">
        <f t="shared" si="6"/>
        <v>0</v>
      </c>
      <c r="V12" s="53">
        <f>IF($H$8=1, $BA$12, $BB$12)</f>
        <v>2</v>
      </c>
      <c r="W12" s="53">
        <f t="shared" si="7"/>
        <v>0</v>
      </c>
      <c r="Y12" s="53">
        <v>10</v>
      </c>
      <c r="Z12" s="53">
        <f>IF($E$9=1,$A$19,IF($E$9=2,$A$19,IF($E$9=3,$A$19,IF($E$9=4,$A$19,IF($E$9=5,$A$19,IF($E$9=6,$A$19,IF($E$9=7,$A$19,0)))))))</f>
        <v>0</v>
      </c>
      <c r="AA12" s="53">
        <f>IF($E$9=1,$B$19,IF($E$9=2,$B$19,IF($E$9=3,$B$19,IF($E$9=4,$B$19,IF($E$9=5,$B$19,IF($E$9=6,$B$19,IF($E$9=7,$B$19,0)))))))</f>
        <v>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0</v>
      </c>
      <c r="AO12" s="53">
        <f>IF($E$11=1,$B$19,IF($E$11=2,$B$19,IF($E$11=3,$B$19,IF($E$11=4,$B$19,IF($E$11=5,$B$19,IF($E$11=6,$B$19,IF($E$11=7,$B$19,0)))))))</f>
        <v>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0</v>
      </c>
      <c r="AT12" s="53">
        <v>10</v>
      </c>
      <c r="AU12" s="53">
        <f>IF($E$12=1,$A$19,IF($E$12=2,$A$19,IF($E$12=3,$A$19,IF($E$12=4,$A$19,IF($E$12=5,$A$19,IF($E$12=6,$A$19,IF($E$12=7,$A$19,0)))))))</f>
        <v>0</v>
      </c>
      <c r="AV12" s="53">
        <f>IF($E$12=1,$B$19,IF($E$12=2,$B$19,IF($E$12=3,$B$19,IF($E$12=4,$B$19,IF($E$12=5,$B$19,IF($E$12=6,$B$19,IF($E$12=7,$B$19,0)))))))</f>
        <v>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0</v>
      </c>
      <c r="T13" s="51">
        <f>IF($E$8=1,$G$19, IF($E$8 = 2, $G$19, IF($E$8 = 3, $G$19, IF($E$8 = 4, $G$22, IF($E$8 = 5, $G$22, IF($E$8 = 6, $G$22, IF($E$8 = 7, $G$19, 0)))))))</f>
        <v>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0</v>
      </c>
      <c r="Y13" s="51">
        <v>11</v>
      </c>
      <c r="Z13" s="51">
        <f>IF($E$9=1,$A$19,IF($E$9=2,$A$19,IF($E$9=3,$A$19,IF($E$9=4,$A$22,IF($E$9=5,$A$22,IF($E$9=6,$A$22,IF($E$9=7,$A$19,0)))))))</f>
        <v>0</v>
      </c>
      <c r="AA13" s="51">
        <f>IF($E$9=1,$B$19,IF($E$9=2,$B$19,IF($E$9=3,$B$19,IF($E$9=4,$B$22,IF($E$9=5,$B$22,IF($E$9=6,$B$22,IF($E$9=7,$B$19,0)))))))</f>
        <v>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5000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0</v>
      </c>
      <c r="AO13" s="51">
        <f>IF($E$11=1,$B$19,IF($E$11=2,$B$19,IF($E$11=3,$B$19,IF($E$11=4,$B$22,IF($E$11=5,$B$22,IF($E$11=6,$B$22,IF($E$11=7,$B$19,0)))))))</f>
        <v>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0</v>
      </c>
      <c r="AT13" s="51">
        <v>11</v>
      </c>
      <c r="AU13" s="51">
        <f>IF($E$12=1,$A$19,IF($E$12=2,$A$19,IF($E$12=3,$A$19,IF($E$12=4,$A$22,IF($E$12=5,$A$22,IF($E$12=6,$A$22,IF($E$12=7,$A$19,0)))))))</f>
        <v>0</v>
      </c>
      <c r="AV13" s="51">
        <f>IF($E$12=1,$B$19,IF($E$12=2,$B$19,IF($E$12=3,$B$19,IF($E$12=4,$B$22,IF($E$12=5,$B$22,IF($E$12=6,$B$22,IF($E$12=7,$B$19,0)))))))</f>
        <v>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4"/>
        <v>0</v>
      </c>
      <c r="T14" s="53">
        <f t="shared" si="5"/>
        <v>0</v>
      </c>
      <c r="U14" s="53">
        <f t="shared" si="6"/>
        <v>0</v>
      </c>
      <c r="V14" s="53">
        <f>IF($H$8=1, $BA$14, $BB$14)</f>
        <v>1</v>
      </c>
      <c r="W14" s="53">
        <f t="shared" si="7"/>
        <v>0</v>
      </c>
      <c r="Y14" s="53">
        <v>12</v>
      </c>
      <c r="Z14" s="53">
        <f>IF($E$9=1,$A$19,IF($E$9=2,$A$19,IF($E$9=3,$A$19,IF($E$9=4,$A$19,IF($E$9=5,$A$19,IF($E$9=6,$A$19,IF($E$9=7,$A$19,0)))))))</f>
        <v>0</v>
      </c>
      <c r="AA14" s="53">
        <f>IF($E$9=1,$B$19,IF($E$9=2,$B$19,IF($E$9=3,$B$19,IF($E$9=4,$B$19,IF($E$9=5,$B$19,IF($E$9=6,$B$19,IF($E$9=7,$B$19,0)))))))</f>
        <v>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1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0</v>
      </c>
      <c r="AO14" s="53">
        <f>IF($E$11=1,$B$19,IF($E$11=2,$B$19,IF($E$11=3,$B$19,IF($E$11=4,$B$19,IF($E$11=5,$B$19,IF($E$11=6,$B$19,IF($E$11=7,$B$19,0)))))))</f>
        <v>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0</v>
      </c>
      <c r="AT14" s="53">
        <v>12</v>
      </c>
      <c r="AU14" s="53">
        <f>IF($E$12=1,$A$19,IF($E$12=2,$A$19,IF($E$12=3,$A$19,IF($E$12=4,$A$19,IF($E$12=5,$A$19,IF($E$12=6,$A$19,IF($E$12=7,$A$19,0)))))))</f>
        <v>0</v>
      </c>
      <c r="AV14" s="53">
        <f>IF($E$12=1,$B$19,IF($E$12=2,$B$19,IF($E$12=3,$B$19,IF($E$12=4,$B$19,IF($E$12=5,$B$19,IF($E$12=6,$B$19,IF($E$12=7,$B$19,0)))))))</f>
        <v>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4"/>
        <v>0</v>
      </c>
      <c r="T15" s="53">
        <f t="shared" si="5"/>
        <v>0</v>
      </c>
      <c r="U15" s="53">
        <f t="shared" si="6"/>
        <v>0</v>
      </c>
      <c r="V15" s="53">
        <f>IF($H$8=1, $BA$15, $BB$15)</f>
        <v>2</v>
      </c>
      <c r="W15" s="53">
        <f t="shared" si="7"/>
        <v>0</v>
      </c>
      <c r="Y15" s="53">
        <v>13</v>
      </c>
      <c r="Z15" s="53">
        <f>IF($E$9=1,$A$19,IF($E$9=2,$A$19,IF($E$9=3,$A$19,IF($E$9=4,$A$19,IF($E$9=5,$A$19,IF($E$9=6,$A$19,IF($E$9=7,$A$19,0)))))))</f>
        <v>0</v>
      </c>
      <c r="AA15" s="53">
        <f>IF($E$9=1,$B$19,IF($E$9=2,$B$19,IF($E$9=3,$B$19,IF($E$9=4,$B$19,IF($E$9=5,$B$19,IF($E$9=6,$B$19,IF($E$9=7,$B$19,0)))))))</f>
        <v>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2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0</v>
      </c>
      <c r="AO15" s="53">
        <f>IF($E$11=1,$B$19,IF($E$11=2,$B$19,IF($E$11=3,$B$19,IF($E$11=4,$B$19,IF($E$11=5,$B$19,IF($E$11=6,$B$19,IF($E$11=7,$B$19,0)))))))</f>
        <v>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0</v>
      </c>
      <c r="AT15" s="53">
        <v>13</v>
      </c>
      <c r="AU15" s="53">
        <f>IF($E$12=1,$A$19,IF($E$12=2,$A$19,IF($E$12=3,$A$19,IF($E$12=4,$A$19,IF($E$12=5,$A$19,IF($E$12=6,$A$19,IF($E$12=7,$A$19,0)))))))</f>
        <v>0</v>
      </c>
      <c r="AV15" s="53">
        <f>IF($E$12=1,$B$19,IF($E$12=2,$B$19,IF($E$12=3,$B$19,IF($E$12=4,$B$19,IF($E$12=5,$B$19,IF($E$12=6,$B$19,IF($E$12=7,$B$19,0)))))))</f>
        <v>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4"/>
        <v>0</v>
      </c>
      <c r="T16" s="53">
        <f t="shared" si="5"/>
        <v>0</v>
      </c>
      <c r="U16" s="53">
        <f t="shared" si="6"/>
        <v>0</v>
      </c>
      <c r="V16" s="53">
        <f>IF($H$8=1, $BA$16, $BB$16)</f>
        <v>1</v>
      </c>
      <c r="W16" s="53">
        <f t="shared" si="7"/>
        <v>0</v>
      </c>
      <c r="Y16" s="53">
        <v>14</v>
      </c>
      <c r="Z16" s="53">
        <f>IF($E$9=1,$A$19,IF($E$9=2,$A$19,IF($E$9=3,$A$19,IF($E$9=4,$A$19,IF($E$9=5,$A$19,IF($E$9=6,$A$19,IF($E$9=7,$A$19,0)))))))</f>
        <v>0</v>
      </c>
      <c r="AA16" s="53">
        <f>IF($E$9=1,$B$19,IF($E$9=2,$B$19,IF($E$9=3,$B$19,IF($E$9=4,$B$19,IF($E$9=5,$B$19,IF($E$9=6,$B$19,IF($E$9=7,$B$19,0)))))))</f>
        <v>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1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0</v>
      </c>
      <c r="AO16" s="53">
        <f>IF($E$11=1,$B$19,IF($E$11=2,$B$19,IF($E$11=3,$B$19,IF($E$11=4,$B$19,IF($E$11=5,$B$19,IF($E$11=6,$B$19,IF($E$11=7,$B$19,0)))))))</f>
        <v>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0</v>
      </c>
      <c r="AT16" s="53">
        <v>14</v>
      </c>
      <c r="AU16" s="53">
        <f>IF($E$12=1,$A$19,IF($E$12=2,$A$19,IF($E$12=3,$A$19,IF($E$12=4,$A$19,IF($E$12=5,$A$19,IF($E$12=6,$A$19,IF($E$12=7,$A$19,0)))))))</f>
        <v>0</v>
      </c>
      <c r="AV16" s="53">
        <f>IF($E$12=1,$B$19,IF($E$12=2,$B$19,IF($E$12=3,$B$19,IF($E$12=4,$B$19,IF($E$12=5,$B$19,IF($E$12=6,$B$19,IF($E$12=7,$B$19,0)))))))</f>
        <v>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0</v>
      </c>
      <c r="T17" s="51">
        <f>IF($E$8=1,$G$19, IF($E$8 = 2, $G$19, IF($E$8 = 3, $G$19, IF($E$8 = 4, $G$25, IF($E$8 = 5, $G$25, IF($E$8 = 6, $G$25, IF($E$8 = 7, $G$19, 0)))))))</f>
        <v>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0</v>
      </c>
      <c r="Y17" s="51">
        <v>15</v>
      </c>
      <c r="Z17" s="51">
        <f>IF($E$9=1,$A$19, IF($E$9=2,$A$19,IF($E$9=3,$A$19,IF($E$9=4,$A$25,IF($E$9=5,$A$25,IF($E$9=6,$A$25,IF($E$9=7,$A$19,0)))))))</f>
        <v>0</v>
      </c>
      <c r="AA17" s="51">
        <f>IF($E$9=1,$B$19,IF($E$9=2,$B$19,IF($E$9=3,$B$19,IF($E$9=4,$B$25,IF($E$9=5,$B$25,IF($E$9=6,$B$25,IF($E$9=7,$B$19,0)))))))</f>
        <v>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5000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2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0</v>
      </c>
      <c r="AO17" s="51">
        <f>IF($E$11=1,$B$19,IF($E$11=2,$B$19,IF($E$11=3,$B$19,IF($E$11=4,$B$25,IF($E$11=5,$B$25,IF($E$11=6,$B$25,IF($E$11=7,$B$19,0)))))))</f>
        <v>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0</v>
      </c>
      <c r="AT17" s="51">
        <v>15</v>
      </c>
      <c r="AU17" s="51">
        <f>IF($E$12=1,$A$19, IF($E$12=2,$A$19,IF($E$12=3,$A$19,IF($E$12=4,$A$25,IF($E$12=5,$A$25,IF($E$12=6,$A$25,IF($E$12=7,$A$19,0)))))))</f>
        <v>0</v>
      </c>
      <c r="AV17" s="51">
        <f>IF($E$12=1,$B$19,IF($E$12=2,$B$19,IF($E$12=3,$B$19,IF($E$12=4,$B$25,IF($E$12=5,$B$25,IF($E$12=6,$B$25,IF($E$12=7,$B$19,0)))))))</f>
        <v>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4"/>
        <v>0</v>
      </c>
      <c r="T18" s="53">
        <f t="shared" si="5"/>
        <v>0</v>
      </c>
      <c r="U18" s="53">
        <f t="shared" si="6"/>
        <v>0</v>
      </c>
      <c r="V18" s="53">
        <f>IF($H$8=1, $BA$18, $BB$18)</f>
        <v>2</v>
      </c>
      <c r="W18" s="53">
        <f t="shared" si="7"/>
        <v>0</v>
      </c>
      <c r="Y18" s="53">
        <v>16</v>
      </c>
      <c r="Z18" s="53">
        <f>IF($E$9=1,$A$19,IF($E$9=2,$A$19,IF($E$9=3,$A$19,IF($E$9=4,$A$19,IF($E$9=5,$A$19,IF($E$9=6,$A$19,IF($E$9=7,$A$19,0)))))))</f>
        <v>0</v>
      </c>
      <c r="AA18" s="53">
        <f>IF($E$9=1,$B$19,IF($E$9=2,$B$19,IF($E$9=3,$B$19,IF($E$9=4,$B$19,IF($E$9=5,$B$19,IF($E$9=6,$B$19,IF($E$9=7,$B$19,0)))))))</f>
        <v>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0</v>
      </c>
      <c r="AO18" s="53">
        <f>IF($E$11=1,$B$19,IF($E$11=2,$B$19,IF($E$11=3,$B$19,IF($E$11=4,$B$19,IF($E$11=5,$B$19,IF($E$11=6,$B$19,IF($E$11=7,$B$19,0)))))))</f>
        <v>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0</v>
      </c>
      <c r="AT18" s="53">
        <v>16</v>
      </c>
      <c r="AU18" s="53">
        <f>IF($E$12=1,$A$19,IF($E$12=2,$A$19,IF($E$12=3,$A$19,IF($E$12=4,$A$19,IF($E$12=5,$A$19,IF($E$12=6,$A$19,IF($E$12=7,$A$19,0)))))))</f>
        <v>0</v>
      </c>
      <c r="AV18" s="53">
        <f>IF($E$12=1,$B$19,IF($E$12=2,$B$19,IF($E$12=3,$B$19,IF($E$12=4,$B$19,IF($E$12=5,$B$19,IF($E$12=6,$B$19,IF($E$12=7,$B$19,0)))))))</f>
        <v>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4"/>
        <v>0</v>
      </c>
      <c r="T19" s="53">
        <f t="shared" si="5"/>
        <v>0</v>
      </c>
      <c r="U19" s="53">
        <f t="shared" si="6"/>
        <v>0</v>
      </c>
      <c r="V19" s="53">
        <f>IF($H$8=1, $BA$19, $BB$19)</f>
        <v>1</v>
      </c>
      <c r="W19" s="53">
        <f t="shared" si="7"/>
        <v>0</v>
      </c>
      <c r="Y19" s="53">
        <v>17</v>
      </c>
      <c r="Z19" s="53">
        <f>IF($E$9=1,$A$19,IF($E$9=2,$A$19,IF($E$9=3,$A$19,IF($E$9=4,$A$19,IF($E$9=5,$A$19,IF($E$9=6,$A$19,IF($E$9=7,$A$19,0)))))))</f>
        <v>0</v>
      </c>
      <c r="AA19" s="53">
        <f>IF($E$9=1,$B$19,IF($E$9=2,$B$19,IF($E$9=3,$B$19,IF($E$9=4,$B$19,IF($E$9=5,$B$19,IF($E$9=6,$B$19,IF($E$9=7,$B$19,0)))))))</f>
        <v>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0</v>
      </c>
      <c r="AO19" s="53">
        <f>IF($E$11=1,$B$19,IF($E$11=2,$B$19,IF($E$11=3,$B$19,IF($E$11=4,$B$19,IF($E$11=5,$B$19,IF($E$11=6,$B$19,IF($E$11=7,$B$19,0)))))))</f>
        <v>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0</v>
      </c>
      <c r="AT19" s="53">
        <v>17</v>
      </c>
      <c r="AU19" s="53">
        <f>IF($E$12=1,$A$19,IF($E$12=2,$A$19,IF($E$12=3,$A$19,IF($E$12=4,$A$19,IF($E$12=5,$A$19,IF($E$12=6,$A$19,IF($E$12=7,$A$19,0)))))))</f>
        <v>0</v>
      </c>
      <c r="AV19" s="53">
        <f>IF($E$12=1,$B$19,IF($E$12=2,$B$19,IF($E$12=3,$B$19,IF($E$12=4,$B$19,IF($E$12=5,$B$19,IF($E$12=6,$B$19,IF($E$12=7,$B$19,0)))))))</f>
        <v>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4"/>
        <v>0</v>
      </c>
      <c r="T20" s="53">
        <f t="shared" si="5"/>
        <v>0</v>
      </c>
      <c r="U20" s="53">
        <f t="shared" si="6"/>
        <v>0</v>
      </c>
      <c r="V20" s="53">
        <f>IF($H$8=1, $BA$20, $BB$20)</f>
        <v>1</v>
      </c>
      <c r="W20" s="53">
        <f t="shared" si="7"/>
        <v>0</v>
      </c>
      <c r="Y20" s="53">
        <v>18</v>
      </c>
      <c r="Z20" s="53">
        <f>IF($E$9=1,$A$19,IF($E$9=2,$A$19,IF($E$9=3,$A$19,IF($E$9=4,$A$19,IF($E$9=5,$A$19,IF($E$9=6,$A$19,IF($E$9=7,$A$19,0)))))))</f>
        <v>0</v>
      </c>
      <c r="AA20" s="53">
        <f>IF($E$9=1,$B$19,IF($E$9=2,$B$19,IF($E$9=3,$B$19,IF($E$9=4,$B$19,IF($E$9=5,$B$19,IF($E$9=6,$B$19,IF($E$9=7,$B$19,0)))))))</f>
        <v>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1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0</v>
      </c>
      <c r="AO20" s="53">
        <f>IF($E$11=1,$B$19,IF($E$11=2,$B$19,IF($E$11=3,$B$19,IF($E$11=4,$B$19,IF($E$11=5,$B$19,IF($E$11=6,$B$19,IF($E$11=7,$B$19,0)))))))</f>
        <v>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0</v>
      </c>
      <c r="AT20" s="53">
        <v>18</v>
      </c>
      <c r="AU20" s="53">
        <f>IF($E$12=1,$A$19,IF($E$12=2,$A$19,IF($E$12=3,$A$19,IF($E$12=4,$A$19,IF($E$12=5,$A$19,IF($E$12=6,$A$19,IF($E$12=7,$A$19,0)))))))</f>
        <v>0</v>
      </c>
      <c r="AV20" s="53">
        <f>IF($E$12=1,$B$19,IF($E$12=2,$B$19,IF($E$12=3,$B$19,IF($E$12=4,$B$19,IF($E$12=5,$B$19,IF($E$12=6,$B$19,IF($E$12=7,$B$19,0)))))))</f>
        <v>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4"/>
        <v>0</v>
      </c>
      <c r="T21" s="53">
        <f t="shared" si="5"/>
        <v>0</v>
      </c>
      <c r="U21" s="53">
        <f t="shared" si="6"/>
        <v>0</v>
      </c>
      <c r="V21" s="53">
        <f>IF($H$8=1, $BA$21, $BB$21)</f>
        <v>1</v>
      </c>
      <c r="W21" s="53">
        <f t="shared" si="7"/>
        <v>0</v>
      </c>
      <c r="Y21" s="53">
        <v>19</v>
      </c>
      <c r="Z21" s="53">
        <f>IF($E$9=1,$A$19,IF($E$9=2,$A$19,IF($E$9=3,$A$19,IF($E$9=4,$A$19,IF($E$9=5,$A$19,IF($E$9=6,$A$19,IF($E$9=7,$A$19,0)))))))</f>
        <v>0</v>
      </c>
      <c r="AA21" s="53">
        <f>IF($E$9=1,$B$19,IF($E$9=2,$B$19,IF($E$9=3,$B$19,IF($E$9=4,$B$19,IF($E$9=5,$B$19,IF($E$9=6,$B$19,IF($E$9=7,$B$19,0)))))))</f>
        <v>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0</v>
      </c>
      <c r="AO21" s="53">
        <f>IF($E$11=1,$B$19,IF($E$11=2,$B$19,IF($E$11=3,$B$19,IF($E$11=4,$B$19,IF($E$11=5,$B$19,IF($E$11=6,$B$19,IF($E$11=7,$B$19,0)))))))</f>
        <v>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0</v>
      </c>
      <c r="AT21" s="53">
        <v>19</v>
      </c>
      <c r="AU21" s="53">
        <f>IF($E$12=1,$A$19,IF($E$12=2,$A$19,IF($E$12=3,$A$19,IF($E$12=4,$A$19,IF($E$12=5,$A$19,IF($E$12=6,$A$19,IF($E$12=7,$A$19,0)))))))</f>
        <v>0</v>
      </c>
      <c r="AV21" s="53">
        <f>IF($E$12=1,$B$19,IF($E$12=2,$B$19,IF($E$12=3,$B$19,IF($E$12=4,$B$19,IF($E$12=5,$B$19,IF($E$12=6,$B$19,IF($E$12=7,$B$19,0)))))))</f>
        <v>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0</v>
      </c>
      <c r="T22" s="51">
        <f>IF($E$8=1,$G$19, IF($E$8 = 2, $G$19, IF($E$8 = 3, $G$19, IF($E$8 = 4, $G$22, IF($E$8 = 5, $G$22, IF($E$8 = 6, $G$22, IF($E$8 = 7, $G$19, 0)))))))</f>
        <v>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0</v>
      </c>
      <c r="Y22" s="51">
        <v>20</v>
      </c>
      <c r="Z22" s="51">
        <f>IF($E$9=1,$A$19,IF($E$9=2,$A$19,IF($E$9=3,$A$19,IF($E$9=4,$A$22,IF($E$9=5,$A$22,IF($E$9=6,$A$22,IF($E$9=7,$A$19,0)))))))</f>
        <v>0</v>
      </c>
      <c r="AA22" s="51">
        <f>IF($E$9=1,$B$19,IF($E$9=2,$B$19,IF($E$9=3,$B$19,IF($E$9=4,$B$22,IF($E$9=5,$B$22,IF($E$9=6,$B$22,IF($E$9=7,$B$19,0)))))))</f>
        <v>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5000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0</v>
      </c>
      <c r="AO22" s="51">
        <f>IF($E$11=1,$B$19,IF($E$11=2,$B$19,IF($E$11=3,$B$19,IF($E$11=4,$B$22,IF($E$11=5,$B$22,IF($E$11=6,$B$22,IF($E$11=7,$B$19,0)))))))</f>
        <v>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0</v>
      </c>
      <c r="AT22" s="51">
        <v>20</v>
      </c>
      <c r="AU22" s="51">
        <f>IF($E$12=1,$A$19,IF($E$12=2,$A$19,IF($E$12=3,$A$19,IF($E$12=4,$A$22,IF($E$12=5,$A$22,IF($E$12=6,$A$22,IF($E$12=7,$A$19,0)))))))</f>
        <v>0</v>
      </c>
      <c r="AV22" s="51">
        <f>IF($E$12=1,$B$19,IF($E$12=2,$B$19,IF($E$12=3,$B$19,IF($E$12=4,$B$22,IF($E$12=5,$B$22,IF($E$12=6,$B$22,IF($E$12=7,$B$19,0)))))))</f>
        <v>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4"/>
        <v>0</v>
      </c>
      <c r="T23" s="53">
        <f t="shared" si="5"/>
        <v>0</v>
      </c>
      <c r="U23" s="53">
        <f t="shared" si="6"/>
        <v>0</v>
      </c>
      <c r="V23" s="53">
        <f>IF($H$8=1, $BA$23, $BB$23)</f>
        <v>1</v>
      </c>
      <c r="W23" s="53">
        <f t="shared" si="7"/>
        <v>0</v>
      </c>
      <c r="Y23" s="53">
        <v>21</v>
      </c>
      <c r="Z23" s="53">
        <f>IF($E$9=1,$A$19,IF($E$9=2,$A$19,IF($E$9=3,$A$19,IF($E$9=4,$A$19,IF($E$9=5,$A$19,IF($E$9=6,$A$19,IF($E$9=7,$A$19,0)))))))</f>
        <v>0</v>
      </c>
      <c r="AA23" s="53">
        <f>IF($E$9=1,$B$19,IF($E$9=2,$B$19,IF($E$9=3,$B$19,IF($E$9=4,$B$19,IF($E$9=5,$B$19,IF($E$9=6,$B$19,IF($E$9=7,$B$19,0)))))))</f>
        <v>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0</v>
      </c>
      <c r="AO23" s="53">
        <f>IF($E$11=1,$B$19,IF($E$11=2,$B$19,IF($E$11=3,$B$19,IF($E$11=4,$B$19,IF($E$11=5,$B$19,IF($E$11=6,$B$19,IF($E$11=7,$B$19,0)))))))</f>
        <v>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0</v>
      </c>
      <c r="AT23" s="53">
        <v>21</v>
      </c>
      <c r="AU23" s="53">
        <f>IF($E$12=1,$A$19,IF($E$12=2,$A$19,IF($E$12=3,$A$19,IF($E$12=4,$A$19,IF($E$12=5,$A$19,IF($E$12=6,$A$19,IF($E$12=7,$A$19,0)))))))</f>
        <v>0</v>
      </c>
      <c r="AV23" s="53">
        <f>IF($E$12=1,$B$19,IF($E$12=2,$B$19,IF($E$12=3,$B$19,IF($E$12=4,$B$19,IF($E$12=5,$B$19,IF($E$12=6,$B$19,IF($E$12=7,$B$19,0)))))))</f>
        <v>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4"/>
        <v>0</v>
      </c>
      <c r="T24" s="53">
        <f t="shared" si="5"/>
        <v>0</v>
      </c>
      <c r="U24" s="53">
        <f t="shared" si="6"/>
        <v>0</v>
      </c>
      <c r="V24" s="53">
        <f>IF($H$8=1, $BA$24, $BB$24)</f>
        <v>2</v>
      </c>
      <c r="W24" s="53">
        <f t="shared" si="7"/>
        <v>0</v>
      </c>
      <c r="Y24" s="53">
        <v>22</v>
      </c>
      <c r="Z24" s="53">
        <f>IF($E$9=1,$A$19,IF($E$9=2,$A$19,IF($E$9=3,$A$19,IF($E$9=4,$A$19,IF($E$9=5,$A$19,IF($E$9=6,$A$19,IF($E$9=7,$A$19,0)))))))</f>
        <v>0</v>
      </c>
      <c r="AA24" s="53">
        <f>IF($E$9=1,$B$19,IF($E$9=2,$B$19,IF($E$9=3,$B$19,IF($E$9=4,$B$19,IF($E$9=5,$B$19,IF($E$9=6,$B$19,IF($E$9=7,$B$19,0)))))))</f>
        <v>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0</v>
      </c>
      <c r="AO24" s="53">
        <f>IF($E$11=1,$B$19,IF($E$11=2,$B$19,IF($E$11=3,$B$19,IF($E$11=4,$B$19,IF($E$11=5,$B$19,IF($E$11=6,$B$19,IF($E$11=7,$B$19,0)))))))</f>
        <v>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0</v>
      </c>
      <c r="AT24" s="53">
        <v>22</v>
      </c>
      <c r="AU24" s="53">
        <f>IF($E$12=1,$A$19,IF($E$12=2,$A$19,IF($E$12=3,$A$19,IF($E$12=4,$A$19,IF($E$12=5,$A$19,IF($E$12=6,$A$19,IF($E$12=7,$A$19,0)))))))</f>
        <v>0</v>
      </c>
      <c r="AV24" s="53">
        <f>IF($E$12=1,$B$19,IF($E$12=2,$B$19,IF($E$12=3,$B$19,IF($E$12=4,$B$19,IF($E$12=5,$B$19,IF($E$12=6,$B$19,IF($E$12=7,$B$19,0)))))))</f>
        <v>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4"/>
        <v>0</v>
      </c>
      <c r="T25" s="53">
        <f t="shared" si="5"/>
        <v>0</v>
      </c>
      <c r="U25" s="53">
        <f t="shared" si="6"/>
        <v>0</v>
      </c>
      <c r="V25" s="53">
        <f>IF($H$8=1, $BA$25, $BB$25)</f>
        <v>1</v>
      </c>
      <c r="W25" s="53">
        <f t="shared" si="7"/>
        <v>0</v>
      </c>
      <c r="Y25" s="53">
        <v>23</v>
      </c>
      <c r="Z25" s="53">
        <f>IF($E$9=1,$A$19,IF($E$9=2,$A$19,IF($E$9=3,$A$19,IF($E$9=4,$A$19,IF($E$9=5,$A$19,IF($E$9=6,$A$19,IF($E$9=7,$A$19,0)))))))</f>
        <v>0</v>
      </c>
      <c r="AA25" s="53">
        <f>IF($E$9=1,$B$19,IF($E$9=2,$B$19,IF($E$9=3,$B$19,IF($E$9=4,$B$19,IF($E$9=5,$B$19,IF($E$9=6,$B$19,IF($E$9=7,$B$19,0)))))))</f>
        <v>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0</v>
      </c>
      <c r="AO25" s="53">
        <f>IF($E$11=1,$B$19,IF($E$11=2,$B$19,IF($E$11=3,$B$19,IF($E$11=4,$B$19,IF($E$11=5,$B$19,IF($E$11=6,$B$19,IF($E$11=7,$B$19,0)))))))</f>
        <v>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0</v>
      </c>
      <c r="AT25" s="53">
        <v>23</v>
      </c>
      <c r="AU25" s="53">
        <f>IF($E$12=1,$A$19,IF($E$12=2,$A$19,IF($E$12=3,$A$19,IF($E$12=4,$A$19,IF($E$12=5,$A$19,IF($E$12=6,$A$19,IF($E$12=7,$A$19,0)))))))</f>
        <v>0</v>
      </c>
      <c r="AV25" s="53">
        <f>IF($E$12=1,$B$19,IF($E$12=2,$B$19,IF($E$12=3,$B$19,IF($E$12=4,$B$19,IF($E$12=5,$B$19,IF($E$12=6,$B$19,IF($E$12=7,$B$19,0)))))))</f>
        <v>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0</v>
      </c>
      <c r="T26" s="51">
        <f>IF($E$8=1,$G$19, IF($E$8 = 2, $G$19, IF($E$8 = 3, $G$19, IF($E$8 = 4, $G$25, IF($E$8 = 5, $G$25, IF($E$8 = 6, $G$25, IF($E$8 = 7, $G$19, 0)))))))</f>
        <v>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0</v>
      </c>
      <c r="Y26" s="51">
        <v>24</v>
      </c>
      <c r="Z26" s="51">
        <f>IF($E$9=1,$A$19, IF($E$9=2,$A$19,IF($E$9=3,$A$19,IF($E$9=4,$A$25,IF($E$9=5,$A$25,IF($E$9=6,$A$25,IF($E$9=7,$A$19,0)))))))</f>
        <v>0</v>
      </c>
      <c r="AA26" s="51">
        <f>IF($E$9=1,$B$19,IF($E$9=2,$B$19,IF($E$9=3,$B$19,IF($E$9=4,$B$25,IF($E$9=5,$B$25,IF($E$9=6,$B$25,IF($E$9=7,$B$19,0)))))))</f>
        <v>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5000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0</v>
      </c>
      <c r="AO26" s="51">
        <f>IF($E$11=1,$B$19,IF($E$11=2,$B$19,IF($E$11=3,$B$19,IF($E$11=4,$B$25,IF($E$11=5,$B$25,IF($E$11=6,$B$25,IF($E$11=7,$B$19,0)))))))</f>
        <v>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0</v>
      </c>
      <c r="AT26" s="51">
        <v>24</v>
      </c>
      <c r="AU26" s="51">
        <f>IF($E$12=1,$A$19, IF($E$12=2,$A$19,IF($E$12=3,$A$19,IF($E$12=4,$A$25,IF($E$12=5,$A$25,IF($E$12=6,$A$25,IF($E$12=7,$A$19,0)))))))</f>
        <v>0</v>
      </c>
      <c r="AV26" s="51">
        <f>IF($E$12=1,$B$19,IF($E$12=2,$B$19,IF($E$12=3,$B$19,IF($E$12=4,$B$25,IF($E$12=5,$B$25,IF($E$12=6,$B$25,IF($E$12=7,$B$19,0)))))))</f>
        <v>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4"/>
        <v>0</v>
      </c>
      <c r="T27" s="53">
        <f t="shared" si="5"/>
        <v>0</v>
      </c>
      <c r="U27" s="53">
        <f t="shared" si="6"/>
        <v>0</v>
      </c>
      <c r="V27" s="53">
        <f>IF($H$8=1, $BA$27, $BB$27)</f>
        <v>2</v>
      </c>
      <c r="W27" s="53">
        <f t="shared" si="7"/>
        <v>0</v>
      </c>
      <c r="Y27" s="53">
        <v>25</v>
      </c>
      <c r="Z27" s="53">
        <f>IF($E$9=1,$A$19,IF($E$9=2,$A$19,IF($E$9=3,$A$19,IF($E$9=4,$A$19,IF($E$9=5,$A$19,IF($E$9=6,$A$19,IF($E$9=7,$A$19,0)))))))</f>
        <v>0</v>
      </c>
      <c r="AA27" s="53">
        <f>IF($E$9=1,$B$19,IF($E$9=2,$B$19,IF($E$9=3,$B$19,IF($E$9=4,$B$19,IF($E$9=5,$B$19,IF($E$9=6,$B$19,IF($E$9=7,$B$19,0)))))))</f>
        <v>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2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0</v>
      </c>
      <c r="AO27" s="53">
        <f>IF($E$11=1,$B$19,IF($E$11=2,$B$19,IF($E$11=3,$B$19,IF($E$11=4,$B$19,IF($E$11=5,$B$19,IF($E$11=6,$B$19,IF($E$11=7,$B$19,0)))))))</f>
        <v>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0</v>
      </c>
      <c r="AT27" s="53">
        <v>25</v>
      </c>
      <c r="AU27" s="53">
        <f>IF($E$12=1,$A$19,IF($E$12=2,$A$19,IF($E$12=3,$A$19,IF($E$12=4,$A$19,IF($E$12=5,$A$19,IF($E$12=6,$A$19,IF($E$12=7,$A$19,0)))))))</f>
        <v>0</v>
      </c>
      <c r="AV27" s="53">
        <f>IF($E$12=1,$B$19,IF($E$12=2,$B$19,IF($E$12=3,$B$19,IF($E$12=4,$B$19,IF($E$12=5,$B$19,IF($E$12=6,$B$19,IF($E$12=7,$B$19,0)))))))</f>
        <v>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4"/>
        <v>0</v>
      </c>
      <c r="T28" s="53">
        <f t="shared" si="5"/>
        <v>0</v>
      </c>
      <c r="U28" s="53">
        <f t="shared" si="6"/>
        <v>0</v>
      </c>
      <c r="V28" s="53">
        <f>IF($H$8=1, $BA$28, $BB$28)</f>
        <v>2</v>
      </c>
      <c r="W28" s="53">
        <f t="shared" si="7"/>
        <v>0</v>
      </c>
      <c r="Y28" s="53">
        <v>26</v>
      </c>
      <c r="Z28" s="53">
        <f>IF($E$9=1,$A$19,IF($E$9=2,$A$19,IF($E$9=3,$A$19,IF($E$9=4,$A$19,IF($E$9=5,$A$19,IF($E$9=6,$A$19,IF($E$9=7,$A$19,0)))))))</f>
        <v>0</v>
      </c>
      <c r="AA28" s="53">
        <f>IF($E$9=1,$B$19,IF($E$9=2,$B$19,IF($E$9=3,$B$19,IF($E$9=4,$B$19,IF($E$9=5,$B$19,IF($E$9=6,$B$19,IF($E$9=7,$B$19,0)))))))</f>
        <v>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0</v>
      </c>
      <c r="AO28" s="53">
        <f>IF($E$11=1,$B$19,IF($E$11=2,$B$19,IF($E$11=3,$B$19,IF($E$11=4,$B$19,IF($E$11=5,$B$19,IF($E$11=6,$B$19,IF($E$11=7,$B$19,0)))))))</f>
        <v>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0</v>
      </c>
      <c r="AT28" s="53">
        <v>26</v>
      </c>
      <c r="AU28" s="53">
        <f>IF($E$12=1,$A$19,IF($E$12=2,$A$19,IF($E$12=3,$A$19,IF($E$12=4,$A$19,IF($E$12=5,$A$19,IF($E$12=6,$A$19,IF($E$12=7,$A$19,0)))))))</f>
        <v>0</v>
      </c>
      <c r="AV28" s="53">
        <f>IF($E$12=1,$B$19,IF($E$12=2,$B$19,IF($E$12=3,$B$19,IF($E$12=4,$B$19,IF($E$12=5,$B$19,IF($E$12=6,$B$19,IF($E$12=7,$B$19,0)))))))</f>
        <v>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4"/>
        <v>0</v>
      </c>
      <c r="T29" s="53">
        <f t="shared" si="5"/>
        <v>0</v>
      </c>
      <c r="U29" s="53">
        <f t="shared" si="6"/>
        <v>0</v>
      </c>
      <c r="V29" s="53">
        <f>IF($H$8=1, $BA$29, $BB$29)</f>
        <v>1</v>
      </c>
      <c r="W29" s="53">
        <f t="shared" si="7"/>
        <v>0</v>
      </c>
      <c r="Y29" s="53">
        <v>27</v>
      </c>
      <c r="Z29" s="53">
        <f>IF($E$9=1,$A$19,IF($E$9=2,$A$19,IF($E$9=3,$A$19,IF($E$9=4,$A$19,IF($E$9=5,$A$19,IF($E$9=6,$A$19,IF($E$9=7,$A$19,0)))))))</f>
        <v>0</v>
      </c>
      <c r="AA29" s="53">
        <f>IF($E$9=1,$B$19,IF($E$9=2,$B$19,IF($E$9=3,$B$19,IF($E$9=4,$B$19,IF($E$9=5,$B$19,IF($E$9=6,$B$19,IF($E$9=7,$B$19,0)))))))</f>
        <v>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0</v>
      </c>
      <c r="AO29" s="53">
        <f>IF($E$11=1,$B$19,IF($E$11=2,$B$19,IF($E$11=3,$B$19,IF($E$11=4,$B$19,IF($E$11=5,$B$19,IF($E$11=6,$B$19,IF($E$11=7,$B$19,0)))))))</f>
        <v>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0</v>
      </c>
      <c r="AT29" s="53">
        <v>27</v>
      </c>
      <c r="AU29" s="53">
        <f>IF($E$12=1,$A$19,IF($E$12=2,$A$19,IF($E$12=3,$A$19,IF($E$12=4,$A$19,IF($E$12=5,$A$19,IF($E$12=6,$A$19,IF($E$12=7,$A$19,0)))))))</f>
        <v>0</v>
      </c>
      <c r="AV29" s="53">
        <f>IF($E$12=1,$B$19,IF($E$12=2,$B$19,IF($E$12=3,$B$19,IF($E$12=4,$B$19,IF($E$12=5,$B$19,IF($E$12=6,$B$19,IF($E$12=7,$B$19,0)))))))</f>
        <v>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4"/>
        <v>0</v>
      </c>
      <c r="T30" s="53">
        <f t="shared" si="5"/>
        <v>0</v>
      </c>
      <c r="U30" s="53">
        <f t="shared" si="6"/>
        <v>0</v>
      </c>
      <c r="V30" s="53">
        <f>IF($H$8=1, $BA$30, $BB$30)</f>
        <v>2</v>
      </c>
      <c r="W30" s="53">
        <f t="shared" si="7"/>
        <v>0</v>
      </c>
      <c r="Y30" s="53">
        <v>28</v>
      </c>
      <c r="Z30" s="53">
        <f>IF($E$9=1,$A$19,IF($E$9=2,$A$19,IF($E$9=3,$A$19,IF($E$9=4,$A$19,IF($E$9=5,$A$19,IF($E$9=6,$A$19,IF($E$9=7,$A$19,0)))))))</f>
        <v>0</v>
      </c>
      <c r="AA30" s="53">
        <f>IF($E$9=1,$B$19,IF($E$9=2,$B$19,IF($E$9=3,$B$19,IF($E$9=4,$B$19,IF($E$9=5,$B$19,IF($E$9=6,$B$19,IF($E$9=7,$B$19,0)))))))</f>
        <v>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0</v>
      </c>
      <c r="AO30" s="53">
        <f>IF($E$11=1,$B$19,IF($E$11=2,$B$19,IF($E$11=3,$B$19,IF($E$11=4,$B$19,IF($E$11=5,$B$19,IF($E$11=6,$B$19,IF($E$11=7,$B$19,0)))))))</f>
        <v>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0</v>
      </c>
      <c r="AT30" s="53">
        <v>28</v>
      </c>
      <c r="AU30" s="53">
        <f>IF($E$12=1,$A$19,IF($E$12=2,$A$19,IF($E$12=3,$A$19,IF($E$12=4,$A$19,IF($E$12=5,$A$19,IF($E$12=6,$A$19,IF($E$12=7,$A$19,0)))))))</f>
        <v>0</v>
      </c>
      <c r="AV30" s="53">
        <f>IF($E$12=1,$B$19,IF($E$12=2,$B$19,IF($E$12=3,$B$19,IF($E$12=4,$B$19,IF($E$12=5,$B$19,IF($E$12=6,$B$19,IF($E$12=7,$B$19,0)))))))</f>
        <v>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0</v>
      </c>
      <c r="T31" s="51">
        <f>IF($E$8=1,$G$19, IF($E$8 = 2, $G$19, IF($E$8 = 3, $G$19, IF($E$8 = 4, $G$25, IF($E$8 = 5, $G$25, IF($E$8 = 6, $G$25, IF($E$8 = 7, $G$19, 0)))))))</f>
        <v>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0</v>
      </c>
      <c r="Y31" s="51">
        <v>29</v>
      </c>
      <c r="Z31" s="51">
        <f>IF($E$9=1,$A$19, IF($E$9=2,$A$19,IF($E$9=3,$A$19,IF($E$9=4,$A$25,IF($E$9=5,$A$25,IF($E$9=6,$A$25,IF($E$9=7,$A$19,0)))))))</f>
        <v>0</v>
      </c>
      <c r="AA31" s="51">
        <f>IF($E$9=1,$B$19,IF($E$9=2,$B$19,IF($E$9=3,$B$19,IF($E$9=4,$B$25,IF($E$9=5,$B$25,IF($E$9=6,$B$25,IF($E$9=7,$B$19,0)))))))</f>
        <v>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5000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0</v>
      </c>
      <c r="AO31" s="51">
        <f>IF($E$11=1,$B$19,IF($E$11=2,$B$19,IF($E$11=3,$B$19,IF($E$11=4,$B$25,IF($E$11=5,$B$25,IF($E$11=6,$B$25,IF($E$11=7,$B$19,0)))))))</f>
        <v>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0</v>
      </c>
      <c r="AT31" s="51">
        <v>29</v>
      </c>
      <c r="AU31" s="51">
        <f>IF($E$12=1,$A$19, IF($E$12=2,$A$19,IF($E$12=3,$A$19,IF($E$12=4,$A$25,IF($E$12=5,$A$25,IF($E$12=6,$A$25,IF($E$12=7,$A$19,0)))))))</f>
        <v>0</v>
      </c>
      <c r="AV31" s="51">
        <f>IF($E$12=1,$B$19,IF($E$12=2,$B$19,IF($E$12=3,$B$19,IF($E$12=4,$B$25,IF($E$12=5,$B$25,IF($E$12=6,$B$25,IF($E$12=7,$B$19,0)))))))</f>
        <v>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4"/>
        <v>0</v>
      </c>
      <c r="T32" s="53">
        <f t="shared" si="5"/>
        <v>0</v>
      </c>
      <c r="U32" s="53">
        <f t="shared" si="6"/>
        <v>0</v>
      </c>
      <c r="V32" s="53">
        <f>IF($H$8=1, $BA$32, $BB$32)</f>
        <v>2</v>
      </c>
      <c r="W32" s="53">
        <f t="shared" si="7"/>
        <v>0</v>
      </c>
      <c r="Y32" s="53">
        <v>30</v>
      </c>
      <c r="Z32" s="53">
        <f>IF($E$9=1,$A$19,IF($E$9=2,$A$19,IF($E$9=3,$A$19,IF($E$9=4,$A$19,IF($E$9=5,$A$19,IF($E$9=6,$A$19,IF($E$9=7,$A$19,0)))))))</f>
        <v>0</v>
      </c>
      <c r="AA32" s="53">
        <f>IF($E$9=1,$B$19,IF($E$9=2,$B$19,IF($E$9=3,$B$19,IF($E$9=4,$B$19,IF($E$9=5,$B$19,IF($E$9=6,$B$19,IF($E$9=7,$B$19,0)))))))</f>
        <v>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0</v>
      </c>
      <c r="AO32" s="53">
        <f>IF($E$11=1,$B$19,IF($E$11=2,$B$19,IF($E$11=3,$B$19,IF($E$11=4,$B$19,IF($E$11=5,$B$19,IF($E$11=6,$B$19,IF($E$11=7,$B$19,0)))))))</f>
        <v>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0</v>
      </c>
      <c r="AT32" s="53">
        <v>30</v>
      </c>
      <c r="AU32" s="53">
        <f>IF($E$12=1,$A$19,IF($E$12=2,$A$19,IF($E$12=3,$A$19,IF($E$12=4,$A$19,IF($E$12=5,$A$19,IF($E$12=6,$A$19,IF($E$12=7,$A$19,0)))))))</f>
        <v>0</v>
      </c>
      <c r="AV32" s="53">
        <f>IF($E$12=1,$B$19,IF($E$12=2,$B$19,IF($E$12=3,$B$19,IF($E$12=4,$B$19,IF($E$12=5,$B$19,IF($E$12=6,$B$19,IF($E$12=7,$B$19,0)))))))</f>
        <v>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4"/>
        <v>0</v>
      </c>
      <c r="T33" s="53">
        <f t="shared" si="5"/>
        <v>0</v>
      </c>
      <c r="U33" s="53">
        <f t="shared" si="6"/>
        <v>0</v>
      </c>
      <c r="V33" s="53">
        <f>IF($H$8=1, $BA$33, $BB$33)</f>
        <v>1</v>
      </c>
      <c r="W33" s="53">
        <f t="shared" si="7"/>
        <v>0</v>
      </c>
      <c r="Y33" s="53">
        <v>31</v>
      </c>
      <c r="Z33" s="53">
        <f>IF($E$9=1,$A$19,IF($E$9=2,$A$19,IF($E$9=3,$A$19,IF($E$9=4,$A$19,IF($E$9=5,$A$19,IF($E$9=6,$A$19,IF($E$9=7,$A$19,0)))))))</f>
        <v>0</v>
      </c>
      <c r="AA33" s="53">
        <f>IF($E$9=1,$B$19,IF($E$9=2,$B$19,IF($E$9=3,$B$19,IF($E$9=4,$B$19,IF($E$9=5,$B$19,IF($E$9=6,$B$19,IF($E$9=7,$B$19,0)))))))</f>
        <v>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0</v>
      </c>
      <c r="AO33" s="53">
        <f>IF($E$11=1,$B$19,IF($E$11=2,$B$19,IF($E$11=3,$B$19,IF($E$11=4,$B$19,IF($E$11=5,$B$19,IF($E$11=6,$B$19,IF($E$11=7,$B$19,0)))))))</f>
        <v>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0</v>
      </c>
      <c r="AT33" s="53">
        <v>31</v>
      </c>
      <c r="AU33" s="53">
        <f>IF($E$12=1,$A$19,IF($E$12=2,$A$19,IF($E$12=3,$A$19,IF($E$12=4,$A$19,IF($E$12=5,$A$19,IF($E$12=6,$A$19,IF($E$12=7,$A$19,0)))))))</f>
        <v>0</v>
      </c>
      <c r="AV33" s="53">
        <f>IF($E$12=1,$B$19,IF($E$12=2,$B$19,IF($E$12=3,$B$19,IF($E$12=4,$B$19,IF($E$12=5,$B$19,IF($E$12=6,$B$19,IF($E$12=7,$B$19,0)))))))</f>
        <v>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4"/>
        <v>0</v>
      </c>
      <c r="T34" s="53">
        <f t="shared" si="5"/>
        <v>0</v>
      </c>
      <c r="U34" s="53">
        <f t="shared" si="6"/>
        <v>0</v>
      </c>
      <c r="V34" s="53">
        <f>IF($H$8=1, $BA$34, $BB$34)</f>
        <v>1</v>
      </c>
      <c r="W34" s="53">
        <f t="shared" si="7"/>
        <v>0</v>
      </c>
      <c r="Y34" s="53">
        <v>32</v>
      </c>
      <c r="Z34" s="53">
        <f>IF($E$9=1,$A$19,IF($E$9=2,$A$19,IF($E$9=3,$A$19,IF($E$9=4,$A$19,IF($E$9=5,$A$19,IF($E$9=6,$A$19,IF($E$9=7,$A$19,0)))))))</f>
        <v>0</v>
      </c>
      <c r="AA34" s="53">
        <f>IF($E$9=1,$B$19,IF($E$9=2,$B$19,IF($E$9=3,$B$19,IF($E$9=4,$B$19,IF($E$9=5,$B$19,IF($E$9=6,$B$19,IF($E$9=7,$B$19,0)))))))</f>
        <v>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1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0</v>
      </c>
      <c r="AO34" s="53">
        <f>IF($E$11=1,$B$19,IF($E$11=2,$B$19,IF($E$11=3,$B$19,IF($E$11=4,$B$19,IF($E$11=5,$B$19,IF($E$11=6,$B$19,IF($E$11=7,$B$19,0)))))))</f>
        <v>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0</v>
      </c>
      <c r="AT34" s="53">
        <v>32</v>
      </c>
      <c r="AU34" s="53">
        <f>IF($E$12=1,$A$19,IF($E$12=2,$A$19,IF($E$12=3,$A$19,IF($E$12=4,$A$19,IF($E$12=5,$A$19,IF($E$12=6,$A$19,IF($E$12=7,$A$19,0)))))))</f>
        <v>0</v>
      </c>
      <c r="AV34" s="53">
        <f>IF($E$12=1,$B$19,IF($E$12=2,$B$19,IF($E$12=3,$B$19,IF($E$12=4,$B$19,IF($E$12=5,$B$19,IF($E$12=6,$B$19,IF($E$12=7,$B$19,0)))))))</f>
        <v>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4"/>
        <v>0</v>
      </c>
      <c r="T35" s="53">
        <f t="shared" si="5"/>
        <v>0</v>
      </c>
      <c r="U35" s="53">
        <f t="shared" si="6"/>
        <v>0</v>
      </c>
      <c r="V35" s="53">
        <f>IF($H$8=1, $BA$35, $BB$35)</f>
        <v>2</v>
      </c>
      <c r="W35" s="53">
        <f t="shared" si="7"/>
        <v>0</v>
      </c>
      <c r="Y35" s="53">
        <v>33</v>
      </c>
      <c r="Z35" s="53">
        <f>IF($E$9=1,$A$19,IF($E$9=2,$A$19,IF($E$9=3,$A$19,IF($E$9=4,$A$19,IF($E$9=5,$A$19,IF($E$9=6,$A$19,IF($E$9=7,$A$19,0)))))))</f>
        <v>0</v>
      </c>
      <c r="AA35" s="53">
        <f>IF($E$9=1,$B$19,IF($E$9=2,$B$19,IF($E$9=3,$B$19,IF($E$9=4,$B$19,IF($E$9=5,$B$19,IF($E$9=6,$B$19,IF($E$9=7,$B$19,0)))))))</f>
        <v>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2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0</v>
      </c>
      <c r="AO35" s="53">
        <f>IF($E$11=1,$B$19,IF($E$11=2,$B$19,IF($E$11=3,$B$19,IF($E$11=4,$B$19,IF($E$11=5,$B$19,IF($E$11=6,$B$19,IF($E$11=7,$B$19,0)))))))</f>
        <v>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0</v>
      </c>
      <c r="AT35" s="53">
        <v>33</v>
      </c>
      <c r="AU35" s="53">
        <f>IF($E$12=1,$A$19,IF($E$12=2,$A$19,IF($E$12=3,$A$19,IF($E$12=4,$A$19,IF($E$12=5,$A$19,IF($E$12=6,$A$19,IF($E$12=7,$A$19,0)))))))</f>
        <v>0</v>
      </c>
      <c r="AV35" s="53">
        <f>IF($E$12=1,$B$19,IF($E$12=2,$B$19,IF($E$12=3,$B$19,IF($E$12=4,$B$19,IF($E$12=5,$B$19,IF($E$12=6,$B$19,IF($E$12=7,$B$19,0)))))))</f>
        <v>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4"/>
        <v>0</v>
      </c>
      <c r="T36" s="53">
        <f t="shared" si="5"/>
        <v>0</v>
      </c>
      <c r="U36" s="53">
        <f t="shared" si="6"/>
        <v>0</v>
      </c>
      <c r="V36" s="53">
        <f>IF($H$8=1, $BA$36, $BB$36)</f>
        <v>1</v>
      </c>
      <c r="W36" s="53">
        <f t="shared" si="7"/>
        <v>0</v>
      </c>
      <c r="Y36" s="53">
        <v>34</v>
      </c>
      <c r="Z36" s="53">
        <f>IF($E$9=1,$A$19,IF($E$9=2,$A$19,IF($E$9=3,$A$19,IF($E$9=4,$A$19,IF($E$9=5,$A$19,IF($E$9=6,$A$19,IF($E$9=7,$A$19,0)))))))</f>
        <v>0</v>
      </c>
      <c r="AA36" s="53">
        <f>IF($E$9=1,$B$19,IF($E$9=2,$B$19,IF($E$9=3,$B$19,IF($E$9=4,$B$19,IF($E$9=5,$B$19,IF($E$9=6,$B$19,IF($E$9=7,$B$19,0)))))))</f>
        <v>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1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0</v>
      </c>
      <c r="AO36" s="53">
        <f>IF($E$11=1,$B$19,IF($E$11=2,$B$19,IF($E$11=3,$B$19,IF($E$11=4,$B$19,IF($E$11=5,$B$19,IF($E$11=6,$B$19,IF($E$11=7,$B$19,0)))))))</f>
        <v>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0</v>
      </c>
      <c r="AT36" s="53">
        <v>34</v>
      </c>
      <c r="AU36" s="53">
        <f>IF($E$12=1,$A$19,IF($E$12=2,$A$19,IF($E$12=3,$A$19,IF($E$12=4,$A$19,IF($E$12=5,$A$19,IF($E$12=6,$A$19,IF($E$12=7,$A$19,0)))))))</f>
        <v>0</v>
      </c>
      <c r="AV36" s="53">
        <f>IF($E$12=1,$B$19,IF($E$12=2,$B$19,IF($E$12=3,$B$19,IF($E$12=4,$B$19,IF($E$12=5,$B$19,IF($E$12=6,$B$19,IF($E$12=7,$B$19,0)))))))</f>
        <v>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0</v>
      </c>
      <c r="T37" s="51">
        <f>IF($E$8=1,$G$19, IF($E$8 = 2, $G$19, IF($E$8 = 3, $G$19, IF($E$8 = 4, $G$22, IF($E$8 = 5, $G$22, IF($E$8 = 6, $G$22, IF($E$8 = 7, $G$19, 0)))))))</f>
        <v>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0</v>
      </c>
      <c r="Y37" s="51">
        <v>35</v>
      </c>
      <c r="Z37" s="51">
        <f>IF($E$9=1,$A$19,IF($E$9=2,$A$19,IF($E$9=3,$A$19,IF($E$9=4,$A$22,IF($E$9=5,$A$22,IF($E$9=6,$A$22,IF($E$9=7,$A$19,0)))))))</f>
        <v>0</v>
      </c>
      <c r="AA37" s="51">
        <f>IF($E$9=1,$B$19,IF($E$9=2,$B$19,IF($E$9=3,$B$19,IF($E$9=4,$B$22,IF($E$9=5,$B$22,IF($E$9=6,$B$22,IF($E$9=7,$B$19,0)))))))</f>
        <v>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5000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2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0</v>
      </c>
      <c r="AO37" s="51">
        <f>IF($E$11=1,$B$19,IF($E$11=2,$B$19,IF($E$11=3,$B$19,IF($E$11=4,$B$22,IF($E$11=5,$B$22,IF($E$11=6,$B$22,IF($E$11=7,$B$19,0)))))))</f>
        <v>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0</v>
      </c>
      <c r="AT37" s="51">
        <v>35</v>
      </c>
      <c r="AU37" s="51">
        <f>IF($E$12=1,$A$19,IF($E$12=2,$A$19,IF($E$12=3,$A$19,IF($E$12=4,$A$22,IF($E$12=5,$A$22,IF($E$12=6,$A$22,IF($E$12=7,$A$19,0)))))))</f>
        <v>0</v>
      </c>
      <c r="AV37" s="51">
        <f>IF($E$12=1,$B$19,IF($E$12=2,$B$19,IF($E$12=3,$B$19,IF($E$12=4,$B$22,IF($E$12=5,$B$22,IF($E$12=6,$B$22,IF($E$12=7,$B$19,0)))))))</f>
        <v>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31">IF($E$7=1,$A$19,IF($E$7=2,$A$19,IF($E$7=3,$A$19,IF($E$7=4,$A$19,IF($E$7=5,$A$19,IF($E$7=6,$A$19,IF($E$7=7,$A$19,0)))))))</f>
        <v>600</v>
      </c>
      <c r="M38" s="53">
        <f t="shared" ref="M38:M43" si="32">IF($E$7=1,$B$19,IF($E$7=2,$B$19,IF($E$7=3,$B$19,IF($E$7=4,$B$19,IF($E$7=5,$B$19,IF($E$7=6,$B$19,IF($E$7=7,$B$19,0)))))))</f>
        <v>5000</v>
      </c>
      <c r="N38" s="53">
        <f t="shared" ref="N38:N43" si="33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34">IF($E$7=1,$D$19,IF($E$7=2,$D$19,IF($E$7=3,$D$19,IF($E$7=4,$D$19,IF($E$7=5,$D$19,IF($E$7=6,$D$19,IF($E$7=7,$D$19,0)))))))</f>
        <v>300</v>
      </c>
      <c r="R38" s="53">
        <v>36</v>
      </c>
      <c r="S38" s="53">
        <f t="shared" si="4"/>
        <v>0</v>
      </c>
      <c r="T38" s="53">
        <f t="shared" si="5"/>
        <v>0</v>
      </c>
      <c r="U38" s="53">
        <f t="shared" si="6"/>
        <v>0</v>
      </c>
      <c r="V38" s="53">
        <f>IF($H$8=1, $BA$38, $BB$38)</f>
        <v>2</v>
      </c>
      <c r="W38" s="53">
        <f t="shared" si="7"/>
        <v>0</v>
      </c>
      <c r="Y38" s="53">
        <v>36</v>
      </c>
      <c r="Z38" s="53">
        <f t="shared" ref="Z38:Z43" si="35">IF($E$9=1,$A$19,IF($E$9=2,$A$19,IF($E$9=3,$A$19,IF($E$9=4,$A$19,IF($E$9=5,$A$19,IF($E$9=6,$A$19,IF($E$9=7,$A$19,0)))))))</f>
        <v>0</v>
      </c>
      <c r="AA38" s="53">
        <f t="shared" ref="AA38:AA43" si="36">IF($E$9=1,$B$19,IF($E$9=2,$B$19,IF($E$9=3,$B$19,IF($E$9=4,$B$19,IF($E$9=5,$B$19,IF($E$9=6,$B$19,IF($E$9=7,$B$19,0)))))))</f>
        <v>0</v>
      </c>
      <c r="AB38" s="53">
        <f t="shared" ref="AB38:AB43" si="37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8">IF($E$9=1,$D$19,IF($E$9=2,$D$19,IF($E$9=3,$D$19,IF($E$9=4,$D$19,IF($E$9=5,$D$19,IF($E$9=6,$D$19,IF($E$9=7,$D$19,0)))))))</f>
        <v>0</v>
      </c>
      <c r="AF38" s="53">
        <v>36</v>
      </c>
      <c r="AG38" s="53">
        <f t="shared" ref="AG38:AG43" si="39">IF($E$10=1,$A$19,IF($E$10=2,$A$19,IF($E$10=3,$A$19,IF($E$10=4,$A$19,IF($E$10=5,$A$19,IF($E$10=6,$A$19,IF($E$10=7,$A$19,0)))))))</f>
        <v>600</v>
      </c>
      <c r="AH38" s="53">
        <f t="shared" ref="AH38:AH43" si="40">IF($E$10=1,$B$19,IF($E$10=2,$B$19,IF($E$10=3,$B$19,IF($E$10=4,$B$19,IF($E$10=5,$B$19,IF($E$10=6,$B$19,IF($E$10=7,$B$19,0)))))))</f>
        <v>5000</v>
      </c>
      <c r="AI38" s="53">
        <f t="shared" ref="AI38:AI43" si="41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42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43">IF($E$11=1,$A$19,IF($E$11=2,$A$19,IF($E$11=3,$A$19,IF($E$11=4,$A$19,IF($E$11=5,$A$19,IF($E$11=6,$A$19,IF($E$11=7,$A$19,0)))))))</f>
        <v>0</v>
      </c>
      <c r="AO38" s="53">
        <f t="shared" ref="AO38:AO43" si="44">IF($E$11=1,$B$19,IF($E$11=2,$B$19,IF($E$11=3,$B$19,IF($E$11=4,$B$19,IF($E$11=5,$B$19,IF($E$11=6,$B$19,IF($E$11=7,$B$19,0)))))))</f>
        <v>0</v>
      </c>
      <c r="AP38" s="53">
        <f t="shared" ref="AP38:AP43" si="45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6">IF($E$11=1,$D$19,IF($E$11=2,$D$19,IF($E$11=3,$D$19,IF($E$11=4,$D$19,IF($E$11=5,$D$19,IF($E$11=6,$D$19,IF($E$11=7,$D$19,0)))))))</f>
        <v>0</v>
      </c>
      <c r="AT38" s="53">
        <v>36</v>
      </c>
      <c r="AU38" s="53">
        <f t="shared" ref="AU38:AU43" si="47">IF($E$12=1,$A$19,IF($E$12=2,$A$19,IF($E$12=3,$A$19,IF($E$12=4,$A$19,IF($E$12=5,$A$19,IF($E$12=6,$A$19,IF($E$12=7,$A$19,0)))))))</f>
        <v>0</v>
      </c>
      <c r="AV38" s="53">
        <f t="shared" ref="AV38:AV43" si="48">IF($E$12=1,$B$19,IF($E$12=2,$B$19,IF($E$12=3,$B$19,IF($E$12=4,$B$19,IF($E$12=5,$B$19,IF($E$12=6,$B$19,IF($E$12=7,$B$19,0)))))))</f>
        <v>0</v>
      </c>
      <c r="AW38" s="53">
        <f t="shared" ref="AW38:AW43" si="49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50">IF($E$12=1,$D$19,IF($E$12=2,$D$19,IF($E$12=3,$D$19,IF($E$12=4,$D$19,IF($E$12=5,$D$19,IF($E$12=6,$D$19,IF($E$12=7,$D$19,0)))))))</f>
        <v>0</v>
      </c>
      <c r="BA38" s="53">
        <v>2</v>
      </c>
      <c r="BB38" s="73">
        <v>2</v>
      </c>
    </row>
    <row r="39" spans="1:54">
      <c r="K39" s="53">
        <v>37</v>
      </c>
      <c r="L39" s="53">
        <f t="shared" si="31"/>
        <v>600</v>
      </c>
      <c r="M39" s="53">
        <f t="shared" si="32"/>
        <v>5000</v>
      </c>
      <c r="N39" s="53">
        <f t="shared" si="33"/>
        <v>0</v>
      </c>
      <c r="O39" s="53">
        <f>IF($H$7=1, $BA$39, $BB$39)</f>
        <v>1</v>
      </c>
      <c r="P39" s="53">
        <f t="shared" si="34"/>
        <v>300</v>
      </c>
      <c r="R39" s="53">
        <v>37</v>
      </c>
      <c r="S39" s="53">
        <f t="shared" si="4"/>
        <v>0</v>
      </c>
      <c r="T39" s="53">
        <f t="shared" si="5"/>
        <v>0</v>
      </c>
      <c r="U39" s="53">
        <f t="shared" si="6"/>
        <v>0</v>
      </c>
      <c r="V39" s="53">
        <f>IF($H$8=1, $BA$39, $BB$39)</f>
        <v>1</v>
      </c>
      <c r="W39" s="53">
        <f t="shared" si="7"/>
        <v>0</v>
      </c>
      <c r="Y39" s="53">
        <v>37</v>
      </c>
      <c r="Z39" s="53">
        <f t="shared" si="35"/>
        <v>0</v>
      </c>
      <c r="AA39" s="53">
        <f t="shared" si="36"/>
        <v>0</v>
      </c>
      <c r="AB39" s="53">
        <f t="shared" si="37"/>
        <v>0</v>
      </c>
      <c r="AC39" s="53">
        <f>IF($H$9=1, $BA$39, $BB$39)</f>
        <v>1</v>
      </c>
      <c r="AD39" s="53">
        <f t="shared" si="38"/>
        <v>0</v>
      </c>
      <c r="AF39" s="53">
        <v>37</v>
      </c>
      <c r="AG39" s="53">
        <f t="shared" si="39"/>
        <v>600</v>
      </c>
      <c r="AH39" s="53">
        <f t="shared" si="40"/>
        <v>5000</v>
      </c>
      <c r="AI39" s="53">
        <f t="shared" si="41"/>
        <v>0</v>
      </c>
      <c r="AJ39" s="53">
        <f>IF($H$10=1, $BA$39, $BB$39)</f>
        <v>1</v>
      </c>
      <c r="AK39" s="53">
        <f t="shared" si="42"/>
        <v>300</v>
      </c>
      <c r="AM39" s="53">
        <v>37</v>
      </c>
      <c r="AN39" s="53">
        <f t="shared" si="43"/>
        <v>0</v>
      </c>
      <c r="AO39" s="53">
        <f t="shared" si="44"/>
        <v>0</v>
      </c>
      <c r="AP39" s="53">
        <f t="shared" si="45"/>
        <v>0</v>
      </c>
      <c r="AQ39" s="53">
        <f>IF($H$11=1, $BA$39, $BB$39)</f>
        <v>1</v>
      </c>
      <c r="AR39" s="53">
        <f t="shared" si="46"/>
        <v>0</v>
      </c>
      <c r="AT39" s="53">
        <v>37</v>
      </c>
      <c r="AU39" s="53">
        <f t="shared" si="47"/>
        <v>0</v>
      </c>
      <c r="AV39" s="53">
        <f t="shared" si="48"/>
        <v>0</v>
      </c>
      <c r="AW39" s="53">
        <f t="shared" si="49"/>
        <v>0</v>
      </c>
      <c r="AX39" s="53">
        <f>IF($H$12=1, $BA$39, $BB$39)</f>
        <v>1</v>
      </c>
      <c r="AY39" s="53">
        <f t="shared" si="50"/>
        <v>0</v>
      </c>
      <c r="BA39" s="53">
        <v>1</v>
      </c>
      <c r="BB39" s="73">
        <v>1</v>
      </c>
    </row>
    <row r="40" spans="1:54">
      <c r="K40" s="53">
        <v>38</v>
      </c>
      <c r="L40" s="53">
        <f t="shared" si="31"/>
        <v>600</v>
      </c>
      <c r="M40" s="53">
        <f t="shared" si="32"/>
        <v>5000</v>
      </c>
      <c r="N40" s="53">
        <f t="shared" si="33"/>
        <v>0</v>
      </c>
      <c r="O40" s="53">
        <f>IF($H$7=1, $BA$40, $BB$40)</f>
        <v>2</v>
      </c>
      <c r="P40" s="53">
        <f t="shared" si="34"/>
        <v>300</v>
      </c>
      <c r="R40" s="53">
        <v>38</v>
      </c>
      <c r="S40" s="53">
        <f t="shared" si="4"/>
        <v>0</v>
      </c>
      <c r="T40" s="53">
        <f t="shared" si="5"/>
        <v>0</v>
      </c>
      <c r="U40" s="53">
        <f t="shared" si="6"/>
        <v>0</v>
      </c>
      <c r="V40" s="53">
        <f>IF($H$8=1, $BA$40, $BB$40)</f>
        <v>1</v>
      </c>
      <c r="W40" s="53">
        <f t="shared" si="7"/>
        <v>0</v>
      </c>
      <c r="Y40" s="53">
        <v>38</v>
      </c>
      <c r="Z40" s="53">
        <f t="shared" si="35"/>
        <v>0</v>
      </c>
      <c r="AA40" s="53">
        <f t="shared" si="36"/>
        <v>0</v>
      </c>
      <c r="AB40" s="53">
        <f t="shared" si="37"/>
        <v>0</v>
      </c>
      <c r="AC40" s="53">
        <f>IF($H$9=1, $BA$40, $BB$40)</f>
        <v>2</v>
      </c>
      <c r="AD40" s="53">
        <f t="shared" si="38"/>
        <v>0</v>
      </c>
      <c r="AF40" s="53">
        <v>38</v>
      </c>
      <c r="AG40" s="53">
        <f t="shared" si="39"/>
        <v>600</v>
      </c>
      <c r="AH40" s="53">
        <f t="shared" si="40"/>
        <v>5000</v>
      </c>
      <c r="AI40" s="53">
        <f t="shared" si="41"/>
        <v>0</v>
      </c>
      <c r="AJ40" s="53">
        <f>IF($H$10=1, $BA$40, $BB$40)</f>
        <v>1</v>
      </c>
      <c r="AK40" s="53">
        <f t="shared" si="42"/>
        <v>300</v>
      </c>
      <c r="AM40" s="53">
        <v>38</v>
      </c>
      <c r="AN40" s="53">
        <f t="shared" si="43"/>
        <v>0</v>
      </c>
      <c r="AO40" s="53">
        <f t="shared" si="44"/>
        <v>0</v>
      </c>
      <c r="AP40" s="53">
        <f t="shared" si="45"/>
        <v>0</v>
      </c>
      <c r="AQ40" s="53">
        <f>IF($H$11=1, $BA$40, $BB$40)</f>
        <v>1</v>
      </c>
      <c r="AR40" s="53">
        <f t="shared" si="46"/>
        <v>0</v>
      </c>
      <c r="AT40" s="53">
        <v>38</v>
      </c>
      <c r="AU40" s="53">
        <f t="shared" si="47"/>
        <v>0</v>
      </c>
      <c r="AV40" s="53">
        <f t="shared" si="48"/>
        <v>0</v>
      </c>
      <c r="AW40" s="53">
        <f t="shared" si="49"/>
        <v>0</v>
      </c>
      <c r="AX40" s="53">
        <f>IF($H$12=1, $BA$40, $BB$40)</f>
        <v>2</v>
      </c>
      <c r="AY40" s="53">
        <f t="shared" si="50"/>
        <v>0</v>
      </c>
      <c r="BA40" s="53">
        <v>2</v>
      </c>
      <c r="BB40" s="73">
        <v>1</v>
      </c>
    </row>
    <row r="41" spans="1:54">
      <c r="K41" s="53">
        <v>39</v>
      </c>
      <c r="L41" s="53">
        <f t="shared" si="31"/>
        <v>600</v>
      </c>
      <c r="M41" s="53">
        <f t="shared" si="32"/>
        <v>5000</v>
      </c>
      <c r="N41" s="53">
        <f t="shared" si="33"/>
        <v>0</v>
      </c>
      <c r="O41" s="53">
        <f>IF($H$7=1, $BA$41, $BB$41)</f>
        <v>1</v>
      </c>
      <c r="P41" s="53">
        <f t="shared" si="34"/>
        <v>300</v>
      </c>
      <c r="R41" s="53">
        <v>39</v>
      </c>
      <c r="S41" s="53">
        <f t="shared" si="4"/>
        <v>0</v>
      </c>
      <c r="T41" s="53">
        <f t="shared" si="5"/>
        <v>0</v>
      </c>
      <c r="U41" s="53">
        <f t="shared" si="6"/>
        <v>0</v>
      </c>
      <c r="V41" s="53">
        <f>IF($H$8=1, $BA$41, $BB$41)</f>
        <v>1</v>
      </c>
      <c r="W41" s="53">
        <f t="shared" si="7"/>
        <v>0</v>
      </c>
      <c r="Y41" s="53">
        <v>39</v>
      </c>
      <c r="Z41" s="53">
        <f t="shared" si="35"/>
        <v>0</v>
      </c>
      <c r="AA41" s="53">
        <f t="shared" si="36"/>
        <v>0</v>
      </c>
      <c r="AB41" s="53">
        <f t="shared" si="37"/>
        <v>0</v>
      </c>
      <c r="AC41" s="53">
        <f>IF($H$9=1, $BA$41, $BB$41)</f>
        <v>1</v>
      </c>
      <c r="AD41" s="53">
        <f t="shared" si="38"/>
        <v>0</v>
      </c>
      <c r="AF41" s="53">
        <v>39</v>
      </c>
      <c r="AG41" s="53">
        <f t="shared" si="39"/>
        <v>600</v>
      </c>
      <c r="AH41" s="53">
        <f t="shared" si="40"/>
        <v>5000</v>
      </c>
      <c r="AI41" s="53">
        <f t="shared" si="41"/>
        <v>0</v>
      </c>
      <c r="AJ41" s="53">
        <f>IF($H$10=1, $BA$41, $BB$41)</f>
        <v>1</v>
      </c>
      <c r="AK41" s="53">
        <f t="shared" si="42"/>
        <v>300</v>
      </c>
      <c r="AM41" s="53">
        <v>39</v>
      </c>
      <c r="AN41" s="53">
        <f t="shared" si="43"/>
        <v>0</v>
      </c>
      <c r="AO41" s="53">
        <f t="shared" si="44"/>
        <v>0</v>
      </c>
      <c r="AP41" s="53">
        <f t="shared" si="45"/>
        <v>0</v>
      </c>
      <c r="AQ41" s="53">
        <f>IF($H$11=1, $BA$41, $BB$41)</f>
        <v>1</v>
      </c>
      <c r="AR41" s="53">
        <f t="shared" si="46"/>
        <v>0</v>
      </c>
      <c r="AT41" s="53">
        <v>39</v>
      </c>
      <c r="AU41" s="53">
        <f t="shared" si="47"/>
        <v>0</v>
      </c>
      <c r="AV41" s="53">
        <f t="shared" si="48"/>
        <v>0</v>
      </c>
      <c r="AW41" s="53">
        <f t="shared" si="49"/>
        <v>0</v>
      </c>
      <c r="AX41" s="53">
        <f>IF($H$12=1, $BA$41, $BB$41)</f>
        <v>1</v>
      </c>
      <c r="AY41" s="53">
        <f t="shared" si="50"/>
        <v>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31"/>
        <v>600</v>
      </c>
      <c r="M42" s="53">
        <f t="shared" si="32"/>
        <v>5000</v>
      </c>
      <c r="N42" s="53">
        <f t="shared" si="33"/>
        <v>0</v>
      </c>
      <c r="O42" s="53">
        <f>IF($H$7=1, $BA$42, $BB$42)</f>
        <v>2</v>
      </c>
      <c r="P42" s="53">
        <f t="shared" si="34"/>
        <v>300</v>
      </c>
      <c r="R42" s="53">
        <v>40</v>
      </c>
      <c r="S42" s="53">
        <f t="shared" si="4"/>
        <v>0</v>
      </c>
      <c r="T42" s="53">
        <f t="shared" si="5"/>
        <v>0</v>
      </c>
      <c r="U42" s="53">
        <f t="shared" si="6"/>
        <v>0</v>
      </c>
      <c r="V42" s="53">
        <f>IF($H$8=1, $BA$42, $BB$42)</f>
        <v>2</v>
      </c>
      <c r="W42" s="53">
        <f t="shared" si="7"/>
        <v>0</v>
      </c>
      <c r="Y42" s="53">
        <v>40</v>
      </c>
      <c r="Z42" s="53">
        <f t="shared" si="35"/>
        <v>0</v>
      </c>
      <c r="AA42" s="53">
        <f t="shared" si="36"/>
        <v>0</v>
      </c>
      <c r="AB42" s="53">
        <f t="shared" si="37"/>
        <v>0</v>
      </c>
      <c r="AC42" s="53">
        <f>IF($H$9=1, $BA$42, $BB$42)</f>
        <v>2</v>
      </c>
      <c r="AD42" s="53">
        <f t="shared" si="38"/>
        <v>0</v>
      </c>
      <c r="AF42" s="53">
        <v>40</v>
      </c>
      <c r="AG42" s="53">
        <f t="shared" si="39"/>
        <v>600</v>
      </c>
      <c r="AH42" s="53">
        <f t="shared" si="40"/>
        <v>5000</v>
      </c>
      <c r="AI42" s="53">
        <f t="shared" si="41"/>
        <v>0</v>
      </c>
      <c r="AJ42" s="53">
        <f>IF($H$10=1, $BA$42, $BB$42)</f>
        <v>2</v>
      </c>
      <c r="AK42" s="53">
        <f t="shared" si="42"/>
        <v>300</v>
      </c>
      <c r="AM42" s="53">
        <v>40</v>
      </c>
      <c r="AN42" s="53">
        <f t="shared" si="43"/>
        <v>0</v>
      </c>
      <c r="AO42" s="53">
        <f t="shared" si="44"/>
        <v>0</v>
      </c>
      <c r="AP42" s="53">
        <f t="shared" si="45"/>
        <v>0</v>
      </c>
      <c r="AQ42" s="53">
        <f>IF($H$11=1, $BA$42, $BB$42)</f>
        <v>2</v>
      </c>
      <c r="AR42" s="53">
        <f t="shared" si="46"/>
        <v>0</v>
      </c>
      <c r="AT42" s="53">
        <v>40</v>
      </c>
      <c r="AU42" s="53">
        <f t="shared" si="47"/>
        <v>0</v>
      </c>
      <c r="AV42" s="53">
        <f t="shared" si="48"/>
        <v>0</v>
      </c>
      <c r="AW42" s="53">
        <f t="shared" si="49"/>
        <v>0</v>
      </c>
      <c r="AX42" s="53">
        <f>IF($H$12=1, $BA$42, $BB$42)</f>
        <v>2</v>
      </c>
      <c r="AY42" s="53">
        <f t="shared" si="50"/>
        <v>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31"/>
        <v>600</v>
      </c>
      <c r="M43" s="53">
        <f t="shared" si="32"/>
        <v>5000</v>
      </c>
      <c r="N43" s="53">
        <f t="shared" si="33"/>
        <v>0</v>
      </c>
      <c r="O43" s="53">
        <f>IF($H$7=1, $BA$43, $BB$43)</f>
        <v>1</v>
      </c>
      <c r="P43" s="53">
        <f t="shared" si="34"/>
        <v>300</v>
      </c>
      <c r="R43" s="53">
        <v>41</v>
      </c>
      <c r="S43" s="53">
        <f t="shared" si="4"/>
        <v>0</v>
      </c>
      <c r="T43" s="53">
        <f t="shared" si="5"/>
        <v>0</v>
      </c>
      <c r="U43" s="53">
        <f t="shared" si="6"/>
        <v>0</v>
      </c>
      <c r="V43" s="53">
        <f>IF($H$8=1, $BA$43, $BB$43)</f>
        <v>1</v>
      </c>
      <c r="W43" s="53">
        <f t="shared" si="7"/>
        <v>0</v>
      </c>
      <c r="Y43" s="53">
        <v>41</v>
      </c>
      <c r="Z43" s="53">
        <f t="shared" si="35"/>
        <v>0</v>
      </c>
      <c r="AA43" s="53">
        <f t="shared" si="36"/>
        <v>0</v>
      </c>
      <c r="AB43" s="53">
        <f t="shared" si="37"/>
        <v>0</v>
      </c>
      <c r="AC43" s="53">
        <f>IF($H$9=1, $BA$43, $BB$43)</f>
        <v>1</v>
      </c>
      <c r="AD43" s="53">
        <f t="shared" si="38"/>
        <v>0</v>
      </c>
      <c r="AF43" s="53">
        <v>41</v>
      </c>
      <c r="AG43" s="53">
        <f t="shared" si="39"/>
        <v>600</v>
      </c>
      <c r="AH43" s="53">
        <f t="shared" si="40"/>
        <v>5000</v>
      </c>
      <c r="AI43" s="53">
        <f t="shared" si="41"/>
        <v>0</v>
      </c>
      <c r="AJ43" s="53">
        <f>IF($H$10=1, $BA$43, $BB$43)</f>
        <v>1</v>
      </c>
      <c r="AK43" s="53">
        <f t="shared" si="42"/>
        <v>300</v>
      </c>
      <c r="AM43" s="53">
        <v>41</v>
      </c>
      <c r="AN43" s="53">
        <f t="shared" si="43"/>
        <v>0</v>
      </c>
      <c r="AO43" s="53">
        <f t="shared" si="44"/>
        <v>0</v>
      </c>
      <c r="AP43" s="53">
        <f t="shared" si="45"/>
        <v>0</v>
      </c>
      <c r="AQ43" s="53">
        <f>IF($H$11=1, $BA$43, $BB$43)</f>
        <v>1</v>
      </c>
      <c r="AR43" s="53">
        <f t="shared" si="46"/>
        <v>0</v>
      </c>
      <c r="AT43" s="53">
        <v>41</v>
      </c>
      <c r="AU43" s="53">
        <f t="shared" si="47"/>
        <v>0</v>
      </c>
      <c r="AV43" s="53">
        <f t="shared" si="48"/>
        <v>0</v>
      </c>
      <c r="AW43" s="53">
        <f t="shared" si="49"/>
        <v>0</v>
      </c>
      <c r="AX43" s="53">
        <f>IF($H$12=1, $BA$43, $BB$43)</f>
        <v>1</v>
      </c>
      <c r="AY43" s="53">
        <f t="shared" si="50"/>
        <v>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0</v>
      </c>
      <c r="T44" s="51">
        <f>IF($E$8=1,$G$19, IF($E$8 = 2, $G$19, IF($E$8 = 3, $G$19, IF($E$8 = 4, $G$22, IF($E$8 = 5, $G$22, IF($E$8 = 6, $G$22, IF($E$8 = 7, $G$19, 0)))))))</f>
        <v>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0</v>
      </c>
      <c r="Y44" s="51">
        <v>42</v>
      </c>
      <c r="Z44" s="51">
        <f>IF($E$9=1,$A$19,IF($E$9=2,$A$19,IF($E$9=3,$A$19,IF($E$9=4,$A$22,IF($E$9=5,$A$22,IF($E$9=6,$A$22,IF($E$9=7,$A$19,0)))))))</f>
        <v>0</v>
      </c>
      <c r="AA44" s="51">
        <f>IF($E$9=1,$B$19,IF($E$9=2,$B$19,IF($E$9=3,$B$19,IF($E$9=4,$B$22,IF($E$9=5,$B$22,IF($E$9=6,$B$22,IF($E$9=7,$B$19,0)))))))</f>
        <v>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5000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0</v>
      </c>
      <c r="AO44" s="51">
        <f>IF($E$11=1,$B$19,IF($E$11=2,$B$19,IF($E$11=3,$B$19,IF($E$11=4,$B$22,IF($E$11=5,$B$22,IF($E$11=6,$B$22,IF($E$11=7,$B$19,0)))))))</f>
        <v>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0</v>
      </c>
      <c r="AT44" s="51">
        <v>42</v>
      </c>
      <c r="AU44" s="51">
        <f>IF($E$12=1,$A$19,IF($E$12=2,$A$19,IF($E$12=3,$A$19,IF($E$12=4,$A$22,IF($E$12=5,$A$22,IF($E$12=6,$A$22,IF($E$12=7,$A$19,0)))))))</f>
        <v>0</v>
      </c>
      <c r="AV44" s="51">
        <f>IF($E$12=1,$B$19,IF($E$12=2,$B$19,IF($E$12=3,$B$19,IF($E$12=4,$B$22,IF($E$12=5,$B$22,IF($E$12=6,$B$22,IF($E$12=7,$B$19,0)))))))</f>
        <v>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4"/>
        <v>0</v>
      </c>
      <c r="T45" s="53">
        <f t="shared" si="5"/>
        <v>0</v>
      </c>
      <c r="U45" s="53">
        <f t="shared" si="6"/>
        <v>0</v>
      </c>
      <c r="V45" s="53">
        <f>IF($H$8=1, $BA$45, $BB$45)</f>
        <v>1</v>
      </c>
      <c r="W45" s="53">
        <f t="shared" si="7"/>
        <v>0</v>
      </c>
      <c r="Y45" s="53">
        <v>43</v>
      </c>
      <c r="Z45" s="53">
        <f>IF($E$9=1,$A$19,IF($E$9=2,$A$19,IF($E$9=3,$A$19,IF($E$9=4,$A$19,IF($E$9=5,$A$19,IF($E$9=6,$A$19,IF($E$9=7,$A$19,0)))))))</f>
        <v>0</v>
      </c>
      <c r="AA45" s="53">
        <f>IF($E$9=1,$B$19,IF($E$9=2,$B$19,IF($E$9=3,$B$19,IF($E$9=4,$B$19,IF($E$9=5,$B$19,IF($E$9=6,$B$19,IF($E$9=7,$B$19,0)))))))</f>
        <v>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0</v>
      </c>
      <c r="AO45" s="53">
        <f>IF($E$11=1,$B$19,IF($E$11=2,$B$19,IF($E$11=3,$B$19,IF($E$11=4,$B$19,IF($E$11=5,$B$19,IF($E$11=6,$B$19,IF($E$11=7,$B$19,0)))))))</f>
        <v>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0</v>
      </c>
      <c r="AT45" s="53">
        <v>43</v>
      </c>
      <c r="AU45" s="53">
        <f>IF($E$12=1,$A$19,IF($E$12=2,$A$19,IF($E$12=3,$A$19,IF($E$12=4,$A$19,IF($E$12=5,$A$19,IF($E$12=6,$A$19,IF($E$12=7,$A$19,0)))))))</f>
        <v>0</v>
      </c>
      <c r="AV45" s="53">
        <f>IF($E$12=1,$B$19,IF($E$12=2,$B$19,IF($E$12=3,$B$19,IF($E$12=4,$B$19,IF($E$12=5,$B$19,IF($E$12=6,$B$19,IF($E$12=7,$B$19,0)))))))</f>
        <v>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4"/>
        <v>0</v>
      </c>
      <c r="T46" s="53">
        <f t="shared" si="5"/>
        <v>0</v>
      </c>
      <c r="U46" s="53">
        <f t="shared" si="6"/>
        <v>0</v>
      </c>
      <c r="V46" s="53">
        <f>IF($H$8=1, $BA$46, $BB$46)</f>
        <v>2</v>
      </c>
      <c r="W46" s="53">
        <f t="shared" si="7"/>
        <v>0</v>
      </c>
      <c r="Y46" s="53">
        <v>44</v>
      </c>
      <c r="Z46" s="53">
        <f>IF($E$9=1,$A$19,IF($E$9=2,$A$19,IF($E$9=3,$A$19,IF($E$9=4,$A$19,IF($E$9=5,$A$19,IF($E$9=6,$A$19,IF($E$9=7,$A$19,0)))))))</f>
        <v>0</v>
      </c>
      <c r="AA46" s="53">
        <f>IF($E$9=1,$B$19,IF($E$9=2,$B$19,IF($E$9=3,$B$19,IF($E$9=4,$B$19,IF($E$9=5,$B$19,IF($E$9=6,$B$19,IF($E$9=7,$B$19,0)))))))</f>
        <v>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0</v>
      </c>
      <c r="AO46" s="53">
        <f>IF($E$11=1,$B$19,IF($E$11=2,$B$19,IF($E$11=3,$B$19,IF($E$11=4,$B$19,IF($E$11=5,$B$19,IF($E$11=6,$B$19,IF($E$11=7,$B$19,0)))))))</f>
        <v>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0</v>
      </c>
      <c r="AT46" s="53">
        <v>44</v>
      </c>
      <c r="AU46" s="53">
        <f>IF($E$12=1,$A$19,IF($E$12=2,$A$19,IF($E$12=3,$A$19,IF($E$12=4,$A$19,IF($E$12=5,$A$19,IF($E$12=6,$A$19,IF($E$12=7,$A$19,0)))))))</f>
        <v>0</v>
      </c>
      <c r="AV46" s="53">
        <f>IF($E$12=1,$B$19,IF($E$12=2,$B$19,IF($E$12=3,$B$19,IF($E$12=4,$B$19,IF($E$12=5,$B$19,IF($E$12=6,$B$19,IF($E$12=7,$B$19,0)))))))</f>
        <v>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4"/>
        <v>0</v>
      </c>
      <c r="T47" s="53">
        <f t="shared" si="5"/>
        <v>0</v>
      </c>
      <c r="U47" s="53">
        <f t="shared" si="6"/>
        <v>0</v>
      </c>
      <c r="V47" s="53">
        <f>IF($H$8=1, $BA$47, $BB$47)</f>
        <v>2</v>
      </c>
      <c r="W47" s="53">
        <f t="shared" si="7"/>
        <v>0</v>
      </c>
      <c r="Y47" s="53">
        <v>45</v>
      </c>
      <c r="Z47" s="53">
        <f>IF($E$9=1,$A$19,IF($E$9=2,$A$19,IF($E$9=3,$A$19,IF($E$9=4,$A$19,IF($E$9=5,$A$19,IF($E$9=6,$A$19,IF($E$9=7,$A$19,0)))))))</f>
        <v>0</v>
      </c>
      <c r="AA47" s="53">
        <f>IF($E$9=1,$B$19,IF($E$9=2,$B$19,IF($E$9=3,$B$19,IF($E$9=4,$B$19,IF($E$9=5,$B$19,IF($E$9=6,$B$19,IF($E$9=7,$B$19,0)))))))</f>
        <v>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2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0</v>
      </c>
      <c r="AO47" s="53">
        <f>IF($E$11=1,$B$19,IF($E$11=2,$B$19,IF($E$11=3,$B$19,IF($E$11=4,$B$19,IF($E$11=5,$B$19,IF($E$11=6,$B$19,IF($E$11=7,$B$19,0)))))))</f>
        <v>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0</v>
      </c>
      <c r="AT47" s="53">
        <v>45</v>
      </c>
      <c r="AU47" s="53">
        <f>IF($E$12=1,$A$19,IF($E$12=2,$A$19,IF($E$12=3,$A$19,IF($E$12=4,$A$19,IF($E$12=5,$A$19,IF($E$12=6,$A$19,IF($E$12=7,$A$19,0)))))))</f>
        <v>0</v>
      </c>
      <c r="AV47" s="53">
        <f>IF($E$12=1,$B$19,IF($E$12=2,$B$19,IF($E$12=3,$B$19,IF($E$12=4,$B$19,IF($E$12=5,$B$19,IF($E$12=6,$B$19,IF($E$12=7,$B$19,0)))))))</f>
        <v>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4"/>
        <v>0</v>
      </c>
      <c r="T48" s="53">
        <f t="shared" si="5"/>
        <v>0</v>
      </c>
      <c r="U48" s="53">
        <f t="shared" si="6"/>
        <v>0</v>
      </c>
      <c r="V48" s="53">
        <f>IF($H$8=1, $BA$48, $BB$48)</f>
        <v>2</v>
      </c>
      <c r="W48" s="53">
        <f t="shared" si="7"/>
        <v>0</v>
      </c>
      <c r="Y48" s="53">
        <v>46</v>
      </c>
      <c r="Z48" s="53">
        <f>IF($E$9=1,$A$19,IF($E$9=2,$A$19,IF($E$9=3,$A$19,IF($E$9=4,$A$19,IF($E$9=5,$A$19,IF($E$9=6,$A$19,IF($E$9=7,$A$19,0)))))))</f>
        <v>0</v>
      </c>
      <c r="AA48" s="53">
        <f>IF($E$9=1,$B$19,IF($E$9=2,$B$19,IF($E$9=3,$B$19,IF($E$9=4,$B$19,IF($E$9=5,$B$19,IF($E$9=6,$B$19,IF($E$9=7,$B$19,0)))))))</f>
        <v>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0</v>
      </c>
      <c r="AO48" s="53">
        <f>IF($E$11=1,$B$19,IF($E$11=2,$B$19,IF($E$11=3,$B$19,IF($E$11=4,$B$19,IF($E$11=5,$B$19,IF($E$11=6,$B$19,IF($E$11=7,$B$19,0)))))))</f>
        <v>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0</v>
      </c>
      <c r="AT48" s="53">
        <v>46</v>
      </c>
      <c r="AU48" s="53">
        <f>IF($E$12=1,$A$19,IF($E$12=2,$A$19,IF($E$12=3,$A$19,IF($E$12=4,$A$19,IF($E$12=5,$A$19,IF($E$12=6,$A$19,IF($E$12=7,$A$19,0)))))))</f>
        <v>0</v>
      </c>
      <c r="AV48" s="53">
        <f>IF($E$12=1,$B$19,IF($E$12=2,$B$19,IF($E$12=3,$B$19,IF($E$12=4,$B$19,IF($E$12=5,$B$19,IF($E$12=6,$B$19,IF($E$12=7,$B$19,0)))))))</f>
        <v>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0</v>
      </c>
      <c r="T49" s="51">
        <f>IF($E$8=1,$G$19, IF($E$8 = 2, $G$19, IF($E$8 = 3, $G$19, IF($E$8 = 4, $G$25, IF($E$8 = 5, $G$25, IF($E$8 = 6, $G$25, IF($E$8 = 7, $G$19, 0)))))))</f>
        <v>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0</v>
      </c>
      <c r="Y49" s="51">
        <v>47</v>
      </c>
      <c r="Z49" s="51">
        <f>IF($E$9=1,$A$19, IF($E$9=2,$A$19,IF($E$9=3,$A$19,IF($E$9=4,$A$25,IF($E$9=5,$A$25,IF($E$9=6,$A$25,IF($E$9=7,$A$19,0)))))))</f>
        <v>0</v>
      </c>
      <c r="AA49" s="51">
        <f>IF($E$9=1,$B$19,IF($E$9=2,$B$19,IF($E$9=3,$B$19,IF($E$9=4,$B$25,IF($E$9=5,$B$25,IF($E$9=6,$B$25,IF($E$9=7,$B$19,0)))))))</f>
        <v>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5000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0</v>
      </c>
      <c r="AO49" s="51">
        <f>IF($E$11=1,$B$19,IF($E$11=2,$B$19,IF($E$11=3,$B$19,IF($E$11=4,$B$25,IF($E$11=5,$B$25,IF($E$11=6,$B$25,IF($E$11=7,$B$19,0)))))))</f>
        <v>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0</v>
      </c>
      <c r="AT49" s="51">
        <v>47</v>
      </c>
      <c r="AU49" s="51">
        <f>IF($E$12=1,$A$19, IF($E$12=2,$A$19,IF($E$12=3,$A$19,IF($E$12=4,$A$25,IF($E$12=5,$A$25,IF($E$12=6,$A$25,IF($E$12=7,$A$19,0)))))))</f>
        <v>0</v>
      </c>
      <c r="AV49" s="51">
        <f>IF($E$12=1,$B$19,IF($E$12=2,$B$19,IF($E$12=3,$B$19,IF($E$12=4,$B$25,IF($E$12=5,$B$25,IF($E$12=6,$B$25,IF($E$12=7,$B$19,0)))))))</f>
        <v>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4"/>
        <v>0</v>
      </c>
      <c r="T50" s="53">
        <f t="shared" si="5"/>
        <v>0</v>
      </c>
      <c r="U50" s="53">
        <f t="shared" si="6"/>
        <v>0</v>
      </c>
      <c r="V50" s="53">
        <f>IF($H$8=1, $BA$50, $BB$50)</f>
        <v>2</v>
      </c>
      <c r="W50" s="53">
        <f t="shared" ref="W50:W53" si="51">IF($E$8=1,$D$19,IF($E$8=2,$D$19,IF($E$8=3,$D$19,IF($E$8=4,$D$19,IF($E$8=5,$D$19,IF($E$8=6,$D$19,IF($E$8=7,$D$19,0)))))))</f>
        <v>0</v>
      </c>
      <c r="Y50" s="53">
        <v>48</v>
      </c>
      <c r="Z50" s="53">
        <f>IF($E$9=1,$A$19,IF($E$9=2,$A$19,IF($E$9=3,$A$19,IF($E$9=4,$A$19,IF($E$9=5,$A$19,IF($E$9=6,$A$19,IF($E$9=7,$A$19,0)))))))</f>
        <v>0</v>
      </c>
      <c r="AA50" s="53">
        <f>IF($E$9=1,$B$19,IF($E$9=2,$B$19,IF($E$9=3,$B$19,IF($E$9=4,$B$19,IF($E$9=5,$B$19,IF($E$9=6,$B$19,IF($E$9=7,$B$19,0)))))))</f>
        <v>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0</v>
      </c>
      <c r="AO50" s="53">
        <f>IF($E$11=1,$B$19,IF($E$11=2,$B$19,IF($E$11=3,$B$19,IF($E$11=4,$B$19,IF($E$11=5,$B$19,IF($E$11=6,$B$19,IF($E$11=7,$B$19,0)))))))</f>
        <v>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0</v>
      </c>
      <c r="AT50" s="53">
        <v>48</v>
      </c>
      <c r="AU50" s="53">
        <f>IF($E$12=1,$A$19,IF($E$12=2,$A$19,IF($E$12=3,$A$19,IF($E$12=4,$A$19,IF($E$12=5,$A$19,IF($E$12=6,$A$19,IF($E$12=7,$A$19,0)))))))</f>
        <v>0</v>
      </c>
      <c r="AV50" s="53">
        <f>IF($E$12=1,$B$19,IF($E$12=2,$B$19,IF($E$12=3,$B$19,IF($E$12=4,$B$19,IF($E$12=5,$B$19,IF($E$12=6,$B$19,IF($E$12=7,$B$19,0)))))))</f>
        <v>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4"/>
        <v>0</v>
      </c>
      <c r="T51" s="53">
        <f t="shared" si="5"/>
        <v>0</v>
      </c>
      <c r="U51" s="53">
        <f t="shared" si="6"/>
        <v>0</v>
      </c>
      <c r="V51" s="53">
        <f>IF($H$8=1, $BA$51, $BB$51)</f>
        <v>1</v>
      </c>
      <c r="W51" s="53">
        <f t="shared" si="51"/>
        <v>0</v>
      </c>
      <c r="Y51" s="53">
        <v>49</v>
      </c>
      <c r="Z51" s="53">
        <f>IF($E$9=1,$A$19,IF($E$9=2,$A$19,IF($E$9=3,$A$19,IF($E$9=4,$A$19,IF($E$9=5,$A$19,IF($E$9=6,$A$19,IF($E$9=7,$A$19,0)))))))</f>
        <v>0</v>
      </c>
      <c r="AA51" s="53">
        <f>IF($E$9=1,$B$19,IF($E$9=2,$B$19,IF($E$9=3,$B$19,IF($E$9=4,$B$19,IF($E$9=5,$B$19,IF($E$9=6,$B$19,IF($E$9=7,$B$19,0)))))))</f>
        <v>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0</v>
      </c>
      <c r="AO51" s="53">
        <f>IF($E$11=1,$B$19,IF($E$11=2,$B$19,IF($E$11=3,$B$19,IF($E$11=4,$B$19,IF($E$11=5,$B$19,IF($E$11=6,$B$19,IF($E$11=7,$B$19,0)))))))</f>
        <v>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0</v>
      </c>
      <c r="AT51" s="53">
        <v>49</v>
      </c>
      <c r="AU51" s="53">
        <f>IF($E$12=1,$A$19,IF($E$12=2,$A$19,IF($E$12=3,$A$19,IF($E$12=4,$A$19,IF($E$12=5,$A$19,IF($E$12=6,$A$19,IF($E$12=7,$A$19,0)))))))</f>
        <v>0</v>
      </c>
      <c r="AV51" s="53">
        <f>IF($E$12=1,$B$19,IF($E$12=2,$B$19,IF($E$12=3,$B$19,IF($E$12=4,$B$19,IF($E$12=5,$B$19,IF($E$12=6,$B$19,IF($E$12=7,$B$19,0)))))))</f>
        <v>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4"/>
        <v>0</v>
      </c>
      <c r="T52" s="53">
        <f t="shared" si="5"/>
        <v>0</v>
      </c>
      <c r="U52" s="53">
        <f t="shared" si="6"/>
        <v>0</v>
      </c>
      <c r="V52" s="53">
        <f>IF($H$8=1, $BA$52, $BB$52)</f>
        <v>2</v>
      </c>
      <c r="W52" s="53">
        <f t="shared" si="51"/>
        <v>0</v>
      </c>
      <c r="Y52" s="53">
        <v>50</v>
      </c>
      <c r="Z52" s="53">
        <f>IF($E$9=1,$A$19,IF($E$9=2,$A$19,IF($E$9=3,$A$19,IF($E$9=4,$A$19,IF($E$9=5,$A$19,IF($E$9=6,$A$19,IF($E$9=7,$A$19,0)))))))</f>
        <v>0</v>
      </c>
      <c r="AA52" s="53">
        <f>IF($E$9=1,$B$19,IF($E$9=2,$B$19,IF($E$9=3,$B$19,IF($E$9=4,$B$19,IF($E$9=5,$B$19,IF($E$9=6,$B$19,IF($E$9=7,$B$19,0)))))))</f>
        <v>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0</v>
      </c>
      <c r="AO52" s="53">
        <f>IF($E$11=1,$B$19,IF($E$11=2,$B$19,IF($E$11=3,$B$19,IF($E$11=4,$B$19,IF($E$11=5,$B$19,IF($E$11=6,$B$19,IF($E$11=7,$B$19,0)))))))</f>
        <v>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0</v>
      </c>
      <c r="AT52" s="53">
        <v>50</v>
      </c>
      <c r="AU52" s="53">
        <f>IF($E$12=1,$A$19,IF($E$12=2,$A$19,IF($E$12=3,$A$19,IF($E$12=4,$A$19,IF($E$12=5,$A$19,IF($E$12=6,$A$19,IF($E$12=7,$A$19,0)))))))</f>
        <v>0</v>
      </c>
      <c r="AV52" s="53">
        <f>IF($E$12=1,$B$19,IF($E$12=2,$B$19,IF($E$12=3,$B$19,IF($E$12=4,$B$19,IF($E$12=5,$B$19,IF($E$12=6,$B$19,IF($E$12=7,$B$19,0)))))))</f>
        <v>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4"/>
        <v>0</v>
      </c>
      <c r="T53" s="53">
        <f t="shared" si="5"/>
        <v>0</v>
      </c>
      <c r="U53" s="53">
        <f t="shared" si="6"/>
        <v>0</v>
      </c>
      <c r="V53" s="53">
        <f>IF($H$8=1, $BA$53, $BB$53)</f>
        <v>1</v>
      </c>
      <c r="W53" s="53">
        <f t="shared" si="51"/>
        <v>0</v>
      </c>
      <c r="Y53" s="53">
        <v>51</v>
      </c>
      <c r="Z53" s="53">
        <f>IF($E$9=1,$A$19,IF($E$9=2,$A$19,IF($E$9=3,$A$19,IF($E$9=4,$A$19,IF($E$9=5,$A$19,IF($E$9=6,$A$19,IF($E$9=7,$A$19,0)))))))</f>
        <v>0</v>
      </c>
      <c r="AA53" s="53">
        <f>IF($E$9=1,$B$19,IF($E$9=2,$B$19,IF($E$9=3,$B$19,IF($E$9=4,$B$19,IF($E$9=5,$B$19,IF($E$9=6,$B$19,IF($E$9=7,$B$19,0)))))))</f>
        <v>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0</v>
      </c>
      <c r="AO53" s="53">
        <f>IF($E$11=1,$B$19,IF($E$11=2,$B$19,IF($E$11=3,$B$19,IF($E$11=4,$B$19,IF($E$11=5,$B$19,IF($E$11=6,$B$19,IF($E$11=7,$B$19,0)))))))</f>
        <v>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0</v>
      </c>
      <c r="AT53" s="53">
        <v>51</v>
      </c>
      <c r="AU53" s="53">
        <f>IF($E$12=1,$A$19,IF($E$12=2,$A$19,IF($E$12=3,$A$19,IF($E$12=4,$A$19,IF($E$12=5,$A$19,IF($E$12=6,$A$19,IF($E$12=7,$A$19,0)))))))</f>
        <v>0</v>
      </c>
      <c r="AV53" s="53">
        <f>IF($E$12=1,$B$19,IF($E$12=2,$B$19,IF($E$12=3,$B$19,IF($E$12=4,$B$19,IF($E$12=5,$B$19,IF($E$12=6,$B$19,IF($E$12=7,$B$19,0)))))))</f>
        <v>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0</v>
      </c>
      <c r="T54" s="51">
        <f>IF($E$8=1,$G$19, IF($E$8 = 2, $G$19, IF($E$8 = 3, $G$19, IF($E$8 = 4, $G$22, IF($E$8 = 5, $G$22, IF($E$8 = 6, $G$22, IF($E$8 = 7, $G$19, 0)))))))</f>
        <v>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0</v>
      </c>
      <c r="Y54" s="51">
        <v>52</v>
      </c>
      <c r="Z54" s="51">
        <f>IF($E$9=1,$A$19,IF($E$9=2,$A$19,IF($E$9=3,$A$19,IF($E$9=4,$A$22,IF($E$9=5,$A$22,IF($E$9=6,$A$22,IF($E$9=7,$A$19,0)))))))</f>
        <v>0</v>
      </c>
      <c r="AA54" s="51">
        <f>IF($E$9=1,$B$19,IF($E$9=2,$B$19,IF($E$9=3,$B$19,IF($E$9=4,$B$22,IF($E$9=5,$B$22,IF($E$9=6,$B$22,IF($E$9=7,$B$19,0)))))))</f>
        <v>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5000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1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0</v>
      </c>
      <c r="AO54" s="51">
        <f>IF($E$11=1,$B$19,IF($E$11=2,$B$19,IF($E$11=3,$B$19,IF($E$11=4,$B$22,IF($E$11=5,$B$22,IF($E$11=6,$B$22,IF($E$11=7,$B$19,0)))))))</f>
        <v>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0</v>
      </c>
      <c r="AT54" s="51">
        <v>52</v>
      </c>
      <c r="AU54" s="51">
        <f>IF($E$12=1,$A$19,IF($E$12=2,$A$19,IF($E$12=3,$A$19,IF($E$12=4,$A$22,IF($E$12=5,$A$22,IF($E$12=6,$A$22,IF($E$12=7,$A$19,0)))))))</f>
        <v>0</v>
      </c>
      <c r="AV54" s="51">
        <f>IF($E$12=1,$B$19,IF($E$12=2,$B$19,IF($E$12=3,$B$19,IF($E$12=4,$B$22,IF($E$12=5,$B$22,IF($E$12=6,$B$22,IF($E$12=7,$B$19,0)))))))</f>
        <v>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4"/>
        <v>0</v>
      </c>
      <c r="T55" s="53">
        <f t="shared" si="5"/>
        <v>0</v>
      </c>
      <c r="U55" s="53">
        <f t="shared" si="6"/>
        <v>0</v>
      </c>
      <c r="V55" s="53">
        <f>IF($H$8=1, $BA$55, $BB$55)</f>
        <v>2</v>
      </c>
      <c r="W55" s="53">
        <f t="shared" ref="W55:W57" si="52">IF($E$8=1,$D$19,IF($E$8=2,$D$19,IF($E$8=3,$D$19,IF($E$8=4,$D$19,IF($E$8=5,$D$19,IF($E$8=6,$D$19,IF($E$8=7,$D$19,0)))))))</f>
        <v>0</v>
      </c>
      <c r="Y55" s="53">
        <v>53</v>
      </c>
      <c r="Z55" s="53">
        <f>IF($E$9=1,$A$19,IF($E$9=2,$A$19,IF($E$9=3,$A$19,IF($E$9=4,$A$19,IF($E$9=5,$A$19,IF($E$9=6,$A$19,IF($E$9=7,$A$19,0)))))))</f>
        <v>0</v>
      </c>
      <c r="AA55" s="53">
        <f>IF($E$9=1,$B$19,IF($E$9=2,$B$19,IF($E$9=3,$B$19,IF($E$9=4,$B$19,IF($E$9=5,$B$19,IF($E$9=6,$B$19,IF($E$9=7,$B$19,0)))))))</f>
        <v>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2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0</v>
      </c>
      <c r="AO55" s="53">
        <f>IF($E$11=1,$B$19,IF($E$11=2,$B$19,IF($E$11=3,$B$19,IF($E$11=4,$B$19,IF($E$11=5,$B$19,IF($E$11=6,$B$19,IF($E$11=7,$B$19,0)))))))</f>
        <v>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0</v>
      </c>
      <c r="AT55" s="53">
        <v>53</v>
      </c>
      <c r="AU55" s="53">
        <f>IF($E$12=1,$A$19,IF($E$12=2,$A$19,IF($E$12=3,$A$19,IF($E$12=4,$A$19,IF($E$12=5,$A$19,IF($E$12=6,$A$19,IF($E$12=7,$A$19,0)))))))</f>
        <v>0</v>
      </c>
      <c r="AV55" s="53">
        <f>IF($E$12=1,$B$19,IF($E$12=2,$B$19,IF($E$12=3,$B$19,IF($E$12=4,$B$19,IF($E$12=5,$B$19,IF($E$12=6,$B$19,IF($E$12=7,$B$19,0)))))))</f>
        <v>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4"/>
        <v>0</v>
      </c>
      <c r="T56" s="53">
        <f t="shared" si="5"/>
        <v>0</v>
      </c>
      <c r="U56" s="53">
        <f t="shared" si="6"/>
        <v>0</v>
      </c>
      <c r="V56" s="53">
        <f>IF($H$8=1, $BA$56, $BB$56)</f>
        <v>1</v>
      </c>
      <c r="W56" s="53">
        <f t="shared" si="52"/>
        <v>0</v>
      </c>
      <c r="Y56" s="53">
        <v>54</v>
      </c>
      <c r="Z56" s="53">
        <f>IF($E$9=1,$A$19,IF($E$9=2,$A$19,IF($E$9=3,$A$19,IF($E$9=4,$A$19,IF($E$9=5,$A$19,IF($E$9=6,$A$19,IF($E$9=7,$A$19,0)))))))</f>
        <v>0</v>
      </c>
      <c r="AA56" s="53">
        <f>IF($E$9=1,$B$19,IF($E$9=2,$B$19,IF($E$9=3,$B$19,IF($E$9=4,$B$19,IF($E$9=5,$B$19,IF($E$9=6,$B$19,IF($E$9=7,$B$19,0)))))))</f>
        <v>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1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0</v>
      </c>
      <c r="AO56" s="53">
        <f>IF($E$11=1,$B$19,IF($E$11=2,$B$19,IF($E$11=3,$B$19,IF($E$11=4,$B$19,IF($E$11=5,$B$19,IF($E$11=6,$B$19,IF($E$11=7,$B$19,0)))))))</f>
        <v>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0</v>
      </c>
      <c r="AT56" s="53">
        <v>54</v>
      </c>
      <c r="AU56" s="53">
        <f>IF($E$12=1,$A$19,IF($E$12=2,$A$19,IF($E$12=3,$A$19,IF($E$12=4,$A$19,IF($E$12=5,$A$19,IF($E$12=6,$A$19,IF($E$12=7,$A$19,0)))))))</f>
        <v>0</v>
      </c>
      <c r="AV56" s="53">
        <f>IF($E$12=1,$B$19,IF($E$12=2,$B$19,IF($E$12=3,$B$19,IF($E$12=4,$B$19,IF($E$12=5,$B$19,IF($E$12=6,$B$19,IF($E$12=7,$B$19,0)))))))</f>
        <v>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4"/>
        <v>0</v>
      </c>
      <c r="T57" s="53">
        <f t="shared" si="5"/>
        <v>0</v>
      </c>
      <c r="U57" s="53">
        <f t="shared" si="6"/>
        <v>0</v>
      </c>
      <c r="V57" s="53">
        <f>IF($H$8=1, $BA$57, $BB$57)</f>
        <v>2</v>
      </c>
      <c r="W57" s="53">
        <f t="shared" si="52"/>
        <v>0</v>
      </c>
      <c r="Y57" s="53">
        <v>55</v>
      </c>
      <c r="Z57" s="53">
        <f>IF($E$9=1,$A$19,IF($E$9=2,$A$19,IF($E$9=3,$A$19,IF($E$9=4,$A$19,IF($E$9=5,$A$19,IF($E$9=6,$A$19,IF($E$9=7,$A$19,0)))))))</f>
        <v>0</v>
      </c>
      <c r="AA57" s="53">
        <f>IF($E$9=1,$B$19,IF($E$9=2,$B$19,IF($E$9=3,$B$19,IF($E$9=4,$B$19,IF($E$9=5,$B$19,IF($E$9=6,$B$19,IF($E$9=7,$B$19,0)))))))</f>
        <v>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2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0</v>
      </c>
      <c r="AO57" s="53">
        <f>IF($E$11=1,$B$19,IF($E$11=2,$B$19,IF($E$11=3,$B$19,IF($E$11=4,$B$19,IF($E$11=5,$B$19,IF($E$11=6,$B$19,IF($E$11=7,$B$19,0)))))))</f>
        <v>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0</v>
      </c>
      <c r="AT57" s="53">
        <v>55</v>
      </c>
      <c r="AU57" s="53">
        <f>IF($E$12=1,$A$19,IF($E$12=2,$A$19,IF($E$12=3,$A$19,IF($E$12=4,$A$19,IF($E$12=5,$A$19,IF($E$12=6,$A$19,IF($E$12=7,$A$19,0)))))))</f>
        <v>0</v>
      </c>
      <c r="AV57" s="53">
        <f>IF($E$12=1,$B$19,IF($E$12=2,$B$19,IF($E$12=3,$B$19,IF($E$12=4,$B$19,IF($E$12=5,$B$19,IF($E$12=6,$B$19,IF($E$12=7,$B$19,0)))))))</f>
        <v>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0</v>
      </c>
      <c r="T58" s="51">
        <f>IF($E$8=1,$G$19, IF($E$8 = 2, $G$19, IF($E$8 = 3, $G$19, IF($E$8 = 4, $G$25, IF($E$8 = 5, $G$25, IF($E$8 = 6, $G$25, IF($E$8 = 7, $G$19, 0)))))))</f>
        <v>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0</v>
      </c>
      <c r="Y58" s="51">
        <v>56</v>
      </c>
      <c r="Z58" s="51">
        <f>IF($E$9=1,$A$19, IF($E$9=2,$A$19,IF($E$9=3,$A$19,IF($E$9=4,$A$25,IF($E$9=5,$A$25,IF($E$9=6,$A$25,IF($E$9=7,$A$19,0)))))))</f>
        <v>0</v>
      </c>
      <c r="AA58" s="51">
        <f>IF($E$9=1,$B$19,IF($E$9=2,$B$19,IF($E$9=3,$B$19,IF($E$9=4,$B$25,IF($E$9=5,$B$25,IF($E$9=6,$B$25,IF($E$9=7,$B$19,0)))))))</f>
        <v>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5000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0</v>
      </c>
      <c r="AO58" s="51">
        <f>IF($E$11=1,$B$19,IF($E$11=2,$B$19,IF($E$11=3,$B$19,IF($E$11=4,$B$25,IF($E$11=5,$B$25,IF($E$11=6,$B$25,IF($E$11=7,$B$19,0)))))))</f>
        <v>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0</v>
      </c>
      <c r="AT58" s="51">
        <v>56</v>
      </c>
      <c r="AU58" s="51">
        <f>IF($E$12=1,$A$19, IF($E$12=2,$A$19,IF($E$12=3,$A$19,IF($E$12=4,$A$25,IF($E$12=5,$A$25,IF($E$12=6,$A$25,IF($E$12=7,$A$19,0)))))))</f>
        <v>0</v>
      </c>
      <c r="AV58" s="51">
        <f>IF($E$12=1,$B$19,IF($E$12=2,$B$19,IF($E$12=3,$B$19,IF($E$12=4,$B$25,IF($E$12=5,$B$25,IF($E$12=6,$B$25,IF($E$12=7,$B$19,0)))))))</f>
        <v>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4"/>
        <v>0</v>
      </c>
      <c r="T59" s="53">
        <f t="shared" si="5"/>
        <v>0</v>
      </c>
      <c r="U59" s="53">
        <f t="shared" si="6"/>
        <v>0</v>
      </c>
      <c r="V59" s="53">
        <f>IF($H$8=1, $BA$59, $BB$59)</f>
        <v>1</v>
      </c>
      <c r="W59" s="53">
        <f t="shared" ref="W59:W82" si="53">IF($E$8=1,$D$19,IF($E$8=2,$D$19,IF($E$8=3,$D$19,IF($E$8=4,$D$19,IF($E$8=5,$D$19,IF($E$8=6,$D$19,IF($E$8=7,$D$19,0)))))))</f>
        <v>0</v>
      </c>
      <c r="Y59" s="53">
        <v>57</v>
      </c>
      <c r="Z59" s="53">
        <f>IF($E$9=1,$A$19,IF($E$9=2,$A$19,IF($E$9=3,$A$19,IF($E$9=4,$A$19,IF($E$9=5,$A$19,IF($E$9=6,$A$19,IF($E$9=7,$A$19,0)))))))</f>
        <v>0</v>
      </c>
      <c r="AA59" s="53">
        <f>IF($E$9=1,$B$19,IF($E$9=2,$B$19,IF($E$9=3,$B$19,IF($E$9=4,$B$19,IF($E$9=5,$B$19,IF($E$9=6,$B$19,IF($E$9=7,$B$19,0)))))))</f>
        <v>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0</v>
      </c>
      <c r="AO59" s="53">
        <f>IF($E$11=1,$B$19,IF($E$11=2,$B$19,IF($E$11=3,$B$19,IF($E$11=4,$B$19,IF($E$11=5,$B$19,IF($E$11=6,$B$19,IF($E$11=7,$B$19,0)))))))</f>
        <v>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0</v>
      </c>
      <c r="AT59" s="53">
        <v>57</v>
      </c>
      <c r="AU59" s="53">
        <f>IF($E$12=1,$A$19,IF($E$12=2,$A$19,IF($E$12=3,$A$19,IF($E$12=4,$A$19,IF($E$12=5,$A$19,IF($E$12=6,$A$19,IF($E$12=7,$A$19,0)))))))</f>
        <v>0</v>
      </c>
      <c r="AV59" s="53">
        <f>IF($E$12=1,$B$19,IF($E$12=2,$B$19,IF($E$12=3,$B$19,IF($E$12=4,$B$19,IF($E$12=5,$B$19,IF($E$12=6,$B$19,IF($E$12=7,$B$19,0)))))))</f>
        <v>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4"/>
        <v>0</v>
      </c>
      <c r="T60" s="53">
        <f t="shared" si="5"/>
        <v>0</v>
      </c>
      <c r="U60" s="53">
        <f t="shared" si="6"/>
        <v>0</v>
      </c>
      <c r="V60" s="53">
        <f>IF($H$8=1, $BA$60, $BB$60)</f>
        <v>1</v>
      </c>
      <c r="W60" s="53">
        <f t="shared" si="53"/>
        <v>0</v>
      </c>
      <c r="Y60" s="53">
        <v>58</v>
      </c>
      <c r="Z60" s="53">
        <f>IF($E$9=1,$A$19,IF($E$9=2,$A$19,IF($E$9=3,$A$19,IF($E$9=4,$A$19,IF($E$9=5,$A$19,IF($E$9=6,$A$19,IF($E$9=7,$A$19,0)))))))</f>
        <v>0</v>
      </c>
      <c r="AA60" s="53">
        <f>IF($E$9=1,$B$19,IF($E$9=2,$B$19,IF($E$9=3,$B$19,IF($E$9=4,$B$19,IF($E$9=5,$B$19,IF($E$9=6,$B$19,IF($E$9=7,$B$19,0)))))))</f>
        <v>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1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0</v>
      </c>
      <c r="AO60" s="53">
        <f>IF($E$11=1,$B$19,IF($E$11=2,$B$19,IF($E$11=3,$B$19,IF($E$11=4,$B$19,IF($E$11=5,$B$19,IF($E$11=6,$B$19,IF($E$11=7,$B$19,0)))))))</f>
        <v>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0</v>
      </c>
      <c r="AT60" s="53">
        <v>58</v>
      </c>
      <c r="AU60" s="53">
        <f>IF($E$12=1,$A$19,IF($E$12=2,$A$19,IF($E$12=3,$A$19,IF($E$12=4,$A$19,IF($E$12=5,$A$19,IF($E$12=6,$A$19,IF($E$12=7,$A$19,0)))))))</f>
        <v>0</v>
      </c>
      <c r="AV60" s="53">
        <f>IF($E$12=1,$B$19,IF($E$12=2,$B$19,IF($E$12=3,$B$19,IF($E$12=4,$B$19,IF($E$12=5,$B$19,IF($E$12=6,$B$19,IF($E$12=7,$B$19,0)))))))</f>
        <v>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4"/>
        <v>0</v>
      </c>
      <c r="T61" s="53">
        <f t="shared" si="5"/>
        <v>0</v>
      </c>
      <c r="U61" s="53">
        <f t="shared" si="6"/>
        <v>0</v>
      </c>
      <c r="V61" s="53">
        <f>IF($H$8=1, $BA$61, $BB$61)</f>
        <v>1</v>
      </c>
      <c r="W61" s="53">
        <f t="shared" si="53"/>
        <v>0</v>
      </c>
      <c r="Y61" s="53">
        <v>59</v>
      </c>
      <c r="Z61" s="53">
        <f>IF($E$9=1,$A$19,IF($E$9=2,$A$19,IF($E$9=3,$A$19,IF($E$9=4,$A$19,IF($E$9=5,$A$19,IF($E$9=6,$A$19,IF($E$9=7,$A$19,0)))))))</f>
        <v>0</v>
      </c>
      <c r="AA61" s="53">
        <f>IF($E$9=1,$B$19,IF($E$9=2,$B$19,IF($E$9=3,$B$19,IF($E$9=4,$B$19,IF($E$9=5,$B$19,IF($E$9=6,$B$19,IF($E$9=7,$B$19,0)))))))</f>
        <v>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0</v>
      </c>
      <c r="AO61" s="53">
        <f>IF($E$11=1,$B$19,IF($E$11=2,$B$19,IF($E$11=3,$B$19,IF($E$11=4,$B$19,IF($E$11=5,$B$19,IF($E$11=6,$B$19,IF($E$11=7,$B$19,0)))))))</f>
        <v>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0</v>
      </c>
      <c r="AT61" s="53">
        <v>59</v>
      </c>
      <c r="AU61" s="53">
        <f>IF($E$12=1,$A$19,IF($E$12=2,$A$19,IF($E$12=3,$A$19,IF($E$12=4,$A$19,IF($E$12=5,$A$19,IF($E$12=6,$A$19,IF($E$12=7,$A$19,0)))))))</f>
        <v>0</v>
      </c>
      <c r="AV61" s="53">
        <f>IF($E$12=1,$B$19,IF($E$12=2,$B$19,IF($E$12=3,$B$19,IF($E$12=4,$B$19,IF($E$12=5,$B$19,IF($E$12=6,$B$19,IF($E$12=7,$B$19,0)))))))</f>
        <v>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0</v>
      </c>
      <c r="T62" s="51">
        <f>IF($E$8=1,$G$19, IF($E$8 = 2, $G$19, IF($E$8 = 3, $G$19, IF($E$8 = 4, $G$25, IF($E$8 = 5, $G$25, IF($E$8 = 6, $G$25, IF($E$8 = 7, $G$19, 0)))))))</f>
        <v>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0</v>
      </c>
      <c r="Y62" s="51">
        <v>60</v>
      </c>
      <c r="Z62" s="51">
        <f>IF($E$9=1,$A$19, IF($E$9=2,$A$19,IF($E$9=3,$A$19,IF($E$9=4,$A$25,IF($E$9=5,$A$25,IF($E$9=6,$A$25,IF($E$9=7,$A$19,0)))))))</f>
        <v>0</v>
      </c>
      <c r="AA62" s="51">
        <f>IF($E$9=1,$B$19,IF($E$9=2,$B$19,IF($E$9=3,$B$19,IF($E$9=4,$B$25,IF($E$9=5,$B$25,IF($E$9=6,$B$25,IF($E$9=7,$B$19,0)))))))</f>
        <v>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5000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0</v>
      </c>
      <c r="AO62" s="51">
        <f>IF($E$11=1,$B$19,IF($E$11=2,$B$19,IF($E$11=3,$B$19,IF($E$11=4,$B$25,IF($E$11=5,$B$25,IF($E$11=6,$B$25,IF($E$11=7,$B$19,0)))))))</f>
        <v>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0</v>
      </c>
      <c r="AT62" s="51">
        <v>60</v>
      </c>
      <c r="AU62" s="51">
        <f>IF($E$12=1,$A$19, IF($E$12=2,$A$19,IF($E$12=3,$A$19,IF($E$12=4,$A$25,IF($E$12=5,$A$25,IF($E$12=6,$A$25,IF($E$12=7,$A$19,0)))))))</f>
        <v>0</v>
      </c>
      <c r="AV62" s="51">
        <f>IF($E$12=1,$B$19,IF($E$12=2,$B$19,IF($E$12=3,$B$19,IF($E$12=4,$B$25,IF($E$12=5,$B$25,IF($E$12=6,$B$25,IF($E$12=7,$B$19,0)))))))</f>
        <v>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4"/>
        <v>0</v>
      </c>
      <c r="T63" s="53">
        <f t="shared" si="5"/>
        <v>0</v>
      </c>
      <c r="U63" s="53">
        <f t="shared" si="6"/>
        <v>0</v>
      </c>
      <c r="V63" s="53">
        <f>IF($H$8=1, $BA$63, $BB$63)</f>
        <v>1</v>
      </c>
      <c r="W63" s="53">
        <f t="shared" si="53"/>
        <v>0</v>
      </c>
      <c r="Y63" s="53">
        <v>61</v>
      </c>
      <c r="Z63" s="53">
        <f>IF($E$9=1,$A$19,IF($E$9=2,$A$19,IF($E$9=3,$A$19,IF($E$9=4,$A$19,IF($E$9=5,$A$19,IF($E$9=6,$A$19,IF($E$9=7,$A$19,0)))))))</f>
        <v>0</v>
      </c>
      <c r="AA63" s="53">
        <f>IF($E$9=1,$B$19,IF($E$9=2,$B$19,IF($E$9=3,$B$19,IF($E$9=4,$B$19,IF($E$9=5,$B$19,IF($E$9=6,$B$19,IF($E$9=7,$B$19,0)))))))</f>
        <v>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0</v>
      </c>
      <c r="AO63" s="53">
        <f>IF($E$11=1,$B$19,IF($E$11=2,$B$19,IF($E$11=3,$B$19,IF($E$11=4,$B$19,IF($E$11=5,$B$19,IF($E$11=6,$B$19,IF($E$11=7,$B$19,0)))))))</f>
        <v>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0</v>
      </c>
      <c r="AT63" s="53">
        <v>61</v>
      </c>
      <c r="AU63" s="53">
        <f>IF($E$12=1,$A$19,IF($E$12=2,$A$19,IF($E$12=3,$A$19,IF($E$12=4,$A$19,IF($E$12=5,$A$19,IF($E$12=6,$A$19,IF($E$12=7,$A$19,0)))))))</f>
        <v>0</v>
      </c>
      <c r="AV63" s="53">
        <f>IF($E$12=1,$B$19,IF($E$12=2,$B$19,IF($E$12=3,$B$19,IF($E$12=4,$B$19,IF($E$12=5,$B$19,IF($E$12=6,$B$19,IF($E$12=7,$B$19,0)))))))</f>
        <v>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4"/>
        <v>0</v>
      </c>
      <c r="T64" s="53">
        <f t="shared" si="5"/>
        <v>0</v>
      </c>
      <c r="U64" s="53">
        <f t="shared" si="6"/>
        <v>0</v>
      </c>
      <c r="V64" s="53">
        <f>IF($H$8=1, $BA$64, $BB$64)</f>
        <v>2</v>
      </c>
      <c r="W64" s="53">
        <f t="shared" si="53"/>
        <v>0</v>
      </c>
      <c r="Y64" s="53">
        <v>62</v>
      </c>
      <c r="Z64" s="53">
        <f>IF($E$9=1,$A$19,IF($E$9=2,$A$19,IF($E$9=3,$A$19,IF($E$9=4,$A$19,IF($E$9=5,$A$19,IF($E$9=6,$A$19,IF($E$9=7,$A$19,0)))))))</f>
        <v>0</v>
      </c>
      <c r="AA64" s="53">
        <f>IF($E$9=1,$B$19,IF($E$9=2,$B$19,IF($E$9=3,$B$19,IF($E$9=4,$B$19,IF($E$9=5,$B$19,IF($E$9=6,$B$19,IF($E$9=7,$B$19,0)))))))</f>
        <v>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0</v>
      </c>
      <c r="AO64" s="53">
        <f>IF($E$11=1,$B$19,IF($E$11=2,$B$19,IF($E$11=3,$B$19,IF($E$11=4,$B$19,IF($E$11=5,$B$19,IF($E$11=6,$B$19,IF($E$11=7,$B$19,0)))))))</f>
        <v>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0</v>
      </c>
      <c r="AT64" s="53">
        <v>62</v>
      </c>
      <c r="AU64" s="53">
        <f>IF($E$12=1,$A$19,IF($E$12=2,$A$19,IF($E$12=3,$A$19,IF($E$12=4,$A$19,IF($E$12=5,$A$19,IF($E$12=6,$A$19,IF($E$12=7,$A$19,0)))))))</f>
        <v>0</v>
      </c>
      <c r="AV64" s="53">
        <f>IF($E$12=1,$B$19,IF($E$12=2,$B$19,IF($E$12=3,$B$19,IF($E$12=4,$B$19,IF($E$12=5,$B$19,IF($E$12=6,$B$19,IF($E$12=7,$B$19,0)))))))</f>
        <v>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4"/>
        <v>0</v>
      </c>
      <c r="T65" s="53">
        <f t="shared" si="5"/>
        <v>0</v>
      </c>
      <c r="U65" s="53">
        <f t="shared" si="6"/>
        <v>0</v>
      </c>
      <c r="V65" s="53">
        <f>IF($H$8=1, $BA$65, $BB$65)</f>
        <v>1</v>
      </c>
      <c r="W65" s="53">
        <f t="shared" si="53"/>
        <v>0</v>
      </c>
      <c r="Y65" s="53">
        <v>63</v>
      </c>
      <c r="Z65" s="53">
        <f>IF($E$9=1,$A$19,IF($E$9=2,$A$19,IF($E$9=3,$A$19,IF($E$9=4,$A$19,IF($E$9=5,$A$19,IF($E$9=6,$A$19,IF($E$9=7,$A$19,0)))))))</f>
        <v>0</v>
      </c>
      <c r="AA65" s="53">
        <f>IF($E$9=1,$B$19,IF($E$9=2,$B$19,IF($E$9=3,$B$19,IF($E$9=4,$B$19,IF($E$9=5,$B$19,IF($E$9=6,$B$19,IF($E$9=7,$B$19,0)))))))</f>
        <v>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0</v>
      </c>
      <c r="AO65" s="53">
        <f>IF($E$11=1,$B$19,IF($E$11=2,$B$19,IF($E$11=3,$B$19,IF($E$11=4,$B$19,IF($E$11=5,$B$19,IF($E$11=6,$B$19,IF($E$11=7,$B$19,0)))))))</f>
        <v>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0</v>
      </c>
      <c r="AT65" s="53">
        <v>63</v>
      </c>
      <c r="AU65" s="53">
        <f>IF($E$12=1,$A$19,IF($E$12=2,$A$19,IF($E$12=3,$A$19,IF($E$12=4,$A$19,IF($E$12=5,$A$19,IF($E$12=6,$A$19,IF($E$12=7,$A$19,0)))))))</f>
        <v>0</v>
      </c>
      <c r="AV65" s="53">
        <f>IF($E$12=1,$B$19,IF($E$12=2,$B$19,IF($E$12=3,$B$19,IF($E$12=4,$B$19,IF($E$12=5,$B$19,IF($E$12=6,$B$19,IF($E$12=7,$B$19,0)))))))</f>
        <v>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4"/>
        <v>0</v>
      </c>
      <c r="T66" s="53">
        <f t="shared" si="5"/>
        <v>0</v>
      </c>
      <c r="U66" s="53">
        <f t="shared" si="6"/>
        <v>0</v>
      </c>
      <c r="V66" s="53">
        <f>IF($H$8=1, $BA$66, $BB$66)</f>
        <v>2</v>
      </c>
      <c r="W66" s="53">
        <f t="shared" si="53"/>
        <v>0</v>
      </c>
      <c r="Y66" s="53">
        <v>64</v>
      </c>
      <c r="Z66" s="53">
        <f>IF($E$9=1,$A$19,IF($E$9=2,$A$19,IF($E$9=3,$A$19,IF($E$9=4,$A$19,IF($E$9=5,$A$19,IF($E$9=6,$A$19,IF($E$9=7,$A$19,0)))))))</f>
        <v>0</v>
      </c>
      <c r="AA66" s="53">
        <f>IF($E$9=1,$B$19,IF($E$9=2,$B$19,IF($E$9=3,$B$19,IF($E$9=4,$B$19,IF($E$9=5,$B$19,IF($E$9=6,$B$19,IF($E$9=7,$B$19,0)))))))</f>
        <v>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0</v>
      </c>
      <c r="AO66" s="53">
        <f>IF($E$11=1,$B$19,IF($E$11=2,$B$19,IF($E$11=3,$B$19,IF($E$11=4,$B$19,IF($E$11=5,$B$19,IF($E$11=6,$B$19,IF($E$11=7,$B$19,0)))))))</f>
        <v>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0</v>
      </c>
      <c r="AT66" s="53">
        <v>64</v>
      </c>
      <c r="AU66" s="53">
        <f>IF($E$12=1,$A$19,IF($E$12=2,$A$19,IF($E$12=3,$A$19,IF($E$12=4,$A$19,IF($E$12=5,$A$19,IF($E$12=6,$A$19,IF($E$12=7,$A$19,0)))))))</f>
        <v>0</v>
      </c>
      <c r="AV66" s="53">
        <f>IF($E$12=1,$B$19,IF($E$12=2,$B$19,IF($E$12=3,$B$19,IF($E$12=4,$B$19,IF($E$12=5,$B$19,IF($E$12=6,$B$19,IF($E$12=7,$B$19,0)))))))</f>
        <v>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0</v>
      </c>
      <c r="T67" s="51">
        <f>IF($E$8=1,$G$19, IF($E$8 = 2, $G$19, IF($E$8 = 3, $G$19, IF($E$8 = 4, $G$22, IF($E$8 = 5, $G$22, IF($E$8 = 6, $G$22, IF($E$8 = 7, $G$19, 0)))))))</f>
        <v>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0</v>
      </c>
      <c r="Y67" s="51">
        <v>65</v>
      </c>
      <c r="Z67" s="51">
        <f>IF($E$9=1,$A$19,IF($E$9=2,$A$19,IF($E$9=3,$A$19,IF($E$9=4,$A$22,IF($E$9=5,$A$22,IF($E$9=6,$A$22,IF($E$9=7,$A$19,0)))))))</f>
        <v>0</v>
      </c>
      <c r="AA67" s="51">
        <f>IF($E$9=1,$B$19,IF($E$9=2,$B$19,IF($E$9=3,$B$19,IF($E$9=4,$B$22,IF($E$9=5,$B$22,IF($E$9=6,$B$22,IF($E$9=7,$B$19,0)))))))</f>
        <v>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5000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2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0</v>
      </c>
      <c r="AO67" s="51">
        <f>IF($E$11=1,$B$19,IF($E$11=2,$B$19,IF($E$11=3,$B$19,IF($E$11=4,$B$22,IF($E$11=5,$B$22,IF($E$11=6,$B$22,IF($E$11=7,$B$19,0)))))))</f>
        <v>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0</v>
      </c>
      <c r="AT67" s="51">
        <v>65</v>
      </c>
      <c r="AU67" s="51">
        <f>IF($E$12=1,$A$19,IF($E$12=2,$A$19,IF($E$12=3,$A$19,IF($E$12=4,$A$22,IF($E$12=5,$A$22,IF($E$12=6,$A$22,IF($E$12=7,$A$19,0)))))))</f>
        <v>0</v>
      </c>
      <c r="AV67" s="51">
        <f>IF($E$12=1,$B$19,IF($E$12=2,$B$19,IF($E$12=3,$B$19,IF($E$12=4,$B$22,IF($E$12=5,$B$22,IF($E$12=6,$B$22,IF($E$12=7,$B$19,0)))))))</f>
        <v>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54">IF($E$7=1,$A$19,IF($E$7=2,$A$19,IF($E$7=3,$A$19,IF($E$7=4,$A$19,IF($E$7=5,$A$19,IF($E$7=6,$A$19,IF($E$7=7,$A$19,0)))))))</f>
        <v>600</v>
      </c>
      <c r="M68" s="53">
        <f t="shared" ref="M68:M73" si="55">IF($E$7=1,$B$19,IF($E$7=2,$B$19,IF($E$7=3,$B$19,IF($E$7=4,$B$19,IF($E$7=5,$B$19,IF($E$7=6,$B$19,IF($E$7=7,$B$19,0)))))))</f>
        <v>5000</v>
      </c>
      <c r="N68" s="53">
        <f t="shared" ref="N68:N73" si="56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7">IF($E$7=1,$D$19,IF($E$7=2,$D$19,IF($E$7=3,$D$19,IF($E$7=4,$D$19,IF($E$7=5,$D$19,IF($E$7=6,$D$19,IF($E$7=7,$D$19,0)))))))</f>
        <v>300</v>
      </c>
      <c r="R68" s="53">
        <v>66</v>
      </c>
      <c r="S68" s="53">
        <f t="shared" si="4"/>
        <v>0</v>
      </c>
      <c r="T68" s="53">
        <f t="shared" si="5"/>
        <v>0</v>
      </c>
      <c r="U68" s="53">
        <f t="shared" si="6"/>
        <v>0</v>
      </c>
      <c r="V68" s="53">
        <f>IF($H$8=1, $BA$68, $BB$68)</f>
        <v>2</v>
      </c>
      <c r="W68" s="53">
        <f t="shared" si="53"/>
        <v>0</v>
      </c>
      <c r="Y68" s="53">
        <v>66</v>
      </c>
      <c r="Z68" s="53">
        <f t="shared" ref="Z68:Z73" si="58">IF($E$9=1,$A$19,IF($E$9=2,$A$19,IF($E$9=3,$A$19,IF($E$9=4,$A$19,IF($E$9=5,$A$19,IF($E$9=6,$A$19,IF($E$9=7,$A$19,0)))))))</f>
        <v>0</v>
      </c>
      <c r="AA68" s="53">
        <f t="shared" ref="AA68:AA73" si="59">IF($E$9=1,$B$19,IF($E$9=2,$B$19,IF($E$9=3,$B$19,IF($E$9=4,$B$19,IF($E$9=5,$B$19,IF($E$9=6,$B$19,IF($E$9=7,$B$19,0)))))))</f>
        <v>0</v>
      </c>
      <c r="AB68" s="53">
        <f t="shared" ref="AB68:AB73" si="60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61">IF($E$9=1,$D$19,IF($E$9=2,$D$19,IF($E$9=3,$D$19,IF($E$9=4,$D$19,IF($E$9=5,$D$19,IF($E$9=6,$D$19,IF($E$9=7,$D$19,0)))))))</f>
        <v>0</v>
      </c>
      <c r="AF68" s="53">
        <v>66</v>
      </c>
      <c r="AG68" s="53">
        <f t="shared" ref="AG68:AG73" si="62">IF($E$10=1,$A$19,IF($E$10=2,$A$19,IF($E$10=3,$A$19,IF($E$10=4,$A$19,IF($E$10=5,$A$19,IF($E$10=6,$A$19,IF($E$10=7,$A$19,0)))))))</f>
        <v>600</v>
      </c>
      <c r="AH68" s="53">
        <f t="shared" ref="AH68:AH73" si="63">IF($E$10=1,$B$19,IF($E$10=2,$B$19,IF($E$10=3,$B$19,IF($E$10=4,$B$19,IF($E$10=5,$B$19,IF($E$10=6,$B$19,IF($E$10=7,$B$19,0)))))))</f>
        <v>5000</v>
      </c>
      <c r="AI68" s="53">
        <f t="shared" ref="AI68:AI73" si="64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5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66">IF($E$11=1,$A$19,IF($E$11=2,$A$19,IF($E$11=3,$A$19,IF($E$11=4,$A$19,IF($E$11=5,$A$19,IF($E$11=6,$A$19,IF($E$11=7,$A$19,0)))))))</f>
        <v>0</v>
      </c>
      <c r="AO68" s="53">
        <f t="shared" ref="AO68:AO73" si="67">IF($E$11=1,$B$19,IF($E$11=2,$B$19,IF($E$11=3,$B$19,IF($E$11=4,$B$19,IF($E$11=5,$B$19,IF($E$11=6,$B$19,IF($E$11=7,$B$19,0)))))))</f>
        <v>0</v>
      </c>
      <c r="AP68" s="53">
        <f t="shared" ref="AP68:AP73" si="68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9">IF($E$11=1,$D$19,IF($E$11=2,$D$19,IF($E$11=3,$D$19,IF($E$11=4,$D$19,IF($E$11=5,$D$19,IF($E$11=6,$D$19,IF($E$11=7,$D$19,0)))))))</f>
        <v>0</v>
      </c>
      <c r="AT68" s="53">
        <v>66</v>
      </c>
      <c r="AU68" s="53">
        <f t="shared" ref="AU68:AU73" si="70">IF($E$12=1,$A$19,IF($E$12=2,$A$19,IF($E$12=3,$A$19,IF($E$12=4,$A$19,IF($E$12=5,$A$19,IF($E$12=6,$A$19,IF($E$12=7,$A$19,0)))))))</f>
        <v>0</v>
      </c>
      <c r="AV68" s="53">
        <f t="shared" ref="AV68:AV73" si="71">IF($E$12=1,$B$19,IF($E$12=2,$B$19,IF($E$12=3,$B$19,IF($E$12=4,$B$19,IF($E$12=5,$B$19,IF($E$12=6,$B$19,IF($E$12=7,$B$19,0)))))))</f>
        <v>0</v>
      </c>
      <c r="AW68" s="53">
        <f t="shared" ref="AW68:AW73" si="72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73">IF($E$12=1,$D$19,IF($E$12=2,$D$19,IF($E$12=3,$D$19,IF($E$12=4,$D$19,IF($E$12=5,$D$19,IF($E$12=6,$D$19,IF($E$12=7,$D$19,0)))))))</f>
        <v>0</v>
      </c>
      <c r="BA68" s="53">
        <v>2</v>
      </c>
      <c r="BB68" s="73">
        <v>2</v>
      </c>
    </row>
    <row r="69" spans="11:54">
      <c r="K69" s="53">
        <v>67</v>
      </c>
      <c r="L69" s="53">
        <f t="shared" si="54"/>
        <v>600</v>
      </c>
      <c r="M69" s="53">
        <f t="shared" si="55"/>
        <v>5000</v>
      </c>
      <c r="N69" s="53">
        <f t="shared" si="56"/>
        <v>0</v>
      </c>
      <c r="O69" s="53">
        <f>IF($H$7=1, $BA$69, $BB$69)</f>
        <v>1</v>
      </c>
      <c r="P69" s="53">
        <f t="shared" si="57"/>
        <v>300</v>
      </c>
      <c r="R69" s="53">
        <v>67</v>
      </c>
      <c r="S69" s="53">
        <f t="shared" si="4"/>
        <v>0</v>
      </c>
      <c r="T69" s="53">
        <f t="shared" si="5"/>
        <v>0</v>
      </c>
      <c r="U69" s="53">
        <f t="shared" si="6"/>
        <v>0</v>
      </c>
      <c r="V69" s="53">
        <f>IF($H$8=1, $BA$69, $BB$69)</f>
        <v>1</v>
      </c>
      <c r="W69" s="53">
        <f t="shared" si="53"/>
        <v>0</v>
      </c>
      <c r="Y69" s="53">
        <v>67</v>
      </c>
      <c r="Z69" s="53">
        <f t="shared" si="58"/>
        <v>0</v>
      </c>
      <c r="AA69" s="53">
        <f t="shared" si="59"/>
        <v>0</v>
      </c>
      <c r="AB69" s="53">
        <f t="shared" si="60"/>
        <v>0</v>
      </c>
      <c r="AC69" s="53">
        <f>IF($H$9=1, $BA$69, $BB$69)</f>
        <v>1</v>
      </c>
      <c r="AD69" s="53">
        <f t="shared" si="61"/>
        <v>0</v>
      </c>
      <c r="AF69" s="53">
        <v>67</v>
      </c>
      <c r="AG69" s="53">
        <f t="shared" si="62"/>
        <v>600</v>
      </c>
      <c r="AH69" s="53">
        <f t="shared" si="63"/>
        <v>5000</v>
      </c>
      <c r="AI69" s="53">
        <f t="shared" si="64"/>
        <v>0</v>
      </c>
      <c r="AJ69" s="53">
        <f>IF($H$10=1, $BA$69, $BB$69)</f>
        <v>1</v>
      </c>
      <c r="AK69" s="53">
        <f t="shared" si="65"/>
        <v>300</v>
      </c>
      <c r="AM69" s="53">
        <v>67</v>
      </c>
      <c r="AN69" s="53">
        <f t="shared" si="66"/>
        <v>0</v>
      </c>
      <c r="AO69" s="53">
        <f t="shared" si="67"/>
        <v>0</v>
      </c>
      <c r="AP69" s="53">
        <f t="shared" si="68"/>
        <v>0</v>
      </c>
      <c r="AQ69" s="53">
        <f>IF($H$11=1, $BA$69, $BB$69)</f>
        <v>1</v>
      </c>
      <c r="AR69" s="53">
        <f t="shared" si="69"/>
        <v>0</v>
      </c>
      <c r="AT69" s="53">
        <v>67</v>
      </c>
      <c r="AU69" s="53">
        <f t="shared" si="70"/>
        <v>0</v>
      </c>
      <c r="AV69" s="53">
        <f t="shared" si="71"/>
        <v>0</v>
      </c>
      <c r="AW69" s="53">
        <f t="shared" si="72"/>
        <v>0</v>
      </c>
      <c r="AX69" s="53">
        <f>IF($H$12=1, $BA$69, $BB$69)</f>
        <v>1</v>
      </c>
      <c r="AY69" s="53">
        <f t="shared" si="73"/>
        <v>0</v>
      </c>
      <c r="BA69" s="53">
        <v>1</v>
      </c>
      <c r="BB69" s="73">
        <v>1</v>
      </c>
    </row>
    <row r="70" spans="11:54">
      <c r="K70" s="53">
        <v>68</v>
      </c>
      <c r="L70" s="53">
        <f t="shared" si="54"/>
        <v>600</v>
      </c>
      <c r="M70" s="53">
        <f t="shared" si="55"/>
        <v>5000</v>
      </c>
      <c r="N70" s="53">
        <f t="shared" si="56"/>
        <v>0</v>
      </c>
      <c r="O70" s="53">
        <f>IF($H$7=1, $BA$70, $BB$70)</f>
        <v>2</v>
      </c>
      <c r="P70" s="53">
        <f t="shared" si="57"/>
        <v>300</v>
      </c>
      <c r="R70" s="53">
        <v>68</v>
      </c>
      <c r="S70" s="53">
        <f t="shared" ref="S70:S82" si="74">IF($E$8=1,$A$19,IF($E$8=2,$A$19,IF($E$8=3,$A$19,IF($E$8=4,$A$19,IF($E$8=5,$A$19,IF($E$8=6,$A$19,IF($E$8=7,$A$19,0)))))))</f>
        <v>0</v>
      </c>
      <c r="T70" s="53">
        <f t="shared" ref="T70:T82" si="75">IF($E$8=1,$B$19,IF($E$8=2,$B$19,IF($E$8=3,$B$19,IF($E$8=4,$B$19,IF($E$8=5,$B$19,IF($E$8=6,$B$19,IF($E$8=7,$B$19,0)))))))</f>
        <v>0</v>
      </c>
      <c r="U70" s="53">
        <f t="shared" ref="U70:U82" si="76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53"/>
        <v>0</v>
      </c>
      <c r="Y70" s="53">
        <v>68</v>
      </c>
      <c r="Z70" s="53">
        <f t="shared" si="58"/>
        <v>0</v>
      </c>
      <c r="AA70" s="53">
        <f t="shared" si="59"/>
        <v>0</v>
      </c>
      <c r="AB70" s="53">
        <f t="shared" si="60"/>
        <v>0</v>
      </c>
      <c r="AC70" s="53">
        <f>IF($H$9=1, $BA$70, $BB$70)</f>
        <v>2</v>
      </c>
      <c r="AD70" s="53">
        <f t="shared" si="61"/>
        <v>0</v>
      </c>
      <c r="AF70" s="53">
        <v>68</v>
      </c>
      <c r="AG70" s="53">
        <f t="shared" si="62"/>
        <v>600</v>
      </c>
      <c r="AH70" s="53">
        <f t="shared" si="63"/>
        <v>5000</v>
      </c>
      <c r="AI70" s="53">
        <f t="shared" si="64"/>
        <v>0</v>
      </c>
      <c r="AJ70" s="53">
        <f>IF($H$10=1, $BA$70, $BB$70)</f>
        <v>2</v>
      </c>
      <c r="AK70" s="53">
        <f t="shared" si="65"/>
        <v>300</v>
      </c>
      <c r="AM70" s="53">
        <v>68</v>
      </c>
      <c r="AN70" s="53">
        <f t="shared" si="66"/>
        <v>0</v>
      </c>
      <c r="AO70" s="53">
        <f t="shared" si="67"/>
        <v>0</v>
      </c>
      <c r="AP70" s="53">
        <f t="shared" si="68"/>
        <v>0</v>
      </c>
      <c r="AQ70" s="53">
        <f>IF($H$11=1, $BA$70, $BB$70)</f>
        <v>2</v>
      </c>
      <c r="AR70" s="53">
        <f t="shared" si="69"/>
        <v>0</v>
      </c>
      <c r="AT70" s="53">
        <v>68</v>
      </c>
      <c r="AU70" s="53">
        <f t="shared" si="70"/>
        <v>0</v>
      </c>
      <c r="AV70" s="53">
        <f t="shared" si="71"/>
        <v>0</v>
      </c>
      <c r="AW70" s="53">
        <f t="shared" si="72"/>
        <v>0</v>
      </c>
      <c r="AX70" s="53">
        <f>IF($H$12=1, $BA$70, $BB$70)</f>
        <v>2</v>
      </c>
      <c r="AY70" s="53">
        <f t="shared" si="73"/>
        <v>0</v>
      </c>
      <c r="BA70" s="53">
        <v>2</v>
      </c>
      <c r="BB70" s="73">
        <v>2</v>
      </c>
    </row>
    <row r="71" spans="11:54">
      <c r="K71" s="53">
        <v>69</v>
      </c>
      <c r="L71" s="53">
        <f t="shared" si="54"/>
        <v>600</v>
      </c>
      <c r="M71" s="53">
        <f t="shared" si="55"/>
        <v>5000</v>
      </c>
      <c r="N71" s="53">
        <f t="shared" si="56"/>
        <v>0</v>
      </c>
      <c r="O71" s="53">
        <f>IF($H$7=1, $BA$71, $BB$71)</f>
        <v>1</v>
      </c>
      <c r="P71" s="53">
        <f t="shared" si="57"/>
        <v>300</v>
      </c>
      <c r="R71" s="53">
        <v>69</v>
      </c>
      <c r="S71" s="53">
        <f t="shared" si="74"/>
        <v>0</v>
      </c>
      <c r="T71" s="53">
        <f t="shared" si="75"/>
        <v>0</v>
      </c>
      <c r="U71" s="53">
        <f t="shared" si="76"/>
        <v>0</v>
      </c>
      <c r="V71" s="53">
        <f>IF($H$8=1, $BA$71, $BB$71)</f>
        <v>1</v>
      </c>
      <c r="W71" s="53">
        <f t="shared" si="53"/>
        <v>0</v>
      </c>
      <c r="Y71" s="53">
        <v>69</v>
      </c>
      <c r="Z71" s="53">
        <f t="shared" si="58"/>
        <v>0</v>
      </c>
      <c r="AA71" s="53">
        <f t="shared" si="59"/>
        <v>0</v>
      </c>
      <c r="AB71" s="53">
        <f t="shared" si="60"/>
        <v>0</v>
      </c>
      <c r="AC71" s="53">
        <f>IF($H$9=1, $BA$71, $BB$71)</f>
        <v>1</v>
      </c>
      <c r="AD71" s="53">
        <f t="shared" si="61"/>
        <v>0</v>
      </c>
      <c r="AF71" s="53">
        <v>69</v>
      </c>
      <c r="AG71" s="53">
        <f t="shared" si="62"/>
        <v>600</v>
      </c>
      <c r="AH71" s="53">
        <f t="shared" si="63"/>
        <v>5000</v>
      </c>
      <c r="AI71" s="53">
        <f t="shared" si="64"/>
        <v>0</v>
      </c>
      <c r="AJ71" s="53">
        <f>IF($H$10=1, $BA$71, $BB$71)</f>
        <v>1</v>
      </c>
      <c r="AK71" s="53">
        <f t="shared" si="65"/>
        <v>300</v>
      </c>
      <c r="AM71" s="53">
        <v>69</v>
      </c>
      <c r="AN71" s="53">
        <f t="shared" si="66"/>
        <v>0</v>
      </c>
      <c r="AO71" s="53">
        <f t="shared" si="67"/>
        <v>0</v>
      </c>
      <c r="AP71" s="53">
        <f t="shared" si="68"/>
        <v>0</v>
      </c>
      <c r="AQ71" s="53">
        <f>IF($H$11=1, $BA$71, $BB$71)</f>
        <v>1</v>
      </c>
      <c r="AR71" s="53">
        <f t="shared" si="69"/>
        <v>0</v>
      </c>
      <c r="AT71" s="53">
        <v>69</v>
      </c>
      <c r="AU71" s="53">
        <f t="shared" si="70"/>
        <v>0</v>
      </c>
      <c r="AV71" s="53">
        <f t="shared" si="71"/>
        <v>0</v>
      </c>
      <c r="AW71" s="53">
        <f t="shared" si="72"/>
        <v>0</v>
      </c>
      <c r="AX71" s="53">
        <f>IF($H$12=1, $BA$71, $BB$71)</f>
        <v>1</v>
      </c>
      <c r="AY71" s="53">
        <f t="shared" si="73"/>
        <v>0</v>
      </c>
      <c r="BA71" s="53">
        <v>1</v>
      </c>
      <c r="BB71" s="73">
        <v>1</v>
      </c>
    </row>
    <row r="72" spans="11:54">
      <c r="K72" s="53">
        <v>70</v>
      </c>
      <c r="L72" s="53">
        <f t="shared" si="54"/>
        <v>600</v>
      </c>
      <c r="M72" s="53">
        <f t="shared" si="55"/>
        <v>5000</v>
      </c>
      <c r="N72" s="53">
        <f t="shared" si="56"/>
        <v>0</v>
      </c>
      <c r="O72" s="53">
        <f>IF($H$7=1, $BA$72, $BB$72)</f>
        <v>2</v>
      </c>
      <c r="P72" s="53">
        <f t="shared" si="57"/>
        <v>300</v>
      </c>
      <c r="R72" s="53">
        <v>70</v>
      </c>
      <c r="S72" s="53">
        <f t="shared" si="74"/>
        <v>0</v>
      </c>
      <c r="T72" s="53">
        <f t="shared" si="75"/>
        <v>0</v>
      </c>
      <c r="U72" s="53">
        <f t="shared" si="76"/>
        <v>0</v>
      </c>
      <c r="V72" s="53">
        <f>IF($H$8=1, $BA$72, $BB$72)</f>
        <v>2</v>
      </c>
      <c r="W72" s="53">
        <f t="shared" si="53"/>
        <v>0</v>
      </c>
      <c r="Y72" s="53">
        <v>70</v>
      </c>
      <c r="Z72" s="53">
        <f t="shared" si="58"/>
        <v>0</v>
      </c>
      <c r="AA72" s="53">
        <f t="shared" si="59"/>
        <v>0</v>
      </c>
      <c r="AB72" s="53">
        <f t="shared" si="60"/>
        <v>0</v>
      </c>
      <c r="AC72" s="53">
        <f>IF($H$9=1, $BA$72, $BB$72)</f>
        <v>2</v>
      </c>
      <c r="AD72" s="53">
        <f t="shared" si="61"/>
        <v>0</v>
      </c>
      <c r="AF72" s="53">
        <v>70</v>
      </c>
      <c r="AG72" s="53">
        <f t="shared" si="62"/>
        <v>600</v>
      </c>
      <c r="AH72" s="53">
        <f t="shared" si="63"/>
        <v>5000</v>
      </c>
      <c r="AI72" s="53">
        <f t="shared" si="64"/>
        <v>0</v>
      </c>
      <c r="AJ72" s="53">
        <f>IF($H$10=1, $BA$72, $BB$72)</f>
        <v>2</v>
      </c>
      <c r="AK72" s="53">
        <f t="shared" si="65"/>
        <v>300</v>
      </c>
      <c r="AM72" s="53">
        <v>70</v>
      </c>
      <c r="AN72" s="53">
        <f t="shared" si="66"/>
        <v>0</v>
      </c>
      <c r="AO72" s="53">
        <f t="shared" si="67"/>
        <v>0</v>
      </c>
      <c r="AP72" s="53">
        <f t="shared" si="68"/>
        <v>0</v>
      </c>
      <c r="AQ72" s="53">
        <f>IF($H$11=1, $BA$72, $BB$72)</f>
        <v>2</v>
      </c>
      <c r="AR72" s="53">
        <f t="shared" si="69"/>
        <v>0</v>
      </c>
      <c r="AT72" s="53">
        <v>70</v>
      </c>
      <c r="AU72" s="53">
        <f t="shared" si="70"/>
        <v>0</v>
      </c>
      <c r="AV72" s="53">
        <f t="shared" si="71"/>
        <v>0</v>
      </c>
      <c r="AW72" s="53">
        <f t="shared" si="72"/>
        <v>0</v>
      </c>
      <c r="AX72" s="53">
        <f>IF($H$12=1, $BA$72, $BB$72)</f>
        <v>2</v>
      </c>
      <c r="AY72" s="53">
        <f t="shared" si="73"/>
        <v>0</v>
      </c>
      <c r="BA72" s="53">
        <v>2</v>
      </c>
      <c r="BB72" s="73">
        <v>2</v>
      </c>
    </row>
    <row r="73" spans="11:54">
      <c r="K73" s="53">
        <v>71</v>
      </c>
      <c r="L73" s="53">
        <f t="shared" si="54"/>
        <v>600</v>
      </c>
      <c r="M73" s="53">
        <f t="shared" si="55"/>
        <v>5000</v>
      </c>
      <c r="N73" s="53">
        <f t="shared" si="56"/>
        <v>0</v>
      </c>
      <c r="O73" s="53">
        <f>IF($H$7=1, $BA$73, $BB$73)</f>
        <v>1</v>
      </c>
      <c r="P73" s="53">
        <f t="shared" si="57"/>
        <v>300</v>
      </c>
      <c r="R73" s="53">
        <v>71</v>
      </c>
      <c r="S73" s="53">
        <f t="shared" si="74"/>
        <v>0</v>
      </c>
      <c r="T73" s="53">
        <f t="shared" si="75"/>
        <v>0</v>
      </c>
      <c r="U73" s="53">
        <f t="shared" si="76"/>
        <v>0</v>
      </c>
      <c r="V73" s="53">
        <f>IF($H$8=1, $BA$73, $BB$73)</f>
        <v>1</v>
      </c>
      <c r="W73" s="53">
        <f t="shared" si="53"/>
        <v>0</v>
      </c>
      <c r="Y73" s="53">
        <v>71</v>
      </c>
      <c r="Z73" s="53">
        <f t="shared" si="58"/>
        <v>0</v>
      </c>
      <c r="AA73" s="53">
        <f t="shared" si="59"/>
        <v>0</v>
      </c>
      <c r="AB73" s="53">
        <f t="shared" si="60"/>
        <v>0</v>
      </c>
      <c r="AC73" s="53">
        <f>IF($H$9=1, $BA$73, $BB$73)</f>
        <v>1</v>
      </c>
      <c r="AD73" s="53">
        <f t="shared" si="61"/>
        <v>0</v>
      </c>
      <c r="AF73" s="53">
        <v>71</v>
      </c>
      <c r="AG73" s="53">
        <f t="shared" si="62"/>
        <v>600</v>
      </c>
      <c r="AH73" s="53">
        <f t="shared" si="63"/>
        <v>5000</v>
      </c>
      <c r="AI73" s="53">
        <f t="shared" si="64"/>
        <v>0</v>
      </c>
      <c r="AJ73" s="53">
        <f>IF($H$10=1, $BA$73, $BB$73)</f>
        <v>1</v>
      </c>
      <c r="AK73" s="53">
        <f t="shared" si="65"/>
        <v>300</v>
      </c>
      <c r="AM73" s="53">
        <v>71</v>
      </c>
      <c r="AN73" s="53">
        <f t="shared" si="66"/>
        <v>0</v>
      </c>
      <c r="AO73" s="53">
        <f t="shared" si="67"/>
        <v>0</v>
      </c>
      <c r="AP73" s="53">
        <f t="shared" si="68"/>
        <v>0</v>
      </c>
      <c r="AQ73" s="53">
        <f>IF($H$11=1, $BA$73, $BB$73)</f>
        <v>1</v>
      </c>
      <c r="AR73" s="53">
        <f t="shared" si="69"/>
        <v>0</v>
      </c>
      <c r="AT73" s="53">
        <v>71</v>
      </c>
      <c r="AU73" s="53">
        <f t="shared" si="70"/>
        <v>0</v>
      </c>
      <c r="AV73" s="53">
        <f t="shared" si="71"/>
        <v>0</v>
      </c>
      <c r="AW73" s="53">
        <f t="shared" si="72"/>
        <v>0</v>
      </c>
      <c r="AX73" s="53">
        <f>IF($H$12=1, $BA$73, $BB$73)</f>
        <v>1</v>
      </c>
      <c r="AY73" s="53">
        <f t="shared" si="73"/>
        <v>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0</v>
      </c>
      <c r="T74" s="51">
        <f>IF($E$8=1,$G$19, IF($E$8 = 2, $G$19, IF($E$8 = 3, $G$19, IF($E$8 = 4, $G$25, IF($E$8 = 5, $G$25, IF($E$8 = 6, $G$25, IF($E$8 = 7, $G$19, 0)))))))</f>
        <v>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0</v>
      </c>
      <c r="Y74" s="51">
        <v>72</v>
      </c>
      <c r="Z74" s="51">
        <f>IF($E$9=1,$A$19, IF($E$9=2,$A$19,IF($E$9=3,$A$19,IF($E$9=4,$A$25,IF($E$9=5,$A$25,IF($E$9=6,$A$25,IF($E$9=7,$A$19,0)))))))</f>
        <v>0</v>
      </c>
      <c r="AA74" s="51">
        <f>IF($E$9=1,$B$19,IF($E$9=2,$B$19,IF($E$9=3,$B$19,IF($E$9=4,$B$25,IF($E$9=5,$B$25,IF($E$9=6,$B$25,IF($E$9=7,$B$19,0)))))))</f>
        <v>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5000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1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0</v>
      </c>
      <c r="AO74" s="51">
        <f>IF($E$11=1,$B$19,IF($E$11=2,$B$19,IF($E$11=3,$B$19,IF($E$11=4,$B$25,IF($E$11=5,$B$25,IF($E$11=6,$B$25,IF($E$11=7,$B$19,0)))))))</f>
        <v>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0</v>
      </c>
      <c r="AT74" s="51">
        <v>72</v>
      </c>
      <c r="AU74" s="51">
        <f>IF($E$12=1,$A$19, IF($E$12=2,$A$19,IF($E$12=3,$A$19,IF($E$12=4,$A$25,IF($E$12=5,$A$25,IF($E$12=6,$A$25,IF($E$12=7,$A$19,0)))))))</f>
        <v>0</v>
      </c>
      <c r="AV74" s="51">
        <f>IF($E$12=1,$B$19,IF($E$12=2,$B$19,IF($E$12=3,$B$19,IF($E$12=4,$B$25,IF($E$12=5,$B$25,IF($E$12=6,$B$25,IF($E$12=7,$B$19,0)))))))</f>
        <v>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77">IF($E$7=1,$A$19,IF($E$7=2,$A$19,IF($E$7=3,$A$19,IF($E$7=4,$A$19,IF($E$7=5,$A$19,IF($E$7=6,$A$19,IF($E$7=7,$A$19,0)))))))</f>
        <v>600</v>
      </c>
      <c r="M75" s="53">
        <f t="shared" ref="M75:M82" si="78">IF($E$7=1,$B$19,IF($E$7=2,$B$19,IF($E$7=3,$B$19,IF($E$7=4,$B$19,IF($E$7=5,$B$19,IF($E$7=6,$B$19,IF($E$7=7,$B$19,0)))))))</f>
        <v>5000</v>
      </c>
      <c r="N75" s="53">
        <f t="shared" ref="N75:N82" si="79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80">IF($E$7=1,$D$19,IF($E$7=2,$D$19,IF($E$7=3,$D$19,IF($E$7=4,$D$19,IF($E$7=5,$D$19,IF($E$7=6,$D$19,IF($E$7=7,$D$19,0)))))))</f>
        <v>300</v>
      </c>
      <c r="R75" s="53">
        <v>73</v>
      </c>
      <c r="S75" s="53">
        <f t="shared" si="74"/>
        <v>0</v>
      </c>
      <c r="T75" s="53">
        <f t="shared" si="75"/>
        <v>0</v>
      </c>
      <c r="U75" s="53">
        <f t="shared" si="76"/>
        <v>0</v>
      </c>
      <c r="V75" s="53">
        <f>IF($H$8=1, $BA$75, $BB$75)</f>
        <v>2</v>
      </c>
      <c r="W75" s="53">
        <f t="shared" si="53"/>
        <v>0</v>
      </c>
      <c r="Y75" s="53">
        <v>73</v>
      </c>
      <c r="Z75" s="53">
        <f t="shared" ref="Z75:Z82" si="81">IF($E$9=1,$A$19,IF($E$9=2,$A$19,IF($E$9=3,$A$19,IF($E$9=4,$A$19,IF($E$9=5,$A$19,IF($E$9=6,$A$19,IF($E$9=7,$A$19,0)))))))</f>
        <v>0</v>
      </c>
      <c r="AA75" s="53">
        <f t="shared" ref="AA75:AA82" si="82">IF($E$9=1,$B$19,IF($E$9=2,$B$19,IF($E$9=3,$B$19,IF($E$9=4,$B$19,IF($E$9=5,$B$19,IF($E$9=6,$B$19,IF($E$9=7,$B$19,0)))))))</f>
        <v>0</v>
      </c>
      <c r="AB75" s="53">
        <f t="shared" ref="AB75:AB82" si="83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84">IF($E$9=1,$D$19,IF($E$9=2,$D$19,IF($E$9=3,$D$19,IF($E$9=4,$D$19,IF($E$9=5,$D$19,IF($E$9=6,$D$19,IF($E$9=7,$D$19,0)))))))</f>
        <v>0</v>
      </c>
      <c r="AF75" s="53">
        <v>73</v>
      </c>
      <c r="AG75" s="53">
        <f t="shared" ref="AG75:AG82" si="85">IF($E$10=1,$A$19,IF($E$10=2,$A$19,IF($E$10=3,$A$19,IF($E$10=4,$A$19,IF($E$10=5,$A$19,IF($E$10=6,$A$19,IF($E$10=7,$A$19,0)))))))</f>
        <v>600</v>
      </c>
      <c r="AH75" s="53">
        <f t="shared" ref="AH75:AH82" si="86">IF($E$10=1,$B$19,IF($E$10=2,$B$19,IF($E$10=3,$B$19,IF($E$10=4,$B$19,IF($E$10=5,$B$19,IF($E$10=6,$B$19,IF($E$10=7,$B$19,0)))))))</f>
        <v>5000</v>
      </c>
      <c r="AI75" s="53">
        <f t="shared" ref="AI75:AI82" si="87">IF($E$10=1,$C$19,IF($E$10=2,$C$19,IF($E$10=3,$C$19,IF($E$10=4,$C$19,IF($E$10=5,$C$19,IF($E$10=6,$C$19,IF($E$10=7,$C$19,0)))))))</f>
        <v>0</v>
      </c>
      <c r="AJ75" s="53">
        <f>IF($H$10=1, $BA$75, $BB$75)</f>
        <v>2</v>
      </c>
      <c r="AK75" s="53">
        <f t="shared" ref="AK75:AK82" si="88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89">IF($E$11=1,$A$19,IF($E$11=2,$A$19,IF($E$11=3,$A$19,IF($E$11=4,$A$19,IF($E$11=5,$A$19,IF($E$11=6,$A$19,IF($E$11=7,$A$19,0)))))))</f>
        <v>0</v>
      </c>
      <c r="AO75" s="53">
        <f t="shared" ref="AO75:AO82" si="90">IF($E$11=1,$B$19,IF($E$11=2,$B$19,IF($E$11=3,$B$19,IF($E$11=4,$B$19,IF($E$11=5,$B$19,IF($E$11=6,$B$19,IF($E$11=7,$B$19,0)))))))</f>
        <v>0</v>
      </c>
      <c r="AP75" s="53">
        <f t="shared" ref="AP75:AP82" si="91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92">IF($E$11=1,$D$19,IF($E$11=2,$D$19,IF($E$11=3,$D$19,IF($E$11=4,$D$19,IF($E$11=5,$D$19,IF($E$11=6,$D$19,IF($E$11=7,$D$19,0)))))))</f>
        <v>0</v>
      </c>
      <c r="AT75" s="53">
        <v>73</v>
      </c>
      <c r="AU75" s="53">
        <f t="shared" ref="AU75:AU82" si="93">IF($E$12=1,$A$19,IF($E$12=2,$A$19,IF($E$12=3,$A$19,IF($E$12=4,$A$19,IF($E$12=5,$A$19,IF($E$12=6,$A$19,IF($E$12=7,$A$19,0)))))))</f>
        <v>0</v>
      </c>
      <c r="AV75" s="53">
        <f t="shared" ref="AV75:AV82" si="94">IF($E$12=1,$B$19,IF($E$12=2,$B$19,IF($E$12=3,$B$19,IF($E$12=4,$B$19,IF($E$12=5,$B$19,IF($E$12=6,$B$19,IF($E$12=7,$B$19,0)))))))</f>
        <v>0</v>
      </c>
      <c r="AW75" s="53">
        <f t="shared" ref="AW75:AW82" si="95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96">IF($E$12=1,$D$19,IF($E$12=2,$D$19,IF($E$12=3,$D$19,IF($E$12=4,$D$19,IF($E$12=5,$D$19,IF($E$12=6,$D$19,IF($E$12=7,$D$19,0)))))))</f>
        <v>0</v>
      </c>
      <c r="BA75" s="53">
        <v>1</v>
      </c>
      <c r="BB75" s="73">
        <v>2</v>
      </c>
    </row>
    <row r="76" spans="11:54">
      <c r="K76" s="53">
        <v>74</v>
      </c>
      <c r="L76" s="53">
        <f t="shared" si="77"/>
        <v>600</v>
      </c>
      <c r="M76" s="53">
        <f t="shared" si="78"/>
        <v>5000</v>
      </c>
      <c r="N76" s="53">
        <f t="shared" si="79"/>
        <v>0</v>
      </c>
      <c r="O76" s="53">
        <f>IF($H$7=1, $BA$76, $BB$76)</f>
        <v>2</v>
      </c>
      <c r="P76" s="53">
        <f t="shared" si="80"/>
        <v>300</v>
      </c>
      <c r="R76" s="53">
        <v>74</v>
      </c>
      <c r="S76" s="53">
        <f t="shared" si="74"/>
        <v>0</v>
      </c>
      <c r="T76" s="53">
        <f t="shared" si="75"/>
        <v>0</v>
      </c>
      <c r="U76" s="53">
        <f t="shared" si="76"/>
        <v>0</v>
      </c>
      <c r="V76" s="53">
        <f>IF($H$8=1, $BA$76, $BB$76)</f>
        <v>1</v>
      </c>
      <c r="W76" s="53">
        <f t="shared" si="53"/>
        <v>0</v>
      </c>
      <c r="Y76" s="53">
        <v>74</v>
      </c>
      <c r="Z76" s="53">
        <f t="shared" si="81"/>
        <v>0</v>
      </c>
      <c r="AA76" s="53">
        <f t="shared" si="82"/>
        <v>0</v>
      </c>
      <c r="AB76" s="53">
        <f t="shared" si="83"/>
        <v>0</v>
      </c>
      <c r="AC76" s="53">
        <f>IF($H$9=1, $BA$76, $BB$76)</f>
        <v>2</v>
      </c>
      <c r="AD76" s="53">
        <f t="shared" si="84"/>
        <v>0</v>
      </c>
      <c r="AF76" s="53">
        <v>74</v>
      </c>
      <c r="AG76" s="53">
        <f t="shared" si="85"/>
        <v>600</v>
      </c>
      <c r="AH76" s="53">
        <f t="shared" si="86"/>
        <v>5000</v>
      </c>
      <c r="AI76" s="53">
        <f t="shared" si="87"/>
        <v>0</v>
      </c>
      <c r="AJ76" s="53">
        <f>IF($H$10=1, $BA$76, $BB$76)</f>
        <v>1</v>
      </c>
      <c r="AK76" s="53">
        <f t="shared" si="88"/>
        <v>300</v>
      </c>
      <c r="AM76" s="53">
        <v>74</v>
      </c>
      <c r="AN76" s="53">
        <f t="shared" si="89"/>
        <v>0</v>
      </c>
      <c r="AO76" s="53">
        <f t="shared" si="90"/>
        <v>0</v>
      </c>
      <c r="AP76" s="53">
        <f t="shared" si="91"/>
        <v>0</v>
      </c>
      <c r="AQ76" s="53">
        <f>IF($H$11=1, $BA$76, $BB$76)</f>
        <v>1</v>
      </c>
      <c r="AR76" s="53">
        <f t="shared" si="92"/>
        <v>0</v>
      </c>
      <c r="AT76" s="53">
        <v>74</v>
      </c>
      <c r="AU76" s="53">
        <f t="shared" si="93"/>
        <v>0</v>
      </c>
      <c r="AV76" s="53">
        <f t="shared" si="94"/>
        <v>0</v>
      </c>
      <c r="AW76" s="53">
        <f t="shared" si="95"/>
        <v>0</v>
      </c>
      <c r="AX76" s="53">
        <f>IF($H$12=1, $BA$76, $BB$76)</f>
        <v>2</v>
      </c>
      <c r="AY76" s="53">
        <f t="shared" si="96"/>
        <v>0</v>
      </c>
      <c r="BA76" s="53">
        <v>2</v>
      </c>
      <c r="BB76" s="73">
        <v>1</v>
      </c>
    </row>
    <row r="77" spans="11:54">
      <c r="K77" s="53">
        <v>75</v>
      </c>
      <c r="L77" s="53">
        <f t="shared" si="77"/>
        <v>600</v>
      </c>
      <c r="M77" s="53">
        <f t="shared" si="78"/>
        <v>5000</v>
      </c>
      <c r="N77" s="53">
        <f t="shared" si="79"/>
        <v>0</v>
      </c>
      <c r="O77" s="53">
        <f>IF($H$7=1, $BA$77, $BB$77)</f>
        <v>1</v>
      </c>
      <c r="P77" s="53">
        <f t="shared" si="80"/>
        <v>300</v>
      </c>
      <c r="R77" s="53">
        <v>75</v>
      </c>
      <c r="S77" s="53">
        <f t="shared" si="74"/>
        <v>0</v>
      </c>
      <c r="T77" s="53">
        <f t="shared" si="75"/>
        <v>0</v>
      </c>
      <c r="U77" s="53">
        <f t="shared" si="76"/>
        <v>0</v>
      </c>
      <c r="V77" s="53">
        <f>IF($H$8=1, $BA$77, $BB$77)</f>
        <v>2</v>
      </c>
      <c r="W77" s="53">
        <f t="shared" si="53"/>
        <v>0</v>
      </c>
      <c r="Y77" s="53">
        <v>75</v>
      </c>
      <c r="Z77" s="53">
        <f t="shared" si="81"/>
        <v>0</v>
      </c>
      <c r="AA77" s="53">
        <f t="shared" si="82"/>
        <v>0</v>
      </c>
      <c r="AB77" s="53">
        <f t="shared" si="83"/>
        <v>0</v>
      </c>
      <c r="AC77" s="53">
        <f>IF($H$9=1, $BA$77, $BB$77)</f>
        <v>1</v>
      </c>
      <c r="AD77" s="53">
        <f t="shared" si="84"/>
        <v>0</v>
      </c>
      <c r="AF77" s="53">
        <v>75</v>
      </c>
      <c r="AG77" s="53">
        <f t="shared" si="85"/>
        <v>600</v>
      </c>
      <c r="AH77" s="53">
        <f t="shared" si="86"/>
        <v>5000</v>
      </c>
      <c r="AI77" s="53">
        <f t="shared" si="87"/>
        <v>0</v>
      </c>
      <c r="AJ77" s="53">
        <f>IF($H$10=1, $BA$77, $BB$77)</f>
        <v>2</v>
      </c>
      <c r="AK77" s="53">
        <f t="shared" si="88"/>
        <v>300</v>
      </c>
      <c r="AM77" s="53">
        <v>75</v>
      </c>
      <c r="AN77" s="53">
        <f t="shared" si="89"/>
        <v>0</v>
      </c>
      <c r="AO77" s="53">
        <f t="shared" si="90"/>
        <v>0</v>
      </c>
      <c r="AP77" s="53">
        <f t="shared" si="91"/>
        <v>0</v>
      </c>
      <c r="AQ77" s="53">
        <f>IF($H$11=1, $BA$77, $BB$77)</f>
        <v>2</v>
      </c>
      <c r="AR77" s="53">
        <f t="shared" si="92"/>
        <v>0</v>
      </c>
      <c r="AT77" s="53">
        <v>75</v>
      </c>
      <c r="AU77" s="53">
        <f t="shared" si="93"/>
        <v>0</v>
      </c>
      <c r="AV77" s="53">
        <f t="shared" si="94"/>
        <v>0</v>
      </c>
      <c r="AW77" s="53">
        <f t="shared" si="95"/>
        <v>0</v>
      </c>
      <c r="AX77" s="53">
        <f>IF($H$12=1, $BA$77, $BB$77)</f>
        <v>1</v>
      </c>
      <c r="AY77" s="53">
        <f t="shared" si="96"/>
        <v>0</v>
      </c>
      <c r="BA77" s="53">
        <v>1</v>
      </c>
      <c r="BB77" s="73">
        <v>2</v>
      </c>
    </row>
    <row r="78" spans="11:54">
      <c r="K78" s="53">
        <v>76</v>
      </c>
      <c r="L78" s="53">
        <f t="shared" si="77"/>
        <v>600</v>
      </c>
      <c r="M78" s="53">
        <f t="shared" si="78"/>
        <v>5000</v>
      </c>
      <c r="N78" s="53">
        <f t="shared" si="79"/>
        <v>0</v>
      </c>
      <c r="O78" s="53">
        <f>IF($H$7=1, $BA$78, $BB$78)</f>
        <v>2</v>
      </c>
      <c r="P78" s="53">
        <f t="shared" si="80"/>
        <v>300</v>
      </c>
      <c r="R78" s="53">
        <v>76</v>
      </c>
      <c r="S78" s="53">
        <f t="shared" si="74"/>
        <v>0</v>
      </c>
      <c r="T78" s="53">
        <f t="shared" si="75"/>
        <v>0</v>
      </c>
      <c r="U78" s="53">
        <f t="shared" si="76"/>
        <v>0</v>
      </c>
      <c r="V78" s="53">
        <f>IF($H$8=1, $BA$78, $BB$78)</f>
        <v>2</v>
      </c>
      <c r="W78" s="53">
        <f t="shared" si="53"/>
        <v>0</v>
      </c>
      <c r="Y78" s="53">
        <v>76</v>
      </c>
      <c r="Z78" s="53">
        <f t="shared" si="81"/>
        <v>0</v>
      </c>
      <c r="AA78" s="53">
        <f t="shared" si="82"/>
        <v>0</v>
      </c>
      <c r="AB78" s="53">
        <f t="shared" si="83"/>
        <v>0</v>
      </c>
      <c r="AC78" s="53">
        <f>IF($H$9=1, $BA$78, $BB$78)</f>
        <v>2</v>
      </c>
      <c r="AD78" s="53">
        <f t="shared" si="84"/>
        <v>0</v>
      </c>
      <c r="AF78" s="53">
        <v>76</v>
      </c>
      <c r="AG78" s="53">
        <f t="shared" si="85"/>
        <v>600</v>
      </c>
      <c r="AH78" s="53">
        <f t="shared" si="86"/>
        <v>5000</v>
      </c>
      <c r="AI78" s="53">
        <f t="shared" si="87"/>
        <v>0</v>
      </c>
      <c r="AJ78" s="53">
        <f>IF($H$10=1, $BA$78, $BB$78)</f>
        <v>2</v>
      </c>
      <c r="AK78" s="53">
        <f t="shared" si="88"/>
        <v>300</v>
      </c>
      <c r="AM78" s="53">
        <v>76</v>
      </c>
      <c r="AN78" s="53">
        <f t="shared" si="89"/>
        <v>0</v>
      </c>
      <c r="AO78" s="53">
        <f t="shared" si="90"/>
        <v>0</v>
      </c>
      <c r="AP78" s="53">
        <f t="shared" si="91"/>
        <v>0</v>
      </c>
      <c r="AQ78" s="53">
        <f>IF($H$11=1, $BA$78, $BB$78)</f>
        <v>2</v>
      </c>
      <c r="AR78" s="53">
        <f t="shared" si="92"/>
        <v>0</v>
      </c>
      <c r="AT78" s="53">
        <v>76</v>
      </c>
      <c r="AU78" s="53">
        <f t="shared" si="93"/>
        <v>0</v>
      </c>
      <c r="AV78" s="53">
        <f t="shared" si="94"/>
        <v>0</v>
      </c>
      <c r="AW78" s="53">
        <f t="shared" si="95"/>
        <v>0</v>
      </c>
      <c r="AX78" s="53">
        <f>IF($H$12=1, $BA$78, $BB$78)</f>
        <v>2</v>
      </c>
      <c r="AY78" s="53">
        <f t="shared" si="96"/>
        <v>0</v>
      </c>
      <c r="BA78" s="53">
        <v>2</v>
      </c>
      <c r="BB78" s="73">
        <v>2</v>
      </c>
    </row>
    <row r="79" spans="11:54">
      <c r="K79" s="53">
        <v>77</v>
      </c>
      <c r="L79" s="53">
        <f t="shared" si="77"/>
        <v>600</v>
      </c>
      <c r="M79" s="53">
        <f t="shared" si="78"/>
        <v>5000</v>
      </c>
      <c r="N79" s="53">
        <f t="shared" si="79"/>
        <v>0</v>
      </c>
      <c r="O79" s="53">
        <f>IF($H$7=1, $BA$79, $BB$79)</f>
        <v>1</v>
      </c>
      <c r="P79" s="53">
        <f t="shared" si="80"/>
        <v>300</v>
      </c>
      <c r="R79" s="53">
        <v>77</v>
      </c>
      <c r="S79" s="53">
        <f t="shared" si="74"/>
        <v>0</v>
      </c>
      <c r="T79" s="53">
        <f t="shared" si="75"/>
        <v>0</v>
      </c>
      <c r="U79" s="53">
        <f t="shared" si="76"/>
        <v>0</v>
      </c>
      <c r="V79" s="53">
        <f>IF($H$8=1, $BA$79, $BB$79)</f>
        <v>1</v>
      </c>
      <c r="W79" s="53">
        <f t="shared" si="53"/>
        <v>0</v>
      </c>
      <c r="Y79" s="53">
        <v>77</v>
      </c>
      <c r="Z79" s="53">
        <f t="shared" si="81"/>
        <v>0</v>
      </c>
      <c r="AA79" s="53">
        <f t="shared" si="82"/>
        <v>0</v>
      </c>
      <c r="AB79" s="53">
        <f t="shared" si="83"/>
        <v>0</v>
      </c>
      <c r="AC79" s="53">
        <f>IF($H$9=1, $BA$79, $BB$79)</f>
        <v>1</v>
      </c>
      <c r="AD79" s="53">
        <f t="shared" si="84"/>
        <v>0</v>
      </c>
      <c r="AF79" s="53">
        <v>77</v>
      </c>
      <c r="AG79" s="53">
        <f t="shared" si="85"/>
        <v>600</v>
      </c>
      <c r="AH79" s="53">
        <f t="shared" si="86"/>
        <v>5000</v>
      </c>
      <c r="AI79" s="53">
        <f t="shared" si="87"/>
        <v>0</v>
      </c>
      <c r="AJ79" s="53">
        <f>IF($H$10=1, $BA$79, $BB$79)</f>
        <v>1</v>
      </c>
      <c r="AK79" s="53">
        <f t="shared" si="88"/>
        <v>300</v>
      </c>
      <c r="AM79" s="53">
        <v>77</v>
      </c>
      <c r="AN79" s="53">
        <f t="shared" si="89"/>
        <v>0</v>
      </c>
      <c r="AO79" s="53">
        <f t="shared" si="90"/>
        <v>0</v>
      </c>
      <c r="AP79" s="53">
        <f t="shared" si="91"/>
        <v>0</v>
      </c>
      <c r="AQ79" s="53">
        <f>IF($H$11=1, $BA$79, $BB$79)</f>
        <v>1</v>
      </c>
      <c r="AR79" s="53">
        <f t="shared" si="92"/>
        <v>0</v>
      </c>
      <c r="AT79" s="53">
        <v>77</v>
      </c>
      <c r="AU79" s="53">
        <f t="shared" si="93"/>
        <v>0</v>
      </c>
      <c r="AV79" s="53">
        <f t="shared" si="94"/>
        <v>0</v>
      </c>
      <c r="AW79" s="53">
        <f t="shared" si="95"/>
        <v>0</v>
      </c>
      <c r="AX79" s="53">
        <f>IF($H$12=1, $BA$79, $BB$79)</f>
        <v>1</v>
      </c>
      <c r="AY79" s="53">
        <f t="shared" si="96"/>
        <v>0</v>
      </c>
      <c r="BA79" s="53">
        <v>1</v>
      </c>
      <c r="BB79" s="73">
        <v>1</v>
      </c>
    </row>
    <row r="80" spans="11:54">
      <c r="K80" s="53">
        <v>78</v>
      </c>
      <c r="L80" s="53">
        <f t="shared" si="77"/>
        <v>600</v>
      </c>
      <c r="M80" s="53">
        <f t="shared" si="78"/>
        <v>5000</v>
      </c>
      <c r="N80" s="53">
        <f t="shared" si="79"/>
        <v>0</v>
      </c>
      <c r="O80" s="53">
        <f>IF($H$7=1, $BA$80, $BB$80)</f>
        <v>2</v>
      </c>
      <c r="P80" s="53">
        <f t="shared" si="80"/>
        <v>300</v>
      </c>
      <c r="R80" s="53">
        <v>78</v>
      </c>
      <c r="S80" s="53">
        <f t="shared" si="74"/>
        <v>0</v>
      </c>
      <c r="T80" s="53">
        <f t="shared" si="75"/>
        <v>0</v>
      </c>
      <c r="U80" s="53">
        <f t="shared" si="76"/>
        <v>0</v>
      </c>
      <c r="V80" s="53">
        <f>IF($H$8=1, $BA$80, $BB$80)</f>
        <v>1</v>
      </c>
      <c r="W80" s="53">
        <f t="shared" si="53"/>
        <v>0</v>
      </c>
      <c r="Y80" s="53">
        <v>78</v>
      </c>
      <c r="Z80" s="53">
        <f t="shared" si="81"/>
        <v>0</v>
      </c>
      <c r="AA80" s="53">
        <f t="shared" si="82"/>
        <v>0</v>
      </c>
      <c r="AB80" s="53">
        <f t="shared" si="83"/>
        <v>0</v>
      </c>
      <c r="AC80" s="53">
        <f>IF($H$9=1, $BA$80, $BB$80)</f>
        <v>2</v>
      </c>
      <c r="AD80" s="53">
        <f t="shared" si="84"/>
        <v>0</v>
      </c>
      <c r="AF80" s="53">
        <v>78</v>
      </c>
      <c r="AG80" s="53">
        <f t="shared" si="85"/>
        <v>600</v>
      </c>
      <c r="AH80" s="53">
        <f t="shared" si="86"/>
        <v>5000</v>
      </c>
      <c r="AI80" s="53">
        <f t="shared" si="87"/>
        <v>0</v>
      </c>
      <c r="AJ80" s="53">
        <f>IF($H$10=1, $BA$80, $BB$80)</f>
        <v>1</v>
      </c>
      <c r="AK80" s="53">
        <f t="shared" si="88"/>
        <v>300</v>
      </c>
      <c r="AM80" s="53">
        <v>78</v>
      </c>
      <c r="AN80" s="53">
        <f t="shared" si="89"/>
        <v>0</v>
      </c>
      <c r="AO80" s="53">
        <f t="shared" si="90"/>
        <v>0</v>
      </c>
      <c r="AP80" s="53">
        <f t="shared" si="91"/>
        <v>0</v>
      </c>
      <c r="AQ80" s="53">
        <f>IF($H$11=1, $BA$80, $BB$80)</f>
        <v>1</v>
      </c>
      <c r="AR80" s="53">
        <f t="shared" si="92"/>
        <v>0</v>
      </c>
      <c r="AT80" s="53">
        <v>78</v>
      </c>
      <c r="AU80" s="53">
        <f t="shared" si="93"/>
        <v>0</v>
      </c>
      <c r="AV80" s="53">
        <f t="shared" si="94"/>
        <v>0</v>
      </c>
      <c r="AW80" s="53">
        <f t="shared" si="95"/>
        <v>0</v>
      </c>
      <c r="AX80" s="53">
        <f>IF($H$12=1, $BA$80, $BB$80)</f>
        <v>2</v>
      </c>
      <c r="AY80" s="53">
        <f t="shared" si="96"/>
        <v>0</v>
      </c>
      <c r="BA80" s="53">
        <v>2</v>
      </c>
      <c r="BB80" s="73">
        <v>1</v>
      </c>
    </row>
    <row r="81" spans="11:54">
      <c r="K81" s="53">
        <v>79</v>
      </c>
      <c r="L81" s="53">
        <f t="shared" si="77"/>
        <v>600</v>
      </c>
      <c r="M81" s="53">
        <f t="shared" si="78"/>
        <v>5000</v>
      </c>
      <c r="N81" s="53">
        <f t="shared" si="79"/>
        <v>0</v>
      </c>
      <c r="O81" s="53">
        <f>IF($H$7=1, $BA$81, $BB$81)</f>
        <v>1</v>
      </c>
      <c r="P81" s="53">
        <f t="shared" si="80"/>
        <v>300</v>
      </c>
      <c r="R81" s="53">
        <v>79</v>
      </c>
      <c r="S81" s="53">
        <f t="shared" si="74"/>
        <v>0</v>
      </c>
      <c r="T81" s="53">
        <f t="shared" si="75"/>
        <v>0</v>
      </c>
      <c r="U81" s="53">
        <f t="shared" si="76"/>
        <v>0</v>
      </c>
      <c r="V81" s="53">
        <f>IF($H$8=1, $BA$81, $BB$81)</f>
        <v>1</v>
      </c>
      <c r="W81" s="53">
        <f t="shared" si="53"/>
        <v>0</v>
      </c>
      <c r="Y81" s="53">
        <v>79</v>
      </c>
      <c r="Z81" s="53">
        <f t="shared" si="81"/>
        <v>0</v>
      </c>
      <c r="AA81" s="53">
        <f t="shared" si="82"/>
        <v>0</v>
      </c>
      <c r="AB81" s="53">
        <f t="shared" si="83"/>
        <v>0</v>
      </c>
      <c r="AC81" s="53">
        <f>IF($H$9=1, $BA$81, $BB$81)</f>
        <v>1</v>
      </c>
      <c r="AD81" s="53">
        <f t="shared" si="84"/>
        <v>0</v>
      </c>
      <c r="AF81" s="53">
        <v>79</v>
      </c>
      <c r="AG81" s="53">
        <f t="shared" si="85"/>
        <v>600</v>
      </c>
      <c r="AH81" s="53">
        <f t="shared" si="86"/>
        <v>5000</v>
      </c>
      <c r="AI81" s="53">
        <f t="shared" si="87"/>
        <v>0</v>
      </c>
      <c r="AJ81" s="53">
        <f>IF($H$10=1, $BA$81, $BB$81)</f>
        <v>1</v>
      </c>
      <c r="AK81" s="53">
        <f t="shared" si="88"/>
        <v>300</v>
      </c>
      <c r="AM81" s="53">
        <v>79</v>
      </c>
      <c r="AN81" s="53">
        <f t="shared" si="89"/>
        <v>0</v>
      </c>
      <c r="AO81" s="53">
        <f t="shared" si="90"/>
        <v>0</v>
      </c>
      <c r="AP81" s="53">
        <f t="shared" si="91"/>
        <v>0</v>
      </c>
      <c r="AQ81" s="53">
        <f>IF($H$11=1, $BA$81, $BB$81)</f>
        <v>1</v>
      </c>
      <c r="AR81" s="53">
        <f t="shared" si="92"/>
        <v>0</v>
      </c>
      <c r="AT81" s="53">
        <v>79</v>
      </c>
      <c r="AU81" s="53">
        <f t="shared" si="93"/>
        <v>0</v>
      </c>
      <c r="AV81" s="53">
        <f t="shared" si="94"/>
        <v>0</v>
      </c>
      <c r="AW81" s="53">
        <f t="shared" si="95"/>
        <v>0</v>
      </c>
      <c r="AX81" s="53">
        <f>IF($H$12=1, $BA$81, $BB$81)</f>
        <v>1</v>
      </c>
      <c r="AY81" s="53">
        <f t="shared" si="96"/>
        <v>0</v>
      </c>
      <c r="BA81" s="53">
        <v>1</v>
      </c>
      <c r="BB81" s="73">
        <v>1</v>
      </c>
    </row>
    <row r="82" spans="11:54">
      <c r="K82" s="53">
        <v>80</v>
      </c>
      <c r="L82" s="53">
        <f t="shared" si="77"/>
        <v>600</v>
      </c>
      <c r="M82" s="53">
        <f t="shared" si="78"/>
        <v>5000</v>
      </c>
      <c r="N82" s="53">
        <f t="shared" si="79"/>
        <v>0</v>
      </c>
      <c r="O82" s="53">
        <f>IF($H$7=1, $BA$82, $BB$82)</f>
        <v>2</v>
      </c>
      <c r="P82" s="53">
        <f t="shared" si="80"/>
        <v>300</v>
      </c>
      <c r="R82" s="53">
        <v>80</v>
      </c>
      <c r="S82" s="53">
        <f t="shared" si="74"/>
        <v>0</v>
      </c>
      <c r="T82" s="53">
        <f t="shared" si="75"/>
        <v>0</v>
      </c>
      <c r="U82" s="53">
        <f t="shared" si="76"/>
        <v>0</v>
      </c>
      <c r="V82" s="53">
        <f>IF($H$8=1, $BA$82, $BB$82)</f>
        <v>2</v>
      </c>
      <c r="W82" s="53">
        <f t="shared" si="53"/>
        <v>0</v>
      </c>
      <c r="Y82" s="53">
        <v>80</v>
      </c>
      <c r="Z82" s="53">
        <f t="shared" si="81"/>
        <v>0</v>
      </c>
      <c r="AA82" s="53">
        <f t="shared" si="82"/>
        <v>0</v>
      </c>
      <c r="AB82" s="53">
        <f t="shared" si="83"/>
        <v>0</v>
      </c>
      <c r="AC82" s="53">
        <f>IF($H$9=1, $BA$82, $BB$82)</f>
        <v>2</v>
      </c>
      <c r="AD82" s="53">
        <f t="shared" si="84"/>
        <v>0</v>
      </c>
      <c r="AF82" s="53">
        <v>80</v>
      </c>
      <c r="AG82" s="53">
        <f t="shared" si="85"/>
        <v>600</v>
      </c>
      <c r="AH82" s="53">
        <f t="shared" si="86"/>
        <v>5000</v>
      </c>
      <c r="AI82" s="53">
        <f t="shared" si="87"/>
        <v>0</v>
      </c>
      <c r="AJ82" s="53">
        <f>IF($H$10=1, $BA$82, $BB$82)</f>
        <v>2</v>
      </c>
      <c r="AK82" s="53">
        <f t="shared" si="88"/>
        <v>300</v>
      </c>
      <c r="AM82" s="53">
        <v>80</v>
      </c>
      <c r="AN82" s="53">
        <f t="shared" si="89"/>
        <v>0</v>
      </c>
      <c r="AO82" s="53">
        <f t="shared" si="90"/>
        <v>0</v>
      </c>
      <c r="AP82" s="53">
        <f t="shared" si="91"/>
        <v>0</v>
      </c>
      <c r="AQ82" s="53">
        <f>IF($H$11=1, $BA$82, $BB$82)</f>
        <v>2</v>
      </c>
      <c r="AR82" s="53">
        <f t="shared" si="92"/>
        <v>0</v>
      </c>
      <c r="AT82" s="53">
        <v>80</v>
      </c>
      <c r="AU82" s="53">
        <f t="shared" si="93"/>
        <v>0</v>
      </c>
      <c r="AV82" s="53">
        <f t="shared" si="94"/>
        <v>0</v>
      </c>
      <c r="AW82" s="53">
        <f t="shared" si="95"/>
        <v>0</v>
      </c>
      <c r="AX82" s="53">
        <f>IF($H$12=1, $BA$82, $BB$82)</f>
        <v>2</v>
      </c>
      <c r="AY82" s="53">
        <f t="shared" si="96"/>
        <v>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2021-08-16T12:32:28Z</dcterms:modified>
</cp:coreProperties>
</file>