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5B380E0-CD04-4E6A-BB18-9CA614BCF5E3}" xr6:coauthVersionLast="47" xr6:coauthVersionMax="47" xr10:uidLastSave="{00000000-0000-0000-0000-000000000000}"/>
  <bookViews>
    <workbookView xWindow="-110" yWindow="-110" windowWidth="18490" windowHeight="11020" xr2:uid="{32F7D7C5-20FD-4824-BFBC-E7C2690FC6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8" i="1" l="1"/>
  <c r="E40" i="1" s="1"/>
  <c r="E23" i="1"/>
  <c r="E24" i="1"/>
  <c r="E25" i="1"/>
  <c r="E26" i="1"/>
  <c r="E22" i="1"/>
  <c r="E4" i="1"/>
  <c r="E5" i="1"/>
  <c r="E6" i="1"/>
  <c r="E7" i="1"/>
  <c r="E8" i="1"/>
  <c r="E9" i="1"/>
  <c r="E3" i="1"/>
  <c r="E13" i="1"/>
  <c r="E14" i="1"/>
  <c r="E15" i="1"/>
  <c r="E16" i="1"/>
  <c r="E17" i="1"/>
  <c r="E18" i="1"/>
  <c r="E19" i="1"/>
  <c r="E12" i="1"/>
  <c r="E29" i="1" l="1"/>
  <c r="E41" i="1" s="1"/>
</calcChain>
</file>

<file path=xl/sharedStrings.xml><?xml version="1.0" encoding="utf-8"?>
<sst xmlns="http://schemas.openxmlformats.org/spreadsheetml/2006/main" count="65" uniqueCount="62">
  <si>
    <t>Unit</t>
  </si>
  <si>
    <t>Description</t>
  </si>
  <si>
    <t>Multiplier</t>
  </si>
  <si>
    <t>Cost per unit ($)</t>
  </si>
  <si>
    <t>Total Cost ($)</t>
  </si>
  <si>
    <t>LM75BD</t>
  </si>
  <si>
    <t>Temperature Sensor</t>
  </si>
  <si>
    <t>BL-HUE35A-AV-TRE</t>
  </si>
  <si>
    <t>Red LED</t>
  </si>
  <si>
    <t xml:space="preserve">RCT02300RFLF </t>
  </si>
  <si>
    <t>300Ω Resistor</t>
  </si>
  <si>
    <t>CT41G-0402-2X1-16V-0.1μF-K(N)</t>
  </si>
  <si>
    <t>0.1uF Capacitor</t>
  </si>
  <si>
    <t>RCT0310KJLF</t>
  </si>
  <si>
    <t>10KΩ Resistor</t>
  </si>
  <si>
    <t>GL48516</t>
  </si>
  <si>
    <t>Photoresistor</t>
  </si>
  <si>
    <t>C13828</t>
  </si>
  <si>
    <t>Push Button</t>
  </si>
  <si>
    <t>SENSOR</t>
  </si>
  <si>
    <t>Resistor</t>
  </si>
  <si>
    <t>N/A</t>
  </si>
  <si>
    <t>microusb in</t>
  </si>
  <si>
    <t>LED</t>
  </si>
  <si>
    <t>Charger IC</t>
  </si>
  <si>
    <t>TP4054</t>
  </si>
  <si>
    <t>NPN transistor</t>
  </si>
  <si>
    <t>2n2222A</t>
  </si>
  <si>
    <t>Voltage regulator</t>
  </si>
  <si>
    <t>78L05FS</t>
  </si>
  <si>
    <t>op amp</t>
  </si>
  <si>
    <t>Tlv316</t>
  </si>
  <si>
    <t>Capacitors</t>
  </si>
  <si>
    <t>POWER</t>
  </si>
  <si>
    <t>BL-HUE35A-TRE</t>
  </si>
  <si>
    <t>Notes</t>
  </si>
  <si>
    <t xml:space="preserve">C404969 </t>
  </si>
  <si>
    <t>Surface Mount Micro-B SMD USB Connector</t>
  </si>
  <si>
    <t xml:space="preserve">CH340C </t>
  </si>
  <si>
    <t>FTDI USB-to-UART chip</t>
  </si>
  <si>
    <t>M24128-BRMN6TP</t>
  </si>
  <si>
    <t xml:space="preserve">EEPROM </t>
  </si>
  <si>
    <t>STM32F051</t>
  </si>
  <si>
    <t>Microcontroller chip &amp; discovery kit</t>
  </si>
  <si>
    <t>(retained from EEE2046F)</t>
  </si>
  <si>
    <t>USB to microB cable</t>
  </si>
  <si>
    <t>MICROCONTROLLER</t>
  </si>
  <si>
    <t>SMT components</t>
  </si>
  <si>
    <t>Hand soldered components</t>
  </si>
  <si>
    <t>Extended parts [ once off fee]</t>
  </si>
  <si>
    <t>ASSEMBLY COSTS</t>
  </si>
  <si>
    <t>Item</t>
  </si>
  <si>
    <t>Unit Cost ($)</t>
  </si>
  <si>
    <t>Cost ($)</t>
  </si>
  <si>
    <t>TOTAL COST PER BOARD</t>
  </si>
  <si>
    <t>TOTAL COST (5 BOARDS)</t>
  </si>
  <si>
    <t xml:space="preserve"> </t>
  </si>
  <si>
    <t xml:space="preserve"> 2</t>
  </si>
  <si>
    <t>COMPONENT COST PER BOARD</t>
  </si>
  <si>
    <t>TOTAL COMPONENT COSTS (5 BOADRS)</t>
  </si>
  <si>
    <t>ASSEMBLY COST PER BOARD</t>
  </si>
  <si>
    <t>TOTAL ASSEMBLY COST (5 BOARDS)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</si>
</sst>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EF5C56-52DA-4E98-8B62-7D5B7A38C67D}" name="Table1" displayName="Table1" ref="A1:F30" totalsRowCount="1">
  <autoFilter ref="A1:F29" xr:uid="{40EF5C56-52DA-4E98-8B62-7D5B7A38C67D}"/>
  <tableColumns count="6">
    <tableColumn id="1" xr3:uid="{A44C8DAB-D1B1-4CF0-8B07-AB3B9BA5746D}" name="Unit"/>
    <tableColumn id="2" xr3:uid="{9C79E3F5-629D-45F0-ADAF-7D47453E7577}" name="Description"/>
    <tableColumn id="3" xr3:uid="{AC742E84-17D1-4E58-B8F4-2853F8959F88}" name="Multiplier"/>
    <tableColumn id="4" xr3:uid="{80509CAA-71BA-424D-ABA0-0EB03A90E1DA}" name="Cost per unit ($)"/>
    <tableColumn id="5" xr3:uid="{EC1523B4-8D2A-4FCD-82CC-28074E990EEF}" name="Total Cost ($)"/>
    <tableColumn id="6" xr3:uid="{9322940C-9E50-4B73-B0B6-ED20E4C979C2}" name="No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FDE3C2-8E5F-4D2B-8D66-C426D99D9451}" name="Table2" displayName="Table2" ref="A32:F38" totalsRowShown="0">
  <autoFilter ref="A32:F38" xr:uid="{5BFDE3C2-8E5F-4D2B-8D66-C426D99D9451}"/>
  <tableColumns count="6">
    <tableColumn id="1" xr3:uid="{D74157A3-7641-4990-9B2E-F11055FBDE85}" name="Item"/>
    <tableColumn id="2" xr3:uid="{62466917-CE28-4C7B-9248-0FD4B471B8D0}" name=" "/>
    <tableColumn id="3" xr3:uid="{324E29BF-903B-4CCE-B8BB-2FA83A2E347D}" name="Multiplier"/>
    <tableColumn id="4" xr3:uid="{A64B7946-960A-4A9D-9DB4-15CE96C47A22}" name="Unit Cost ($)"/>
    <tableColumn id="5" xr3:uid="{2B1BD5C6-D3DD-49B3-8341-69CB45E6DA36}" name="Cost ($)"/>
    <tableColumn id="6" xr3:uid="{3B05532B-64B0-4C18-8BB6-C408CF9B29FF}" name="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38C43-57DB-4C6C-913C-1C1E74339DD8}">
  <dimension ref="A1:F41"/>
  <sheetViews>
    <sheetView tabSelected="1" topLeftCell="A23" workbookViewId="0">
      <selection sqref="A1:F41"/>
    </sheetView>
  </sheetViews>
  <sheetFormatPr defaultRowHeight="14.5" x14ac:dyDescent="0.35"/>
  <cols>
    <col min="1" max="1" width="30.81640625" customWidth="1"/>
    <col min="2" max="2" width="39.90625" customWidth="1"/>
    <col min="3" max="3" width="18.90625" customWidth="1"/>
    <col min="4" max="4" width="23.54296875" customWidth="1"/>
    <col min="5" max="5" width="31" customWidth="1"/>
    <col min="6" max="6" width="26.17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</v>
      </c>
    </row>
    <row r="2" spans="1:6" x14ac:dyDescent="0.35">
      <c r="A2" s="2" t="s">
        <v>19</v>
      </c>
    </row>
    <row r="3" spans="1:6" x14ac:dyDescent="0.35">
      <c r="A3" t="s">
        <v>5</v>
      </c>
      <c r="B3" t="s">
        <v>6</v>
      </c>
      <c r="C3">
        <v>1</v>
      </c>
      <c r="D3">
        <v>0.57340000000000002</v>
      </c>
      <c r="E3">
        <f>Table1[[#This Row],[Multiplier]]*Table1[[#This Row],[Cost per unit ($)]]</f>
        <v>0.57340000000000002</v>
      </c>
    </row>
    <row r="4" spans="1:6" x14ac:dyDescent="0.35">
      <c r="A4" t="s">
        <v>7</v>
      </c>
      <c r="B4" t="s">
        <v>8</v>
      </c>
      <c r="C4">
        <v>1</v>
      </c>
      <c r="D4">
        <v>2.3400000000000001E-2</v>
      </c>
      <c r="E4">
        <f>Table1[[#This Row],[Multiplier]]*Table1[[#This Row],[Cost per unit ($)]]</f>
        <v>2.3400000000000001E-2</v>
      </c>
    </row>
    <row r="5" spans="1:6" x14ac:dyDescent="0.35">
      <c r="A5" t="s">
        <v>9</v>
      </c>
      <c r="B5" t="s">
        <v>10</v>
      </c>
      <c r="C5">
        <v>1</v>
      </c>
      <c r="D5">
        <v>2.8E-3</v>
      </c>
      <c r="E5">
        <f>Table1[[#This Row],[Multiplier]]*Table1[[#This Row],[Cost per unit ($)]]</f>
        <v>2.8E-3</v>
      </c>
    </row>
    <row r="6" spans="1:6" x14ac:dyDescent="0.35">
      <c r="A6" t="s">
        <v>11</v>
      </c>
      <c r="B6" t="s">
        <v>12</v>
      </c>
      <c r="C6">
        <v>1</v>
      </c>
      <c r="D6">
        <v>3.3999999999999998E-3</v>
      </c>
      <c r="E6">
        <f>Table1[[#This Row],[Multiplier]]*Table1[[#This Row],[Cost per unit ($)]]</f>
        <v>3.3999999999999998E-3</v>
      </c>
    </row>
    <row r="7" spans="1:6" x14ac:dyDescent="0.35">
      <c r="A7" t="s">
        <v>13</v>
      </c>
      <c r="B7" t="s">
        <v>14</v>
      </c>
      <c r="C7">
        <v>7</v>
      </c>
      <c r="D7">
        <v>1.6000000000000001E-3</v>
      </c>
      <c r="E7">
        <f>Table1[[#This Row],[Multiplier]]*Table1[[#This Row],[Cost per unit ($)]]</f>
        <v>1.12E-2</v>
      </c>
    </row>
    <row r="8" spans="1:6" x14ac:dyDescent="0.35">
      <c r="A8" t="s">
        <v>15</v>
      </c>
      <c r="B8" t="s">
        <v>16</v>
      </c>
      <c r="C8">
        <v>4</v>
      </c>
      <c r="D8">
        <v>5.2699999999999997E-2</v>
      </c>
      <c r="E8">
        <f>Table1[[#This Row],[Multiplier]]*Table1[[#This Row],[Cost per unit ($)]]</f>
        <v>0.21079999999999999</v>
      </c>
    </row>
    <row r="9" spans="1:6" x14ac:dyDescent="0.35">
      <c r="A9" t="s">
        <v>17</v>
      </c>
      <c r="B9" t="s">
        <v>18</v>
      </c>
      <c r="C9">
        <v>1</v>
      </c>
      <c r="D9">
        <v>3.8199999999999998E-2</v>
      </c>
      <c r="E9">
        <f>Table1[[#This Row],[Multiplier]]*Table1[[#This Row],[Cost per unit ($)]]</f>
        <v>3.8199999999999998E-2</v>
      </c>
    </row>
    <row r="11" spans="1:6" x14ac:dyDescent="0.35">
      <c r="A11" s="2" t="s">
        <v>33</v>
      </c>
    </row>
    <row r="12" spans="1:6" x14ac:dyDescent="0.35">
      <c r="B12" t="s">
        <v>20</v>
      </c>
      <c r="C12">
        <v>7</v>
      </c>
      <c r="D12" s="1">
        <v>6.9999999999999999E-4</v>
      </c>
      <c r="E12">
        <f>Table1[[#This Row],[Multiplier]]*Table1[[#This Row],[Cost per unit ($)]]</f>
        <v>4.8999999999999998E-3</v>
      </c>
    </row>
    <row r="13" spans="1:6" x14ac:dyDescent="0.35">
      <c r="B13" t="s">
        <v>22</v>
      </c>
      <c r="C13">
        <v>1</v>
      </c>
      <c r="D13" s="3">
        <v>0.3</v>
      </c>
      <c r="E13">
        <f>Table1[[#This Row],[Multiplier]]*Table1[[#This Row],[Cost per unit ($)]]</f>
        <v>0.3</v>
      </c>
    </row>
    <row r="14" spans="1:6" x14ac:dyDescent="0.35">
      <c r="A14" t="s">
        <v>34</v>
      </c>
      <c r="B14" t="s">
        <v>23</v>
      </c>
      <c r="C14">
        <v>2</v>
      </c>
      <c r="D14" s="1">
        <v>0.1305</v>
      </c>
      <c r="E14">
        <f>Table1[[#This Row],[Multiplier]]*Table1[[#This Row],[Cost per unit ($)]]</f>
        <v>0.26100000000000001</v>
      </c>
    </row>
    <row r="15" spans="1:6" x14ac:dyDescent="0.35">
      <c r="A15" t="s">
        <v>25</v>
      </c>
      <c r="B15" t="s">
        <v>24</v>
      </c>
      <c r="C15">
        <v>1</v>
      </c>
      <c r="D15" s="3">
        <v>0.25230000000000002</v>
      </c>
      <c r="E15">
        <f>Table1[[#This Row],[Multiplier]]*Table1[[#This Row],[Cost per unit ($)]]</f>
        <v>0.25230000000000002</v>
      </c>
    </row>
    <row r="16" spans="1:6" x14ac:dyDescent="0.35">
      <c r="A16" t="s">
        <v>27</v>
      </c>
      <c r="B16" t="s">
        <v>26</v>
      </c>
      <c r="C16">
        <v>1</v>
      </c>
      <c r="D16" s="1">
        <v>0.1736</v>
      </c>
      <c r="E16">
        <f>Table1[[#This Row],[Multiplier]]*Table1[[#This Row],[Cost per unit ($)]]</f>
        <v>0.1736</v>
      </c>
    </row>
    <row r="17" spans="1:6" x14ac:dyDescent="0.35">
      <c r="A17" t="s">
        <v>29</v>
      </c>
      <c r="B17" t="s">
        <v>28</v>
      </c>
      <c r="C17">
        <v>1</v>
      </c>
      <c r="D17" s="3">
        <v>0.21</v>
      </c>
      <c r="E17">
        <f>Table1[[#This Row],[Multiplier]]*Table1[[#This Row],[Cost per unit ($)]]</f>
        <v>0.21</v>
      </c>
    </row>
    <row r="18" spans="1:6" x14ac:dyDescent="0.35">
      <c r="A18" t="s">
        <v>31</v>
      </c>
      <c r="B18" t="s">
        <v>30</v>
      </c>
      <c r="C18">
        <v>1</v>
      </c>
      <c r="D18" s="1">
        <v>1.2</v>
      </c>
      <c r="E18">
        <f>Table1[[#This Row],[Multiplier]]*Table1[[#This Row],[Cost per unit ($)]]</f>
        <v>1.2</v>
      </c>
    </row>
    <row r="19" spans="1:6" x14ac:dyDescent="0.35">
      <c r="A19" t="s">
        <v>21</v>
      </c>
      <c r="B19" t="s">
        <v>32</v>
      </c>
      <c r="C19">
        <v>3</v>
      </c>
      <c r="D19" s="3">
        <v>1E-3</v>
      </c>
      <c r="E19">
        <f>Table1[[#This Row],[Multiplier]]*Table1[[#This Row],[Cost per unit ($)]]</f>
        <v>3.0000000000000001E-3</v>
      </c>
    </row>
    <row r="21" spans="1:6" x14ac:dyDescent="0.35">
      <c r="A21" s="2" t="s">
        <v>46</v>
      </c>
    </row>
    <row r="22" spans="1:6" x14ac:dyDescent="0.35">
      <c r="A22" t="s">
        <v>36</v>
      </c>
      <c r="B22" t="s">
        <v>37</v>
      </c>
      <c r="C22">
        <v>1</v>
      </c>
      <c r="D22">
        <v>4.8000000000000001E-2</v>
      </c>
      <c r="E22">
        <f>Table1[[#This Row],[Multiplier]]*Table1[[#This Row],[Cost per unit ($)]]</f>
        <v>4.8000000000000001E-2</v>
      </c>
    </row>
    <row r="23" spans="1:6" x14ac:dyDescent="0.35">
      <c r="A23" t="s">
        <v>38</v>
      </c>
      <c r="B23" t="s">
        <v>39</v>
      </c>
      <c r="C23">
        <v>1</v>
      </c>
      <c r="D23">
        <v>0.73109999999999997</v>
      </c>
      <c r="E23">
        <f>Table1[[#This Row],[Multiplier]]*Table1[[#This Row],[Cost per unit ($)]]</f>
        <v>0.73109999999999997</v>
      </c>
    </row>
    <row r="24" spans="1:6" x14ac:dyDescent="0.35">
      <c r="A24" t="s">
        <v>40</v>
      </c>
      <c r="B24" t="s">
        <v>41</v>
      </c>
      <c r="C24">
        <v>1</v>
      </c>
      <c r="D24">
        <v>0.20519999999999999</v>
      </c>
      <c r="E24">
        <f>Table1[[#This Row],[Multiplier]]*Table1[[#This Row],[Cost per unit ($)]]</f>
        <v>0.20519999999999999</v>
      </c>
    </row>
    <row r="25" spans="1:6" x14ac:dyDescent="0.35">
      <c r="A25" t="s">
        <v>42</v>
      </c>
      <c r="B25" t="s">
        <v>43</v>
      </c>
      <c r="C25">
        <v>1</v>
      </c>
      <c r="D25">
        <v>0</v>
      </c>
      <c r="E25">
        <f>Table1[[#This Row],[Multiplier]]*Table1[[#This Row],[Cost per unit ($)]]</f>
        <v>0</v>
      </c>
      <c r="F25" t="s">
        <v>44</v>
      </c>
    </row>
    <row r="26" spans="1:6" x14ac:dyDescent="0.35">
      <c r="A26" t="s">
        <v>45</v>
      </c>
      <c r="B26" t="s">
        <v>45</v>
      </c>
      <c r="C26">
        <v>1</v>
      </c>
      <c r="D26">
        <v>0</v>
      </c>
      <c r="E26">
        <f>Table1[[#This Row],[Multiplier]]*Table1[[#This Row],[Cost per unit ($)]]</f>
        <v>0</v>
      </c>
      <c r="F26" t="s">
        <v>44</v>
      </c>
    </row>
    <row r="28" spans="1:6" x14ac:dyDescent="0.35">
      <c r="A28" s="2" t="s">
        <v>58</v>
      </c>
      <c r="B28" s="2"/>
      <c r="C28" s="2"/>
      <c r="D28" s="2"/>
      <c r="E28" s="2">
        <f>SUM(E3:E26)</f>
        <v>4.2522999999999991</v>
      </c>
    </row>
    <row r="29" spans="1:6" x14ac:dyDescent="0.35">
      <c r="A29" s="2" t="s">
        <v>59</v>
      </c>
      <c r="B29" s="2"/>
      <c r="C29" s="2"/>
      <c r="D29" s="2"/>
      <c r="E29" s="2">
        <f>E28*5</f>
        <v>21.261499999999995</v>
      </c>
    </row>
    <row r="31" spans="1:6" x14ac:dyDescent="0.35">
      <c r="A31" s="2" t="s">
        <v>50</v>
      </c>
    </row>
    <row r="32" spans="1:6" x14ac:dyDescent="0.35">
      <c r="A32" t="s">
        <v>51</v>
      </c>
      <c r="B32" t="s">
        <v>56</v>
      </c>
      <c r="C32" t="s">
        <v>2</v>
      </c>
      <c r="D32" t="s">
        <v>52</v>
      </c>
      <c r="E32" t="s">
        <v>53</v>
      </c>
      <c r="F32" t="s">
        <v>57</v>
      </c>
    </row>
    <row r="33" spans="1:5" x14ac:dyDescent="0.35">
      <c r="A33" t="s">
        <v>47</v>
      </c>
      <c r="C33">
        <v>36</v>
      </c>
      <c r="D33">
        <v>1.6999999999999999E-3</v>
      </c>
      <c r="E33">
        <v>6.1199999999999997E-2</v>
      </c>
    </row>
    <row r="34" spans="1:5" x14ac:dyDescent="0.35">
      <c r="A34" t="s">
        <v>48</v>
      </c>
      <c r="C34">
        <v>3</v>
      </c>
      <c r="D34">
        <v>1.5</v>
      </c>
      <c r="E34">
        <v>4.5</v>
      </c>
    </row>
    <row r="35" spans="1:5" x14ac:dyDescent="0.35">
      <c r="A35" t="s">
        <v>49</v>
      </c>
      <c r="C35">
        <v>14</v>
      </c>
      <c r="D35">
        <v>3</v>
      </c>
      <c r="E35">
        <v>42</v>
      </c>
    </row>
    <row r="37" spans="1:5" x14ac:dyDescent="0.35">
      <c r="A37" s="2" t="s">
        <v>60</v>
      </c>
      <c r="B37" s="2"/>
      <c r="C37" s="2"/>
      <c r="D37" s="2"/>
      <c r="E37" s="2">
        <v>9.3122399999999992</v>
      </c>
    </row>
    <row r="38" spans="1:5" x14ac:dyDescent="0.35">
      <c r="A38" s="2" t="s">
        <v>61</v>
      </c>
      <c r="B38" s="2"/>
      <c r="C38" s="2"/>
      <c r="D38" s="2"/>
      <c r="E38" s="2">
        <v>46.561199999999999</v>
      </c>
    </row>
    <row r="40" spans="1:5" x14ac:dyDescent="0.35">
      <c r="A40" s="2" t="s">
        <v>54</v>
      </c>
      <c r="B40" s="2"/>
      <c r="C40" s="2"/>
      <c r="D40" s="2"/>
      <c r="E40" s="2">
        <f>E28+E37</f>
        <v>13.564539999999997</v>
      </c>
    </row>
    <row r="41" spans="1:5" x14ac:dyDescent="0.35">
      <c r="A41" s="2" t="s">
        <v>55</v>
      </c>
      <c r="B41" s="2"/>
      <c r="C41" s="2"/>
      <c r="D41" s="2"/>
      <c r="E41" s="2">
        <f>E29+E38</f>
        <v>67.822699999999998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Jahar Persad</dc:creator>
  <cp:lastModifiedBy>Shameera Cassim</cp:lastModifiedBy>
  <dcterms:created xsi:type="dcterms:W3CDTF">2022-03-18T13:56:33Z</dcterms:created>
  <dcterms:modified xsi:type="dcterms:W3CDTF">2022-03-18T18:57:47Z</dcterms:modified>
</cp:coreProperties>
</file>