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mixtape/"/>
    </mc:Choice>
  </mc:AlternateContent>
  <xr:revisionPtr revIDLastSave="0" documentId="13_ncr:1_{9688B55C-39D0-574E-9896-7FD9CDE9527F}" xr6:coauthVersionLast="47" xr6:coauthVersionMax="47" xr10:uidLastSave="{00000000-0000-0000-0000-000000000000}"/>
  <bookViews>
    <workbookView xWindow="-38420" yWindow="1280" windowWidth="38400" windowHeight="19740" activeTab="1" xr2:uid="{A3B62EC5-7F5B-6841-B5AB-E336239DA9A2}"/>
  </bookViews>
  <sheets>
    <sheet name="Raw data" sheetId="9" r:id="rId1"/>
    <sheet name="matched sample" sheetId="2" r:id="rId2"/>
    <sheet name="Random matches" sheetId="1" r:id="rId3"/>
    <sheet name="Sheet3" sheetId="3" r:id="rId4"/>
    <sheet name="reshaped data" sheetId="6" r:id="rId5"/>
    <sheet name="Sheet5" sheetId="5" r:id="rId6"/>
    <sheet name="bias adjustment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" i="3" l="1"/>
  <c r="A35" i="3"/>
  <c r="S13" i="3"/>
  <c r="R13" i="3"/>
  <c r="O13" i="3"/>
  <c r="N13" i="3"/>
  <c r="K13" i="3"/>
  <c r="J13" i="3"/>
  <c r="C13" i="3"/>
  <c r="B13" i="3"/>
  <c r="Y3" i="3"/>
  <c r="Z3" i="3"/>
  <c r="Y4" i="3"/>
  <c r="Z4" i="3"/>
  <c r="Y5" i="3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X4" i="3"/>
  <c r="X5" i="3"/>
  <c r="X6" i="3"/>
  <c r="X7" i="3"/>
  <c r="X8" i="3"/>
  <c r="X9" i="3"/>
  <c r="X10" i="3"/>
  <c r="X11" i="3"/>
  <c r="X12" i="3"/>
  <c r="X3" i="3"/>
  <c r="W4" i="3"/>
  <c r="W5" i="3"/>
  <c r="W6" i="3"/>
  <c r="W7" i="3"/>
  <c r="W8" i="3"/>
  <c r="W9" i="3"/>
  <c r="W10" i="3"/>
  <c r="W11" i="3"/>
  <c r="W12" i="3"/>
  <c r="W3" i="3"/>
  <c r="V12" i="3"/>
  <c r="V11" i="3"/>
  <c r="V10" i="3"/>
  <c r="V9" i="3"/>
  <c r="V8" i="3"/>
  <c r="V7" i="3"/>
  <c r="V6" i="3"/>
  <c r="V5" i="3"/>
  <c r="V4" i="3"/>
  <c r="V3" i="3"/>
  <c r="U4" i="3"/>
  <c r="U5" i="3"/>
  <c r="U6" i="3"/>
  <c r="U7" i="3"/>
  <c r="U8" i="3"/>
  <c r="U9" i="3"/>
  <c r="U10" i="3"/>
  <c r="U11" i="3"/>
  <c r="U12" i="3"/>
  <c r="U3" i="3"/>
  <c r="B26" i="1"/>
  <c r="A26" i="1"/>
  <c r="Z13" i="3" l="1"/>
  <c r="V13" i="3"/>
  <c r="A26" i="3" s="1"/>
  <c r="X13" i="3"/>
  <c r="A29" i="3" s="1"/>
  <c r="A32" i="3"/>
</calcChain>
</file>

<file path=xl/sharedStrings.xml><?xml version="1.0" encoding="utf-8"?>
<sst xmlns="http://schemas.openxmlformats.org/spreadsheetml/2006/main" count="107" uniqueCount="41">
  <si>
    <t>unit1</t>
  </si>
  <si>
    <t>age1</t>
  </si>
  <si>
    <t>unit2</t>
  </si>
  <si>
    <t>age2</t>
  </si>
  <si>
    <t>earnings2</t>
  </si>
  <si>
    <t>earnings1</t>
  </si>
  <si>
    <t>gpa</t>
  </si>
  <si>
    <t>gpa1</t>
  </si>
  <si>
    <t>gpa2</t>
  </si>
  <si>
    <t>Trainee sample</t>
  </si>
  <si>
    <t>Unit</t>
  </si>
  <si>
    <t>Age</t>
  </si>
  <si>
    <t>GPA</t>
  </si>
  <si>
    <t>Earnings</t>
  </si>
  <si>
    <t>Matched sample #1</t>
  </si>
  <si>
    <t>Matched sample #2</t>
  </si>
  <si>
    <t>Matched 1</t>
  </si>
  <si>
    <t>Matched 2</t>
  </si>
  <si>
    <t>Comparison group</t>
  </si>
  <si>
    <t>treat</t>
  </si>
  <si>
    <t>unit</t>
  </si>
  <si>
    <t>age</t>
  </si>
  <si>
    <t>Optimized sample</t>
  </si>
  <si>
    <t>OPT_AGE_DIFF</t>
  </si>
  <si>
    <t>OPT_GPA_DIFF</t>
  </si>
  <si>
    <t>SUM</t>
  </si>
  <si>
    <t>OPTIMAL SQUARED DIFFERENCE</t>
  </si>
  <si>
    <t>RANDOM MATCH 2 SQUARED DIFFERENCE</t>
  </si>
  <si>
    <t>MAT2_AGE_DIFF</t>
  </si>
  <si>
    <t>MAT2_GPA_DIFF</t>
  </si>
  <si>
    <t>MAT1_AGE_DIFF</t>
  </si>
  <si>
    <t>MAT1_GPA_DIFF</t>
  </si>
  <si>
    <t>RANDOM MATCH 1 SQUARED DIFFERENCE</t>
  </si>
  <si>
    <t>Variance</t>
  </si>
  <si>
    <t>earnings</t>
  </si>
  <si>
    <t>naynum11</t>
  </si>
  <si>
    <t>matched</t>
  </si>
  <si>
    <t>SDO</t>
  </si>
  <si>
    <t>ATT</t>
  </si>
  <si>
    <t>match1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</si>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</sst>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0" borderId="9" xfId="0" applyFont="1" applyBorder="1"/>
    <xf numFmtId="0" fontId="1" fillId="4" borderId="2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8" fontId="0" fillId="0" borderId="11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0" fillId="0" borderId="0" xfId="0" applyNumberFormat="1" applyBorder="1"/>
    <xf numFmtId="168" fontId="0" fillId="0" borderId="10" xfId="0" applyNumberFormat="1" applyBorder="1"/>
    <xf numFmtId="0" fontId="1" fillId="4" borderId="5" xfId="0" applyFont="1" applyFill="1" applyBorder="1"/>
    <xf numFmtId="0" fontId="1" fillId="4" borderId="6" xfId="0" applyFont="1" applyFill="1" applyBorder="1"/>
    <xf numFmtId="168" fontId="0" fillId="0" borderId="12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DFE1-B2B6-314A-AD0B-D21E9C334638}">
  <dimension ref="A1:H22"/>
  <sheetViews>
    <sheetView workbookViewId="0">
      <selection activeCell="M33" sqref="M33"/>
    </sheetView>
  </sheetViews>
  <sheetFormatPr baseColWidth="10" defaultRowHeight="16" x14ac:dyDescent="0.2"/>
  <sheetData>
    <row r="1" spans="1:8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</row>
    <row r="2" spans="1:8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</row>
    <row r="3" spans="1:8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</row>
    <row r="4" spans="1:8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</row>
    <row r="5" spans="1:8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</row>
    <row r="6" spans="1:8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</row>
    <row r="7" spans="1:8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</row>
    <row r="8" spans="1:8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</row>
    <row r="9" spans="1:8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</row>
    <row r="10" spans="1:8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</row>
    <row r="11" spans="1:8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</row>
    <row r="12" spans="1:8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</row>
    <row r="13" spans="1:8" x14ac:dyDescent="0.2">
      <c r="C13" s="1"/>
      <c r="E13" s="12">
        <v>11</v>
      </c>
      <c r="F13" s="13">
        <v>33</v>
      </c>
      <c r="G13" s="14">
        <v>1.644189622274975</v>
      </c>
      <c r="H13" s="15">
        <v>11425</v>
      </c>
    </row>
    <row r="14" spans="1:8" x14ac:dyDescent="0.2">
      <c r="C14" s="1"/>
      <c r="E14" s="12">
        <v>12</v>
      </c>
      <c r="F14" s="13">
        <v>36</v>
      </c>
      <c r="G14" s="14">
        <v>1.695532517371394</v>
      </c>
      <c r="H14" s="15">
        <v>12100</v>
      </c>
    </row>
    <row r="15" spans="1:8" x14ac:dyDescent="0.2">
      <c r="C15" s="1"/>
      <c r="E15" s="12">
        <v>13</v>
      </c>
      <c r="F15" s="13">
        <v>22</v>
      </c>
      <c r="G15" s="14">
        <v>1.662291385973246</v>
      </c>
      <c r="H15" s="15">
        <v>8950</v>
      </c>
    </row>
    <row r="16" spans="1:8" x14ac:dyDescent="0.2">
      <c r="C16" s="1"/>
      <c r="E16" s="12">
        <v>14</v>
      </c>
      <c r="F16" s="13">
        <v>18</v>
      </c>
      <c r="G16" s="14">
        <v>1.8942354756377815</v>
      </c>
      <c r="H16" s="15">
        <v>8050</v>
      </c>
    </row>
    <row r="17" spans="3:8" x14ac:dyDescent="0.2">
      <c r="C17" s="1"/>
      <c r="E17" s="12">
        <v>15</v>
      </c>
      <c r="F17" s="13">
        <v>43</v>
      </c>
      <c r="G17" s="14">
        <v>1.4539139447099576</v>
      </c>
      <c r="H17" s="15">
        <v>13675</v>
      </c>
    </row>
    <row r="18" spans="3:8" x14ac:dyDescent="0.2">
      <c r="C18" s="1"/>
      <c r="E18" s="12">
        <v>16</v>
      </c>
      <c r="F18" s="13">
        <v>39</v>
      </c>
      <c r="G18" s="14">
        <v>1.8831909130059583</v>
      </c>
      <c r="H18" s="15">
        <v>12775</v>
      </c>
    </row>
    <row r="19" spans="3:8" x14ac:dyDescent="0.2">
      <c r="C19" s="1"/>
      <c r="E19" s="12">
        <v>17</v>
      </c>
      <c r="F19" s="13">
        <v>19</v>
      </c>
      <c r="G19" s="14">
        <v>1.8595863891608966</v>
      </c>
      <c r="H19" s="15">
        <v>8275</v>
      </c>
    </row>
    <row r="20" spans="3:8" x14ac:dyDescent="0.2">
      <c r="C20" s="1"/>
      <c r="E20" s="12">
        <v>18</v>
      </c>
      <c r="F20" s="13">
        <v>30</v>
      </c>
      <c r="G20" s="14">
        <v>1.8636221604626391</v>
      </c>
      <c r="H20" s="15">
        <v>9000</v>
      </c>
    </row>
    <row r="21" spans="3:8" x14ac:dyDescent="0.2">
      <c r="C21" s="1"/>
      <c r="E21" s="12">
        <v>19</v>
      </c>
      <c r="F21" s="13">
        <v>51</v>
      </c>
      <c r="G21" s="14">
        <v>1.9645089981485191</v>
      </c>
      <c r="H21" s="15">
        <v>15475</v>
      </c>
    </row>
    <row r="22" spans="3:8" ht="17" thickBot="1" x14ac:dyDescent="0.25">
      <c r="C22" s="1"/>
      <c r="E22" s="16">
        <v>20</v>
      </c>
      <c r="F22" s="17">
        <v>48</v>
      </c>
      <c r="G22" s="18">
        <v>1.868726871191231</v>
      </c>
      <c r="H22" s="19">
        <v>14800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59BE-45AD-1246-84FC-FA830DE6BF74}">
  <dimension ref="A1:L31"/>
  <sheetViews>
    <sheetView tabSelected="1" workbookViewId="0">
      <selection activeCell="L8" sqref="L7:L8"/>
    </sheetView>
  </sheetViews>
  <sheetFormatPr baseColWidth="10" defaultRowHeight="16" x14ac:dyDescent="0.2"/>
  <cols>
    <col min="1" max="5" width="10.83203125" style="42"/>
    <col min="6" max="6" width="10.83203125" style="43"/>
    <col min="7" max="7" width="10.83203125" style="42"/>
  </cols>
  <sheetData>
    <row r="1" spans="1:12" ht="17" thickBot="1" x14ac:dyDescent="0.25">
      <c r="A1" s="44" t="s">
        <v>40</v>
      </c>
      <c r="B1" s="45" t="s">
        <v>19</v>
      </c>
      <c r="C1" s="45" t="s">
        <v>20</v>
      </c>
      <c r="D1" s="45" t="s">
        <v>21</v>
      </c>
      <c r="E1" s="45" t="s">
        <v>34</v>
      </c>
      <c r="F1" s="46" t="s">
        <v>39</v>
      </c>
      <c r="G1" s="44" t="s">
        <v>40</v>
      </c>
      <c r="H1" s="45" t="s">
        <v>19</v>
      </c>
      <c r="I1" s="45" t="s">
        <v>20</v>
      </c>
      <c r="J1" s="45" t="s">
        <v>21</v>
      </c>
      <c r="K1" s="45" t="s">
        <v>34</v>
      </c>
      <c r="L1" s="46"/>
    </row>
    <row r="2" spans="1:12" x14ac:dyDescent="0.2">
      <c r="A2" s="47">
        <v>1</v>
      </c>
      <c r="B2" s="48">
        <v>1</v>
      </c>
      <c r="C2" s="48">
        <v>8</v>
      </c>
      <c r="D2" s="48">
        <v>32</v>
      </c>
      <c r="E2" s="48">
        <v>11500</v>
      </c>
      <c r="F2" s="49">
        <v>29</v>
      </c>
    </row>
    <row r="3" spans="1:12" x14ac:dyDescent="0.2">
      <c r="A3" s="50">
        <v>2</v>
      </c>
      <c r="B3" s="42">
        <v>1</v>
      </c>
      <c r="C3" s="42">
        <v>10</v>
      </c>
      <c r="D3" s="42">
        <v>29</v>
      </c>
      <c r="E3" s="42">
        <v>11499</v>
      </c>
      <c r="F3" s="51">
        <v>21</v>
      </c>
    </row>
    <row r="4" spans="1:12" x14ac:dyDescent="0.2">
      <c r="A4" s="50">
        <v>3</v>
      </c>
      <c r="B4" s="42">
        <v>1</v>
      </c>
      <c r="C4" s="42">
        <v>4</v>
      </c>
      <c r="D4" s="42">
        <v>32</v>
      </c>
      <c r="E4" s="42">
        <v>11501</v>
      </c>
      <c r="F4" s="51">
        <v>29</v>
      </c>
    </row>
    <row r="5" spans="1:12" x14ac:dyDescent="0.2">
      <c r="A5" s="50">
        <v>4</v>
      </c>
      <c r="B5" s="42">
        <v>1</v>
      </c>
      <c r="C5" s="42">
        <v>7</v>
      </c>
      <c r="D5" s="42">
        <v>32</v>
      </c>
      <c r="E5" s="42">
        <v>11501</v>
      </c>
      <c r="F5" s="51">
        <v>29</v>
      </c>
    </row>
    <row r="6" spans="1:12" x14ac:dyDescent="0.2">
      <c r="A6" s="50">
        <v>5</v>
      </c>
      <c r="B6" s="42">
        <v>1</v>
      </c>
      <c r="C6" s="42">
        <v>3</v>
      </c>
      <c r="D6" s="42">
        <v>18</v>
      </c>
      <c r="E6" s="42">
        <v>11505</v>
      </c>
      <c r="F6" s="51">
        <v>15</v>
      </c>
    </row>
    <row r="7" spans="1:12" x14ac:dyDescent="0.2">
      <c r="A7" s="50">
        <v>6</v>
      </c>
      <c r="B7" s="42">
        <v>1</v>
      </c>
      <c r="C7" s="42">
        <v>1</v>
      </c>
      <c r="D7" s="42">
        <v>31</v>
      </c>
      <c r="E7" s="42">
        <v>11501</v>
      </c>
      <c r="F7" s="51">
        <v>19</v>
      </c>
    </row>
    <row r="8" spans="1:12" x14ac:dyDescent="0.2">
      <c r="A8" s="50">
        <v>7</v>
      </c>
      <c r="B8" s="42">
        <v>1</v>
      </c>
      <c r="C8" s="42">
        <v>9</v>
      </c>
      <c r="D8" s="42">
        <v>20</v>
      </c>
      <c r="E8" s="42">
        <v>11498</v>
      </c>
      <c r="F8" s="51">
        <v>30</v>
      </c>
    </row>
    <row r="9" spans="1:12" x14ac:dyDescent="0.2">
      <c r="A9" s="50">
        <v>8</v>
      </c>
      <c r="B9" s="42">
        <v>1</v>
      </c>
      <c r="C9" s="42">
        <v>2</v>
      </c>
      <c r="D9" s="42">
        <v>31</v>
      </c>
      <c r="E9" s="42">
        <v>11499</v>
      </c>
      <c r="F9" s="51">
        <v>19</v>
      </c>
    </row>
    <row r="10" spans="1:12" x14ac:dyDescent="0.2">
      <c r="A10" s="50">
        <v>9</v>
      </c>
      <c r="B10" s="42">
        <v>1</v>
      </c>
      <c r="C10" s="42">
        <v>6</v>
      </c>
      <c r="D10" s="42">
        <v>25</v>
      </c>
      <c r="E10" s="42">
        <v>11500</v>
      </c>
      <c r="F10" s="51">
        <v>11</v>
      </c>
    </row>
    <row r="11" spans="1:12" ht="17" thickBot="1" x14ac:dyDescent="0.25">
      <c r="A11" s="52">
        <v>10</v>
      </c>
      <c r="B11" s="53">
        <v>1</v>
      </c>
      <c r="C11" s="53">
        <v>5</v>
      </c>
      <c r="D11" s="53">
        <v>32</v>
      </c>
      <c r="E11" s="53">
        <v>11498</v>
      </c>
      <c r="F11" s="54">
        <v>29</v>
      </c>
    </row>
    <row r="12" spans="1:12" x14ac:dyDescent="0.2">
      <c r="A12" s="42">
        <v>11</v>
      </c>
      <c r="B12" s="42">
        <v>0</v>
      </c>
      <c r="C12" s="42">
        <v>5</v>
      </c>
      <c r="D12" s="42">
        <v>25</v>
      </c>
      <c r="E12" s="42">
        <v>10501</v>
      </c>
    </row>
    <row r="13" spans="1:12" x14ac:dyDescent="0.2">
      <c r="A13" s="42">
        <v>12</v>
      </c>
      <c r="B13" s="42">
        <v>0</v>
      </c>
      <c r="C13" s="42">
        <v>3</v>
      </c>
      <c r="D13" s="42">
        <v>28</v>
      </c>
      <c r="E13" s="42">
        <v>10500</v>
      </c>
    </row>
    <row r="14" spans="1:12" x14ac:dyDescent="0.2">
      <c r="A14" s="42">
        <v>13</v>
      </c>
      <c r="B14" s="42">
        <v>0</v>
      </c>
      <c r="C14" s="42">
        <v>20</v>
      </c>
      <c r="D14" s="42">
        <v>44</v>
      </c>
      <c r="E14" s="42">
        <v>10500</v>
      </c>
    </row>
    <row r="15" spans="1:12" x14ac:dyDescent="0.2">
      <c r="A15" s="42">
        <v>14</v>
      </c>
      <c r="B15" s="42">
        <v>0</v>
      </c>
      <c r="C15" s="42">
        <v>4</v>
      </c>
      <c r="D15" s="42">
        <v>45</v>
      </c>
      <c r="E15" s="42">
        <v>10500</v>
      </c>
    </row>
    <row r="16" spans="1:12" x14ac:dyDescent="0.2">
      <c r="A16" s="42">
        <v>15</v>
      </c>
      <c r="B16" s="42">
        <v>0</v>
      </c>
      <c r="C16" s="42">
        <v>13</v>
      </c>
      <c r="D16" s="42">
        <v>18</v>
      </c>
      <c r="E16" s="42">
        <v>10500</v>
      </c>
    </row>
    <row r="17" spans="1:5" x14ac:dyDescent="0.2">
      <c r="A17" s="42">
        <v>16</v>
      </c>
      <c r="B17" s="42">
        <v>0</v>
      </c>
      <c r="C17" s="42">
        <v>18</v>
      </c>
      <c r="D17" s="42">
        <v>27</v>
      </c>
      <c r="E17" s="42">
        <v>10500</v>
      </c>
    </row>
    <row r="18" spans="1:5" x14ac:dyDescent="0.2">
      <c r="A18" s="42">
        <v>17</v>
      </c>
      <c r="B18" s="42">
        <v>0</v>
      </c>
      <c r="C18" s="42">
        <v>7</v>
      </c>
      <c r="D18" s="42">
        <v>33</v>
      </c>
      <c r="E18" s="42">
        <v>10500</v>
      </c>
    </row>
    <row r="19" spans="1:5" x14ac:dyDescent="0.2">
      <c r="A19" s="42">
        <v>18</v>
      </c>
      <c r="B19" s="42">
        <v>0</v>
      </c>
      <c r="C19" s="42">
        <v>6</v>
      </c>
      <c r="D19" s="42">
        <v>37</v>
      </c>
      <c r="E19" s="42">
        <v>10500</v>
      </c>
    </row>
    <row r="20" spans="1:5" x14ac:dyDescent="0.2">
      <c r="A20" s="42">
        <v>19</v>
      </c>
      <c r="B20" s="42">
        <v>0</v>
      </c>
      <c r="C20" s="42">
        <v>16</v>
      </c>
      <c r="D20" s="42">
        <v>31</v>
      </c>
      <c r="E20" s="42">
        <v>10500</v>
      </c>
    </row>
    <row r="21" spans="1:5" x14ac:dyDescent="0.2">
      <c r="A21" s="42">
        <v>20</v>
      </c>
      <c r="B21" s="42">
        <v>0</v>
      </c>
      <c r="C21" s="42">
        <v>2</v>
      </c>
      <c r="D21" s="42">
        <v>36</v>
      </c>
      <c r="E21" s="42">
        <v>10500</v>
      </c>
    </row>
    <row r="22" spans="1:5" x14ac:dyDescent="0.2">
      <c r="A22" s="42">
        <v>21</v>
      </c>
      <c r="B22" s="42">
        <v>0</v>
      </c>
      <c r="C22" s="42">
        <v>19</v>
      </c>
      <c r="D22" s="42">
        <v>29</v>
      </c>
      <c r="E22" s="42">
        <v>10501</v>
      </c>
    </row>
    <row r="23" spans="1:5" x14ac:dyDescent="0.2">
      <c r="A23" s="42">
        <v>22</v>
      </c>
      <c r="B23" s="42">
        <v>0</v>
      </c>
      <c r="C23" s="42">
        <v>8</v>
      </c>
      <c r="D23" s="42">
        <v>28</v>
      </c>
      <c r="E23" s="42">
        <v>10500</v>
      </c>
    </row>
    <row r="24" spans="1:5" x14ac:dyDescent="0.2">
      <c r="A24" s="42">
        <v>23</v>
      </c>
      <c r="B24" s="42">
        <v>0</v>
      </c>
      <c r="C24" s="42">
        <v>9</v>
      </c>
      <c r="D24" s="42">
        <v>33</v>
      </c>
      <c r="E24" s="42">
        <v>10500</v>
      </c>
    </row>
    <row r="25" spans="1:5" x14ac:dyDescent="0.2">
      <c r="A25" s="42">
        <v>24</v>
      </c>
      <c r="B25" s="42">
        <v>0</v>
      </c>
      <c r="C25" s="42">
        <v>10</v>
      </c>
      <c r="D25" s="42">
        <v>23</v>
      </c>
      <c r="E25" s="42">
        <v>10501</v>
      </c>
    </row>
    <row r="26" spans="1:5" x14ac:dyDescent="0.2">
      <c r="A26" s="42">
        <v>25</v>
      </c>
      <c r="B26" s="42">
        <v>0</v>
      </c>
      <c r="C26" s="42">
        <v>14</v>
      </c>
      <c r="D26" s="42">
        <v>39</v>
      </c>
      <c r="E26" s="42">
        <v>10500</v>
      </c>
    </row>
    <row r="27" spans="1:5" x14ac:dyDescent="0.2">
      <c r="A27" s="42">
        <v>26</v>
      </c>
      <c r="B27" s="42">
        <v>0</v>
      </c>
      <c r="C27" s="42">
        <v>12</v>
      </c>
      <c r="D27" s="42">
        <v>21</v>
      </c>
      <c r="E27" s="42">
        <v>10501</v>
      </c>
    </row>
    <row r="28" spans="1:5" x14ac:dyDescent="0.2">
      <c r="A28" s="42">
        <v>27</v>
      </c>
      <c r="B28" s="42">
        <v>0</v>
      </c>
      <c r="C28" s="42">
        <v>15</v>
      </c>
      <c r="D28" s="42">
        <v>41</v>
      </c>
      <c r="E28" s="42">
        <v>10500</v>
      </c>
    </row>
    <row r="29" spans="1:5" x14ac:dyDescent="0.2">
      <c r="A29" s="42">
        <v>28</v>
      </c>
      <c r="B29" s="42">
        <v>0</v>
      </c>
      <c r="C29" s="42">
        <v>1</v>
      </c>
      <c r="D29" s="42">
        <v>21</v>
      </c>
      <c r="E29" s="42">
        <v>10500</v>
      </c>
    </row>
    <row r="30" spans="1:5" x14ac:dyDescent="0.2">
      <c r="A30" s="42">
        <v>29</v>
      </c>
      <c r="B30" s="42">
        <v>0</v>
      </c>
      <c r="C30" s="42">
        <v>17</v>
      </c>
      <c r="D30" s="42">
        <v>32</v>
      </c>
      <c r="E30" s="42">
        <v>10500</v>
      </c>
    </row>
    <row r="31" spans="1:5" x14ac:dyDescent="0.2">
      <c r="A31" s="42">
        <v>30</v>
      </c>
      <c r="B31" s="42">
        <v>0</v>
      </c>
      <c r="C31" s="42">
        <v>11</v>
      </c>
      <c r="D31" s="42">
        <v>20</v>
      </c>
      <c r="E31" s="42">
        <v>10500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A3BF-01C7-4C40-A46E-2B0705D78D30}">
  <dimension ref="A1:P26"/>
  <sheetViews>
    <sheetView workbookViewId="0">
      <selection sqref="A1:H22"/>
    </sheetView>
  </sheetViews>
  <sheetFormatPr baseColWidth="10" defaultRowHeight="16" x14ac:dyDescent="0.2"/>
  <cols>
    <col min="3" max="3" width="15.5" style="1" bestFit="1" customWidth="1"/>
    <col min="7" max="7" width="10.83203125" style="1"/>
  </cols>
  <sheetData>
    <row r="1" spans="1:1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14</v>
      </c>
      <c r="J1" s="6"/>
      <c r="K1" s="6"/>
      <c r="L1" s="7"/>
      <c r="M1" s="6" t="s">
        <v>15</v>
      </c>
      <c r="N1" s="6"/>
      <c r="O1" s="6"/>
      <c r="P1" s="7"/>
    </row>
    <row r="2" spans="1:1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21" t="s">
        <v>10</v>
      </c>
      <c r="J2" s="21" t="s">
        <v>11</v>
      </c>
      <c r="K2" s="21" t="s">
        <v>12</v>
      </c>
      <c r="L2" s="21" t="s">
        <v>13</v>
      </c>
      <c r="M2" s="20" t="s">
        <v>10</v>
      </c>
      <c r="N2" s="21" t="s">
        <v>11</v>
      </c>
      <c r="O2" s="21" t="s">
        <v>12</v>
      </c>
      <c r="P2" s="23" t="s">
        <v>13</v>
      </c>
    </row>
    <row r="3" spans="1:1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20">
        <v>4</v>
      </c>
      <c r="J3" s="21">
        <v>39</v>
      </c>
      <c r="K3" s="22">
        <v>1.7649737959429348</v>
      </c>
      <c r="L3" s="21">
        <v>12775</v>
      </c>
      <c r="M3" s="12">
        <v>13</v>
      </c>
      <c r="N3" s="13">
        <v>22</v>
      </c>
      <c r="O3" s="14">
        <v>1.662291385973246</v>
      </c>
      <c r="P3" s="15">
        <v>8950</v>
      </c>
    </row>
    <row r="4" spans="1:1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20</v>
      </c>
      <c r="J4" s="13">
        <v>48</v>
      </c>
      <c r="K4" s="14">
        <v>1.868726871191231</v>
      </c>
      <c r="L4" s="13">
        <v>14800</v>
      </c>
      <c r="M4" s="12">
        <v>5</v>
      </c>
      <c r="N4" s="13">
        <v>38</v>
      </c>
      <c r="O4" s="14">
        <v>1.6145408563338297</v>
      </c>
      <c r="P4" s="15">
        <v>12550</v>
      </c>
    </row>
    <row r="5" spans="1:1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12</v>
      </c>
      <c r="J5" s="13">
        <v>36</v>
      </c>
      <c r="K5" s="14">
        <v>1.695532517371394</v>
      </c>
      <c r="L5" s="13">
        <v>12100</v>
      </c>
      <c r="M5" s="12">
        <v>1</v>
      </c>
      <c r="N5" s="13">
        <v>20</v>
      </c>
      <c r="O5" s="14">
        <v>1.8904439599777811</v>
      </c>
      <c r="P5" s="15">
        <v>8500</v>
      </c>
    </row>
    <row r="6" spans="1:1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8</v>
      </c>
      <c r="J6" s="13">
        <v>33</v>
      </c>
      <c r="K6" s="14">
        <v>1.9747705998072842</v>
      </c>
      <c r="L6" s="13">
        <v>11425</v>
      </c>
      <c r="M6" s="12">
        <v>20</v>
      </c>
      <c r="N6" s="13">
        <v>48</v>
      </c>
      <c r="O6" s="14">
        <v>1.868726871191231</v>
      </c>
      <c r="P6" s="15">
        <v>14800</v>
      </c>
    </row>
    <row r="7" spans="1:1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1</v>
      </c>
      <c r="J7" s="13">
        <v>20</v>
      </c>
      <c r="K7" s="14">
        <v>1.8904439599777811</v>
      </c>
      <c r="L7" s="13">
        <v>8500</v>
      </c>
      <c r="M7" s="12">
        <v>15</v>
      </c>
      <c r="N7" s="13">
        <v>43</v>
      </c>
      <c r="O7" s="14">
        <v>1.4539139447099576</v>
      </c>
      <c r="P7" s="15">
        <v>13675</v>
      </c>
    </row>
    <row r="8" spans="1:1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15</v>
      </c>
      <c r="J8" s="13">
        <v>43</v>
      </c>
      <c r="K8" s="14">
        <v>1.4539139447099576</v>
      </c>
      <c r="L8" s="13">
        <v>13675</v>
      </c>
      <c r="M8" s="12">
        <v>9</v>
      </c>
      <c r="N8" s="13">
        <v>24</v>
      </c>
      <c r="O8" s="14">
        <v>1.8147790419985577</v>
      </c>
      <c r="P8" s="15">
        <v>9400</v>
      </c>
    </row>
    <row r="9" spans="1:1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18</v>
      </c>
      <c r="J9" s="13">
        <v>30</v>
      </c>
      <c r="K9" s="14">
        <v>1.8636221604626391</v>
      </c>
      <c r="L9" s="13">
        <v>9000</v>
      </c>
      <c r="M9" s="12">
        <v>6</v>
      </c>
      <c r="N9" s="13">
        <v>29</v>
      </c>
      <c r="O9" s="14">
        <v>1.7375626797161705</v>
      </c>
      <c r="P9" s="15">
        <v>10525</v>
      </c>
    </row>
    <row r="10" spans="1:1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7</v>
      </c>
      <c r="J10" s="13">
        <v>39</v>
      </c>
      <c r="K10" s="14">
        <v>1.5659991530066768</v>
      </c>
      <c r="L10" s="13">
        <v>12775</v>
      </c>
      <c r="M10" s="12">
        <v>17</v>
      </c>
      <c r="N10" s="13">
        <v>19</v>
      </c>
      <c r="O10" s="14">
        <v>1.8595863891608966</v>
      </c>
      <c r="P10" s="15">
        <v>8275</v>
      </c>
    </row>
    <row r="11" spans="1:1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4">
        <v>1.837511566218393</v>
      </c>
      <c r="L11" s="13">
        <v>8725</v>
      </c>
      <c r="M11" s="12">
        <v>5</v>
      </c>
      <c r="N11" s="13">
        <v>38</v>
      </c>
      <c r="O11" s="14">
        <v>1.6145408563338297</v>
      </c>
      <c r="P11" s="15">
        <v>12550</v>
      </c>
    </row>
    <row r="12" spans="1:1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11</v>
      </c>
      <c r="J12" s="17">
        <v>33</v>
      </c>
      <c r="K12" s="18">
        <v>1.644189622274975</v>
      </c>
      <c r="L12" s="17">
        <v>11425</v>
      </c>
      <c r="M12" s="16">
        <v>18</v>
      </c>
      <c r="N12" s="17">
        <v>30</v>
      </c>
      <c r="O12" s="18">
        <v>1.8636221604626391</v>
      </c>
      <c r="P12" s="19">
        <v>9000</v>
      </c>
    </row>
    <row r="13" spans="1:16" x14ac:dyDescent="0.2">
      <c r="E13" s="12">
        <v>11</v>
      </c>
      <c r="F13" s="13">
        <v>33</v>
      </c>
      <c r="G13" s="14">
        <v>1.644189622274975</v>
      </c>
      <c r="H13" s="15">
        <v>11425</v>
      </c>
    </row>
    <row r="14" spans="1:1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1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1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16</v>
      </c>
      <c r="B25" s="1" t="s">
        <v>17</v>
      </c>
    </row>
    <row r="26" spans="1:8" x14ac:dyDescent="0.2">
      <c r="A26">
        <f>SQRT((B3-J3)^2 + (C3-K3)^2)</f>
        <v>21.005671812075985</v>
      </c>
      <c r="B26">
        <f>SQRT((B3-N3)^2 + (C3-O3)^2)</f>
        <v>4.0185260958323115</v>
      </c>
    </row>
  </sheetData>
  <mergeCells count="4">
    <mergeCell ref="A1:D1"/>
    <mergeCell ref="E1:H1"/>
    <mergeCell ref="I1:L1"/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1114-4A4E-3B4E-91D8-77E1E6A085FD}">
  <dimension ref="A1:Z38"/>
  <sheetViews>
    <sheetView workbookViewId="0">
      <selection activeCell="T21" sqref="T21"/>
    </sheetView>
  </sheetViews>
  <sheetFormatPr baseColWidth="10" defaultColWidth="5.6640625" defaultRowHeight="16" x14ac:dyDescent="0.2"/>
  <cols>
    <col min="1" max="1" width="17.5" bestFit="1" customWidth="1"/>
    <col min="2" max="2" width="8.33203125" bestFit="1" customWidth="1"/>
    <col min="3" max="3" width="5.6640625" style="1"/>
    <col min="4" max="4" width="9.1640625" bestFit="1" customWidth="1"/>
    <col min="7" max="7" width="5.6640625" style="1"/>
    <col min="8" max="8" width="9.1640625" bestFit="1" customWidth="1"/>
    <col min="12" max="12" width="8.1640625" bestFit="1" customWidth="1"/>
    <col min="16" max="16" width="8.1640625" bestFit="1" customWidth="1"/>
    <col min="17" max="17" width="4.6640625" bestFit="1" customWidth="1"/>
    <col min="18" max="18" width="4.33203125" bestFit="1" customWidth="1"/>
    <col min="19" max="19" width="4.6640625" bestFit="1" customWidth="1"/>
    <col min="20" max="20" width="8.1640625" bestFit="1" customWidth="1"/>
    <col min="21" max="21" width="13.83203125" bestFit="1" customWidth="1"/>
    <col min="22" max="22" width="19.33203125" customWidth="1"/>
    <col min="23" max="23" width="16.33203125" customWidth="1"/>
    <col min="24" max="24" width="21.33203125" customWidth="1"/>
    <col min="25" max="25" width="14.33203125" bestFit="1" customWidth="1"/>
    <col min="26" max="26" width="28.6640625" customWidth="1"/>
  </cols>
  <sheetData>
    <row r="1" spans="1:2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22</v>
      </c>
      <c r="J1" s="6"/>
      <c r="K1" s="6"/>
      <c r="L1" s="7"/>
      <c r="M1" s="6" t="s">
        <v>14</v>
      </c>
      <c r="N1" s="6"/>
      <c r="O1" s="6"/>
      <c r="P1" s="7"/>
      <c r="Q1" s="6" t="s">
        <v>15</v>
      </c>
      <c r="R1" s="6"/>
      <c r="S1" s="6"/>
      <c r="T1" s="7"/>
      <c r="U1" s="30" t="s">
        <v>26</v>
      </c>
      <c r="V1" s="31"/>
      <c r="W1" s="30" t="s">
        <v>32</v>
      </c>
      <c r="X1" s="31"/>
      <c r="Y1" s="30" t="s">
        <v>27</v>
      </c>
      <c r="Z1" s="31"/>
    </row>
    <row r="2" spans="1:2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8" t="s">
        <v>10</v>
      </c>
      <c r="J2" s="9" t="s">
        <v>11</v>
      </c>
      <c r="K2" s="9" t="s">
        <v>12</v>
      </c>
      <c r="L2" s="11" t="s">
        <v>13</v>
      </c>
      <c r="M2" s="21" t="s">
        <v>10</v>
      </c>
      <c r="N2" s="21" t="s">
        <v>11</v>
      </c>
      <c r="O2" s="21" t="s">
        <v>12</v>
      </c>
      <c r="P2" s="21" t="s">
        <v>13</v>
      </c>
      <c r="Q2" s="20" t="s">
        <v>10</v>
      </c>
      <c r="R2" s="21" t="s">
        <v>11</v>
      </c>
      <c r="S2" s="21" t="s">
        <v>12</v>
      </c>
      <c r="T2" s="23" t="s">
        <v>13</v>
      </c>
      <c r="U2" s="26" t="s">
        <v>23</v>
      </c>
      <c r="V2" s="27" t="s">
        <v>24</v>
      </c>
      <c r="W2" s="37" t="s">
        <v>30</v>
      </c>
      <c r="X2" s="38" t="s">
        <v>31</v>
      </c>
      <c r="Y2" s="29" t="s">
        <v>28</v>
      </c>
      <c r="Z2" s="27" t="s">
        <v>29</v>
      </c>
    </row>
    <row r="3" spans="1:2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12">
        <v>14</v>
      </c>
      <c r="J3" s="13">
        <v>18</v>
      </c>
      <c r="K3" s="13">
        <v>1.89</v>
      </c>
      <c r="L3" s="15">
        <v>8050</v>
      </c>
      <c r="M3" s="20">
        <v>4</v>
      </c>
      <c r="N3" s="21">
        <v>39</v>
      </c>
      <c r="O3" s="22">
        <v>1.7649737959429348</v>
      </c>
      <c r="P3" s="21">
        <v>12775</v>
      </c>
      <c r="Q3" s="12">
        <v>13</v>
      </c>
      <c r="R3" s="13">
        <v>22</v>
      </c>
      <c r="S3" s="14">
        <v>1.662291385973246</v>
      </c>
      <c r="T3" s="13">
        <v>8950</v>
      </c>
      <c r="U3" s="20">
        <f>(B3-J3)^2</f>
        <v>0</v>
      </c>
      <c r="V3" s="23">
        <f>(C3-K3)^2</f>
        <v>0.37593211638551394</v>
      </c>
      <c r="W3" s="20">
        <f>(B3-N3)^2</f>
        <v>441</v>
      </c>
      <c r="X3" s="39">
        <f>(C3-O3)^2</f>
        <v>0.23824827664361628</v>
      </c>
      <c r="Y3" s="20">
        <f>(B3-R3)^2</f>
        <v>16</v>
      </c>
      <c r="Z3" s="34">
        <f>(C3-S3)^2</f>
        <v>0.14855198288527904</v>
      </c>
    </row>
    <row r="4" spans="1:2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6</v>
      </c>
      <c r="J4" s="13">
        <v>29</v>
      </c>
      <c r="K4" s="13">
        <v>1.74</v>
      </c>
      <c r="L4" s="15">
        <v>10525</v>
      </c>
      <c r="M4" s="12">
        <v>20</v>
      </c>
      <c r="N4" s="13">
        <v>48</v>
      </c>
      <c r="O4" s="14">
        <v>1.868726871191231</v>
      </c>
      <c r="P4" s="13">
        <v>14800</v>
      </c>
      <c r="Q4" s="12">
        <v>5</v>
      </c>
      <c r="R4" s="13">
        <v>38</v>
      </c>
      <c r="S4" s="14">
        <v>1.6145408563338297</v>
      </c>
      <c r="T4" s="13">
        <v>12550</v>
      </c>
      <c r="U4" s="12">
        <f>(B4-J4)^2</f>
        <v>0</v>
      </c>
      <c r="V4" s="15">
        <f>(C4-K4)^2</f>
        <v>1.1278075044067062</v>
      </c>
      <c r="W4" s="12">
        <f>(B4-N4)^2</f>
        <v>361</v>
      </c>
      <c r="X4" s="40">
        <f>(C4-O4)^2</f>
        <v>0.87096666109348142</v>
      </c>
      <c r="Y4" s="12">
        <f t="shared" ref="Y4:Y12" si="0">(B4-R4)^2</f>
        <v>81</v>
      </c>
      <c r="Z4" s="35">
        <f t="shared" ref="Z4:Z12" si="1">(C4-S4)^2</f>
        <v>1.4100184108490865</v>
      </c>
    </row>
    <row r="5" spans="1:2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9</v>
      </c>
      <c r="J5" s="13">
        <v>24</v>
      </c>
      <c r="K5" s="13">
        <v>1.81</v>
      </c>
      <c r="L5" s="15">
        <v>9400</v>
      </c>
      <c r="M5" s="12">
        <v>12</v>
      </c>
      <c r="N5" s="13">
        <v>36</v>
      </c>
      <c r="O5" s="14">
        <v>1.695532517371394</v>
      </c>
      <c r="P5" s="13">
        <v>12100</v>
      </c>
      <c r="Q5" s="12">
        <v>1</v>
      </c>
      <c r="R5" s="13">
        <v>20</v>
      </c>
      <c r="S5" s="14">
        <v>1.8904439599777811</v>
      </c>
      <c r="T5" s="13">
        <v>8500</v>
      </c>
      <c r="U5" s="12">
        <f>(B5-J5)^2</f>
        <v>0</v>
      </c>
      <c r="V5" s="15">
        <f>(C5-K5)^2</f>
        <v>4.4544813729993074</v>
      </c>
      <c r="W5" s="12">
        <f>(B5-N5)^2</f>
        <v>144</v>
      </c>
      <c r="X5" s="40">
        <f>(C5-O5)^2</f>
        <v>4.9507661264661218</v>
      </c>
      <c r="Y5" s="12">
        <f t="shared" si="0"/>
        <v>16</v>
      </c>
      <c r="Z5" s="35">
        <f t="shared" si="1"/>
        <v>4.1213883146447721</v>
      </c>
    </row>
    <row r="6" spans="1:2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2</v>
      </c>
      <c r="J6" s="13">
        <v>27</v>
      </c>
      <c r="K6" s="13">
        <v>1.78</v>
      </c>
      <c r="L6" s="15">
        <v>10075</v>
      </c>
      <c r="M6" s="12">
        <v>8</v>
      </c>
      <c r="N6" s="13">
        <v>33</v>
      </c>
      <c r="O6" s="14">
        <v>1.9747705998072842</v>
      </c>
      <c r="P6" s="13">
        <v>11425</v>
      </c>
      <c r="Q6" s="12">
        <v>20</v>
      </c>
      <c r="R6" s="13">
        <v>48</v>
      </c>
      <c r="S6" s="14">
        <v>1.868726871191231</v>
      </c>
      <c r="T6" s="13">
        <v>14800</v>
      </c>
      <c r="U6" s="12">
        <f>(B6-J6)^2</f>
        <v>0</v>
      </c>
      <c r="V6" s="15">
        <f>(C6-K6)^2</f>
        <v>0.26282832524714717</v>
      </c>
      <c r="W6" s="12">
        <f>(B6-N6)^2</f>
        <v>36</v>
      </c>
      <c r="X6" s="40">
        <f>(C6-O6)^2</f>
        <v>0.10105866219074484</v>
      </c>
      <c r="Y6" s="12">
        <f t="shared" si="0"/>
        <v>441</v>
      </c>
      <c r="Z6" s="35">
        <f t="shared" si="1"/>
        <v>0.17972595419433526</v>
      </c>
    </row>
    <row r="7" spans="1:2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8</v>
      </c>
      <c r="J7" s="13">
        <v>33</v>
      </c>
      <c r="K7" s="13">
        <v>1.97</v>
      </c>
      <c r="L7" s="15">
        <v>11425</v>
      </c>
      <c r="M7" s="12">
        <v>1</v>
      </c>
      <c r="N7" s="13">
        <v>20</v>
      </c>
      <c r="O7" s="14">
        <v>1.8904439599777811</v>
      </c>
      <c r="P7" s="13">
        <v>8500</v>
      </c>
      <c r="Q7" s="12">
        <v>15</v>
      </c>
      <c r="R7" s="13">
        <v>43</v>
      </c>
      <c r="S7" s="14">
        <v>1.4539139447099576</v>
      </c>
      <c r="T7" s="13">
        <v>13675</v>
      </c>
      <c r="U7" s="12">
        <f>(B7-J7)^2</f>
        <v>0</v>
      </c>
      <c r="V7" s="15">
        <f>(C7-K7)^2</f>
        <v>0.27738156518548451</v>
      </c>
      <c r="W7" s="12">
        <f>(B7-N7)^2</f>
        <v>169</v>
      </c>
      <c r="X7" s="40">
        <f>(C7-O7)^2</f>
        <v>0.36751032962074809</v>
      </c>
      <c r="Y7" s="12">
        <f t="shared" si="0"/>
        <v>100</v>
      </c>
      <c r="Z7" s="35">
        <f t="shared" si="1"/>
        <v>1.0873407378627267</v>
      </c>
    </row>
    <row r="8" spans="1:2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13</v>
      </c>
      <c r="J8" s="13">
        <v>22</v>
      </c>
      <c r="K8" s="13">
        <v>1.66</v>
      </c>
      <c r="L8" s="15">
        <v>8950</v>
      </c>
      <c r="M8" s="12">
        <v>15</v>
      </c>
      <c r="N8" s="13">
        <v>43</v>
      </c>
      <c r="O8" s="14">
        <v>1.4539139447099576</v>
      </c>
      <c r="P8" s="13">
        <v>13675</v>
      </c>
      <c r="Q8" s="12">
        <v>9</v>
      </c>
      <c r="R8" s="13">
        <v>24</v>
      </c>
      <c r="S8" s="14">
        <v>1.8147790419985577</v>
      </c>
      <c r="T8" s="13">
        <v>9400</v>
      </c>
      <c r="U8" s="12">
        <f>(B8-J8)^2</f>
        <v>0</v>
      </c>
      <c r="V8" s="15">
        <f>(C8-K8)^2</f>
        <v>0.103228675427637</v>
      </c>
      <c r="W8" s="12">
        <f>(B8-N8)^2</f>
        <v>441</v>
      </c>
      <c r="X8" s="40">
        <f>(C8-O8)^2</f>
        <v>1.3272454935140789E-2</v>
      </c>
      <c r="Y8" s="12">
        <f t="shared" si="0"/>
        <v>4</v>
      </c>
      <c r="Z8" s="35">
        <f t="shared" si="1"/>
        <v>0.22664382397121624</v>
      </c>
    </row>
    <row r="9" spans="1:2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17</v>
      </c>
      <c r="J9" s="13">
        <v>19</v>
      </c>
      <c r="K9" s="13">
        <v>1.86</v>
      </c>
      <c r="L9" s="15">
        <v>8275</v>
      </c>
      <c r="M9" s="12">
        <v>18</v>
      </c>
      <c r="N9" s="13">
        <v>30</v>
      </c>
      <c r="O9" s="14">
        <v>1.8636221604626391</v>
      </c>
      <c r="P9" s="13">
        <v>9000</v>
      </c>
      <c r="Q9" s="12">
        <v>6</v>
      </c>
      <c r="R9" s="13">
        <v>29</v>
      </c>
      <c r="S9" s="14">
        <v>1.7375626797161705</v>
      </c>
      <c r="T9" s="13">
        <v>10525</v>
      </c>
      <c r="U9" s="12">
        <f>(B9-J9)^2</f>
        <v>0</v>
      </c>
      <c r="V9" s="15">
        <f>(C9-K9)^2</f>
        <v>3.8903837430960868E-2</v>
      </c>
      <c r="W9" s="12">
        <f>(B9-N9)^2</f>
        <v>121</v>
      </c>
      <c r="X9" s="40">
        <f>(C9-O9)^2</f>
        <v>4.0345831373700125E-2</v>
      </c>
      <c r="Y9" s="12">
        <f t="shared" si="0"/>
        <v>100</v>
      </c>
      <c r="Z9" s="35">
        <f t="shared" si="1"/>
        <v>5.5955242631467615E-3</v>
      </c>
    </row>
    <row r="10" spans="1:2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1</v>
      </c>
      <c r="J10" s="13">
        <v>20</v>
      </c>
      <c r="K10" s="13">
        <v>1.89</v>
      </c>
      <c r="L10" s="15">
        <v>8500</v>
      </c>
      <c r="M10" s="12">
        <v>7</v>
      </c>
      <c r="N10" s="13">
        <v>39</v>
      </c>
      <c r="O10" s="14">
        <v>1.5659991530066768</v>
      </c>
      <c r="P10" s="13">
        <v>12775</v>
      </c>
      <c r="Q10" s="12">
        <v>17</v>
      </c>
      <c r="R10" s="13">
        <v>19</v>
      </c>
      <c r="S10" s="14">
        <v>1.8595863891608966</v>
      </c>
      <c r="T10" s="13">
        <v>8275</v>
      </c>
      <c r="U10" s="12">
        <f>(B10-J10)^2</f>
        <v>0</v>
      </c>
      <c r="V10" s="15">
        <f>(C10-K10)^2</f>
        <v>0.50231924190399391</v>
      </c>
      <c r="W10" s="12">
        <f>(B10-N10)^2</f>
        <v>361</v>
      </c>
      <c r="X10" s="40">
        <f>(C10-O10)^2</f>
        <v>1.0665636447903046</v>
      </c>
      <c r="Y10" s="12">
        <f t="shared" si="0"/>
        <v>1</v>
      </c>
      <c r="Z10" s="35">
        <f t="shared" si="1"/>
        <v>0.54635520885291511</v>
      </c>
    </row>
    <row r="11" spans="1:2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3">
        <v>1.84</v>
      </c>
      <c r="L11" s="15">
        <v>8725</v>
      </c>
      <c r="M11" s="12">
        <v>3</v>
      </c>
      <c r="N11" s="13">
        <v>21</v>
      </c>
      <c r="O11" s="14">
        <v>1.837511566218393</v>
      </c>
      <c r="P11" s="13">
        <v>8725</v>
      </c>
      <c r="Q11" s="12">
        <v>5</v>
      </c>
      <c r="R11" s="13">
        <v>38</v>
      </c>
      <c r="S11" s="14">
        <v>1.6145408563338297</v>
      </c>
      <c r="T11" s="13">
        <v>12550</v>
      </c>
      <c r="U11" s="12">
        <f>(B11-J11)^2</f>
        <v>0</v>
      </c>
      <c r="V11" s="15">
        <f>(C11-K11)^2</f>
        <v>1.0268118434073993E-2</v>
      </c>
      <c r="W11" s="12">
        <f>(B11-N11)^2</f>
        <v>0</v>
      </c>
      <c r="X11" s="40">
        <f>(C11-O11)^2</f>
        <v>1.0778625310626854E-2</v>
      </c>
      <c r="Y11" s="12">
        <f t="shared" si="0"/>
        <v>289</v>
      </c>
      <c r="Z11" s="35">
        <f t="shared" si="1"/>
        <v>0.10679227165847219</v>
      </c>
    </row>
    <row r="12" spans="1:2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10</v>
      </c>
      <c r="J12" s="17">
        <v>30</v>
      </c>
      <c r="K12" s="17">
        <v>2.02</v>
      </c>
      <c r="L12" s="19">
        <v>10750</v>
      </c>
      <c r="M12" s="16">
        <v>11</v>
      </c>
      <c r="N12" s="17">
        <v>33</v>
      </c>
      <c r="O12" s="18">
        <v>1.644189622274975</v>
      </c>
      <c r="P12" s="17">
        <v>11425</v>
      </c>
      <c r="Q12" s="16">
        <v>18</v>
      </c>
      <c r="R12" s="17">
        <v>30</v>
      </c>
      <c r="S12" s="18">
        <v>1.8636221604626391</v>
      </c>
      <c r="T12" s="17">
        <v>9000</v>
      </c>
      <c r="U12" s="16">
        <f>(B12-J12)^2</f>
        <v>0</v>
      </c>
      <c r="V12" s="19">
        <f>(C12-K12)^2</f>
        <v>1.8333942839055504</v>
      </c>
      <c r="W12" s="16">
        <f>(B12-N12)^2</f>
        <v>9</v>
      </c>
      <c r="X12" s="41">
        <f>(C12-O12)^2</f>
        <v>2.9923439547006838</v>
      </c>
      <c r="Y12" s="16">
        <f t="shared" si="0"/>
        <v>0</v>
      </c>
      <c r="Z12" s="36">
        <f t="shared" si="1"/>
        <v>2.2813285432360439</v>
      </c>
    </row>
    <row r="13" spans="1:26" ht="17" thickBot="1" x14ac:dyDescent="0.25">
      <c r="A13" s="24" t="s">
        <v>33</v>
      </c>
      <c r="B13">
        <f>_xlfn.VAR.P(B3:B12)</f>
        <v>24.01</v>
      </c>
      <c r="C13" s="1">
        <f>_xlfn.VAR.P(C3:C12)</f>
        <v>0.6615729701647638</v>
      </c>
      <c r="E13" s="12">
        <v>11</v>
      </c>
      <c r="F13" s="13">
        <v>33</v>
      </c>
      <c r="G13" s="14">
        <v>1.644189622274975</v>
      </c>
      <c r="H13" s="15">
        <v>11425</v>
      </c>
      <c r="J13">
        <f>_xlfn.VAR.P(J3:J12)</f>
        <v>24.01</v>
      </c>
      <c r="K13" s="1">
        <f>_xlfn.VAR.P(K3:K12)</f>
        <v>1.0123999999999999E-2</v>
      </c>
      <c r="N13">
        <f>_xlfn.VAR.P(N3:N12)</f>
        <v>71.36</v>
      </c>
      <c r="O13" s="1">
        <f>_xlfn.VAR.P(O3:O12)</f>
        <v>2.40464468774555E-2</v>
      </c>
      <c r="R13">
        <f>_xlfn.VAR.P(R3:R12)</f>
        <v>93.09</v>
      </c>
      <c r="S13" s="1">
        <f>_xlfn.VAR.P(S3:S12)</f>
        <v>1.9370906690393069E-2</v>
      </c>
      <c r="U13" s="28" t="s">
        <v>25</v>
      </c>
      <c r="V13" s="19">
        <f>SUM(U3:V12)</f>
        <v>8.9865450413263748</v>
      </c>
      <c r="W13" s="28" t="s">
        <v>25</v>
      </c>
      <c r="X13" s="32">
        <f>SUM(W3:X12)</f>
        <v>2093.6518545671252</v>
      </c>
      <c r="Y13" s="25" t="s">
        <v>25</v>
      </c>
      <c r="Z13" s="33">
        <f>SUM(Y3:Z12)</f>
        <v>1058.1137407724179</v>
      </c>
    </row>
    <row r="14" spans="1:2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2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2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22</v>
      </c>
      <c r="B25" s="1"/>
    </row>
    <row r="26" spans="1:8" x14ac:dyDescent="0.2">
      <c r="A26" s="1">
        <f>SQRT(V13)</f>
        <v>2.9977566681314172</v>
      </c>
      <c r="C26"/>
      <c r="E26" s="1"/>
      <c r="G26"/>
    </row>
    <row r="28" spans="1:8" x14ac:dyDescent="0.2">
      <c r="A28" t="s">
        <v>14</v>
      </c>
    </row>
    <row r="29" spans="1:8" x14ac:dyDescent="0.2">
      <c r="A29">
        <f>SQRT(X13)</f>
        <v>45.756440580175436</v>
      </c>
    </row>
    <row r="31" spans="1:8" x14ac:dyDescent="0.2">
      <c r="A31" t="s">
        <v>15</v>
      </c>
    </row>
    <row r="32" spans="1:8" x14ac:dyDescent="0.2">
      <c r="A32" s="1">
        <f>SQRT(Z13)</f>
        <v>32.528660297842237</v>
      </c>
    </row>
    <row r="33" spans="1:7" x14ac:dyDescent="0.2">
      <c r="C33"/>
    </row>
    <row r="34" spans="1:7" x14ac:dyDescent="0.2">
      <c r="A34" t="s">
        <v>37</v>
      </c>
      <c r="E34" s="1"/>
      <c r="G34"/>
    </row>
    <row r="35" spans="1:7" x14ac:dyDescent="0.2">
      <c r="A35">
        <f>AVERAGE(D3:D12)-AVERAGE(H3:H22)</f>
        <v>-26.25</v>
      </c>
    </row>
    <row r="37" spans="1:7" x14ac:dyDescent="0.2">
      <c r="A37" t="s">
        <v>38</v>
      </c>
    </row>
    <row r="38" spans="1:7" x14ac:dyDescent="0.2">
      <c r="A38">
        <f>AVERAGE(D3:D12)-AVERAGE(L3:L12)</f>
        <v>1607.5</v>
      </c>
    </row>
  </sheetData>
  <mergeCells count="8">
    <mergeCell ref="W1:X1"/>
    <mergeCell ref="Y1:Z1"/>
    <mergeCell ref="A1:D1"/>
    <mergeCell ref="E1:H1"/>
    <mergeCell ref="I1:L1"/>
    <mergeCell ref="Q1:T1"/>
    <mergeCell ref="U1:V1"/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7C37-1F30-AD4A-99A6-5D8EF28DF0EA}">
  <dimension ref="A1:E31"/>
  <sheetViews>
    <sheetView workbookViewId="0">
      <selection activeCell="N11" sqref="N11"/>
    </sheetView>
  </sheetViews>
  <sheetFormatPr baseColWidth="10" defaultRowHeight="16" x14ac:dyDescent="0.2"/>
  <cols>
    <col min="1" max="16384" width="10.83203125" style="13"/>
  </cols>
  <sheetData>
    <row r="1" spans="1:5" x14ac:dyDescent="0.2">
      <c r="A1" s="13" t="s">
        <v>20</v>
      </c>
      <c r="B1" s="13" t="s">
        <v>19</v>
      </c>
      <c r="C1" s="13" t="s">
        <v>21</v>
      </c>
      <c r="D1" s="14" t="s">
        <v>6</v>
      </c>
      <c r="E1" s="13" t="s">
        <v>34</v>
      </c>
    </row>
    <row r="2" spans="1:5" x14ac:dyDescent="0.2">
      <c r="A2" s="13">
        <v>1</v>
      </c>
      <c r="B2" s="13">
        <v>1</v>
      </c>
      <c r="C2" s="13">
        <v>18</v>
      </c>
      <c r="D2" s="14">
        <v>1.2768669668126549</v>
      </c>
      <c r="E2" s="13">
        <v>9500</v>
      </c>
    </row>
    <row r="3" spans="1:5" x14ac:dyDescent="0.2">
      <c r="A3" s="13">
        <v>2</v>
      </c>
      <c r="B3" s="13">
        <v>1</v>
      </c>
      <c r="C3" s="13">
        <v>29</v>
      </c>
      <c r="D3" s="14">
        <v>2.8019828173782786</v>
      </c>
      <c r="E3" s="13">
        <v>12250</v>
      </c>
    </row>
    <row r="4" spans="1:5" x14ac:dyDescent="0.2">
      <c r="A4" s="13">
        <v>3</v>
      </c>
      <c r="B4" s="13">
        <v>1</v>
      </c>
      <c r="C4" s="13">
        <v>24</v>
      </c>
      <c r="D4" s="14">
        <v>3.9205642309579938</v>
      </c>
      <c r="E4" s="13">
        <v>11000</v>
      </c>
    </row>
    <row r="5" spans="1:5" x14ac:dyDescent="0.2">
      <c r="A5" s="13">
        <v>4</v>
      </c>
      <c r="B5" s="42">
        <v>1</v>
      </c>
      <c r="C5" s="13">
        <v>27</v>
      </c>
      <c r="D5" s="14">
        <v>2.2926678508031757</v>
      </c>
      <c r="E5" s="13">
        <v>11750</v>
      </c>
    </row>
    <row r="6" spans="1:5" x14ac:dyDescent="0.2">
      <c r="A6" s="13">
        <v>5</v>
      </c>
      <c r="B6" s="42">
        <v>1</v>
      </c>
      <c r="C6" s="13">
        <v>33</v>
      </c>
      <c r="D6" s="14">
        <v>2.4966702622946206</v>
      </c>
      <c r="E6" s="13">
        <v>13250</v>
      </c>
    </row>
    <row r="7" spans="1:5" x14ac:dyDescent="0.2">
      <c r="A7" s="13">
        <v>6</v>
      </c>
      <c r="B7" s="42">
        <v>1</v>
      </c>
      <c r="C7" s="13">
        <v>22</v>
      </c>
      <c r="D7" s="14">
        <v>1.3387078036620916</v>
      </c>
      <c r="E7" s="13">
        <v>10500</v>
      </c>
    </row>
    <row r="8" spans="1:5" x14ac:dyDescent="0.2">
      <c r="A8" s="13">
        <v>7</v>
      </c>
      <c r="B8" s="42">
        <v>1</v>
      </c>
      <c r="C8" s="13">
        <v>19</v>
      </c>
      <c r="D8" s="14">
        <v>1.662759442733091</v>
      </c>
      <c r="E8" s="13">
        <v>9750</v>
      </c>
    </row>
    <row r="9" spans="1:5" x14ac:dyDescent="0.2">
      <c r="A9" s="13">
        <v>8</v>
      </c>
      <c r="B9" s="42">
        <v>1</v>
      </c>
      <c r="C9" s="13">
        <v>20</v>
      </c>
      <c r="D9" s="14">
        <v>2.598744835539557</v>
      </c>
      <c r="E9" s="13">
        <v>10000</v>
      </c>
    </row>
    <row r="10" spans="1:5" x14ac:dyDescent="0.2">
      <c r="A10" s="13">
        <v>9</v>
      </c>
      <c r="B10" s="42">
        <v>1</v>
      </c>
      <c r="C10" s="13">
        <v>21</v>
      </c>
      <c r="D10" s="14">
        <v>1.9413317247167639</v>
      </c>
      <c r="E10" s="13">
        <v>10250</v>
      </c>
    </row>
    <row r="11" spans="1:5" x14ac:dyDescent="0.2">
      <c r="A11" s="13">
        <v>10</v>
      </c>
      <c r="B11" s="13">
        <v>1</v>
      </c>
      <c r="C11" s="13">
        <v>30</v>
      </c>
      <c r="D11" s="14">
        <v>3.3740289080760242</v>
      </c>
      <c r="E11" s="13">
        <v>12500</v>
      </c>
    </row>
    <row r="12" spans="1:5" x14ac:dyDescent="0.2">
      <c r="A12" s="13">
        <v>1</v>
      </c>
      <c r="B12" s="13">
        <v>0</v>
      </c>
      <c r="C12" s="13">
        <v>20</v>
      </c>
      <c r="D12" s="14">
        <v>1.8904439599777811</v>
      </c>
      <c r="E12" s="13">
        <v>8500</v>
      </c>
    </row>
    <row r="13" spans="1:5" x14ac:dyDescent="0.2">
      <c r="A13" s="13">
        <v>2</v>
      </c>
      <c r="B13" s="42">
        <v>0</v>
      </c>
      <c r="C13" s="13">
        <v>27</v>
      </c>
      <c r="D13" s="14">
        <v>1.77610720900872</v>
      </c>
      <c r="E13" s="13">
        <v>10075</v>
      </c>
    </row>
    <row r="14" spans="1:5" x14ac:dyDescent="0.2">
      <c r="A14" s="13">
        <v>3</v>
      </c>
      <c r="B14" s="42">
        <v>0</v>
      </c>
      <c r="C14" s="13">
        <v>21</v>
      </c>
      <c r="D14" s="14">
        <v>1.837511566218393</v>
      </c>
      <c r="E14" s="13">
        <v>8725</v>
      </c>
    </row>
    <row r="15" spans="1:5" x14ac:dyDescent="0.2">
      <c r="A15" s="13">
        <v>4</v>
      </c>
      <c r="B15" s="42">
        <v>0</v>
      </c>
      <c r="C15" s="13">
        <v>39</v>
      </c>
      <c r="D15" s="14">
        <v>1.7649737959429348</v>
      </c>
      <c r="E15" s="13">
        <v>12775</v>
      </c>
    </row>
    <row r="16" spans="1:5" x14ac:dyDescent="0.2">
      <c r="A16" s="13">
        <v>5</v>
      </c>
      <c r="B16" s="42">
        <v>0</v>
      </c>
      <c r="C16" s="13">
        <v>38</v>
      </c>
      <c r="D16" s="14">
        <v>1.6145408563338297</v>
      </c>
      <c r="E16" s="13">
        <v>12550</v>
      </c>
    </row>
    <row r="17" spans="1:5" x14ac:dyDescent="0.2">
      <c r="A17" s="13">
        <v>6</v>
      </c>
      <c r="B17" s="42">
        <v>0</v>
      </c>
      <c r="C17" s="13">
        <v>29</v>
      </c>
      <c r="D17" s="14">
        <v>1.7375626797161705</v>
      </c>
      <c r="E17" s="13">
        <v>10525</v>
      </c>
    </row>
    <row r="18" spans="1:5" x14ac:dyDescent="0.2">
      <c r="A18" s="13">
        <v>7</v>
      </c>
      <c r="B18" s="42">
        <v>0</v>
      </c>
      <c r="C18" s="13">
        <v>39</v>
      </c>
      <c r="D18" s="14">
        <v>1.5659991530066768</v>
      </c>
      <c r="E18" s="13">
        <v>12775</v>
      </c>
    </row>
    <row r="19" spans="1:5" x14ac:dyDescent="0.2">
      <c r="A19" s="13">
        <v>8</v>
      </c>
      <c r="B19" s="42">
        <v>0</v>
      </c>
      <c r="C19" s="13">
        <v>33</v>
      </c>
      <c r="D19" s="14">
        <v>1.9747705998072842</v>
      </c>
      <c r="E19" s="13">
        <v>11425</v>
      </c>
    </row>
    <row r="20" spans="1:5" x14ac:dyDescent="0.2">
      <c r="A20" s="13">
        <v>9</v>
      </c>
      <c r="B20" s="42">
        <v>0</v>
      </c>
      <c r="C20" s="13">
        <v>24</v>
      </c>
      <c r="D20" s="14">
        <v>1.8147790419985577</v>
      </c>
      <c r="E20" s="13">
        <v>9400</v>
      </c>
    </row>
    <row r="21" spans="1:5" x14ac:dyDescent="0.2">
      <c r="A21" s="13">
        <v>10</v>
      </c>
      <c r="B21" s="42">
        <v>0</v>
      </c>
      <c r="C21" s="13">
        <v>30</v>
      </c>
      <c r="D21" s="14">
        <v>2.0152083863823114</v>
      </c>
      <c r="E21" s="13">
        <v>10750</v>
      </c>
    </row>
    <row r="22" spans="1:5" x14ac:dyDescent="0.2">
      <c r="A22" s="13">
        <v>11</v>
      </c>
      <c r="B22" s="42">
        <v>0</v>
      </c>
      <c r="C22" s="13">
        <v>33</v>
      </c>
      <c r="D22" s="14">
        <v>1.644189622274975</v>
      </c>
      <c r="E22" s="13">
        <v>11425</v>
      </c>
    </row>
    <row r="23" spans="1:5" x14ac:dyDescent="0.2">
      <c r="A23" s="13">
        <v>12</v>
      </c>
      <c r="B23" s="42">
        <v>0</v>
      </c>
      <c r="C23" s="13">
        <v>36</v>
      </c>
      <c r="D23" s="14">
        <v>1.695532517371394</v>
      </c>
      <c r="E23" s="13">
        <v>12100</v>
      </c>
    </row>
    <row r="24" spans="1:5" x14ac:dyDescent="0.2">
      <c r="A24" s="13">
        <v>13</v>
      </c>
      <c r="B24" s="42">
        <v>0</v>
      </c>
      <c r="C24" s="13">
        <v>22</v>
      </c>
      <c r="D24" s="14">
        <v>1.662291385973246</v>
      </c>
      <c r="E24" s="13">
        <v>8950</v>
      </c>
    </row>
    <row r="25" spans="1:5" x14ac:dyDescent="0.2">
      <c r="A25" s="13">
        <v>14</v>
      </c>
      <c r="B25" s="42">
        <v>0</v>
      </c>
      <c r="C25" s="13">
        <v>18</v>
      </c>
      <c r="D25" s="14">
        <v>1.8942354756377815</v>
      </c>
      <c r="E25" s="13">
        <v>8050</v>
      </c>
    </row>
    <row r="26" spans="1:5" x14ac:dyDescent="0.2">
      <c r="A26" s="13">
        <v>15</v>
      </c>
      <c r="B26" s="42">
        <v>0</v>
      </c>
      <c r="C26" s="13">
        <v>43</v>
      </c>
      <c r="D26" s="14">
        <v>1.4539139447099576</v>
      </c>
      <c r="E26" s="13">
        <v>13675</v>
      </c>
    </row>
    <row r="27" spans="1:5" x14ac:dyDescent="0.2">
      <c r="A27" s="13">
        <v>16</v>
      </c>
      <c r="B27" s="42">
        <v>0</v>
      </c>
      <c r="C27" s="13">
        <v>39</v>
      </c>
      <c r="D27" s="14">
        <v>1.8831909130059583</v>
      </c>
      <c r="E27" s="13">
        <v>12775</v>
      </c>
    </row>
    <row r="28" spans="1:5" x14ac:dyDescent="0.2">
      <c r="A28" s="13">
        <v>17</v>
      </c>
      <c r="B28" s="42">
        <v>0</v>
      </c>
      <c r="C28" s="13">
        <v>19</v>
      </c>
      <c r="D28" s="14">
        <v>1.8595863891608966</v>
      </c>
      <c r="E28" s="13">
        <v>8275</v>
      </c>
    </row>
    <row r="29" spans="1:5" x14ac:dyDescent="0.2">
      <c r="A29" s="13">
        <v>18</v>
      </c>
      <c r="B29" s="42">
        <v>0</v>
      </c>
      <c r="C29" s="13">
        <v>30</v>
      </c>
      <c r="D29" s="14">
        <v>1.8636221604626391</v>
      </c>
      <c r="E29" s="13">
        <v>9000</v>
      </c>
    </row>
    <row r="30" spans="1:5" x14ac:dyDescent="0.2">
      <c r="A30" s="13">
        <v>19</v>
      </c>
      <c r="B30" s="42">
        <v>0</v>
      </c>
      <c r="C30" s="13">
        <v>51</v>
      </c>
      <c r="D30" s="14">
        <v>1.9645089981485191</v>
      </c>
      <c r="E30" s="13">
        <v>15475</v>
      </c>
    </row>
    <row r="31" spans="1:5" x14ac:dyDescent="0.2">
      <c r="A31" s="13">
        <v>20</v>
      </c>
      <c r="B31" s="13">
        <v>0</v>
      </c>
      <c r="C31" s="13">
        <v>48</v>
      </c>
      <c r="D31" s="14">
        <v>1.868726871191231</v>
      </c>
      <c r="E31" s="13">
        <v>14800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576F-07AE-9345-9BCA-5BFB12B54D5D}">
  <dimension ref="A2:L38"/>
  <sheetViews>
    <sheetView workbookViewId="0">
      <selection activeCell="I27" sqref="I27"/>
    </sheetView>
  </sheetViews>
  <sheetFormatPr baseColWidth="10" defaultRowHeight="16" x14ac:dyDescent="0.2"/>
  <sheetData>
    <row r="2" spans="1:12" x14ac:dyDescent="0.2">
      <c r="B2" t="s">
        <v>19</v>
      </c>
      <c r="C2" t="s">
        <v>20</v>
      </c>
      <c r="D2" t="s">
        <v>21</v>
      </c>
      <c r="E2" t="s">
        <v>6</v>
      </c>
      <c r="F2" t="s">
        <v>34</v>
      </c>
      <c r="G2" t="s">
        <v>35</v>
      </c>
      <c r="I2" t="s">
        <v>20</v>
      </c>
      <c r="J2" t="s">
        <v>21</v>
      </c>
      <c r="K2" t="s">
        <v>6</v>
      </c>
      <c r="L2" t="s">
        <v>34</v>
      </c>
    </row>
    <row r="4" spans="1:12" x14ac:dyDescent="0.2">
      <c r="A4">
        <v>1</v>
      </c>
      <c r="B4">
        <v>1</v>
      </c>
      <c r="C4">
        <v>1</v>
      </c>
      <c r="D4">
        <v>18</v>
      </c>
      <c r="E4">
        <v>1.28</v>
      </c>
      <c r="F4">
        <v>9500</v>
      </c>
      <c r="G4">
        <v>24</v>
      </c>
      <c r="I4">
        <v>14</v>
      </c>
      <c r="J4">
        <v>18</v>
      </c>
      <c r="K4">
        <v>1.89</v>
      </c>
      <c r="L4">
        <v>8050</v>
      </c>
    </row>
    <row r="5" spans="1:12" x14ac:dyDescent="0.2">
      <c r="A5">
        <v>2</v>
      </c>
      <c r="B5">
        <v>1</v>
      </c>
      <c r="C5">
        <v>2</v>
      </c>
      <c r="D5">
        <v>29</v>
      </c>
      <c r="E5">
        <v>2.8</v>
      </c>
      <c r="F5">
        <v>12250</v>
      </c>
      <c r="G5">
        <v>16</v>
      </c>
      <c r="I5">
        <v>6</v>
      </c>
      <c r="J5">
        <v>29</v>
      </c>
      <c r="K5">
        <v>1.74</v>
      </c>
      <c r="L5">
        <v>10525</v>
      </c>
    </row>
    <row r="6" spans="1:12" x14ac:dyDescent="0.2">
      <c r="A6">
        <v>3</v>
      </c>
      <c r="B6">
        <v>1</v>
      </c>
      <c r="C6">
        <v>3</v>
      </c>
      <c r="D6">
        <v>24</v>
      </c>
      <c r="E6">
        <v>3.92</v>
      </c>
      <c r="F6">
        <v>11000</v>
      </c>
      <c r="G6">
        <v>19</v>
      </c>
      <c r="I6">
        <v>9</v>
      </c>
      <c r="J6">
        <v>24</v>
      </c>
      <c r="K6">
        <v>1.81</v>
      </c>
      <c r="L6">
        <v>9400</v>
      </c>
    </row>
    <row r="7" spans="1:12" x14ac:dyDescent="0.2">
      <c r="A7">
        <v>4</v>
      </c>
      <c r="B7">
        <v>1</v>
      </c>
      <c r="C7">
        <v>4</v>
      </c>
      <c r="D7">
        <v>27</v>
      </c>
      <c r="E7">
        <v>2.29</v>
      </c>
      <c r="F7">
        <v>11750</v>
      </c>
      <c r="G7">
        <v>12</v>
      </c>
      <c r="I7">
        <v>2</v>
      </c>
      <c r="J7">
        <v>27</v>
      </c>
      <c r="K7">
        <v>1.78</v>
      </c>
      <c r="L7">
        <v>10075</v>
      </c>
    </row>
    <row r="8" spans="1:12" x14ac:dyDescent="0.2">
      <c r="A8">
        <v>5</v>
      </c>
      <c r="B8">
        <v>1</v>
      </c>
      <c r="C8">
        <v>5</v>
      </c>
      <c r="D8">
        <v>33</v>
      </c>
      <c r="E8">
        <v>2.5</v>
      </c>
      <c r="F8">
        <v>13250</v>
      </c>
      <c r="G8">
        <v>18</v>
      </c>
      <c r="I8">
        <v>8</v>
      </c>
      <c r="J8">
        <v>33</v>
      </c>
      <c r="K8">
        <v>1.97</v>
      </c>
      <c r="L8">
        <v>11425</v>
      </c>
    </row>
    <row r="10" spans="1:12" x14ac:dyDescent="0.2">
      <c r="A10">
        <v>6</v>
      </c>
      <c r="B10">
        <v>1</v>
      </c>
      <c r="C10">
        <v>6</v>
      </c>
      <c r="D10">
        <v>22</v>
      </c>
      <c r="E10">
        <v>1.34</v>
      </c>
      <c r="F10">
        <v>10500</v>
      </c>
      <c r="G10">
        <v>23</v>
      </c>
      <c r="I10">
        <v>13</v>
      </c>
      <c r="J10">
        <v>22</v>
      </c>
      <c r="K10">
        <v>1.66</v>
      </c>
      <c r="L10">
        <v>8950</v>
      </c>
    </row>
    <row r="11" spans="1:12" x14ac:dyDescent="0.2">
      <c r="A11">
        <v>7</v>
      </c>
      <c r="B11">
        <v>1</v>
      </c>
      <c r="C11">
        <v>7</v>
      </c>
      <c r="D11">
        <v>19</v>
      </c>
      <c r="E11">
        <v>1.66</v>
      </c>
      <c r="F11">
        <v>9750</v>
      </c>
      <c r="G11">
        <v>27</v>
      </c>
      <c r="I11">
        <v>17</v>
      </c>
      <c r="J11">
        <v>19</v>
      </c>
      <c r="K11">
        <v>1.86</v>
      </c>
      <c r="L11">
        <v>8275</v>
      </c>
    </row>
    <row r="12" spans="1:12" x14ac:dyDescent="0.2">
      <c r="A12">
        <v>8</v>
      </c>
      <c r="B12">
        <v>1</v>
      </c>
      <c r="C12">
        <v>8</v>
      </c>
      <c r="D12">
        <v>20</v>
      </c>
      <c r="E12">
        <v>2.6</v>
      </c>
      <c r="F12">
        <v>10000</v>
      </c>
      <c r="G12">
        <v>11</v>
      </c>
      <c r="I12">
        <v>2</v>
      </c>
      <c r="J12">
        <v>27</v>
      </c>
      <c r="K12">
        <v>1.78</v>
      </c>
      <c r="L12">
        <v>10075</v>
      </c>
    </row>
    <row r="13" spans="1:12" x14ac:dyDescent="0.2">
      <c r="A13">
        <v>9</v>
      </c>
      <c r="B13">
        <v>1</v>
      </c>
      <c r="C13">
        <v>9</v>
      </c>
      <c r="D13">
        <v>21</v>
      </c>
      <c r="E13">
        <v>1.94</v>
      </c>
      <c r="F13">
        <v>10250</v>
      </c>
      <c r="G13">
        <v>13</v>
      </c>
      <c r="I13">
        <v>3</v>
      </c>
      <c r="J13">
        <v>21</v>
      </c>
      <c r="K13">
        <v>1.84</v>
      </c>
      <c r="L13">
        <v>8725</v>
      </c>
    </row>
    <row r="14" spans="1:12" x14ac:dyDescent="0.2">
      <c r="A14">
        <v>10</v>
      </c>
      <c r="B14">
        <v>1</v>
      </c>
      <c r="C14">
        <v>10</v>
      </c>
      <c r="D14">
        <v>30</v>
      </c>
      <c r="E14">
        <v>3.37</v>
      </c>
      <c r="F14">
        <v>12500</v>
      </c>
      <c r="G14">
        <v>20</v>
      </c>
      <c r="I14">
        <v>10</v>
      </c>
      <c r="J14">
        <v>30</v>
      </c>
      <c r="K14">
        <v>2.02</v>
      </c>
      <c r="L14">
        <v>10750</v>
      </c>
    </row>
    <row r="16" spans="1:12" x14ac:dyDescent="0.2">
      <c r="A16">
        <v>11</v>
      </c>
      <c r="B16">
        <v>0</v>
      </c>
      <c r="C16">
        <v>1</v>
      </c>
      <c r="D16">
        <v>20</v>
      </c>
      <c r="E16">
        <v>1.89</v>
      </c>
      <c r="F16">
        <v>8500</v>
      </c>
      <c r="G16">
        <v>8</v>
      </c>
    </row>
    <row r="17" spans="1:7" x14ac:dyDescent="0.2">
      <c r="A17">
        <v>12</v>
      </c>
      <c r="B17">
        <v>0</v>
      </c>
      <c r="C17">
        <v>2</v>
      </c>
      <c r="D17">
        <v>27</v>
      </c>
      <c r="E17">
        <v>1.78</v>
      </c>
      <c r="F17">
        <v>10075</v>
      </c>
      <c r="G17">
        <v>4</v>
      </c>
    </row>
    <row r="18" spans="1:7" x14ac:dyDescent="0.2">
      <c r="A18">
        <v>13</v>
      </c>
      <c r="B18">
        <v>0</v>
      </c>
      <c r="C18">
        <v>3</v>
      </c>
      <c r="D18">
        <v>21</v>
      </c>
      <c r="E18">
        <v>1.84</v>
      </c>
      <c r="F18">
        <v>8725</v>
      </c>
      <c r="G18">
        <v>9</v>
      </c>
    </row>
    <row r="19" spans="1:7" x14ac:dyDescent="0.2">
      <c r="A19">
        <v>14</v>
      </c>
      <c r="B19">
        <v>0</v>
      </c>
      <c r="C19">
        <v>4</v>
      </c>
      <c r="D19">
        <v>39</v>
      </c>
      <c r="E19">
        <v>1.76</v>
      </c>
      <c r="F19">
        <v>12775</v>
      </c>
      <c r="G19">
        <v>5</v>
      </c>
    </row>
    <row r="20" spans="1:7" x14ac:dyDescent="0.2">
      <c r="A20">
        <v>15</v>
      </c>
      <c r="B20">
        <v>0</v>
      </c>
      <c r="C20">
        <v>5</v>
      </c>
      <c r="D20">
        <v>38</v>
      </c>
      <c r="E20">
        <v>1.61</v>
      </c>
      <c r="F20">
        <v>12550</v>
      </c>
      <c r="G20">
        <v>5</v>
      </c>
    </row>
    <row r="22" spans="1:7" x14ac:dyDescent="0.2">
      <c r="A22">
        <v>16</v>
      </c>
      <c r="B22">
        <v>0</v>
      </c>
      <c r="C22">
        <v>6</v>
      </c>
      <c r="D22">
        <v>29</v>
      </c>
      <c r="E22">
        <v>1.74</v>
      </c>
      <c r="F22">
        <v>10525</v>
      </c>
      <c r="G22">
        <v>2</v>
      </c>
    </row>
    <row r="23" spans="1:7" x14ac:dyDescent="0.2">
      <c r="A23">
        <v>17</v>
      </c>
      <c r="B23">
        <v>0</v>
      </c>
      <c r="C23">
        <v>7</v>
      </c>
      <c r="D23">
        <v>39</v>
      </c>
      <c r="E23">
        <v>1.57</v>
      </c>
      <c r="F23">
        <v>12775</v>
      </c>
      <c r="G23">
        <v>5</v>
      </c>
    </row>
    <row r="24" spans="1:7" x14ac:dyDescent="0.2">
      <c r="A24">
        <v>18</v>
      </c>
      <c r="B24">
        <v>0</v>
      </c>
      <c r="C24">
        <v>8</v>
      </c>
      <c r="D24">
        <v>33</v>
      </c>
      <c r="E24">
        <v>1.97</v>
      </c>
      <c r="F24">
        <v>11425</v>
      </c>
      <c r="G24">
        <v>5</v>
      </c>
    </row>
    <row r="25" spans="1:7" x14ac:dyDescent="0.2">
      <c r="A25">
        <v>19</v>
      </c>
      <c r="B25">
        <v>0</v>
      </c>
      <c r="C25">
        <v>9</v>
      </c>
      <c r="D25">
        <v>24</v>
      </c>
      <c r="E25">
        <v>1.81</v>
      </c>
      <c r="F25">
        <v>9400</v>
      </c>
      <c r="G25">
        <v>6</v>
      </c>
    </row>
    <row r="26" spans="1:7" x14ac:dyDescent="0.2">
      <c r="A26">
        <v>20</v>
      </c>
      <c r="B26">
        <v>0</v>
      </c>
      <c r="C26">
        <v>10</v>
      </c>
      <c r="D26">
        <v>30</v>
      </c>
      <c r="E26">
        <v>2.02</v>
      </c>
      <c r="F26">
        <v>10750</v>
      </c>
      <c r="G26">
        <v>2</v>
      </c>
    </row>
    <row r="28" spans="1:7" x14ac:dyDescent="0.2">
      <c r="A28">
        <v>21</v>
      </c>
      <c r="B28">
        <v>0</v>
      </c>
      <c r="C28">
        <v>11</v>
      </c>
      <c r="D28">
        <v>33</v>
      </c>
      <c r="E28">
        <v>1.64</v>
      </c>
      <c r="F28">
        <v>11425</v>
      </c>
      <c r="G28">
        <v>5</v>
      </c>
    </row>
    <row r="29" spans="1:7" x14ac:dyDescent="0.2">
      <c r="A29">
        <v>22</v>
      </c>
      <c r="B29">
        <v>0</v>
      </c>
      <c r="C29">
        <v>12</v>
      </c>
      <c r="D29">
        <v>36</v>
      </c>
      <c r="E29">
        <v>1.7</v>
      </c>
      <c r="F29">
        <v>12100</v>
      </c>
      <c r="G29">
        <v>5</v>
      </c>
    </row>
    <row r="30" spans="1:7" x14ac:dyDescent="0.2">
      <c r="A30">
        <v>23</v>
      </c>
      <c r="B30">
        <v>0</v>
      </c>
      <c r="C30">
        <v>13</v>
      </c>
      <c r="D30">
        <v>22</v>
      </c>
      <c r="E30">
        <v>1.66</v>
      </c>
      <c r="F30">
        <v>8950</v>
      </c>
      <c r="G30">
        <v>6</v>
      </c>
    </row>
    <row r="31" spans="1:7" x14ac:dyDescent="0.2">
      <c r="A31">
        <v>24</v>
      </c>
      <c r="B31">
        <v>0</v>
      </c>
      <c r="C31">
        <v>14</v>
      </c>
      <c r="D31">
        <v>18</v>
      </c>
      <c r="E31">
        <v>1.89</v>
      </c>
      <c r="F31">
        <v>8050</v>
      </c>
      <c r="G31">
        <v>1</v>
      </c>
    </row>
    <row r="32" spans="1:7" x14ac:dyDescent="0.2">
      <c r="A32">
        <v>25</v>
      </c>
      <c r="B32">
        <v>0</v>
      </c>
      <c r="C32">
        <v>15</v>
      </c>
      <c r="D32">
        <v>43</v>
      </c>
      <c r="E32">
        <v>1.45</v>
      </c>
      <c r="F32">
        <v>13675</v>
      </c>
      <c r="G32">
        <v>5</v>
      </c>
    </row>
    <row r="34" spans="1:7" x14ac:dyDescent="0.2">
      <c r="A34">
        <v>26</v>
      </c>
      <c r="B34">
        <v>0</v>
      </c>
      <c r="C34">
        <v>16</v>
      </c>
      <c r="D34">
        <v>39</v>
      </c>
      <c r="E34">
        <v>1.88</v>
      </c>
      <c r="F34">
        <v>12775</v>
      </c>
      <c r="G34">
        <v>5</v>
      </c>
    </row>
    <row r="35" spans="1:7" x14ac:dyDescent="0.2">
      <c r="A35">
        <v>27</v>
      </c>
      <c r="B35">
        <v>0</v>
      </c>
      <c r="C35">
        <v>17</v>
      </c>
      <c r="D35">
        <v>19</v>
      </c>
      <c r="E35">
        <v>1.86</v>
      </c>
      <c r="F35">
        <v>8275</v>
      </c>
      <c r="G35">
        <v>7</v>
      </c>
    </row>
    <row r="36" spans="1:7" x14ac:dyDescent="0.2">
      <c r="A36">
        <v>28</v>
      </c>
      <c r="B36">
        <v>0</v>
      </c>
      <c r="C36">
        <v>18</v>
      </c>
      <c r="D36">
        <v>30</v>
      </c>
      <c r="E36">
        <v>1.86</v>
      </c>
      <c r="F36">
        <v>9000</v>
      </c>
      <c r="G36">
        <v>2</v>
      </c>
    </row>
    <row r="37" spans="1:7" x14ac:dyDescent="0.2">
      <c r="A37">
        <v>29</v>
      </c>
      <c r="B37">
        <v>0</v>
      </c>
      <c r="C37">
        <v>19</v>
      </c>
      <c r="D37">
        <v>51</v>
      </c>
      <c r="E37">
        <v>1.96</v>
      </c>
      <c r="F37">
        <v>15475</v>
      </c>
      <c r="G37">
        <v>5</v>
      </c>
    </row>
    <row r="38" spans="1:7" x14ac:dyDescent="0.2">
      <c r="A38">
        <v>30</v>
      </c>
      <c r="B38">
        <v>0</v>
      </c>
      <c r="C38">
        <v>20</v>
      </c>
      <c r="D38">
        <v>48</v>
      </c>
      <c r="E38">
        <v>1.87</v>
      </c>
      <c r="F38">
        <v>14800</v>
      </c>
      <c r="G3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BCE2-55F9-8C46-8EB5-FF2458DB6AC5}">
  <dimension ref="A1:F21"/>
  <sheetViews>
    <sheetView workbookViewId="0">
      <selection activeCell="E12" sqref="E12:E21"/>
    </sheetView>
  </sheetViews>
  <sheetFormatPr baseColWidth="10" defaultRowHeight="16" x14ac:dyDescent="0.2"/>
  <sheetData>
    <row r="1" spans="1:6" ht="17" thickBot="1" x14ac:dyDescent="0.25">
      <c r="A1" t="s">
        <v>19</v>
      </c>
      <c r="B1" s="9" t="s">
        <v>20</v>
      </c>
      <c r="C1" s="9" t="s">
        <v>21</v>
      </c>
      <c r="D1" s="10" t="s">
        <v>6</v>
      </c>
      <c r="E1" s="9" t="s">
        <v>34</v>
      </c>
      <c r="F1" s="42" t="s">
        <v>36</v>
      </c>
    </row>
    <row r="2" spans="1:6" x14ac:dyDescent="0.2">
      <c r="A2">
        <v>1</v>
      </c>
      <c r="B2" s="21">
        <v>1</v>
      </c>
      <c r="C2" s="21">
        <v>18</v>
      </c>
      <c r="D2" s="22">
        <v>1.2768669668126549</v>
      </c>
      <c r="E2" s="21">
        <v>9500</v>
      </c>
      <c r="F2" s="21">
        <v>1</v>
      </c>
    </row>
    <row r="3" spans="1:6" x14ac:dyDescent="0.2">
      <c r="A3">
        <v>1</v>
      </c>
      <c r="B3" s="13">
        <v>2</v>
      </c>
      <c r="C3" s="13">
        <v>29</v>
      </c>
      <c r="D3" s="14">
        <v>2.8019828173782786</v>
      </c>
      <c r="E3" s="13">
        <v>12250</v>
      </c>
      <c r="F3" s="13">
        <v>2</v>
      </c>
    </row>
    <row r="4" spans="1:6" x14ac:dyDescent="0.2">
      <c r="A4">
        <v>1</v>
      </c>
      <c r="B4" s="13">
        <v>3</v>
      </c>
      <c r="C4" s="13">
        <v>24</v>
      </c>
      <c r="D4" s="14">
        <v>3.9205642309579938</v>
      </c>
      <c r="E4" s="13">
        <v>11000</v>
      </c>
      <c r="F4" s="13">
        <v>3</v>
      </c>
    </row>
    <row r="5" spans="1:6" x14ac:dyDescent="0.2">
      <c r="A5">
        <v>1</v>
      </c>
      <c r="B5" s="13">
        <v>4</v>
      </c>
      <c r="C5" s="13">
        <v>27</v>
      </c>
      <c r="D5" s="14">
        <v>2.2926678508031757</v>
      </c>
      <c r="E5" s="13">
        <v>11750</v>
      </c>
      <c r="F5" s="13">
        <v>4</v>
      </c>
    </row>
    <row r="6" spans="1:6" x14ac:dyDescent="0.2">
      <c r="A6">
        <v>1</v>
      </c>
      <c r="B6" s="13">
        <v>5</v>
      </c>
      <c r="C6" s="13">
        <v>33</v>
      </c>
      <c r="D6" s="14">
        <v>2.4966702622946206</v>
      </c>
      <c r="E6" s="13">
        <v>13250</v>
      </c>
      <c r="F6" s="13">
        <v>5</v>
      </c>
    </row>
    <row r="7" spans="1:6" x14ac:dyDescent="0.2">
      <c r="A7">
        <v>1</v>
      </c>
      <c r="B7" s="13">
        <v>6</v>
      </c>
      <c r="C7" s="13">
        <v>22</v>
      </c>
      <c r="D7" s="14">
        <v>1.3387078036620916</v>
      </c>
      <c r="E7" s="13">
        <v>10500</v>
      </c>
      <c r="F7" s="13">
        <v>6</v>
      </c>
    </row>
    <row r="8" spans="1:6" x14ac:dyDescent="0.2">
      <c r="A8">
        <v>1</v>
      </c>
      <c r="B8" s="13">
        <v>7</v>
      </c>
      <c r="C8" s="13">
        <v>19</v>
      </c>
      <c r="D8" s="14">
        <v>1.662759442733091</v>
      </c>
      <c r="E8" s="13">
        <v>9750</v>
      </c>
      <c r="F8" s="13">
        <v>7</v>
      </c>
    </row>
    <row r="9" spans="1:6" x14ac:dyDescent="0.2">
      <c r="A9">
        <v>1</v>
      </c>
      <c r="B9" s="13">
        <v>8</v>
      </c>
      <c r="C9" s="13">
        <v>20</v>
      </c>
      <c r="D9" s="14">
        <v>2.598744835539557</v>
      </c>
      <c r="E9" s="13">
        <v>10000</v>
      </c>
      <c r="F9" s="13">
        <v>8</v>
      </c>
    </row>
    <row r="10" spans="1:6" x14ac:dyDescent="0.2">
      <c r="A10">
        <v>1</v>
      </c>
      <c r="B10" s="13">
        <v>9</v>
      </c>
      <c r="C10" s="13">
        <v>21</v>
      </c>
      <c r="D10" s="14">
        <v>1.9413317247167639</v>
      </c>
      <c r="E10" s="13">
        <v>10250</v>
      </c>
      <c r="F10" s="13">
        <v>9</v>
      </c>
    </row>
    <row r="11" spans="1:6" ht="17" thickBot="1" x14ac:dyDescent="0.25">
      <c r="A11">
        <v>1</v>
      </c>
      <c r="B11" s="17">
        <v>10</v>
      </c>
      <c r="C11" s="17">
        <v>30</v>
      </c>
      <c r="D11" s="18">
        <v>3.3740289080760242</v>
      </c>
      <c r="E11" s="17">
        <v>12500</v>
      </c>
      <c r="F11" s="17">
        <v>10</v>
      </c>
    </row>
    <row r="12" spans="1:6" x14ac:dyDescent="0.2">
      <c r="A12">
        <v>0</v>
      </c>
      <c r="B12" s="12">
        <v>14</v>
      </c>
      <c r="C12" s="13">
        <v>18</v>
      </c>
      <c r="D12" s="13">
        <v>1.89</v>
      </c>
      <c r="E12" s="15">
        <v>8050</v>
      </c>
      <c r="F12" s="21">
        <v>1</v>
      </c>
    </row>
    <row r="13" spans="1:6" x14ac:dyDescent="0.2">
      <c r="A13">
        <v>0</v>
      </c>
      <c r="B13" s="12">
        <v>6</v>
      </c>
      <c r="C13" s="13">
        <v>29</v>
      </c>
      <c r="D13" s="13">
        <v>1.74</v>
      </c>
      <c r="E13" s="15">
        <v>10525</v>
      </c>
      <c r="F13" s="13">
        <v>2</v>
      </c>
    </row>
    <row r="14" spans="1:6" x14ac:dyDescent="0.2">
      <c r="A14">
        <v>0</v>
      </c>
      <c r="B14" s="12">
        <v>9</v>
      </c>
      <c r="C14" s="13">
        <v>24</v>
      </c>
      <c r="D14" s="13">
        <v>1.81</v>
      </c>
      <c r="E14" s="15">
        <v>9400</v>
      </c>
      <c r="F14" s="13">
        <v>3</v>
      </c>
    </row>
    <row r="15" spans="1:6" x14ac:dyDescent="0.2">
      <c r="A15">
        <v>0</v>
      </c>
      <c r="B15" s="12">
        <v>2</v>
      </c>
      <c r="C15" s="13">
        <v>27</v>
      </c>
      <c r="D15" s="13">
        <v>1.78</v>
      </c>
      <c r="E15" s="15">
        <v>10075</v>
      </c>
      <c r="F15" s="13">
        <v>4</v>
      </c>
    </row>
    <row r="16" spans="1:6" x14ac:dyDescent="0.2">
      <c r="A16">
        <v>0</v>
      </c>
      <c r="B16" s="12">
        <v>8</v>
      </c>
      <c r="C16" s="13">
        <v>33</v>
      </c>
      <c r="D16" s="13">
        <v>1.97</v>
      </c>
      <c r="E16" s="15">
        <v>11425</v>
      </c>
      <c r="F16" s="13">
        <v>5</v>
      </c>
    </row>
    <row r="17" spans="1:6" x14ac:dyDescent="0.2">
      <c r="A17">
        <v>0</v>
      </c>
      <c r="B17" s="12">
        <v>13</v>
      </c>
      <c r="C17" s="13">
        <v>22</v>
      </c>
      <c r="D17" s="13">
        <v>1.66</v>
      </c>
      <c r="E17" s="15">
        <v>8950</v>
      </c>
      <c r="F17" s="13">
        <v>6</v>
      </c>
    </row>
    <row r="18" spans="1:6" x14ac:dyDescent="0.2">
      <c r="A18">
        <v>0</v>
      </c>
      <c r="B18" s="12">
        <v>17</v>
      </c>
      <c r="C18" s="13">
        <v>19</v>
      </c>
      <c r="D18" s="13">
        <v>1.86</v>
      </c>
      <c r="E18" s="15">
        <v>8275</v>
      </c>
      <c r="F18" s="13">
        <v>7</v>
      </c>
    </row>
    <row r="19" spans="1:6" x14ac:dyDescent="0.2">
      <c r="A19">
        <v>0</v>
      </c>
      <c r="B19" s="12">
        <v>1</v>
      </c>
      <c r="C19" s="13">
        <v>20</v>
      </c>
      <c r="D19" s="13">
        <v>1.89</v>
      </c>
      <c r="E19" s="15">
        <v>8500</v>
      </c>
      <c r="F19" s="13">
        <v>8</v>
      </c>
    </row>
    <row r="20" spans="1:6" x14ac:dyDescent="0.2">
      <c r="A20">
        <v>0</v>
      </c>
      <c r="B20" s="12">
        <v>3</v>
      </c>
      <c r="C20" s="13">
        <v>21</v>
      </c>
      <c r="D20" s="13">
        <v>1.84</v>
      </c>
      <c r="E20" s="15">
        <v>8725</v>
      </c>
      <c r="F20" s="13">
        <v>9</v>
      </c>
    </row>
    <row r="21" spans="1:6" ht="17" thickBot="1" x14ac:dyDescent="0.25">
      <c r="A21">
        <v>0</v>
      </c>
      <c r="B21" s="16">
        <v>10</v>
      </c>
      <c r="C21" s="17">
        <v>30</v>
      </c>
      <c r="D21" s="17">
        <v>2.02</v>
      </c>
      <c r="E21" s="19">
        <v>10750</v>
      </c>
      <c r="F21" s="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matched sample</vt:lpstr>
      <vt:lpstr>Random matches</vt:lpstr>
      <vt:lpstr>Sheet3</vt:lpstr>
      <vt:lpstr>reshaped data</vt:lpstr>
      <vt:lpstr>Sheet5</vt:lpstr>
      <vt:lpstr>bias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2023-01-09T12:08:55Z</dcterms:created>
  <dcterms:modified xsi:type="dcterms:W3CDTF">2023-01-13T00:18:30Z</dcterms:modified>
</cp:coreProperties>
</file>