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4-диспетчер-сценариев\"/>
    </mc:Choice>
  </mc:AlternateContent>
  <bookViews>
    <workbookView xWindow="0" yWindow="0" windowWidth="23040" windowHeight="8448" activeTab="4"/>
  </bookViews>
  <sheets>
    <sheet name="Лист2" sheetId="7" r:id="rId1"/>
    <sheet name="Д_Кл_19год" sheetId="3" r:id="rId2"/>
    <sheet name="Филиал_инфо" sheetId="5" r:id="rId3"/>
    <sheet name="Модель" sheetId="6" r:id="rId4"/>
    <sheet name="Структура сценария" sheetId="11" r:id="rId5"/>
    <sheet name="Модель (2)" sheetId="8" r:id="rId6"/>
  </sheet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C3" i="8"/>
  <c r="C6" i="8"/>
  <c r="B7" i="8"/>
  <c r="B8" i="8" s="1"/>
  <c r="B9" i="8" s="1"/>
  <c r="B9" i="6"/>
  <c r="B8" i="6"/>
  <c r="B7" i="6"/>
</calcChain>
</file>

<file path=xl/sharedStrings.xml><?xml version="1.0" encoding="utf-8"?>
<sst xmlns="http://schemas.openxmlformats.org/spreadsheetml/2006/main" count="496" uniqueCount="123">
  <si>
    <t>S-1</t>
  </si>
  <si>
    <t>S-2</t>
  </si>
  <si>
    <t>S-3</t>
  </si>
  <si>
    <t>S-4</t>
  </si>
  <si>
    <t>S-5</t>
  </si>
  <si>
    <t>S-6</t>
  </si>
  <si>
    <t>S-7</t>
  </si>
  <si>
    <t>W-1</t>
  </si>
  <si>
    <t>W-2</t>
  </si>
  <si>
    <t>W-3</t>
  </si>
  <si>
    <t>W-4</t>
  </si>
  <si>
    <t>W-5</t>
  </si>
  <si>
    <t>W-6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</si>
  <si>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</si>
  <si>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</si>
  <si>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</si>
  <si>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</si>
  <si>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</si>
  <si>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</si>
  <si>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</si>
  <si>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</si>
  <si>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</si>
  <si>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</si>
  <si>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N-1</t>
  </si>
  <si>
    <t>N-2</t>
  </si>
  <si>
    <t>N-3</t>
  </si>
  <si>
    <t>N-4</t>
  </si>
  <si>
    <t>N-5</t>
  </si>
  <si>
    <t>N-6</t>
  </si>
  <si>
    <t>N-7</t>
  </si>
  <si>
    <t>Код Филиала</t>
  </si>
  <si>
    <t>Расходы</t>
  </si>
  <si>
    <t>Мес</t>
  </si>
  <si>
    <t>Центр</t>
  </si>
  <si>
    <t>Ростов-на-дону</t>
  </si>
  <si>
    <t>Ростовская область</t>
  </si>
  <si>
    <t>Республика Крым</t>
  </si>
  <si>
    <t>Регион</t>
  </si>
  <si>
    <t>Симферополь</t>
  </si>
  <si>
    <t>Республика Калмыкия</t>
  </si>
  <si>
    <t>Элиста</t>
  </si>
  <si>
    <t>Чеченская Республика</t>
  </si>
  <si>
    <t>Грозный</t>
  </si>
  <si>
    <t>Республика Северная Осетия</t>
  </si>
  <si>
    <t>Владикавказ</t>
  </si>
  <si>
    <t>Ставропольский край</t>
  </si>
  <si>
    <t>Ставрополь</t>
  </si>
  <si>
    <t>Нижегородская область</t>
  </si>
  <si>
    <t>Нижний Новгород</t>
  </si>
  <si>
    <t>Воронежская область</t>
  </si>
  <si>
    <t>Воронеж</t>
  </si>
  <si>
    <t>Смоленская область</t>
  </si>
  <si>
    <t>Смоленск</t>
  </si>
  <si>
    <t>Курск</t>
  </si>
  <si>
    <t xml:space="preserve">Рязаньская область </t>
  </si>
  <si>
    <t>Рязань</t>
  </si>
  <si>
    <t>Архангельская область</t>
  </si>
  <si>
    <t>Архангельск</t>
  </si>
  <si>
    <t>Ярославская область</t>
  </si>
  <si>
    <t>Ярославль</t>
  </si>
  <si>
    <t>Тульская область</t>
  </si>
  <si>
    <t>Тула</t>
  </si>
  <si>
    <t>Свердловская область</t>
  </si>
  <si>
    <t>Екатеринбург</t>
  </si>
  <si>
    <t>Тюменская область</t>
  </si>
  <si>
    <t xml:space="preserve">Тюмень </t>
  </si>
  <si>
    <t>Челябинская область</t>
  </si>
  <si>
    <t>Челябинск</t>
  </si>
  <si>
    <t>Алтайский край</t>
  </si>
  <si>
    <t>Барнаул</t>
  </si>
  <si>
    <t>Красноярский край</t>
  </si>
  <si>
    <t>Красноярск</t>
  </si>
  <si>
    <t>Омская область</t>
  </si>
  <si>
    <t>Омск</t>
  </si>
  <si>
    <t>Кемеровская область</t>
  </si>
  <si>
    <t>Кемерово</t>
  </si>
  <si>
    <t>Камчатский край</t>
  </si>
  <si>
    <t>Петропавловск-Камчатский</t>
  </si>
  <si>
    <t>Хабаровский край</t>
  </si>
  <si>
    <t>Хабаровск</t>
  </si>
  <si>
    <t>Амурская область</t>
  </si>
  <si>
    <t>Благовещенск</t>
  </si>
  <si>
    <t>Мурманская область</t>
  </si>
  <si>
    <t>Мурманск</t>
  </si>
  <si>
    <t>Псковская область</t>
  </si>
  <si>
    <t>Псков</t>
  </si>
  <si>
    <t>Ненецкий автономный округ</t>
  </si>
  <si>
    <t>Нарьян-Мар</t>
  </si>
  <si>
    <t>Республика Коми</t>
  </si>
  <si>
    <t>Сыктывкар</t>
  </si>
  <si>
    <t>Республика Карелия</t>
  </si>
  <si>
    <t>Петрозаводск</t>
  </si>
  <si>
    <t>Вологодская область</t>
  </si>
  <si>
    <t>Вологда</t>
  </si>
  <si>
    <t>Курская область</t>
  </si>
  <si>
    <t>Прирост абонбазы</t>
  </si>
  <si>
    <t>Отток абонбазы</t>
  </si>
  <si>
    <t>Абонбаза на начало периода</t>
  </si>
  <si>
    <t>ARPU, руб</t>
  </si>
  <si>
    <t>Расходы компании</t>
  </si>
  <si>
    <t>Сумма по полю Прирост абонбазы</t>
  </si>
  <si>
    <t>Сумма по полю Отток абонбазы</t>
  </si>
  <si>
    <t>Сумма по полю Расходы</t>
  </si>
  <si>
    <t>Значения</t>
  </si>
  <si>
    <t>Расходы привлечение/удержание</t>
  </si>
  <si>
    <t>Абонбаза на конец периода</t>
  </si>
  <si>
    <t>Условный доход за период</t>
  </si>
  <si>
    <t>Расчётная прибыль</t>
  </si>
  <si>
    <t>$B$2</t>
  </si>
  <si>
    <t>$B$3</t>
  </si>
  <si>
    <t>$B$6</t>
  </si>
  <si>
    <t>$B$9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</si>
  <si>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</si>
  <si>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</si>
  <si>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</si>
  <si>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</si>
  <si>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</si>
  <si>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</si>
  <si>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</si>
  <si>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Оптимистический прогноз</t>
  </si>
  <si>
    <t>$B$8</t>
  </si>
  <si>
    <t>Пессимистичный прогноз</t>
  </si>
  <si>
    <t>Автор: user , 04.01.2024
Автор изменений: user , 04.01.2024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</si>
</sst>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2D2F31"/>
      <name val="Segoe UI"/>
      <family val="2"/>
      <charset val="204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0"/>
      <color indexed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165" fontId="4" fillId="0" borderId="0" xfId="0" applyNumberFormat="1" applyFon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3" xfId="0" applyNumberFormat="1" applyFill="1" applyBorder="1" applyAlignment="1"/>
    <xf numFmtId="0" fontId="6" fillId="3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7" fillId="4" borderId="0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165" fontId="0" fillId="5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  <xf numFmtId="0" fontId="11" fillId="0" borderId="0" xfId="0" applyFont="1"/>
    <xf numFmtId="165" fontId="11" fillId="0" borderId="0" xfId="0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95.954809374998" createdVersion="6" refreshedVersion="6" minRefreshableVersion="3" recordCount="360">
  <cacheSource type="worksheet">
    <worksheetSource ref="A1:E361" sheet="Д_Кл_19год"/>
  </cacheSource>
  <cacheFields count="5">
    <cacheField name="Мес" numFmtId="14">
      <sharedItems containsSemiMixedTypes="0" containsNonDate="0" containsDate="1" containsString="0" minDate="2019-01-31T00:00:00" maxDate="2020-01-01T00:00:00"/>
    </cacheField>
    <cacheField name="Код Филиала" numFmtId="0">
      <sharedItems/>
    </cacheField>
    <cacheField name="Прирост абонбазы" numFmtId="1">
      <sharedItems containsSemiMixedTypes="0" containsString="0" containsNumber="1" containsInteger="1" minValue="2040" maxValue="16491"/>
    </cacheField>
    <cacheField name="Отток абонбазы" numFmtId="1">
      <sharedItems containsSemiMixedTypes="0" containsString="0" containsNumber="1" containsInteger="1" minValue="479" maxValue="11946"/>
    </cacheField>
    <cacheField name="Расходы" numFmtId="0">
      <sharedItems containsSemiMixedTypes="0" containsString="0" containsNumber="1" containsInteger="1" minValue="2039982" maxValue="33259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d v="2019-01-31T00:00:00"/>
    <s v="S-1"/>
    <n v="9790"/>
    <n v="748"/>
    <n v="7059885"/>
  </r>
  <r>
    <d v="2019-02-28T00:00:00"/>
    <s v="S-1"/>
    <n v="10245"/>
    <n v="4699"/>
    <n v="5524384"/>
  </r>
  <r>
    <d v="2019-03-31T00:00:00"/>
    <s v="S-1"/>
    <n v="10198"/>
    <n v="8363"/>
    <n v="6955841"/>
  </r>
  <r>
    <d v="2019-04-30T00:00:00"/>
    <s v="S-1"/>
    <n v="8678"/>
    <n v="7470"/>
    <n v="5286063"/>
  </r>
  <r>
    <d v="2019-05-31T00:00:00"/>
    <s v="S-1"/>
    <n v="10351"/>
    <n v="11020"/>
    <n v="7729236"/>
  </r>
  <r>
    <d v="2019-06-30T00:00:00"/>
    <s v="S-1"/>
    <n v="9097"/>
    <n v="10747"/>
    <n v="4011775"/>
  </r>
  <r>
    <d v="2019-07-31T00:00:00"/>
    <s v="S-1"/>
    <n v="9810"/>
    <n v="8538"/>
    <n v="6971159"/>
  </r>
  <r>
    <d v="2019-08-31T00:00:00"/>
    <s v="S-1"/>
    <n v="8836"/>
    <n v="3445"/>
    <n v="4320838"/>
  </r>
  <r>
    <d v="2019-09-30T00:00:00"/>
    <s v="S-1"/>
    <n v="9183"/>
    <n v="8435"/>
    <n v="6717067"/>
  </r>
  <r>
    <d v="2019-10-31T00:00:00"/>
    <s v="S-1"/>
    <n v="9963"/>
    <n v="3857"/>
    <n v="6373791"/>
  </r>
  <r>
    <d v="2019-11-30T00:00:00"/>
    <s v="S-1"/>
    <n v="10186"/>
    <n v="11666"/>
    <n v="6206950"/>
  </r>
  <r>
    <d v="2019-12-31T00:00:00"/>
    <s v="S-1"/>
    <n v="9275"/>
    <n v="5774"/>
    <n v="5930569"/>
  </r>
  <r>
    <d v="2019-01-31T00:00:00"/>
    <s v="S-2"/>
    <n v="8553"/>
    <n v="8499"/>
    <n v="7443041"/>
  </r>
  <r>
    <d v="2019-02-28T00:00:00"/>
    <s v="S-2"/>
    <n v="14260"/>
    <n v="3452"/>
    <n v="9372145"/>
  </r>
  <r>
    <d v="2019-03-31T00:00:00"/>
    <s v="S-2"/>
    <n v="8981"/>
    <n v="11601"/>
    <n v="6812718"/>
  </r>
  <r>
    <d v="2019-04-30T00:00:00"/>
    <s v="S-2"/>
    <n v="8393"/>
    <n v="8750"/>
    <n v="9785796"/>
  </r>
  <r>
    <d v="2019-05-31T00:00:00"/>
    <s v="S-2"/>
    <n v="6928"/>
    <n v="11789"/>
    <n v="7181333"/>
  </r>
  <r>
    <d v="2019-06-30T00:00:00"/>
    <s v="S-2"/>
    <n v="6924"/>
    <n v="8240"/>
    <n v="9583831"/>
  </r>
  <r>
    <d v="2019-07-31T00:00:00"/>
    <s v="S-2"/>
    <n v="13129"/>
    <n v="9853"/>
    <n v="6687031"/>
  </r>
  <r>
    <d v="2019-08-31T00:00:00"/>
    <s v="S-2"/>
    <n v="8513"/>
    <n v="6221"/>
    <n v="10095648"/>
  </r>
  <r>
    <d v="2019-09-30T00:00:00"/>
    <s v="S-2"/>
    <n v="11809"/>
    <n v="907"/>
    <n v="9958655"/>
  </r>
  <r>
    <d v="2019-10-31T00:00:00"/>
    <s v="S-2"/>
    <n v="9501"/>
    <n v="970"/>
    <n v="7020374"/>
  </r>
  <r>
    <d v="2019-11-30T00:00:00"/>
    <s v="S-2"/>
    <n v="10912"/>
    <n v="11764"/>
    <n v="7503000"/>
  </r>
  <r>
    <d v="2019-12-31T00:00:00"/>
    <s v="S-2"/>
    <n v="13905"/>
    <n v="2478"/>
    <n v="7108958"/>
  </r>
  <r>
    <d v="2019-01-31T00:00:00"/>
    <s v="S-3"/>
    <n v="16343"/>
    <n v="4774"/>
    <n v="14682400"/>
  </r>
  <r>
    <d v="2019-02-28T00:00:00"/>
    <s v="S-3"/>
    <n v="15987"/>
    <n v="11103"/>
    <n v="14566680"/>
  </r>
  <r>
    <d v="2019-03-31T00:00:00"/>
    <s v="S-3"/>
    <n v="16253"/>
    <n v="5311"/>
    <n v="15675397"/>
  </r>
  <r>
    <d v="2019-04-30T00:00:00"/>
    <s v="S-3"/>
    <n v="16491"/>
    <n v="5859"/>
    <n v="15859218"/>
  </r>
  <r>
    <d v="2019-05-31T00:00:00"/>
    <s v="S-3"/>
    <n v="15822"/>
    <n v="7188"/>
    <n v="15148747"/>
  </r>
  <r>
    <d v="2019-06-30T00:00:00"/>
    <s v="S-3"/>
    <n v="14350"/>
    <n v="5433"/>
    <n v="14396174"/>
  </r>
  <r>
    <d v="2019-07-31T00:00:00"/>
    <s v="S-3"/>
    <n v="14368"/>
    <n v="9384"/>
    <n v="15369401"/>
  </r>
  <r>
    <d v="2019-08-31T00:00:00"/>
    <s v="S-3"/>
    <n v="15844"/>
    <n v="7016"/>
    <n v="15940652"/>
  </r>
  <r>
    <d v="2019-09-30T00:00:00"/>
    <s v="S-3"/>
    <n v="14531"/>
    <n v="1964"/>
    <n v="15570163"/>
  </r>
  <r>
    <d v="2019-10-31T00:00:00"/>
    <s v="S-3"/>
    <n v="14470"/>
    <n v="5323"/>
    <n v="14077980"/>
  </r>
  <r>
    <d v="2019-11-30T00:00:00"/>
    <s v="S-3"/>
    <n v="15827"/>
    <n v="7499"/>
    <n v="14033098"/>
  </r>
  <r>
    <d v="2019-12-31T00:00:00"/>
    <s v="S-3"/>
    <n v="15399"/>
    <n v="6571"/>
    <n v="15158237"/>
  </r>
  <r>
    <d v="2019-01-31T00:00:00"/>
    <s v="S-4"/>
    <n v="8177"/>
    <n v="684"/>
    <n v="7037744"/>
  </r>
  <r>
    <d v="2019-02-28T00:00:00"/>
    <s v="S-4"/>
    <n v="6811"/>
    <n v="8973"/>
    <n v="6459087"/>
  </r>
  <r>
    <d v="2019-03-31T00:00:00"/>
    <s v="S-4"/>
    <n v="6819"/>
    <n v="8490"/>
    <n v="7225525"/>
  </r>
  <r>
    <d v="2019-04-30T00:00:00"/>
    <s v="S-4"/>
    <n v="7060"/>
    <n v="10813"/>
    <n v="6179351"/>
  </r>
  <r>
    <d v="2019-05-31T00:00:00"/>
    <s v="S-4"/>
    <n v="9360"/>
    <n v="7168"/>
    <n v="5485395"/>
  </r>
  <r>
    <d v="2019-06-30T00:00:00"/>
    <s v="S-4"/>
    <n v="9609"/>
    <n v="6244"/>
    <n v="5929925"/>
  </r>
  <r>
    <d v="2019-07-31T00:00:00"/>
    <s v="S-4"/>
    <n v="7236"/>
    <n v="3444"/>
    <n v="5944486"/>
  </r>
  <r>
    <d v="2019-08-31T00:00:00"/>
    <s v="S-4"/>
    <n v="7929"/>
    <n v="4124"/>
    <n v="5209446"/>
  </r>
  <r>
    <d v="2019-09-30T00:00:00"/>
    <s v="S-4"/>
    <n v="9623"/>
    <n v="881"/>
    <n v="6550063"/>
  </r>
  <r>
    <d v="2019-10-31T00:00:00"/>
    <s v="S-4"/>
    <n v="5512"/>
    <n v="8855"/>
    <n v="5190113"/>
  </r>
  <r>
    <d v="2019-11-30T00:00:00"/>
    <s v="S-4"/>
    <n v="8538"/>
    <n v="8385"/>
    <n v="5587054"/>
  </r>
  <r>
    <d v="2019-12-31T00:00:00"/>
    <s v="S-4"/>
    <n v="8315"/>
    <n v="9364"/>
    <n v="5752212"/>
  </r>
  <r>
    <d v="2019-01-31T00:00:00"/>
    <s v="S-5"/>
    <n v="14676"/>
    <n v="1025"/>
    <n v="15625191"/>
  </r>
  <r>
    <d v="2019-02-28T00:00:00"/>
    <s v="S-5"/>
    <n v="14537"/>
    <n v="10083"/>
    <n v="16688575"/>
  </r>
  <r>
    <d v="2019-03-31T00:00:00"/>
    <s v="S-5"/>
    <n v="15159"/>
    <n v="4161"/>
    <n v="17482687"/>
  </r>
  <r>
    <d v="2019-04-30T00:00:00"/>
    <s v="S-5"/>
    <n v="14858"/>
    <n v="1541"/>
    <n v="15281950"/>
  </r>
  <r>
    <d v="2019-05-31T00:00:00"/>
    <s v="S-5"/>
    <n v="14916"/>
    <n v="628"/>
    <n v="15460308"/>
  </r>
  <r>
    <d v="2019-06-30T00:00:00"/>
    <s v="S-5"/>
    <n v="15657"/>
    <n v="3285"/>
    <n v="15842843"/>
  </r>
  <r>
    <d v="2019-07-31T00:00:00"/>
    <s v="S-5"/>
    <n v="15571"/>
    <n v="9202"/>
    <n v="16161063"/>
  </r>
  <r>
    <d v="2019-08-31T00:00:00"/>
    <s v="S-5"/>
    <n v="14999"/>
    <n v="5295"/>
    <n v="15556746"/>
  </r>
  <r>
    <d v="2019-09-30T00:00:00"/>
    <s v="S-5"/>
    <n v="15904"/>
    <n v="10265"/>
    <n v="17610377"/>
  </r>
  <r>
    <d v="2019-10-31T00:00:00"/>
    <s v="S-5"/>
    <n v="15184"/>
    <n v="1150"/>
    <n v="15691211"/>
  </r>
  <r>
    <d v="2019-11-30T00:00:00"/>
    <s v="S-5"/>
    <n v="15129"/>
    <n v="495"/>
    <n v="15435460"/>
  </r>
  <r>
    <d v="2019-12-31T00:00:00"/>
    <s v="S-5"/>
    <n v="15745"/>
    <n v="3204"/>
    <n v="17142526"/>
  </r>
  <r>
    <d v="2019-01-31T00:00:00"/>
    <s v="S-6"/>
    <n v="7233"/>
    <n v="5473"/>
    <n v="4968750"/>
  </r>
  <r>
    <d v="2019-02-28T00:00:00"/>
    <s v="S-6"/>
    <n v="7015"/>
    <n v="4332"/>
    <n v="6631945"/>
  </r>
  <r>
    <d v="2019-03-31T00:00:00"/>
    <s v="S-6"/>
    <n v="6479"/>
    <n v="8091"/>
    <n v="6004355"/>
  </r>
  <r>
    <d v="2019-04-30T00:00:00"/>
    <s v="S-6"/>
    <n v="7326"/>
    <n v="4526"/>
    <n v="7109337"/>
  </r>
  <r>
    <d v="2019-05-31T00:00:00"/>
    <s v="S-6"/>
    <n v="6133"/>
    <n v="6303"/>
    <n v="5853258"/>
  </r>
  <r>
    <d v="2019-06-30T00:00:00"/>
    <s v="S-6"/>
    <n v="6827"/>
    <n v="9223"/>
    <n v="7671347"/>
  </r>
  <r>
    <d v="2019-07-31T00:00:00"/>
    <s v="S-6"/>
    <n v="6185"/>
    <n v="7055"/>
    <n v="5697295"/>
  </r>
  <r>
    <d v="2019-08-31T00:00:00"/>
    <s v="S-6"/>
    <n v="6592"/>
    <n v="4111"/>
    <n v="7860069"/>
  </r>
  <r>
    <d v="2019-09-30T00:00:00"/>
    <s v="S-6"/>
    <n v="7103"/>
    <n v="3256"/>
    <n v="4056905"/>
  </r>
  <r>
    <d v="2019-10-31T00:00:00"/>
    <s v="S-6"/>
    <n v="6301"/>
    <n v="5288"/>
    <n v="6345008"/>
  </r>
  <r>
    <d v="2019-11-30T00:00:00"/>
    <s v="S-6"/>
    <n v="7021"/>
    <n v="3437"/>
    <n v="5874719"/>
  </r>
  <r>
    <d v="2019-12-31T00:00:00"/>
    <s v="S-6"/>
    <n v="6772"/>
    <n v="9653"/>
    <n v="4298537"/>
  </r>
  <r>
    <d v="2019-01-31T00:00:00"/>
    <s v="S-7"/>
    <n v="8303"/>
    <n v="6266"/>
    <n v="5819268"/>
  </r>
  <r>
    <d v="2019-02-28T00:00:00"/>
    <s v="S-7"/>
    <n v="8296"/>
    <n v="11508"/>
    <n v="4139595"/>
  </r>
  <r>
    <d v="2019-03-31T00:00:00"/>
    <s v="S-7"/>
    <n v="8062"/>
    <n v="9925"/>
    <n v="6571992"/>
  </r>
  <r>
    <d v="2019-04-30T00:00:00"/>
    <s v="S-7"/>
    <n v="9490"/>
    <n v="11593"/>
    <n v="3902100"/>
  </r>
  <r>
    <d v="2019-05-31T00:00:00"/>
    <s v="S-7"/>
    <n v="7421"/>
    <n v="4953"/>
    <n v="6184873"/>
  </r>
  <r>
    <d v="2019-06-30T00:00:00"/>
    <s v="S-7"/>
    <n v="8142"/>
    <n v="5439"/>
    <n v="5289635"/>
  </r>
  <r>
    <d v="2019-07-31T00:00:00"/>
    <s v="S-7"/>
    <n v="9911"/>
    <n v="3797"/>
    <n v="6500280"/>
  </r>
  <r>
    <d v="2019-08-31T00:00:00"/>
    <s v="S-7"/>
    <n v="7432"/>
    <n v="901"/>
    <n v="3387939"/>
  </r>
  <r>
    <d v="2019-09-30T00:00:00"/>
    <s v="S-7"/>
    <n v="8815"/>
    <n v="6147"/>
    <n v="3983270"/>
  </r>
  <r>
    <d v="2019-10-31T00:00:00"/>
    <s v="S-7"/>
    <n v="8672"/>
    <n v="7511"/>
    <n v="6343023"/>
  </r>
  <r>
    <d v="2019-11-30T00:00:00"/>
    <s v="S-7"/>
    <n v="9692"/>
    <n v="2225"/>
    <n v="4793712"/>
  </r>
  <r>
    <d v="2019-12-31T00:00:00"/>
    <s v="S-7"/>
    <n v="7506"/>
    <n v="4984"/>
    <n v="3269627"/>
  </r>
  <r>
    <d v="2019-01-31T00:00:00"/>
    <s v="W-1"/>
    <n v="3770"/>
    <n v="11724"/>
    <n v="3670171"/>
  </r>
  <r>
    <d v="2019-02-28T00:00:00"/>
    <s v="W-1"/>
    <n v="3559"/>
    <n v="2338"/>
    <n v="3953200"/>
  </r>
  <r>
    <d v="2019-03-31T00:00:00"/>
    <s v="W-1"/>
    <n v="3720"/>
    <n v="9406"/>
    <n v="3581538"/>
  </r>
  <r>
    <d v="2019-04-30T00:00:00"/>
    <s v="W-1"/>
    <n v="4521"/>
    <n v="2098"/>
    <n v="3122050"/>
  </r>
  <r>
    <d v="2019-05-31T00:00:00"/>
    <s v="W-1"/>
    <n v="4472"/>
    <n v="11012"/>
    <n v="3404128"/>
  </r>
  <r>
    <d v="2019-06-30T00:00:00"/>
    <s v="W-1"/>
    <n v="3751"/>
    <n v="10282"/>
    <n v="3296734"/>
  </r>
  <r>
    <d v="2019-07-31T00:00:00"/>
    <s v="W-1"/>
    <n v="3920"/>
    <n v="9341"/>
    <n v="3041036"/>
  </r>
  <r>
    <d v="2019-08-31T00:00:00"/>
    <s v="W-1"/>
    <n v="2855"/>
    <n v="6351"/>
    <n v="3106986"/>
  </r>
  <r>
    <d v="2019-09-30T00:00:00"/>
    <s v="W-1"/>
    <n v="4389"/>
    <n v="6989"/>
    <n v="3441511"/>
  </r>
  <r>
    <d v="2019-10-31T00:00:00"/>
    <s v="W-1"/>
    <n v="3724"/>
    <n v="10195"/>
    <n v="3562145"/>
  </r>
  <r>
    <d v="2019-11-30T00:00:00"/>
    <s v="W-1"/>
    <n v="3445"/>
    <n v="8842"/>
    <n v="3330180"/>
  </r>
  <r>
    <d v="2019-12-31T00:00:00"/>
    <s v="W-1"/>
    <n v="4423"/>
    <n v="11927"/>
    <n v="3794002"/>
  </r>
  <r>
    <d v="2019-01-31T00:00:00"/>
    <s v="W-2"/>
    <n v="6308"/>
    <n v="9062"/>
    <n v="4081801"/>
  </r>
  <r>
    <d v="2019-02-28T00:00:00"/>
    <s v="W-2"/>
    <n v="6439"/>
    <n v="7968"/>
    <n v="5295572"/>
  </r>
  <r>
    <d v="2019-03-31T00:00:00"/>
    <s v="W-2"/>
    <n v="7116"/>
    <n v="8955"/>
    <n v="6908610"/>
  </r>
  <r>
    <d v="2019-04-30T00:00:00"/>
    <s v="W-2"/>
    <n v="4923"/>
    <n v="7781"/>
    <n v="6817789"/>
  </r>
  <r>
    <d v="2019-05-31T00:00:00"/>
    <s v="W-2"/>
    <n v="6846"/>
    <n v="10902"/>
    <n v="5866735"/>
  </r>
  <r>
    <d v="2019-06-30T00:00:00"/>
    <s v="W-2"/>
    <n v="5212"/>
    <n v="9488"/>
    <n v="5776503"/>
  </r>
  <r>
    <d v="2019-07-31T00:00:00"/>
    <s v="W-2"/>
    <n v="7110"/>
    <n v="8829"/>
    <n v="5998677"/>
  </r>
  <r>
    <d v="2019-08-31T00:00:00"/>
    <s v="W-2"/>
    <n v="4860"/>
    <n v="2530"/>
    <n v="4287636"/>
  </r>
  <r>
    <d v="2019-09-30T00:00:00"/>
    <s v="W-2"/>
    <n v="5214"/>
    <n v="2225"/>
    <n v="6082906"/>
  </r>
  <r>
    <d v="2019-10-31T00:00:00"/>
    <s v="W-2"/>
    <n v="5203"/>
    <n v="854"/>
    <n v="5471568"/>
  </r>
  <r>
    <d v="2019-11-30T00:00:00"/>
    <s v="W-2"/>
    <n v="5740"/>
    <n v="6561"/>
    <n v="5797316"/>
  </r>
  <r>
    <d v="2019-12-31T00:00:00"/>
    <s v="W-2"/>
    <n v="7218"/>
    <n v="5517"/>
    <n v="4259172"/>
  </r>
  <r>
    <d v="2019-01-31T00:00:00"/>
    <s v="W-3"/>
    <n v="8457"/>
    <n v="3596"/>
    <n v="10454840"/>
  </r>
  <r>
    <d v="2019-02-28T00:00:00"/>
    <s v="W-3"/>
    <n v="8152"/>
    <n v="4570"/>
    <n v="9293540"/>
  </r>
  <r>
    <d v="2019-03-31T00:00:00"/>
    <s v="W-3"/>
    <n v="8371"/>
    <n v="11532"/>
    <n v="10727731"/>
  </r>
  <r>
    <d v="2019-04-30T00:00:00"/>
    <s v="W-3"/>
    <n v="8523"/>
    <n v="1119"/>
    <n v="10635453"/>
  </r>
  <r>
    <d v="2019-05-31T00:00:00"/>
    <s v="W-3"/>
    <n v="8659"/>
    <n v="10356"/>
    <n v="10933022"/>
  </r>
  <r>
    <d v="2019-06-30T00:00:00"/>
    <s v="W-3"/>
    <n v="8292"/>
    <n v="11271"/>
    <n v="10350030"/>
  </r>
  <r>
    <d v="2019-07-31T00:00:00"/>
    <s v="W-3"/>
    <n v="8157"/>
    <n v="1672"/>
    <n v="9307077"/>
  </r>
  <r>
    <d v="2019-08-31T00:00:00"/>
    <s v="W-3"/>
    <n v="8062"/>
    <n v="3171"/>
    <n v="10054468"/>
  </r>
  <r>
    <d v="2019-09-30T00:00:00"/>
    <s v="W-3"/>
    <n v="8262"/>
    <n v="5765"/>
    <n v="9232219"/>
  </r>
  <r>
    <d v="2019-10-31T00:00:00"/>
    <s v="W-3"/>
    <n v="8395"/>
    <n v="2989"/>
    <n v="10424275"/>
  </r>
  <r>
    <d v="2019-11-30T00:00:00"/>
    <s v="W-3"/>
    <n v="8037"/>
    <n v="4343"/>
    <n v="10255282"/>
  </r>
  <r>
    <d v="2019-12-31T00:00:00"/>
    <s v="W-3"/>
    <n v="8069"/>
    <n v="931"/>
    <n v="10223866"/>
  </r>
  <r>
    <d v="2019-01-31T00:00:00"/>
    <s v="W-4"/>
    <n v="8638"/>
    <n v="8830"/>
    <n v="9121862"/>
  </r>
  <r>
    <d v="2019-02-28T00:00:00"/>
    <s v="W-4"/>
    <n v="8065"/>
    <n v="5559"/>
    <n v="9087830"/>
  </r>
  <r>
    <d v="2019-03-31T00:00:00"/>
    <s v="W-4"/>
    <n v="8539"/>
    <n v="2089"/>
    <n v="8939327"/>
  </r>
  <r>
    <d v="2019-04-30T00:00:00"/>
    <s v="W-4"/>
    <n v="8228"/>
    <n v="7671"/>
    <n v="8920543"/>
  </r>
  <r>
    <d v="2019-05-31T00:00:00"/>
    <s v="W-4"/>
    <n v="8488"/>
    <n v="1488"/>
    <n v="8944666"/>
  </r>
  <r>
    <d v="2019-06-30T00:00:00"/>
    <s v="W-4"/>
    <n v="8346"/>
    <n v="11140"/>
    <n v="10006030"/>
  </r>
  <r>
    <d v="2019-07-31T00:00:00"/>
    <s v="W-4"/>
    <n v="8498"/>
    <n v="6838"/>
    <n v="9245160"/>
  </r>
  <r>
    <d v="2019-08-31T00:00:00"/>
    <s v="W-4"/>
    <n v="8247"/>
    <n v="1346"/>
    <n v="8599952"/>
  </r>
  <r>
    <d v="2019-09-30T00:00:00"/>
    <s v="W-4"/>
    <n v="8197"/>
    <n v="1677"/>
    <n v="9351139"/>
  </r>
  <r>
    <d v="2019-10-31T00:00:00"/>
    <s v="W-4"/>
    <n v="8029"/>
    <n v="11327"/>
    <n v="8917260"/>
  </r>
  <r>
    <d v="2019-11-30T00:00:00"/>
    <s v="W-4"/>
    <n v="8479"/>
    <n v="9387"/>
    <n v="8170917"/>
  </r>
  <r>
    <d v="2019-12-31T00:00:00"/>
    <s v="W-4"/>
    <n v="8223"/>
    <n v="6845"/>
    <n v="9461563"/>
  </r>
  <r>
    <d v="2019-01-31T00:00:00"/>
    <s v="W-5"/>
    <n v="3443"/>
    <n v="6265"/>
    <n v="3423763"/>
  </r>
  <r>
    <d v="2019-02-28T00:00:00"/>
    <s v="W-5"/>
    <n v="3797"/>
    <n v="7684"/>
    <n v="3945758"/>
  </r>
  <r>
    <d v="2019-03-31T00:00:00"/>
    <s v="W-5"/>
    <n v="4028"/>
    <n v="6072"/>
    <n v="4118496"/>
  </r>
  <r>
    <d v="2019-04-30T00:00:00"/>
    <s v="W-5"/>
    <n v="5004"/>
    <n v="9643"/>
    <n v="4778392"/>
  </r>
  <r>
    <d v="2019-05-31T00:00:00"/>
    <s v="W-5"/>
    <n v="5782"/>
    <n v="7988"/>
    <n v="3553762"/>
  </r>
  <r>
    <d v="2019-06-30T00:00:00"/>
    <s v="W-5"/>
    <n v="5601"/>
    <n v="4528"/>
    <n v="3539095"/>
  </r>
  <r>
    <d v="2019-07-31T00:00:00"/>
    <s v="W-5"/>
    <n v="4403"/>
    <n v="3999"/>
    <n v="3916591"/>
  </r>
  <r>
    <d v="2019-08-31T00:00:00"/>
    <s v="W-5"/>
    <n v="6287"/>
    <n v="10978"/>
    <n v="4719906"/>
  </r>
  <r>
    <d v="2019-09-30T00:00:00"/>
    <s v="W-5"/>
    <n v="5304"/>
    <n v="8806"/>
    <n v="4926816"/>
  </r>
  <r>
    <d v="2019-10-31T00:00:00"/>
    <s v="W-5"/>
    <n v="5534"/>
    <n v="3641"/>
    <n v="3907750"/>
  </r>
  <r>
    <d v="2019-11-30T00:00:00"/>
    <s v="W-5"/>
    <n v="4315"/>
    <n v="9766"/>
    <n v="3425252"/>
  </r>
  <r>
    <d v="2019-12-31T00:00:00"/>
    <s v="W-5"/>
    <n v="5932"/>
    <n v="9749"/>
    <n v="4051009"/>
  </r>
  <r>
    <d v="2019-01-31T00:00:00"/>
    <s v="W-6"/>
    <n v="8336"/>
    <n v="896"/>
    <n v="9449204"/>
  </r>
  <r>
    <d v="2019-02-28T00:00:00"/>
    <s v="W-6"/>
    <n v="7703"/>
    <n v="1439"/>
    <n v="9722097"/>
  </r>
  <r>
    <d v="2019-03-31T00:00:00"/>
    <s v="W-6"/>
    <n v="7685"/>
    <n v="580"/>
    <n v="7656073"/>
  </r>
  <r>
    <d v="2019-04-30T00:00:00"/>
    <s v="W-6"/>
    <n v="8294"/>
    <n v="11367"/>
    <n v="9260252"/>
  </r>
  <r>
    <d v="2019-05-31T00:00:00"/>
    <s v="W-6"/>
    <n v="7284"/>
    <n v="9840"/>
    <n v="6911990"/>
  </r>
  <r>
    <d v="2019-06-30T00:00:00"/>
    <s v="W-6"/>
    <n v="7121"/>
    <n v="2257"/>
    <n v="9520735"/>
  </r>
  <r>
    <d v="2019-07-31T00:00:00"/>
    <s v="W-6"/>
    <n v="6720"/>
    <n v="8381"/>
    <n v="7902863"/>
  </r>
  <r>
    <d v="2019-08-31T00:00:00"/>
    <s v="W-6"/>
    <n v="7293"/>
    <n v="3718"/>
    <n v="6568432"/>
  </r>
  <r>
    <d v="2019-09-30T00:00:00"/>
    <s v="W-6"/>
    <n v="6784"/>
    <n v="9548"/>
    <n v="9662511"/>
  </r>
  <r>
    <d v="2019-10-31T00:00:00"/>
    <s v="W-6"/>
    <n v="6880"/>
    <n v="4170"/>
    <n v="8960044"/>
  </r>
  <r>
    <d v="2019-11-30T00:00:00"/>
    <s v="W-6"/>
    <n v="6998"/>
    <n v="6384"/>
    <n v="9368941"/>
  </r>
  <r>
    <d v="2019-12-31T00:00:00"/>
    <s v="W-6"/>
    <n v="7057"/>
    <n v="11382"/>
    <n v="10613909"/>
  </r>
  <r>
    <d v="2019-01-31T00:00:00"/>
    <s v="E-1"/>
    <n v="7895"/>
    <n v="2025"/>
    <n v="6683827"/>
  </r>
  <r>
    <d v="2019-02-28T00:00:00"/>
    <s v="E-1"/>
    <n v="6302"/>
    <n v="2861"/>
    <n v="6404305"/>
  </r>
  <r>
    <d v="2019-03-31T00:00:00"/>
    <s v="E-1"/>
    <n v="8449"/>
    <n v="9839"/>
    <n v="6731204"/>
  </r>
  <r>
    <d v="2019-04-30T00:00:00"/>
    <s v="E-1"/>
    <n v="7186"/>
    <n v="6058"/>
    <n v="6538110"/>
  </r>
  <r>
    <d v="2019-05-31T00:00:00"/>
    <s v="E-1"/>
    <n v="7319"/>
    <n v="8605"/>
    <n v="6654002"/>
  </r>
  <r>
    <d v="2019-06-30T00:00:00"/>
    <s v="E-1"/>
    <n v="6119"/>
    <n v="9340"/>
    <n v="6884341"/>
  </r>
  <r>
    <d v="2019-07-31T00:00:00"/>
    <s v="E-1"/>
    <n v="8077"/>
    <n v="3559"/>
    <n v="6940982"/>
  </r>
  <r>
    <d v="2019-08-31T00:00:00"/>
    <s v="E-1"/>
    <n v="8261"/>
    <n v="6601"/>
    <n v="6592344"/>
  </r>
  <r>
    <d v="2019-09-30T00:00:00"/>
    <s v="E-1"/>
    <n v="8065"/>
    <n v="2017"/>
    <n v="6392911"/>
  </r>
  <r>
    <d v="2019-10-31T00:00:00"/>
    <s v="E-1"/>
    <n v="7379"/>
    <n v="3376"/>
    <n v="6548406"/>
  </r>
  <r>
    <d v="2019-11-30T00:00:00"/>
    <s v="E-1"/>
    <n v="7116"/>
    <n v="3168"/>
    <n v="6421975"/>
  </r>
  <r>
    <d v="2019-12-31T00:00:00"/>
    <s v="E-1"/>
    <n v="7349"/>
    <n v="11170"/>
    <n v="6692914"/>
  </r>
  <r>
    <d v="2019-01-31T00:00:00"/>
    <s v="E-2"/>
    <n v="14504"/>
    <n v="3376"/>
    <n v="21828325"/>
  </r>
  <r>
    <d v="2019-02-28T00:00:00"/>
    <s v="E-2"/>
    <n v="13984"/>
    <n v="2627"/>
    <n v="26265366"/>
  </r>
  <r>
    <d v="2019-03-31T00:00:00"/>
    <s v="E-2"/>
    <n v="14894"/>
    <n v="10673"/>
    <n v="33259918"/>
  </r>
  <r>
    <d v="2019-04-30T00:00:00"/>
    <s v="E-2"/>
    <n v="10360"/>
    <n v="9449"/>
    <n v="21756537"/>
  </r>
  <r>
    <d v="2019-05-31T00:00:00"/>
    <s v="E-2"/>
    <n v="15002"/>
    <n v="7760"/>
    <n v="26781244"/>
  </r>
  <r>
    <d v="2019-06-30T00:00:00"/>
    <s v="E-2"/>
    <n v="10793"/>
    <n v="10774"/>
    <n v="11167073"/>
  </r>
  <r>
    <d v="2019-07-31T00:00:00"/>
    <s v="E-2"/>
    <n v="11048"/>
    <n v="6152"/>
    <n v="13653370"/>
  </r>
  <r>
    <d v="2019-08-31T00:00:00"/>
    <s v="E-2"/>
    <n v="10356"/>
    <n v="3140"/>
    <n v="14226008"/>
  </r>
  <r>
    <d v="2019-09-30T00:00:00"/>
    <s v="E-2"/>
    <n v="12275"/>
    <n v="4000"/>
    <n v="12303805"/>
  </r>
  <r>
    <d v="2019-10-31T00:00:00"/>
    <s v="E-2"/>
    <n v="11510"/>
    <n v="2872"/>
    <n v="11047017"/>
  </r>
  <r>
    <d v="2019-11-30T00:00:00"/>
    <s v="E-2"/>
    <n v="10464"/>
    <n v="3289"/>
    <n v="14443874"/>
  </r>
  <r>
    <d v="2019-12-31T00:00:00"/>
    <s v="E-2"/>
    <n v="10523"/>
    <n v="10845"/>
    <n v="14060169"/>
  </r>
  <r>
    <d v="2019-01-31T00:00:00"/>
    <s v="E-3"/>
    <n v="6389"/>
    <n v="11946"/>
    <n v="4138894"/>
  </r>
  <r>
    <d v="2019-02-28T00:00:00"/>
    <s v="E-3"/>
    <n v="4343"/>
    <n v="5859"/>
    <n v="4127166"/>
  </r>
  <r>
    <d v="2019-03-31T00:00:00"/>
    <s v="E-3"/>
    <n v="7964"/>
    <n v="3657"/>
    <n v="4710444"/>
  </r>
  <r>
    <d v="2019-04-30T00:00:00"/>
    <s v="E-3"/>
    <n v="5538"/>
    <n v="8549"/>
    <n v="4558664"/>
  </r>
  <r>
    <d v="2019-05-31T00:00:00"/>
    <s v="E-3"/>
    <n v="5061"/>
    <n v="6411"/>
    <n v="5509974"/>
  </r>
  <r>
    <d v="2019-06-30T00:00:00"/>
    <s v="E-3"/>
    <n v="7627"/>
    <n v="3580"/>
    <n v="4841175"/>
  </r>
  <r>
    <d v="2019-07-31T00:00:00"/>
    <s v="E-3"/>
    <n v="4863"/>
    <n v="10590"/>
    <n v="5513821"/>
  </r>
  <r>
    <d v="2019-08-31T00:00:00"/>
    <s v="E-3"/>
    <n v="6957"/>
    <n v="4406"/>
    <n v="4980987"/>
  </r>
  <r>
    <d v="2019-09-30T00:00:00"/>
    <s v="E-3"/>
    <n v="4267"/>
    <n v="8117"/>
    <n v="4341085"/>
  </r>
  <r>
    <d v="2019-10-31T00:00:00"/>
    <s v="E-3"/>
    <n v="6502"/>
    <n v="3064"/>
    <n v="4744900"/>
  </r>
  <r>
    <d v="2019-11-30T00:00:00"/>
    <s v="E-3"/>
    <n v="5413"/>
    <n v="727"/>
    <n v="4577742"/>
  </r>
  <r>
    <d v="2019-12-31T00:00:00"/>
    <s v="E-3"/>
    <n v="4981"/>
    <n v="2296"/>
    <n v="4940740"/>
  </r>
  <r>
    <d v="2019-01-31T00:00:00"/>
    <s v="E-4"/>
    <n v="4866"/>
    <n v="479"/>
    <n v="4429049"/>
  </r>
  <r>
    <d v="2019-02-28T00:00:00"/>
    <s v="E-4"/>
    <n v="5076"/>
    <n v="5361"/>
    <n v="5272391"/>
  </r>
  <r>
    <d v="2019-03-31T00:00:00"/>
    <s v="E-4"/>
    <n v="4575"/>
    <n v="8336"/>
    <n v="4603803"/>
  </r>
  <r>
    <d v="2019-04-30T00:00:00"/>
    <s v="E-4"/>
    <n v="4334"/>
    <n v="1396"/>
    <n v="5810130"/>
  </r>
  <r>
    <d v="2019-05-31T00:00:00"/>
    <s v="E-4"/>
    <n v="5212"/>
    <n v="6760"/>
    <n v="4146818"/>
  </r>
  <r>
    <d v="2019-06-30T00:00:00"/>
    <s v="E-4"/>
    <n v="5081"/>
    <n v="9991"/>
    <n v="4283318"/>
  </r>
  <r>
    <d v="2019-07-31T00:00:00"/>
    <s v="E-4"/>
    <n v="3800"/>
    <n v="4623"/>
    <n v="5552202"/>
  </r>
  <r>
    <d v="2019-08-31T00:00:00"/>
    <s v="E-4"/>
    <n v="5465"/>
    <n v="3854"/>
    <n v="4798747"/>
  </r>
  <r>
    <d v="2019-09-30T00:00:00"/>
    <s v="E-4"/>
    <n v="6861"/>
    <n v="4483"/>
    <n v="5847087"/>
  </r>
  <r>
    <d v="2019-10-31T00:00:00"/>
    <s v="E-4"/>
    <n v="7022"/>
    <n v="11902"/>
    <n v="4225811"/>
  </r>
  <r>
    <d v="2019-11-30T00:00:00"/>
    <s v="E-4"/>
    <n v="7165"/>
    <n v="2639"/>
    <n v="4687290"/>
  </r>
  <r>
    <d v="2019-12-31T00:00:00"/>
    <s v="E-4"/>
    <n v="6832"/>
    <n v="2673"/>
    <n v="5478192"/>
  </r>
  <r>
    <d v="2019-01-31T00:00:00"/>
    <s v="E-5"/>
    <n v="4242"/>
    <n v="9951"/>
    <n v="8480647"/>
  </r>
  <r>
    <d v="2019-02-28T00:00:00"/>
    <s v="E-5"/>
    <n v="3474"/>
    <n v="1337"/>
    <n v="7175799"/>
  </r>
  <r>
    <d v="2019-03-31T00:00:00"/>
    <s v="E-5"/>
    <n v="4407"/>
    <n v="11077"/>
    <n v="8873530"/>
  </r>
  <r>
    <d v="2019-04-30T00:00:00"/>
    <s v="E-5"/>
    <n v="4175"/>
    <n v="9528"/>
    <n v="8147341"/>
  </r>
  <r>
    <d v="2019-05-31T00:00:00"/>
    <s v="E-5"/>
    <n v="4398"/>
    <n v="6256"/>
    <n v="7012471"/>
  </r>
  <r>
    <d v="2019-06-30T00:00:00"/>
    <s v="E-5"/>
    <n v="3483"/>
    <n v="704"/>
    <n v="7445637"/>
  </r>
  <r>
    <d v="2019-07-31T00:00:00"/>
    <s v="E-5"/>
    <n v="4244"/>
    <n v="4065"/>
    <n v="7902056"/>
  </r>
  <r>
    <d v="2019-08-31T00:00:00"/>
    <s v="E-5"/>
    <n v="4461"/>
    <n v="11383"/>
    <n v="7223377"/>
  </r>
  <r>
    <d v="2019-09-30T00:00:00"/>
    <s v="E-5"/>
    <n v="3483"/>
    <n v="541"/>
    <n v="7277377"/>
  </r>
  <r>
    <d v="2019-10-31T00:00:00"/>
    <s v="E-5"/>
    <n v="4394"/>
    <n v="3064"/>
    <n v="7034827"/>
  </r>
  <r>
    <d v="2019-11-30T00:00:00"/>
    <s v="E-5"/>
    <n v="3439"/>
    <n v="691"/>
    <n v="7494317"/>
  </r>
  <r>
    <d v="2019-12-31T00:00:00"/>
    <s v="E-5"/>
    <n v="3574"/>
    <n v="574"/>
    <n v="7936441"/>
  </r>
  <r>
    <d v="2019-01-31T00:00:00"/>
    <s v="E-6"/>
    <n v="3247"/>
    <n v="10401"/>
    <n v="2142546"/>
  </r>
  <r>
    <d v="2019-02-28T00:00:00"/>
    <s v="E-6"/>
    <n v="2558"/>
    <n v="5959"/>
    <n v="2556422"/>
  </r>
  <r>
    <d v="2019-03-31T00:00:00"/>
    <s v="E-6"/>
    <n v="2543"/>
    <n v="1138"/>
    <n v="2144286"/>
  </r>
  <r>
    <d v="2019-04-30T00:00:00"/>
    <s v="E-6"/>
    <n v="3814"/>
    <n v="2447"/>
    <n v="2756726"/>
  </r>
  <r>
    <d v="2019-05-31T00:00:00"/>
    <s v="E-6"/>
    <n v="3660"/>
    <n v="6091"/>
    <n v="2410035"/>
  </r>
  <r>
    <d v="2019-06-30T00:00:00"/>
    <s v="E-6"/>
    <n v="3725"/>
    <n v="10388"/>
    <n v="2397698"/>
  </r>
  <r>
    <d v="2019-07-31T00:00:00"/>
    <s v="E-6"/>
    <n v="2040"/>
    <n v="10313"/>
    <n v="2918907"/>
  </r>
  <r>
    <d v="2019-08-31T00:00:00"/>
    <s v="E-6"/>
    <n v="2418"/>
    <n v="9367"/>
    <n v="2079754"/>
  </r>
  <r>
    <d v="2019-09-30T00:00:00"/>
    <s v="E-6"/>
    <n v="3079"/>
    <n v="11684"/>
    <n v="2285549"/>
  </r>
  <r>
    <d v="2019-10-31T00:00:00"/>
    <s v="E-6"/>
    <n v="2424"/>
    <n v="8640"/>
    <n v="2522738"/>
  </r>
  <r>
    <d v="2019-11-30T00:00:00"/>
    <s v="E-6"/>
    <n v="3421"/>
    <n v="4022"/>
    <n v="2039982"/>
  </r>
  <r>
    <d v="2019-12-31T00:00:00"/>
    <s v="E-6"/>
    <n v="2875"/>
    <n v="4597"/>
    <n v="2818304"/>
  </r>
  <r>
    <d v="2019-01-31T00:00:00"/>
    <s v="E-7"/>
    <n v="5944"/>
    <n v="11104"/>
    <n v="5088546"/>
  </r>
  <r>
    <d v="2019-02-28T00:00:00"/>
    <s v="E-7"/>
    <n v="5614"/>
    <n v="5752"/>
    <n v="5092648"/>
  </r>
  <r>
    <d v="2019-03-31T00:00:00"/>
    <s v="E-7"/>
    <n v="6774"/>
    <n v="11557"/>
    <n v="5185382"/>
  </r>
  <r>
    <d v="2019-04-30T00:00:00"/>
    <s v="E-7"/>
    <n v="6317"/>
    <n v="1199"/>
    <n v="6047344"/>
  </r>
  <r>
    <d v="2019-05-31T00:00:00"/>
    <s v="E-7"/>
    <n v="6697"/>
    <n v="6324"/>
    <n v="5463841"/>
  </r>
  <r>
    <d v="2019-06-30T00:00:00"/>
    <s v="E-7"/>
    <n v="5400"/>
    <n v="3775"/>
    <n v="5232869"/>
  </r>
  <r>
    <d v="2019-07-31T00:00:00"/>
    <s v="E-7"/>
    <n v="5550"/>
    <n v="1567"/>
    <n v="5322138"/>
  </r>
  <r>
    <d v="2019-08-31T00:00:00"/>
    <s v="E-7"/>
    <n v="6085"/>
    <n v="9222"/>
    <n v="6575089"/>
  </r>
  <r>
    <d v="2019-09-30T00:00:00"/>
    <s v="E-7"/>
    <n v="6627"/>
    <n v="2744"/>
    <n v="6088510"/>
  </r>
  <r>
    <d v="2019-10-31T00:00:00"/>
    <s v="E-7"/>
    <n v="6383"/>
    <n v="2726"/>
    <n v="6973319"/>
  </r>
  <r>
    <d v="2019-11-30T00:00:00"/>
    <s v="E-7"/>
    <n v="5973"/>
    <n v="3091"/>
    <n v="6069657"/>
  </r>
  <r>
    <d v="2019-12-31T00:00:00"/>
    <s v="E-7"/>
    <n v="6486"/>
    <n v="8702"/>
    <n v="5301600"/>
  </r>
  <r>
    <d v="2019-01-31T00:00:00"/>
    <s v="E-8"/>
    <n v="8338"/>
    <n v="3219"/>
    <n v="7490766"/>
  </r>
  <r>
    <d v="2019-02-28T00:00:00"/>
    <s v="E-8"/>
    <n v="8270"/>
    <n v="7235"/>
    <n v="7913544"/>
  </r>
  <r>
    <d v="2019-03-31T00:00:00"/>
    <s v="E-8"/>
    <n v="6077"/>
    <n v="4471"/>
    <n v="7328356"/>
  </r>
  <r>
    <d v="2019-04-30T00:00:00"/>
    <s v="E-8"/>
    <n v="7425"/>
    <n v="3658"/>
    <n v="7213463"/>
  </r>
  <r>
    <d v="2019-05-31T00:00:00"/>
    <s v="E-8"/>
    <n v="5613"/>
    <n v="10317"/>
    <n v="7355615"/>
  </r>
  <r>
    <d v="2019-06-30T00:00:00"/>
    <s v="E-8"/>
    <n v="6880"/>
    <n v="5016"/>
    <n v="7826037"/>
  </r>
  <r>
    <d v="2019-07-31T00:00:00"/>
    <s v="E-8"/>
    <n v="5407"/>
    <n v="3915"/>
    <n v="7361312"/>
  </r>
  <r>
    <d v="2019-08-31T00:00:00"/>
    <s v="E-8"/>
    <n v="7801"/>
    <n v="4838"/>
    <n v="7223462"/>
  </r>
  <r>
    <d v="2019-09-30T00:00:00"/>
    <s v="E-8"/>
    <n v="7144"/>
    <n v="9298"/>
    <n v="7700984"/>
  </r>
  <r>
    <d v="2019-10-31T00:00:00"/>
    <s v="E-8"/>
    <n v="7926"/>
    <n v="4430"/>
    <n v="7143026"/>
  </r>
  <r>
    <d v="2019-11-30T00:00:00"/>
    <s v="E-8"/>
    <n v="7943"/>
    <n v="5956"/>
    <n v="7224743"/>
  </r>
  <r>
    <d v="2019-12-31T00:00:00"/>
    <s v="E-8"/>
    <n v="5698"/>
    <n v="8835"/>
    <n v="7954825"/>
  </r>
  <r>
    <d v="2019-01-31T00:00:00"/>
    <s v="E-9"/>
    <n v="13765"/>
    <n v="9534"/>
    <n v="10116167"/>
  </r>
  <r>
    <d v="2019-02-28T00:00:00"/>
    <s v="E-9"/>
    <n v="12612"/>
    <n v="5732"/>
    <n v="10817503"/>
  </r>
  <r>
    <d v="2019-03-31T00:00:00"/>
    <s v="E-9"/>
    <n v="13148"/>
    <n v="8806"/>
    <n v="11785813"/>
  </r>
  <r>
    <d v="2019-04-30T00:00:00"/>
    <s v="E-9"/>
    <n v="12044"/>
    <n v="7676"/>
    <n v="11838761"/>
  </r>
  <r>
    <d v="2019-05-31T00:00:00"/>
    <s v="E-9"/>
    <n v="12871"/>
    <n v="10729"/>
    <n v="11131449"/>
  </r>
  <r>
    <d v="2019-06-30T00:00:00"/>
    <s v="E-9"/>
    <n v="12381"/>
    <n v="4620"/>
    <n v="10059828"/>
  </r>
  <r>
    <d v="2019-07-31T00:00:00"/>
    <s v="E-9"/>
    <n v="12314"/>
    <n v="5973"/>
    <n v="11098795"/>
  </r>
  <r>
    <d v="2019-08-31T00:00:00"/>
    <s v="E-9"/>
    <n v="12713"/>
    <n v="10752"/>
    <n v="10997432"/>
  </r>
  <r>
    <d v="2019-09-30T00:00:00"/>
    <s v="E-9"/>
    <n v="12622"/>
    <n v="2857"/>
    <n v="11761709"/>
  </r>
  <r>
    <d v="2019-10-31T00:00:00"/>
    <s v="E-9"/>
    <n v="13339"/>
    <n v="8233"/>
    <n v="11200052"/>
  </r>
  <r>
    <d v="2019-11-30T00:00:00"/>
    <s v="E-9"/>
    <n v="13705"/>
    <n v="2950"/>
    <n v="10540815"/>
  </r>
  <r>
    <d v="2019-12-31T00:00:00"/>
    <s v="E-9"/>
    <n v="12680"/>
    <n v="3098"/>
    <n v="11118806"/>
  </r>
  <r>
    <d v="2019-01-31T00:00:00"/>
    <s v="E-10"/>
    <n v="9068"/>
    <n v="10023"/>
    <n v="5564119"/>
  </r>
  <r>
    <d v="2019-02-28T00:00:00"/>
    <s v="E-10"/>
    <n v="7940"/>
    <n v="2846"/>
    <n v="5439795"/>
  </r>
  <r>
    <d v="2019-03-31T00:00:00"/>
    <s v="E-10"/>
    <n v="9196"/>
    <n v="4587"/>
    <n v="6704056"/>
  </r>
  <r>
    <d v="2019-04-30T00:00:00"/>
    <s v="E-10"/>
    <n v="9656"/>
    <n v="3807"/>
    <n v="5216647"/>
  </r>
  <r>
    <d v="2019-05-31T00:00:00"/>
    <s v="E-10"/>
    <n v="8391"/>
    <n v="7103"/>
    <n v="5014012"/>
  </r>
  <r>
    <d v="2019-06-30T00:00:00"/>
    <s v="E-10"/>
    <n v="8604"/>
    <n v="6008"/>
    <n v="6561333"/>
  </r>
  <r>
    <d v="2019-07-31T00:00:00"/>
    <s v="E-10"/>
    <n v="8915"/>
    <n v="6734"/>
    <n v="5923669"/>
  </r>
  <r>
    <d v="2019-08-31T00:00:00"/>
    <s v="E-10"/>
    <n v="9266"/>
    <n v="11674"/>
    <n v="6634303"/>
  </r>
  <r>
    <d v="2019-09-30T00:00:00"/>
    <s v="E-10"/>
    <n v="8323"/>
    <n v="7007"/>
    <n v="6249491"/>
  </r>
  <r>
    <d v="2019-10-31T00:00:00"/>
    <s v="E-10"/>
    <n v="8861"/>
    <n v="1916"/>
    <n v="6178850"/>
  </r>
  <r>
    <d v="2019-11-30T00:00:00"/>
    <s v="E-10"/>
    <n v="9234"/>
    <n v="3997"/>
    <n v="5954545"/>
  </r>
  <r>
    <d v="2019-12-31T00:00:00"/>
    <s v="E-10"/>
    <n v="9885"/>
    <n v="1388"/>
    <n v="5863492"/>
  </r>
  <r>
    <d v="2019-01-31T00:00:00"/>
    <s v="N-1"/>
    <n v="9006"/>
    <n v="3803"/>
    <n v="6951815"/>
  </r>
  <r>
    <d v="2019-02-28T00:00:00"/>
    <s v="N-1"/>
    <n v="7301"/>
    <n v="6765"/>
    <n v="6209981"/>
  </r>
  <r>
    <d v="2019-03-31T00:00:00"/>
    <s v="N-1"/>
    <n v="9681"/>
    <n v="10527"/>
    <n v="5675887"/>
  </r>
  <r>
    <d v="2019-04-30T00:00:00"/>
    <s v="N-1"/>
    <n v="8519"/>
    <n v="4294"/>
    <n v="4949821"/>
  </r>
  <r>
    <d v="2019-05-31T00:00:00"/>
    <s v="N-1"/>
    <n v="4748"/>
    <n v="3028"/>
    <n v="4702907"/>
  </r>
  <r>
    <d v="2019-06-30T00:00:00"/>
    <s v="N-1"/>
    <n v="7297"/>
    <n v="3224"/>
    <n v="5878698"/>
  </r>
  <r>
    <d v="2019-07-31T00:00:00"/>
    <s v="N-1"/>
    <n v="7697"/>
    <n v="2649"/>
    <n v="6676155"/>
  </r>
  <r>
    <d v="2019-08-31T00:00:00"/>
    <s v="N-1"/>
    <n v="6621"/>
    <n v="10687"/>
    <n v="3074416"/>
  </r>
  <r>
    <d v="2019-09-30T00:00:00"/>
    <s v="N-1"/>
    <n v="8677"/>
    <n v="8471"/>
    <n v="6820347"/>
  </r>
  <r>
    <d v="2019-10-31T00:00:00"/>
    <s v="N-1"/>
    <n v="6255"/>
    <n v="711"/>
    <n v="4726615"/>
  </r>
  <r>
    <d v="2019-11-30T00:00:00"/>
    <s v="N-1"/>
    <n v="7130"/>
    <n v="9757"/>
    <n v="4641552"/>
  </r>
  <r>
    <d v="2019-12-31T00:00:00"/>
    <s v="N-1"/>
    <n v="5643"/>
    <n v="7734"/>
    <n v="3165126"/>
  </r>
  <r>
    <d v="2019-01-31T00:00:00"/>
    <s v="N-2"/>
    <n v="5897"/>
    <n v="7269"/>
    <n v="3723700"/>
  </r>
  <r>
    <d v="2019-02-28T00:00:00"/>
    <s v="N-2"/>
    <n v="5678"/>
    <n v="6315"/>
    <n v="4669886"/>
  </r>
  <r>
    <d v="2019-03-31T00:00:00"/>
    <s v="N-2"/>
    <n v="7070"/>
    <n v="2857"/>
    <n v="3271217"/>
  </r>
  <r>
    <d v="2019-04-30T00:00:00"/>
    <s v="N-2"/>
    <n v="6090"/>
    <n v="11547"/>
    <n v="3534105"/>
  </r>
  <r>
    <d v="2019-05-31T00:00:00"/>
    <s v="N-2"/>
    <n v="8340"/>
    <n v="8053"/>
    <n v="5383048"/>
  </r>
  <r>
    <d v="2019-06-30T00:00:00"/>
    <s v="N-2"/>
    <n v="5385"/>
    <n v="10155"/>
    <n v="5022136"/>
  </r>
  <r>
    <d v="2019-07-31T00:00:00"/>
    <s v="N-2"/>
    <n v="9187"/>
    <n v="11143"/>
    <n v="5064250"/>
  </r>
  <r>
    <d v="2019-08-31T00:00:00"/>
    <s v="N-2"/>
    <n v="7988"/>
    <n v="10648"/>
    <n v="5345983"/>
  </r>
  <r>
    <d v="2019-09-30T00:00:00"/>
    <s v="N-2"/>
    <n v="9505"/>
    <n v="9667"/>
    <n v="5058539"/>
  </r>
  <r>
    <d v="2019-10-31T00:00:00"/>
    <s v="N-2"/>
    <n v="6592"/>
    <n v="3236"/>
    <n v="5221908"/>
  </r>
  <r>
    <d v="2019-11-30T00:00:00"/>
    <s v="N-2"/>
    <n v="9429"/>
    <n v="5196"/>
    <n v="5179331"/>
  </r>
  <r>
    <d v="2019-12-31T00:00:00"/>
    <s v="N-2"/>
    <n v="5758"/>
    <n v="6683"/>
    <n v="6566973"/>
  </r>
  <r>
    <d v="2019-01-31T00:00:00"/>
    <s v="N-3"/>
    <n v="8587"/>
    <n v="8534"/>
    <n v="7868730"/>
  </r>
  <r>
    <d v="2019-02-28T00:00:00"/>
    <s v="N-3"/>
    <n v="8859"/>
    <n v="3456"/>
    <n v="8412038"/>
  </r>
  <r>
    <d v="2019-03-31T00:00:00"/>
    <s v="N-3"/>
    <n v="8814"/>
    <n v="2758"/>
    <n v="9124170"/>
  </r>
  <r>
    <d v="2019-04-30T00:00:00"/>
    <s v="N-3"/>
    <n v="8177"/>
    <n v="5635"/>
    <n v="9796408"/>
  </r>
  <r>
    <d v="2019-05-31T00:00:00"/>
    <s v="N-3"/>
    <n v="8482"/>
    <n v="3162"/>
    <n v="8872141"/>
  </r>
  <r>
    <d v="2019-06-30T00:00:00"/>
    <s v="N-3"/>
    <n v="7346"/>
    <n v="4686"/>
    <n v="8871223"/>
  </r>
  <r>
    <d v="2019-07-31T00:00:00"/>
    <s v="N-3"/>
    <n v="8893"/>
    <n v="2170"/>
    <n v="9707744"/>
  </r>
  <r>
    <d v="2019-08-31T00:00:00"/>
    <s v="N-3"/>
    <n v="7342"/>
    <n v="4167"/>
    <n v="8314710"/>
  </r>
  <r>
    <d v="2019-09-30T00:00:00"/>
    <s v="N-3"/>
    <n v="8550"/>
    <n v="3419"/>
    <n v="7614023"/>
  </r>
  <r>
    <d v="2019-10-31T00:00:00"/>
    <s v="N-3"/>
    <n v="9028"/>
    <n v="11714"/>
    <n v="8566172"/>
  </r>
  <r>
    <d v="2019-11-30T00:00:00"/>
    <s v="N-3"/>
    <n v="8923"/>
    <n v="603"/>
    <n v="7661581"/>
  </r>
  <r>
    <d v="2019-12-31T00:00:00"/>
    <s v="N-3"/>
    <n v="8178"/>
    <n v="647"/>
    <n v="7805744"/>
  </r>
  <r>
    <d v="2019-01-31T00:00:00"/>
    <s v="N-4"/>
    <n v="3711"/>
    <n v="5725"/>
    <n v="4669308"/>
  </r>
  <r>
    <d v="2019-02-28T00:00:00"/>
    <s v="N-4"/>
    <n v="3811"/>
    <n v="9771"/>
    <n v="4987127"/>
  </r>
  <r>
    <d v="2019-03-31T00:00:00"/>
    <s v="N-4"/>
    <n v="4458"/>
    <n v="4104"/>
    <n v="4917307"/>
  </r>
  <r>
    <d v="2019-04-30T00:00:00"/>
    <s v="N-4"/>
    <n v="4283"/>
    <n v="2218"/>
    <n v="4875345"/>
  </r>
  <r>
    <d v="2019-05-31T00:00:00"/>
    <s v="N-4"/>
    <n v="3398"/>
    <n v="10067"/>
    <n v="4869038"/>
  </r>
  <r>
    <d v="2019-06-30T00:00:00"/>
    <s v="N-4"/>
    <n v="4530"/>
    <n v="2487"/>
    <n v="4146975"/>
  </r>
  <r>
    <d v="2019-07-31T00:00:00"/>
    <s v="N-4"/>
    <n v="4142"/>
    <n v="9517"/>
    <n v="4564342"/>
  </r>
  <r>
    <d v="2019-08-31T00:00:00"/>
    <s v="N-4"/>
    <n v="3397"/>
    <n v="3644"/>
    <n v="4327935"/>
  </r>
  <r>
    <d v="2019-09-30T00:00:00"/>
    <s v="N-4"/>
    <n v="3378"/>
    <n v="4272"/>
    <n v="4002873"/>
  </r>
  <r>
    <d v="2019-10-31T00:00:00"/>
    <s v="N-4"/>
    <n v="4278"/>
    <n v="5324"/>
    <n v="4193526"/>
  </r>
  <r>
    <d v="2019-11-30T00:00:00"/>
    <s v="N-4"/>
    <n v="4395"/>
    <n v="5580"/>
    <n v="4443707"/>
  </r>
  <r>
    <d v="2019-12-31T00:00:00"/>
    <s v="N-4"/>
    <n v="3341"/>
    <n v="4250"/>
    <n v="4281003"/>
  </r>
  <r>
    <d v="2019-01-31T00:00:00"/>
    <s v="N-5"/>
    <n v="11402"/>
    <n v="9971"/>
    <n v="10552448"/>
  </r>
  <r>
    <d v="2019-02-28T00:00:00"/>
    <s v="N-5"/>
    <n v="12640"/>
    <n v="7788"/>
    <n v="10708763"/>
  </r>
  <r>
    <d v="2019-03-31T00:00:00"/>
    <s v="N-5"/>
    <n v="13829"/>
    <n v="2434"/>
    <n v="10822708"/>
  </r>
  <r>
    <d v="2019-04-30T00:00:00"/>
    <s v="N-5"/>
    <n v="13677"/>
    <n v="1314"/>
    <n v="12547555"/>
  </r>
  <r>
    <d v="2019-05-31T00:00:00"/>
    <s v="N-5"/>
    <n v="12022"/>
    <n v="5744"/>
    <n v="12280827"/>
  </r>
  <r>
    <d v="2019-06-30T00:00:00"/>
    <s v="N-5"/>
    <n v="15359"/>
    <n v="6693"/>
    <n v="10727733"/>
  </r>
  <r>
    <d v="2019-07-31T00:00:00"/>
    <s v="N-5"/>
    <n v="10296"/>
    <n v="989"/>
    <n v="10802969"/>
  </r>
  <r>
    <d v="2019-08-31T00:00:00"/>
    <s v="N-5"/>
    <n v="10429"/>
    <n v="5179"/>
    <n v="12292849"/>
  </r>
  <r>
    <d v="2019-09-30T00:00:00"/>
    <s v="N-5"/>
    <n v="10457"/>
    <n v="2012"/>
    <n v="10816541"/>
  </r>
  <r>
    <d v="2019-10-31T00:00:00"/>
    <s v="N-5"/>
    <n v="14320"/>
    <n v="10109"/>
    <n v="10186492"/>
  </r>
  <r>
    <d v="2019-11-30T00:00:00"/>
    <s v="N-5"/>
    <n v="11439"/>
    <n v="11543"/>
    <n v="10065827"/>
  </r>
  <r>
    <d v="2019-12-31T00:00:00"/>
    <s v="N-5"/>
    <n v="11590"/>
    <n v="10564"/>
    <n v="12055436"/>
  </r>
  <r>
    <d v="2019-01-31T00:00:00"/>
    <s v="N-6"/>
    <n v="4822"/>
    <n v="1118"/>
    <n v="6160470"/>
  </r>
  <r>
    <d v="2019-02-28T00:00:00"/>
    <s v="N-6"/>
    <n v="5204"/>
    <n v="11383"/>
    <n v="6490149"/>
  </r>
  <r>
    <d v="2019-03-31T00:00:00"/>
    <s v="N-6"/>
    <n v="5388"/>
    <n v="6166"/>
    <n v="6512141"/>
  </r>
  <r>
    <d v="2019-04-30T00:00:00"/>
    <s v="N-6"/>
    <n v="4839"/>
    <n v="1179"/>
    <n v="6357861"/>
  </r>
  <r>
    <d v="2019-05-31T00:00:00"/>
    <s v="N-6"/>
    <n v="5633"/>
    <n v="3964"/>
    <n v="6737648"/>
  </r>
  <r>
    <d v="2019-06-30T00:00:00"/>
    <s v="N-6"/>
    <n v="5200"/>
    <n v="6617"/>
    <n v="6908471"/>
  </r>
  <r>
    <d v="2019-07-31T00:00:00"/>
    <s v="N-6"/>
    <n v="5217"/>
    <n v="5561"/>
    <n v="6172259"/>
  </r>
  <r>
    <d v="2019-08-31T00:00:00"/>
    <s v="N-6"/>
    <n v="4972"/>
    <n v="5116"/>
    <n v="6424362"/>
  </r>
  <r>
    <d v="2019-09-30T00:00:00"/>
    <s v="N-6"/>
    <n v="4981"/>
    <n v="6217"/>
    <n v="6764461"/>
  </r>
  <r>
    <d v="2019-10-31T00:00:00"/>
    <s v="N-6"/>
    <n v="5979"/>
    <n v="11296"/>
    <n v="6088993"/>
  </r>
  <r>
    <d v="2019-11-30T00:00:00"/>
    <s v="N-6"/>
    <n v="5403"/>
    <n v="6762"/>
    <n v="6690825"/>
  </r>
  <r>
    <d v="2019-12-31T00:00:00"/>
    <s v="N-6"/>
    <n v="5310"/>
    <n v="665"/>
    <n v="6585123"/>
  </r>
  <r>
    <d v="2019-01-31T00:00:00"/>
    <s v="N-7"/>
    <n v="8695"/>
    <n v="1506"/>
    <n v="9744815"/>
  </r>
  <r>
    <d v="2019-02-28T00:00:00"/>
    <s v="N-7"/>
    <n v="8244"/>
    <n v="6489"/>
    <n v="9820295"/>
  </r>
  <r>
    <d v="2019-03-31T00:00:00"/>
    <s v="N-7"/>
    <n v="8361"/>
    <n v="4036"/>
    <n v="9628035"/>
  </r>
  <r>
    <d v="2019-04-30T00:00:00"/>
    <s v="N-7"/>
    <n v="9769"/>
    <n v="10391"/>
    <n v="9153331"/>
  </r>
  <r>
    <d v="2019-05-31T00:00:00"/>
    <s v="N-7"/>
    <n v="9657"/>
    <n v="11213"/>
    <n v="9440105"/>
  </r>
  <r>
    <d v="2019-06-30T00:00:00"/>
    <s v="N-7"/>
    <n v="9700"/>
    <n v="6692"/>
    <n v="9095015"/>
  </r>
  <r>
    <d v="2019-07-31T00:00:00"/>
    <s v="N-7"/>
    <n v="8187"/>
    <n v="1827"/>
    <n v="9648448"/>
  </r>
  <r>
    <d v="2019-08-31T00:00:00"/>
    <s v="N-7"/>
    <n v="8984"/>
    <n v="3421"/>
    <n v="9413974"/>
  </r>
  <r>
    <d v="2019-09-30T00:00:00"/>
    <s v="N-7"/>
    <n v="9409"/>
    <n v="2617"/>
    <n v="9556616"/>
  </r>
  <r>
    <d v="2019-10-31T00:00:00"/>
    <s v="N-7"/>
    <n v="8176"/>
    <n v="1674"/>
    <n v="9294683"/>
  </r>
  <r>
    <d v="2019-11-30T00:00:00"/>
    <s v="N-7"/>
    <n v="9393"/>
    <n v="4817"/>
    <n v="9220394"/>
  </r>
  <r>
    <d v="2019-12-31T00:00:00"/>
    <s v="N-7"/>
    <n v="8991"/>
    <n v="11728"/>
    <n v="95283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numFmtId="14" showAll="0"/>
    <pivotField showAll="0"/>
    <pivotField dataField="1" numFmtId="1" showAll="0"/>
    <pivotField dataField="1" numFmtI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Сумма по полю Прирост абонбазы" fld="2" baseField="0" baseItem="0"/>
    <dataField name="Сумма по полю Отток абонбазы" fld="3" baseField="0" baseItem="0"/>
    <dataField name="Сумма по полю Расходы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:B6"/>
    </sheetView>
  </sheetViews>
  <sheetFormatPr defaultRowHeight="14.4" x14ac:dyDescent="0.3"/>
  <cols>
    <col min="1" max="1" width="31.44140625" customWidth="1"/>
    <col min="2" max="2" width="11" customWidth="1"/>
    <col min="3" max="3" width="23.21875" bestFit="1" customWidth="1"/>
  </cols>
  <sheetData>
    <row r="3" spans="1:2" x14ac:dyDescent="0.3">
      <c r="A3" s="11" t="s">
        <v>103</v>
      </c>
    </row>
    <row r="4" spans="1:2" x14ac:dyDescent="0.3">
      <c r="A4" s="12" t="s">
        <v>100</v>
      </c>
      <c r="B4" s="10">
        <v>2865570</v>
      </c>
    </row>
    <row r="5" spans="1:2" x14ac:dyDescent="0.3">
      <c r="A5" s="12" t="s">
        <v>101</v>
      </c>
      <c r="B5" s="10">
        <v>2191855</v>
      </c>
    </row>
    <row r="6" spans="1:2" x14ac:dyDescent="0.3">
      <c r="A6" s="12" t="s">
        <v>102</v>
      </c>
      <c r="B6" s="10">
        <v>2746842384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/>
  </sheetViews>
  <sheetFormatPr defaultRowHeight="14.4" x14ac:dyDescent="0.3"/>
  <cols>
    <col min="1" max="1" width="12.33203125" customWidth="1"/>
    <col min="2" max="2" width="12.44140625" bestFit="1" customWidth="1"/>
    <col min="3" max="4" width="12.5546875" customWidth="1"/>
    <col min="5" max="5" width="12.6640625" customWidth="1"/>
    <col min="9" max="9" width="15" bestFit="1" customWidth="1"/>
  </cols>
  <sheetData>
    <row r="1" spans="1:9" ht="28.8" x14ac:dyDescent="0.3">
      <c r="A1" s="3" t="s">
        <v>32</v>
      </c>
      <c r="B1" s="3" t="s">
        <v>30</v>
      </c>
      <c r="C1" s="3" t="s">
        <v>95</v>
      </c>
      <c r="D1" s="3" t="s">
        <v>96</v>
      </c>
      <c r="E1" s="3" t="s">
        <v>31</v>
      </c>
    </row>
    <row r="2" spans="1:9" x14ac:dyDescent="0.3">
      <c r="A2" s="5">
        <v>43496</v>
      </c>
      <c r="B2" s="1" t="s">
        <v>0</v>
      </c>
      <c r="C2" s="6">
        <v>9790</v>
      </c>
      <c r="D2" s="6">
        <v>748</v>
      </c>
      <c r="E2">
        <v>7059885</v>
      </c>
    </row>
    <row r="3" spans="1:9" x14ac:dyDescent="0.3">
      <c r="A3" s="5">
        <v>43524</v>
      </c>
      <c r="B3" s="1" t="s">
        <v>0</v>
      </c>
      <c r="C3" s="6">
        <v>10245</v>
      </c>
      <c r="D3" s="6">
        <v>4699</v>
      </c>
      <c r="E3">
        <v>5524384</v>
      </c>
    </row>
    <row r="4" spans="1:9" x14ac:dyDescent="0.3">
      <c r="A4" s="5">
        <v>43555</v>
      </c>
      <c r="B4" s="1" t="s">
        <v>0</v>
      </c>
      <c r="C4" s="6">
        <v>10198</v>
      </c>
      <c r="D4" s="6">
        <v>8363</v>
      </c>
      <c r="E4">
        <v>6955841</v>
      </c>
    </row>
    <row r="5" spans="1:9" x14ac:dyDescent="0.3">
      <c r="A5" s="5">
        <v>43585</v>
      </c>
      <c r="B5" s="1" t="s">
        <v>0</v>
      </c>
      <c r="C5" s="6">
        <v>8678</v>
      </c>
      <c r="D5" s="6">
        <v>7470</v>
      </c>
      <c r="E5">
        <v>5286063</v>
      </c>
    </row>
    <row r="6" spans="1:9" x14ac:dyDescent="0.3">
      <c r="A6" s="5">
        <v>43616</v>
      </c>
      <c r="B6" s="1" t="s">
        <v>0</v>
      </c>
      <c r="C6" s="6">
        <v>10351</v>
      </c>
      <c r="D6" s="6">
        <v>11020</v>
      </c>
      <c r="E6">
        <v>7729236</v>
      </c>
    </row>
    <row r="7" spans="1:9" x14ac:dyDescent="0.3">
      <c r="A7" s="5">
        <v>43646</v>
      </c>
      <c r="B7" s="1" t="s">
        <v>0</v>
      </c>
      <c r="C7" s="6">
        <v>9097</v>
      </c>
      <c r="D7" s="6">
        <v>10747</v>
      </c>
      <c r="E7">
        <v>4011775</v>
      </c>
    </row>
    <row r="8" spans="1:9" x14ac:dyDescent="0.3">
      <c r="A8" s="5">
        <v>43677</v>
      </c>
      <c r="B8" s="1" t="s">
        <v>0</v>
      </c>
      <c r="C8" s="6">
        <v>9810</v>
      </c>
      <c r="D8" s="6">
        <v>8538</v>
      </c>
      <c r="E8">
        <v>6971159</v>
      </c>
    </row>
    <row r="9" spans="1:9" x14ac:dyDescent="0.3">
      <c r="A9" s="5">
        <v>43708</v>
      </c>
      <c r="B9" s="1" t="s">
        <v>0</v>
      </c>
      <c r="C9" s="6">
        <v>8836</v>
      </c>
      <c r="D9" s="6">
        <v>3445</v>
      </c>
      <c r="E9">
        <v>4320838</v>
      </c>
    </row>
    <row r="10" spans="1:9" x14ac:dyDescent="0.3">
      <c r="A10" s="5">
        <v>43738</v>
      </c>
      <c r="B10" s="1" t="s">
        <v>0</v>
      </c>
      <c r="C10" s="6">
        <v>9183</v>
      </c>
      <c r="D10" s="6">
        <v>8435</v>
      </c>
      <c r="E10">
        <v>6717067</v>
      </c>
    </row>
    <row r="11" spans="1:9" x14ac:dyDescent="0.3">
      <c r="A11" s="5">
        <v>43769</v>
      </c>
      <c r="B11" s="1" t="s">
        <v>0</v>
      </c>
      <c r="C11" s="6">
        <v>9963</v>
      </c>
      <c r="D11" s="6">
        <v>3857</v>
      </c>
      <c r="E11">
        <v>6373791</v>
      </c>
    </row>
    <row r="12" spans="1:9" x14ac:dyDescent="0.3">
      <c r="A12" s="5">
        <v>43799</v>
      </c>
      <c r="B12" s="1" t="s">
        <v>0</v>
      </c>
      <c r="C12" s="6">
        <v>10186</v>
      </c>
      <c r="D12" s="6">
        <v>11666</v>
      </c>
      <c r="E12">
        <v>6206950</v>
      </c>
    </row>
    <row r="13" spans="1:9" x14ac:dyDescent="0.3">
      <c r="A13" s="5">
        <v>43830</v>
      </c>
      <c r="B13" s="1" t="s">
        <v>0</v>
      </c>
      <c r="C13" s="6">
        <v>9275</v>
      </c>
      <c r="D13" s="6">
        <v>5774</v>
      </c>
      <c r="E13">
        <v>5930569</v>
      </c>
    </row>
    <row r="14" spans="1:9" x14ac:dyDescent="0.3">
      <c r="A14" s="5">
        <v>43496</v>
      </c>
      <c r="B14" s="1" t="s">
        <v>1</v>
      </c>
      <c r="C14" s="6">
        <v>8553</v>
      </c>
      <c r="D14" s="6">
        <v>8499</v>
      </c>
      <c r="E14">
        <v>7443041</v>
      </c>
    </row>
    <row r="15" spans="1:9" x14ac:dyDescent="0.3">
      <c r="A15" s="5">
        <v>43524</v>
      </c>
      <c r="B15" s="1" t="s">
        <v>1</v>
      </c>
      <c r="C15" s="6">
        <v>14260</v>
      </c>
      <c r="D15" s="6">
        <v>3452</v>
      </c>
      <c r="E15">
        <v>9372145</v>
      </c>
      <c r="I15" s="8"/>
    </row>
    <row r="16" spans="1:9" x14ac:dyDescent="0.3">
      <c r="A16" s="5">
        <v>43555</v>
      </c>
      <c r="B16" s="1" t="s">
        <v>1</v>
      </c>
      <c r="C16" s="6">
        <v>8981</v>
      </c>
      <c r="D16" s="6">
        <v>11601</v>
      </c>
      <c r="E16">
        <v>6812718</v>
      </c>
      <c r="I16" s="9"/>
    </row>
    <row r="17" spans="1:9" x14ac:dyDescent="0.3">
      <c r="A17" s="5">
        <v>43585</v>
      </c>
      <c r="B17" s="1" t="s">
        <v>1</v>
      </c>
      <c r="C17" s="6">
        <v>8393</v>
      </c>
      <c r="D17" s="6">
        <v>8750</v>
      </c>
      <c r="E17">
        <v>9785796</v>
      </c>
      <c r="I17" s="9"/>
    </row>
    <row r="18" spans="1:9" x14ac:dyDescent="0.3">
      <c r="A18" s="5">
        <v>43616</v>
      </c>
      <c r="B18" s="1" t="s">
        <v>1</v>
      </c>
      <c r="C18" s="6">
        <v>6928</v>
      </c>
      <c r="D18" s="6">
        <v>11789</v>
      </c>
      <c r="E18">
        <v>7181333</v>
      </c>
    </row>
    <row r="19" spans="1:9" x14ac:dyDescent="0.3">
      <c r="A19" s="5">
        <v>43646</v>
      </c>
      <c r="B19" s="1" t="s">
        <v>1</v>
      </c>
      <c r="C19" s="6">
        <v>6924</v>
      </c>
      <c r="D19" s="6">
        <v>8240</v>
      </c>
      <c r="E19">
        <v>9583831</v>
      </c>
    </row>
    <row r="20" spans="1:9" x14ac:dyDescent="0.3">
      <c r="A20" s="5">
        <v>43677</v>
      </c>
      <c r="B20" s="1" t="s">
        <v>1</v>
      </c>
      <c r="C20" s="6">
        <v>13129</v>
      </c>
      <c r="D20" s="6">
        <v>9853</v>
      </c>
      <c r="E20">
        <v>6687031</v>
      </c>
    </row>
    <row r="21" spans="1:9" x14ac:dyDescent="0.3">
      <c r="A21" s="5">
        <v>43708</v>
      </c>
      <c r="B21" s="1" t="s">
        <v>1</v>
      </c>
      <c r="C21" s="6">
        <v>8513</v>
      </c>
      <c r="D21" s="6">
        <v>6221</v>
      </c>
      <c r="E21">
        <v>10095648</v>
      </c>
    </row>
    <row r="22" spans="1:9" x14ac:dyDescent="0.3">
      <c r="A22" s="5">
        <v>43738</v>
      </c>
      <c r="B22" s="1" t="s">
        <v>1</v>
      </c>
      <c r="C22" s="6">
        <v>11809</v>
      </c>
      <c r="D22" s="6">
        <v>907</v>
      </c>
      <c r="E22">
        <v>9958655</v>
      </c>
    </row>
    <row r="23" spans="1:9" x14ac:dyDescent="0.3">
      <c r="A23" s="5">
        <v>43769</v>
      </c>
      <c r="B23" s="1" t="s">
        <v>1</v>
      </c>
      <c r="C23" s="6">
        <v>9501</v>
      </c>
      <c r="D23" s="6">
        <v>970</v>
      </c>
      <c r="E23">
        <v>7020374</v>
      </c>
    </row>
    <row r="24" spans="1:9" x14ac:dyDescent="0.3">
      <c r="A24" s="5">
        <v>43799</v>
      </c>
      <c r="B24" s="1" t="s">
        <v>1</v>
      </c>
      <c r="C24" s="6">
        <v>10912</v>
      </c>
      <c r="D24" s="6">
        <v>11764</v>
      </c>
      <c r="E24">
        <v>7503000</v>
      </c>
    </row>
    <row r="25" spans="1:9" x14ac:dyDescent="0.3">
      <c r="A25" s="5">
        <v>43830</v>
      </c>
      <c r="B25" s="1" t="s">
        <v>1</v>
      </c>
      <c r="C25" s="6">
        <v>13905</v>
      </c>
      <c r="D25" s="6">
        <v>2478</v>
      </c>
      <c r="E25">
        <v>7108958</v>
      </c>
    </row>
    <row r="26" spans="1:9" x14ac:dyDescent="0.3">
      <c r="A26" s="5">
        <v>43496</v>
      </c>
      <c r="B26" s="1" t="s">
        <v>2</v>
      </c>
      <c r="C26" s="6">
        <v>16343</v>
      </c>
      <c r="D26" s="6">
        <v>4774</v>
      </c>
      <c r="E26">
        <v>14682400</v>
      </c>
    </row>
    <row r="27" spans="1:9" x14ac:dyDescent="0.3">
      <c r="A27" s="5">
        <v>43524</v>
      </c>
      <c r="B27" s="1" t="s">
        <v>2</v>
      </c>
      <c r="C27" s="6">
        <v>15987</v>
      </c>
      <c r="D27" s="6">
        <v>11103</v>
      </c>
      <c r="E27">
        <v>14566680</v>
      </c>
    </row>
    <row r="28" spans="1:9" x14ac:dyDescent="0.3">
      <c r="A28" s="5">
        <v>43555</v>
      </c>
      <c r="B28" s="1" t="s">
        <v>2</v>
      </c>
      <c r="C28" s="6">
        <v>16253</v>
      </c>
      <c r="D28" s="6">
        <v>5311</v>
      </c>
      <c r="E28">
        <v>15675397</v>
      </c>
    </row>
    <row r="29" spans="1:9" x14ac:dyDescent="0.3">
      <c r="A29" s="5">
        <v>43585</v>
      </c>
      <c r="B29" s="1" t="s">
        <v>2</v>
      </c>
      <c r="C29" s="6">
        <v>16491</v>
      </c>
      <c r="D29" s="6">
        <v>5859</v>
      </c>
      <c r="E29">
        <v>15859218</v>
      </c>
    </row>
    <row r="30" spans="1:9" x14ac:dyDescent="0.3">
      <c r="A30" s="5">
        <v>43616</v>
      </c>
      <c r="B30" s="1" t="s">
        <v>2</v>
      </c>
      <c r="C30" s="6">
        <v>15822</v>
      </c>
      <c r="D30" s="6">
        <v>7188</v>
      </c>
      <c r="E30">
        <v>15148747</v>
      </c>
    </row>
    <row r="31" spans="1:9" x14ac:dyDescent="0.3">
      <c r="A31" s="5">
        <v>43646</v>
      </c>
      <c r="B31" s="1" t="s">
        <v>2</v>
      </c>
      <c r="C31" s="6">
        <v>14350</v>
      </c>
      <c r="D31" s="6">
        <v>5433</v>
      </c>
      <c r="E31">
        <v>14396174</v>
      </c>
    </row>
    <row r="32" spans="1:9" x14ac:dyDescent="0.3">
      <c r="A32" s="5">
        <v>43677</v>
      </c>
      <c r="B32" s="1" t="s">
        <v>2</v>
      </c>
      <c r="C32" s="6">
        <v>14368</v>
      </c>
      <c r="D32" s="6">
        <v>9384</v>
      </c>
      <c r="E32">
        <v>15369401</v>
      </c>
    </row>
    <row r="33" spans="1:5" x14ac:dyDescent="0.3">
      <c r="A33" s="5">
        <v>43708</v>
      </c>
      <c r="B33" s="1" t="s">
        <v>2</v>
      </c>
      <c r="C33" s="6">
        <v>15844</v>
      </c>
      <c r="D33" s="6">
        <v>7016</v>
      </c>
      <c r="E33">
        <v>15940652</v>
      </c>
    </row>
    <row r="34" spans="1:5" x14ac:dyDescent="0.3">
      <c r="A34" s="5">
        <v>43738</v>
      </c>
      <c r="B34" s="1" t="s">
        <v>2</v>
      </c>
      <c r="C34" s="6">
        <v>14531</v>
      </c>
      <c r="D34" s="6">
        <v>1964</v>
      </c>
      <c r="E34">
        <v>15570163</v>
      </c>
    </row>
    <row r="35" spans="1:5" x14ac:dyDescent="0.3">
      <c r="A35" s="5">
        <v>43769</v>
      </c>
      <c r="B35" s="1" t="s">
        <v>2</v>
      </c>
      <c r="C35" s="6">
        <v>14470</v>
      </c>
      <c r="D35" s="6">
        <v>5323</v>
      </c>
      <c r="E35">
        <v>14077980</v>
      </c>
    </row>
    <row r="36" spans="1:5" x14ac:dyDescent="0.3">
      <c r="A36" s="5">
        <v>43799</v>
      </c>
      <c r="B36" s="1" t="s">
        <v>2</v>
      </c>
      <c r="C36" s="6">
        <v>15827</v>
      </c>
      <c r="D36" s="6">
        <v>7499</v>
      </c>
      <c r="E36">
        <v>14033098</v>
      </c>
    </row>
    <row r="37" spans="1:5" x14ac:dyDescent="0.3">
      <c r="A37" s="5">
        <v>43830</v>
      </c>
      <c r="B37" s="1" t="s">
        <v>2</v>
      </c>
      <c r="C37" s="6">
        <v>15399</v>
      </c>
      <c r="D37" s="6">
        <v>6571</v>
      </c>
      <c r="E37">
        <v>15158237</v>
      </c>
    </row>
    <row r="38" spans="1:5" x14ac:dyDescent="0.3">
      <c r="A38" s="5">
        <v>43496</v>
      </c>
      <c r="B38" s="1" t="s">
        <v>3</v>
      </c>
      <c r="C38" s="6">
        <v>8177</v>
      </c>
      <c r="D38" s="6">
        <v>684</v>
      </c>
      <c r="E38">
        <v>7037744</v>
      </c>
    </row>
    <row r="39" spans="1:5" x14ac:dyDescent="0.3">
      <c r="A39" s="5">
        <v>43524</v>
      </c>
      <c r="B39" s="1" t="s">
        <v>3</v>
      </c>
      <c r="C39" s="6">
        <v>6811</v>
      </c>
      <c r="D39" s="6">
        <v>8973</v>
      </c>
      <c r="E39">
        <v>6459087</v>
      </c>
    </row>
    <row r="40" spans="1:5" x14ac:dyDescent="0.3">
      <c r="A40" s="5">
        <v>43555</v>
      </c>
      <c r="B40" s="1" t="s">
        <v>3</v>
      </c>
      <c r="C40" s="6">
        <v>6819</v>
      </c>
      <c r="D40" s="6">
        <v>8490</v>
      </c>
      <c r="E40">
        <v>7225525</v>
      </c>
    </row>
    <row r="41" spans="1:5" x14ac:dyDescent="0.3">
      <c r="A41" s="5">
        <v>43585</v>
      </c>
      <c r="B41" s="1" t="s">
        <v>3</v>
      </c>
      <c r="C41" s="6">
        <v>7060</v>
      </c>
      <c r="D41" s="6">
        <v>10813</v>
      </c>
      <c r="E41">
        <v>6179351</v>
      </c>
    </row>
    <row r="42" spans="1:5" x14ac:dyDescent="0.3">
      <c r="A42" s="5">
        <v>43616</v>
      </c>
      <c r="B42" s="1" t="s">
        <v>3</v>
      </c>
      <c r="C42" s="6">
        <v>9360</v>
      </c>
      <c r="D42" s="6">
        <v>7168</v>
      </c>
      <c r="E42">
        <v>5485395</v>
      </c>
    </row>
    <row r="43" spans="1:5" x14ac:dyDescent="0.3">
      <c r="A43" s="5">
        <v>43646</v>
      </c>
      <c r="B43" s="1" t="s">
        <v>3</v>
      </c>
      <c r="C43" s="6">
        <v>9609</v>
      </c>
      <c r="D43" s="6">
        <v>6244</v>
      </c>
      <c r="E43">
        <v>5929925</v>
      </c>
    </row>
    <row r="44" spans="1:5" x14ac:dyDescent="0.3">
      <c r="A44" s="5">
        <v>43677</v>
      </c>
      <c r="B44" s="1" t="s">
        <v>3</v>
      </c>
      <c r="C44" s="6">
        <v>7236</v>
      </c>
      <c r="D44" s="6">
        <v>3444</v>
      </c>
      <c r="E44">
        <v>5944486</v>
      </c>
    </row>
    <row r="45" spans="1:5" x14ac:dyDescent="0.3">
      <c r="A45" s="5">
        <v>43708</v>
      </c>
      <c r="B45" s="1" t="s">
        <v>3</v>
      </c>
      <c r="C45" s="6">
        <v>7929</v>
      </c>
      <c r="D45" s="6">
        <v>4124</v>
      </c>
      <c r="E45">
        <v>5209446</v>
      </c>
    </row>
    <row r="46" spans="1:5" x14ac:dyDescent="0.3">
      <c r="A46" s="5">
        <v>43738</v>
      </c>
      <c r="B46" s="1" t="s">
        <v>3</v>
      </c>
      <c r="C46" s="6">
        <v>9623</v>
      </c>
      <c r="D46" s="6">
        <v>881</v>
      </c>
      <c r="E46">
        <v>6550063</v>
      </c>
    </row>
    <row r="47" spans="1:5" x14ac:dyDescent="0.3">
      <c r="A47" s="5">
        <v>43769</v>
      </c>
      <c r="B47" s="1" t="s">
        <v>3</v>
      </c>
      <c r="C47" s="6">
        <v>5512</v>
      </c>
      <c r="D47" s="6">
        <v>8855</v>
      </c>
      <c r="E47">
        <v>5190113</v>
      </c>
    </row>
    <row r="48" spans="1:5" x14ac:dyDescent="0.3">
      <c r="A48" s="5">
        <v>43799</v>
      </c>
      <c r="B48" s="1" t="s">
        <v>3</v>
      </c>
      <c r="C48" s="6">
        <v>8538</v>
      </c>
      <c r="D48" s="6">
        <v>8385</v>
      </c>
      <c r="E48">
        <v>5587054</v>
      </c>
    </row>
    <row r="49" spans="1:5" x14ac:dyDescent="0.3">
      <c r="A49" s="5">
        <v>43830</v>
      </c>
      <c r="B49" s="1" t="s">
        <v>3</v>
      </c>
      <c r="C49" s="6">
        <v>8315</v>
      </c>
      <c r="D49" s="6">
        <v>9364</v>
      </c>
      <c r="E49">
        <v>5752212</v>
      </c>
    </row>
    <row r="50" spans="1:5" x14ac:dyDescent="0.3">
      <c r="A50" s="5">
        <v>43496</v>
      </c>
      <c r="B50" s="1" t="s">
        <v>4</v>
      </c>
      <c r="C50" s="6">
        <v>14676</v>
      </c>
      <c r="D50" s="6">
        <v>1025</v>
      </c>
      <c r="E50">
        <v>15625191</v>
      </c>
    </row>
    <row r="51" spans="1:5" x14ac:dyDescent="0.3">
      <c r="A51" s="5">
        <v>43524</v>
      </c>
      <c r="B51" s="1" t="s">
        <v>4</v>
      </c>
      <c r="C51" s="6">
        <v>14537</v>
      </c>
      <c r="D51" s="6">
        <v>10083</v>
      </c>
      <c r="E51">
        <v>16688575</v>
      </c>
    </row>
    <row r="52" spans="1:5" x14ac:dyDescent="0.3">
      <c r="A52" s="5">
        <v>43555</v>
      </c>
      <c r="B52" s="1" t="s">
        <v>4</v>
      </c>
      <c r="C52" s="6">
        <v>15159</v>
      </c>
      <c r="D52" s="6">
        <v>4161</v>
      </c>
      <c r="E52">
        <v>17482687</v>
      </c>
    </row>
    <row r="53" spans="1:5" x14ac:dyDescent="0.3">
      <c r="A53" s="5">
        <v>43585</v>
      </c>
      <c r="B53" s="1" t="s">
        <v>4</v>
      </c>
      <c r="C53" s="6">
        <v>14858</v>
      </c>
      <c r="D53" s="6">
        <v>1541</v>
      </c>
      <c r="E53">
        <v>15281950</v>
      </c>
    </row>
    <row r="54" spans="1:5" x14ac:dyDescent="0.3">
      <c r="A54" s="5">
        <v>43616</v>
      </c>
      <c r="B54" s="1" t="s">
        <v>4</v>
      </c>
      <c r="C54" s="6">
        <v>14916</v>
      </c>
      <c r="D54" s="6">
        <v>628</v>
      </c>
      <c r="E54">
        <v>15460308</v>
      </c>
    </row>
    <row r="55" spans="1:5" x14ac:dyDescent="0.3">
      <c r="A55" s="5">
        <v>43646</v>
      </c>
      <c r="B55" s="1" t="s">
        <v>4</v>
      </c>
      <c r="C55" s="6">
        <v>15657</v>
      </c>
      <c r="D55" s="6">
        <v>3285</v>
      </c>
      <c r="E55">
        <v>15842843</v>
      </c>
    </row>
    <row r="56" spans="1:5" x14ac:dyDescent="0.3">
      <c r="A56" s="5">
        <v>43677</v>
      </c>
      <c r="B56" s="1" t="s">
        <v>4</v>
      </c>
      <c r="C56" s="6">
        <v>15571</v>
      </c>
      <c r="D56" s="6">
        <v>9202</v>
      </c>
      <c r="E56">
        <v>16161063</v>
      </c>
    </row>
    <row r="57" spans="1:5" x14ac:dyDescent="0.3">
      <c r="A57" s="5">
        <v>43708</v>
      </c>
      <c r="B57" s="1" t="s">
        <v>4</v>
      </c>
      <c r="C57" s="6">
        <v>14999</v>
      </c>
      <c r="D57" s="6">
        <v>5295</v>
      </c>
      <c r="E57">
        <v>15556746</v>
      </c>
    </row>
    <row r="58" spans="1:5" x14ac:dyDescent="0.3">
      <c r="A58" s="5">
        <v>43738</v>
      </c>
      <c r="B58" s="1" t="s">
        <v>4</v>
      </c>
      <c r="C58" s="6">
        <v>15904</v>
      </c>
      <c r="D58" s="6">
        <v>10265</v>
      </c>
      <c r="E58">
        <v>17610377</v>
      </c>
    </row>
    <row r="59" spans="1:5" x14ac:dyDescent="0.3">
      <c r="A59" s="5">
        <v>43769</v>
      </c>
      <c r="B59" s="1" t="s">
        <v>4</v>
      </c>
      <c r="C59" s="6">
        <v>15184</v>
      </c>
      <c r="D59" s="6">
        <v>1150</v>
      </c>
      <c r="E59">
        <v>15691211</v>
      </c>
    </row>
    <row r="60" spans="1:5" x14ac:dyDescent="0.3">
      <c r="A60" s="5">
        <v>43799</v>
      </c>
      <c r="B60" s="1" t="s">
        <v>4</v>
      </c>
      <c r="C60" s="6">
        <v>15129</v>
      </c>
      <c r="D60" s="6">
        <v>495</v>
      </c>
      <c r="E60">
        <v>15435460</v>
      </c>
    </row>
    <row r="61" spans="1:5" x14ac:dyDescent="0.3">
      <c r="A61" s="5">
        <v>43830</v>
      </c>
      <c r="B61" s="1" t="s">
        <v>4</v>
      </c>
      <c r="C61" s="6">
        <v>15745</v>
      </c>
      <c r="D61" s="6">
        <v>3204</v>
      </c>
      <c r="E61">
        <v>17142526</v>
      </c>
    </row>
    <row r="62" spans="1:5" x14ac:dyDescent="0.3">
      <c r="A62" s="5">
        <v>43496</v>
      </c>
      <c r="B62" s="4" t="s">
        <v>5</v>
      </c>
      <c r="C62" s="6">
        <v>7233</v>
      </c>
      <c r="D62" s="6">
        <v>5473</v>
      </c>
      <c r="E62">
        <v>4968750</v>
      </c>
    </row>
    <row r="63" spans="1:5" x14ac:dyDescent="0.3">
      <c r="A63" s="5">
        <v>43524</v>
      </c>
      <c r="B63" s="4" t="s">
        <v>5</v>
      </c>
      <c r="C63" s="6">
        <v>7015</v>
      </c>
      <c r="D63" s="6">
        <v>4332</v>
      </c>
      <c r="E63">
        <v>6631945</v>
      </c>
    </row>
    <row r="64" spans="1:5" x14ac:dyDescent="0.3">
      <c r="A64" s="5">
        <v>43555</v>
      </c>
      <c r="B64" s="4" t="s">
        <v>5</v>
      </c>
      <c r="C64" s="6">
        <v>6479</v>
      </c>
      <c r="D64" s="6">
        <v>8091</v>
      </c>
      <c r="E64">
        <v>6004355</v>
      </c>
    </row>
    <row r="65" spans="1:5" x14ac:dyDescent="0.3">
      <c r="A65" s="5">
        <v>43585</v>
      </c>
      <c r="B65" s="4" t="s">
        <v>5</v>
      </c>
      <c r="C65" s="6">
        <v>7326</v>
      </c>
      <c r="D65" s="6">
        <v>4526</v>
      </c>
      <c r="E65">
        <v>7109337</v>
      </c>
    </row>
    <row r="66" spans="1:5" x14ac:dyDescent="0.3">
      <c r="A66" s="5">
        <v>43616</v>
      </c>
      <c r="B66" s="4" t="s">
        <v>5</v>
      </c>
      <c r="C66" s="6">
        <v>6133</v>
      </c>
      <c r="D66" s="6">
        <v>6303</v>
      </c>
      <c r="E66">
        <v>5853258</v>
      </c>
    </row>
    <row r="67" spans="1:5" x14ac:dyDescent="0.3">
      <c r="A67" s="5">
        <v>43646</v>
      </c>
      <c r="B67" s="4" t="s">
        <v>5</v>
      </c>
      <c r="C67" s="6">
        <v>6827</v>
      </c>
      <c r="D67" s="6">
        <v>9223</v>
      </c>
      <c r="E67">
        <v>7671347</v>
      </c>
    </row>
    <row r="68" spans="1:5" x14ac:dyDescent="0.3">
      <c r="A68" s="5">
        <v>43677</v>
      </c>
      <c r="B68" s="4" t="s">
        <v>5</v>
      </c>
      <c r="C68" s="6">
        <v>6185</v>
      </c>
      <c r="D68" s="6">
        <v>7055</v>
      </c>
      <c r="E68">
        <v>5697295</v>
      </c>
    </row>
    <row r="69" spans="1:5" x14ac:dyDescent="0.3">
      <c r="A69" s="5">
        <v>43708</v>
      </c>
      <c r="B69" s="4" t="s">
        <v>5</v>
      </c>
      <c r="C69" s="6">
        <v>6592</v>
      </c>
      <c r="D69" s="6">
        <v>4111</v>
      </c>
      <c r="E69">
        <v>7860069</v>
      </c>
    </row>
    <row r="70" spans="1:5" x14ac:dyDescent="0.3">
      <c r="A70" s="5">
        <v>43738</v>
      </c>
      <c r="B70" s="4" t="s">
        <v>5</v>
      </c>
      <c r="C70" s="6">
        <v>7103</v>
      </c>
      <c r="D70" s="6">
        <v>3256</v>
      </c>
      <c r="E70">
        <v>4056905</v>
      </c>
    </row>
    <row r="71" spans="1:5" x14ac:dyDescent="0.3">
      <c r="A71" s="5">
        <v>43769</v>
      </c>
      <c r="B71" s="4" t="s">
        <v>5</v>
      </c>
      <c r="C71" s="6">
        <v>6301</v>
      </c>
      <c r="D71" s="6">
        <v>5288</v>
      </c>
      <c r="E71">
        <v>6345008</v>
      </c>
    </row>
    <row r="72" spans="1:5" x14ac:dyDescent="0.3">
      <c r="A72" s="5">
        <v>43799</v>
      </c>
      <c r="B72" s="4" t="s">
        <v>5</v>
      </c>
      <c r="C72" s="6">
        <v>7021</v>
      </c>
      <c r="D72" s="6">
        <v>3437</v>
      </c>
      <c r="E72">
        <v>5874719</v>
      </c>
    </row>
    <row r="73" spans="1:5" x14ac:dyDescent="0.3">
      <c r="A73" s="5">
        <v>43830</v>
      </c>
      <c r="B73" s="4" t="s">
        <v>5</v>
      </c>
      <c r="C73" s="6">
        <v>6772</v>
      </c>
      <c r="D73" s="6">
        <v>9653</v>
      </c>
      <c r="E73">
        <v>4298537</v>
      </c>
    </row>
    <row r="74" spans="1:5" x14ac:dyDescent="0.3">
      <c r="A74" s="5">
        <v>43496</v>
      </c>
      <c r="B74" s="4" t="s">
        <v>6</v>
      </c>
      <c r="C74" s="6">
        <v>8303</v>
      </c>
      <c r="D74" s="6">
        <v>6266</v>
      </c>
      <c r="E74">
        <v>5819268</v>
      </c>
    </row>
    <row r="75" spans="1:5" x14ac:dyDescent="0.3">
      <c r="A75" s="5">
        <v>43524</v>
      </c>
      <c r="B75" s="4" t="s">
        <v>6</v>
      </c>
      <c r="C75" s="6">
        <v>8296</v>
      </c>
      <c r="D75" s="6">
        <v>11508</v>
      </c>
      <c r="E75">
        <v>4139595</v>
      </c>
    </row>
    <row r="76" spans="1:5" x14ac:dyDescent="0.3">
      <c r="A76" s="5">
        <v>43555</v>
      </c>
      <c r="B76" s="4" t="s">
        <v>6</v>
      </c>
      <c r="C76" s="6">
        <v>8062</v>
      </c>
      <c r="D76" s="6">
        <v>9925</v>
      </c>
      <c r="E76">
        <v>6571992</v>
      </c>
    </row>
    <row r="77" spans="1:5" x14ac:dyDescent="0.3">
      <c r="A77" s="5">
        <v>43585</v>
      </c>
      <c r="B77" s="4" t="s">
        <v>6</v>
      </c>
      <c r="C77" s="6">
        <v>9490</v>
      </c>
      <c r="D77" s="6">
        <v>11593</v>
      </c>
      <c r="E77">
        <v>3902100</v>
      </c>
    </row>
    <row r="78" spans="1:5" x14ac:dyDescent="0.3">
      <c r="A78" s="5">
        <v>43616</v>
      </c>
      <c r="B78" s="4" t="s">
        <v>6</v>
      </c>
      <c r="C78" s="6">
        <v>7421</v>
      </c>
      <c r="D78" s="6">
        <v>4953</v>
      </c>
      <c r="E78">
        <v>6184873</v>
      </c>
    </row>
    <row r="79" spans="1:5" x14ac:dyDescent="0.3">
      <c r="A79" s="5">
        <v>43646</v>
      </c>
      <c r="B79" s="4" t="s">
        <v>6</v>
      </c>
      <c r="C79" s="6">
        <v>8142</v>
      </c>
      <c r="D79" s="6">
        <v>5439</v>
      </c>
      <c r="E79">
        <v>5289635</v>
      </c>
    </row>
    <row r="80" spans="1:5" x14ac:dyDescent="0.3">
      <c r="A80" s="5">
        <v>43677</v>
      </c>
      <c r="B80" s="4" t="s">
        <v>6</v>
      </c>
      <c r="C80" s="6">
        <v>9911</v>
      </c>
      <c r="D80" s="6">
        <v>3797</v>
      </c>
      <c r="E80">
        <v>6500280</v>
      </c>
    </row>
    <row r="81" spans="1:5" x14ac:dyDescent="0.3">
      <c r="A81" s="5">
        <v>43708</v>
      </c>
      <c r="B81" s="4" t="s">
        <v>6</v>
      </c>
      <c r="C81" s="6">
        <v>7432</v>
      </c>
      <c r="D81" s="6">
        <v>901</v>
      </c>
      <c r="E81">
        <v>3387939</v>
      </c>
    </row>
    <row r="82" spans="1:5" x14ac:dyDescent="0.3">
      <c r="A82" s="5">
        <v>43738</v>
      </c>
      <c r="B82" s="4" t="s">
        <v>6</v>
      </c>
      <c r="C82" s="6">
        <v>8815</v>
      </c>
      <c r="D82" s="6">
        <v>6147</v>
      </c>
      <c r="E82">
        <v>3983270</v>
      </c>
    </row>
    <row r="83" spans="1:5" x14ac:dyDescent="0.3">
      <c r="A83" s="5">
        <v>43769</v>
      </c>
      <c r="B83" s="4" t="s">
        <v>6</v>
      </c>
      <c r="C83" s="6">
        <v>8672</v>
      </c>
      <c r="D83" s="6">
        <v>7511</v>
      </c>
      <c r="E83">
        <v>6343023</v>
      </c>
    </row>
    <row r="84" spans="1:5" x14ac:dyDescent="0.3">
      <c r="A84" s="5">
        <v>43799</v>
      </c>
      <c r="B84" s="4" t="s">
        <v>6</v>
      </c>
      <c r="C84" s="6">
        <v>9692</v>
      </c>
      <c r="D84" s="6">
        <v>2225</v>
      </c>
      <c r="E84">
        <v>4793712</v>
      </c>
    </row>
    <row r="85" spans="1:5" x14ac:dyDescent="0.3">
      <c r="A85" s="5">
        <v>43830</v>
      </c>
      <c r="B85" s="4" t="s">
        <v>6</v>
      </c>
      <c r="C85" s="6">
        <v>7506</v>
      </c>
      <c r="D85" s="6">
        <v>4984</v>
      </c>
      <c r="E85">
        <v>3269627</v>
      </c>
    </row>
    <row r="86" spans="1:5" x14ac:dyDescent="0.3">
      <c r="A86" s="5">
        <v>43496</v>
      </c>
      <c r="B86" s="1" t="s">
        <v>7</v>
      </c>
      <c r="C86" s="6">
        <v>3770</v>
      </c>
      <c r="D86" s="6">
        <v>11724</v>
      </c>
      <c r="E86">
        <v>3670171</v>
      </c>
    </row>
    <row r="87" spans="1:5" x14ac:dyDescent="0.3">
      <c r="A87" s="5">
        <v>43524</v>
      </c>
      <c r="B87" s="1" t="s">
        <v>7</v>
      </c>
      <c r="C87" s="6">
        <v>3559</v>
      </c>
      <c r="D87" s="6">
        <v>2338</v>
      </c>
      <c r="E87">
        <v>3953200</v>
      </c>
    </row>
    <row r="88" spans="1:5" x14ac:dyDescent="0.3">
      <c r="A88" s="5">
        <v>43555</v>
      </c>
      <c r="B88" s="1" t="s">
        <v>7</v>
      </c>
      <c r="C88" s="6">
        <v>3720</v>
      </c>
      <c r="D88" s="6">
        <v>9406</v>
      </c>
      <c r="E88">
        <v>3581538</v>
      </c>
    </row>
    <row r="89" spans="1:5" x14ac:dyDescent="0.3">
      <c r="A89" s="5">
        <v>43585</v>
      </c>
      <c r="B89" s="1" t="s">
        <v>7</v>
      </c>
      <c r="C89" s="6">
        <v>4521</v>
      </c>
      <c r="D89" s="6">
        <v>2098</v>
      </c>
      <c r="E89">
        <v>3122050</v>
      </c>
    </row>
    <row r="90" spans="1:5" x14ac:dyDescent="0.3">
      <c r="A90" s="5">
        <v>43616</v>
      </c>
      <c r="B90" s="1" t="s">
        <v>7</v>
      </c>
      <c r="C90" s="6">
        <v>4472</v>
      </c>
      <c r="D90" s="6">
        <v>11012</v>
      </c>
      <c r="E90">
        <v>3404128</v>
      </c>
    </row>
    <row r="91" spans="1:5" x14ac:dyDescent="0.3">
      <c r="A91" s="5">
        <v>43646</v>
      </c>
      <c r="B91" s="1" t="s">
        <v>7</v>
      </c>
      <c r="C91" s="6">
        <v>3751</v>
      </c>
      <c r="D91" s="6">
        <v>10282</v>
      </c>
      <c r="E91">
        <v>3296734</v>
      </c>
    </row>
    <row r="92" spans="1:5" x14ac:dyDescent="0.3">
      <c r="A92" s="5">
        <v>43677</v>
      </c>
      <c r="B92" s="1" t="s">
        <v>7</v>
      </c>
      <c r="C92" s="6">
        <v>3920</v>
      </c>
      <c r="D92" s="6">
        <v>9341</v>
      </c>
      <c r="E92">
        <v>3041036</v>
      </c>
    </row>
    <row r="93" spans="1:5" x14ac:dyDescent="0.3">
      <c r="A93" s="5">
        <v>43708</v>
      </c>
      <c r="B93" s="1" t="s">
        <v>7</v>
      </c>
      <c r="C93" s="6">
        <v>2855</v>
      </c>
      <c r="D93" s="6">
        <v>6351</v>
      </c>
      <c r="E93">
        <v>3106986</v>
      </c>
    </row>
    <row r="94" spans="1:5" x14ac:dyDescent="0.3">
      <c r="A94" s="5">
        <v>43738</v>
      </c>
      <c r="B94" s="1" t="s">
        <v>7</v>
      </c>
      <c r="C94" s="6">
        <v>4389</v>
      </c>
      <c r="D94" s="6">
        <v>6989</v>
      </c>
      <c r="E94">
        <v>3441511</v>
      </c>
    </row>
    <row r="95" spans="1:5" x14ac:dyDescent="0.3">
      <c r="A95" s="5">
        <v>43769</v>
      </c>
      <c r="B95" s="1" t="s">
        <v>7</v>
      </c>
      <c r="C95" s="6">
        <v>3724</v>
      </c>
      <c r="D95" s="6">
        <v>10195</v>
      </c>
      <c r="E95">
        <v>3562145</v>
      </c>
    </row>
    <row r="96" spans="1:5" x14ac:dyDescent="0.3">
      <c r="A96" s="5">
        <v>43799</v>
      </c>
      <c r="B96" s="1" t="s">
        <v>7</v>
      </c>
      <c r="C96" s="6">
        <v>3445</v>
      </c>
      <c r="D96" s="6">
        <v>8842</v>
      </c>
      <c r="E96">
        <v>3330180</v>
      </c>
    </row>
    <row r="97" spans="1:5" x14ac:dyDescent="0.3">
      <c r="A97" s="5">
        <v>43830</v>
      </c>
      <c r="B97" s="1" t="s">
        <v>7</v>
      </c>
      <c r="C97" s="6">
        <v>4423</v>
      </c>
      <c r="D97" s="6">
        <v>11927</v>
      </c>
      <c r="E97">
        <v>3794002</v>
      </c>
    </row>
    <row r="98" spans="1:5" x14ac:dyDescent="0.3">
      <c r="A98" s="5">
        <v>43496</v>
      </c>
      <c r="B98" s="1" t="s">
        <v>8</v>
      </c>
      <c r="C98" s="6">
        <v>6308</v>
      </c>
      <c r="D98" s="6">
        <v>9062</v>
      </c>
      <c r="E98">
        <v>4081801</v>
      </c>
    </row>
    <row r="99" spans="1:5" x14ac:dyDescent="0.3">
      <c r="A99" s="5">
        <v>43524</v>
      </c>
      <c r="B99" s="1" t="s">
        <v>8</v>
      </c>
      <c r="C99" s="6">
        <v>6439</v>
      </c>
      <c r="D99" s="6">
        <v>7968</v>
      </c>
      <c r="E99">
        <v>5295572</v>
      </c>
    </row>
    <row r="100" spans="1:5" x14ac:dyDescent="0.3">
      <c r="A100" s="5">
        <v>43555</v>
      </c>
      <c r="B100" s="1" t="s">
        <v>8</v>
      </c>
      <c r="C100" s="6">
        <v>7116</v>
      </c>
      <c r="D100" s="6">
        <v>8955</v>
      </c>
      <c r="E100">
        <v>6908610</v>
      </c>
    </row>
    <row r="101" spans="1:5" x14ac:dyDescent="0.3">
      <c r="A101" s="5">
        <v>43585</v>
      </c>
      <c r="B101" s="1" t="s">
        <v>8</v>
      </c>
      <c r="C101" s="6">
        <v>4923</v>
      </c>
      <c r="D101" s="6">
        <v>7781</v>
      </c>
      <c r="E101">
        <v>6817789</v>
      </c>
    </row>
    <row r="102" spans="1:5" x14ac:dyDescent="0.3">
      <c r="A102" s="5">
        <v>43616</v>
      </c>
      <c r="B102" s="1" t="s">
        <v>8</v>
      </c>
      <c r="C102" s="6">
        <v>6846</v>
      </c>
      <c r="D102" s="6">
        <v>10902</v>
      </c>
      <c r="E102">
        <v>5866735</v>
      </c>
    </row>
    <row r="103" spans="1:5" x14ac:dyDescent="0.3">
      <c r="A103" s="5">
        <v>43646</v>
      </c>
      <c r="B103" s="1" t="s">
        <v>8</v>
      </c>
      <c r="C103" s="6">
        <v>5212</v>
      </c>
      <c r="D103" s="6">
        <v>9488</v>
      </c>
      <c r="E103">
        <v>5776503</v>
      </c>
    </row>
    <row r="104" spans="1:5" x14ac:dyDescent="0.3">
      <c r="A104" s="5">
        <v>43677</v>
      </c>
      <c r="B104" s="1" t="s">
        <v>8</v>
      </c>
      <c r="C104" s="6">
        <v>7110</v>
      </c>
      <c r="D104" s="6">
        <v>8829</v>
      </c>
      <c r="E104">
        <v>5998677</v>
      </c>
    </row>
    <row r="105" spans="1:5" x14ac:dyDescent="0.3">
      <c r="A105" s="5">
        <v>43708</v>
      </c>
      <c r="B105" s="1" t="s">
        <v>8</v>
      </c>
      <c r="C105" s="6">
        <v>4860</v>
      </c>
      <c r="D105" s="6">
        <v>2530</v>
      </c>
      <c r="E105">
        <v>4287636</v>
      </c>
    </row>
    <row r="106" spans="1:5" x14ac:dyDescent="0.3">
      <c r="A106" s="5">
        <v>43738</v>
      </c>
      <c r="B106" s="1" t="s">
        <v>8</v>
      </c>
      <c r="C106" s="6">
        <v>5214</v>
      </c>
      <c r="D106" s="6">
        <v>2225</v>
      </c>
      <c r="E106">
        <v>6082906</v>
      </c>
    </row>
    <row r="107" spans="1:5" x14ac:dyDescent="0.3">
      <c r="A107" s="5">
        <v>43769</v>
      </c>
      <c r="B107" s="1" t="s">
        <v>8</v>
      </c>
      <c r="C107" s="6">
        <v>5203</v>
      </c>
      <c r="D107" s="6">
        <v>854</v>
      </c>
      <c r="E107">
        <v>5471568</v>
      </c>
    </row>
    <row r="108" spans="1:5" x14ac:dyDescent="0.3">
      <c r="A108" s="5">
        <v>43799</v>
      </c>
      <c r="B108" s="1" t="s">
        <v>8</v>
      </c>
      <c r="C108" s="6">
        <v>5740</v>
      </c>
      <c r="D108" s="6">
        <v>6561</v>
      </c>
      <c r="E108">
        <v>5797316</v>
      </c>
    </row>
    <row r="109" spans="1:5" x14ac:dyDescent="0.3">
      <c r="A109" s="5">
        <v>43830</v>
      </c>
      <c r="B109" s="1" t="s">
        <v>8</v>
      </c>
      <c r="C109" s="6">
        <v>7218</v>
      </c>
      <c r="D109" s="6">
        <v>5517</v>
      </c>
      <c r="E109">
        <v>4259172</v>
      </c>
    </row>
    <row r="110" spans="1:5" x14ac:dyDescent="0.3">
      <c r="A110" s="5">
        <v>43496</v>
      </c>
      <c r="B110" s="1" t="s">
        <v>9</v>
      </c>
      <c r="C110" s="6">
        <v>8457</v>
      </c>
      <c r="D110" s="6">
        <v>3596</v>
      </c>
      <c r="E110">
        <v>10454840</v>
      </c>
    </row>
    <row r="111" spans="1:5" x14ac:dyDescent="0.3">
      <c r="A111" s="5">
        <v>43524</v>
      </c>
      <c r="B111" s="1" t="s">
        <v>9</v>
      </c>
      <c r="C111" s="6">
        <v>8152</v>
      </c>
      <c r="D111" s="6">
        <v>4570</v>
      </c>
      <c r="E111">
        <v>9293540</v>
      </c>
    </row>
    <row r="112" spans="1:5" x14ac:dyDescent="0.3">
      <c r="A112" s="5">
        <v>43555</v>
      </c>
      <c r="B112" s="1" t="s">
        <v>9</v>
      </c>
      <c r="C112" s="6">
        <v>8371</v>
      </c>
      <c r="D112" s="6">
        <v>11532</v>
      </c>
      <c r="E112">
        <v>10727731</v>
      </c>
    </row>
    <row r="113" spans="1:5" x14ac:dyDescent="0.3">
      <c r="A113" s="5">
        <v>43585</v>
      </c>
      <c r="B113" s="1" t="s">
        <v>9</v>
      </c>
      <c r="C113" s="6">
        <v>8523</v>
      </c>
      <c r="D113" s="6">
        <v>1119</v>
      </c>
      <c r="E113">
        <v>10635453</v>
      </c>
    </row>
    <row r="114" spans="1:5" x14ac:dyDescent="0.3">
      <c r="A114" s="5">
        <v>43616</v>
      </c>
      <c r="B114" s="1" t="s">
        <v>9</v>
      </c>
      <c r="C114" s="6">
        <v>8659</v>
      </c>
      <c r="D114" s="6">
        <v>10356</v>
      </c>
      <c r="E114">
        <v>10933022</v>
      </c>
    </row>
    <row r="115" spans="1:5" x14ac:dyDescent="0.3">
      <c r="A115" s="5">
        <v>43646</v>
      </c>
      <c r="B115" s="1" t="s">
        <v>9</v>
      </c>
      <c r="C115" s="6">
        <v>8292</v>
      </c>
      <c r="D115" s="6">
        <v>11271</v>
      </c>
      <c r="E115">
        <v>10350030</v>
      </c>
    </row>
    <row r="116" spans="1:5" x14ac:dyDescent="0.3">
      <c r="A116" s="5">
        <v>43677</v>
      </c>
      <c r="B116" s="1" t="s">
        <v>9</v>
      </c>
      <c r="C116" s="6">
        <v>8157</v>
      </c>
      <c r="D116" s="6">
        <v>1672</v>
      </c>
      <c r="E116">
        <v>9307077</v>
      </c>
    </row>
    <row r="117" spans="1:5" x14ac:dyDescent="0.3">
      <c r="A117" s="5">
        <v>43708</v>
      </c>
      <c r="B117" s="1" t="s">
        <v>9</v>
      </c>
      <c r="C117" s="6">
        <v>8062</v>
      </c>
      <c r="D117" s="6">
        <v>3171</v>
      </c>
      <c r="E117">
        <v>10054468</v>
      </c>
    </row>
    <row r="118" spans="1:5" x14ac:dyDescent="0.3">
      <c r="A118" s="5">
        <v>43738</v>
      </c>
      <c r="B118" s="1" t="s">
        <v>9</v>
      </c>
      <c r="C118" s="6">
        <v>8262</v>
      </c>
      <c r="D118" s="6">
        <v>5765</v>
      </c>
      <c r="E118">
        <v>9232219</v>
      </c>
    </row>
    <row r="119" spans="1:5" x14ac:dyDescent="0.3">
      <c r="A119" s="5">
        <v>43769</v>
      </c>
      <c r="B119" s="1" t="s">
        <v>9</v>
      </c>
      <c r="C119" s="6">
        <v>8395</v>
      </c>
      <c r="D119" s="6">
        <v>2989</v>
      </c>
      <c r="E119">
        <v>10424275</v>
      </c>
    </row>
    <row r="120" spans="1:5" x14ac:dyDescent="0.3">
      <c r="A120" s="5">
        <v>43799</v>
      </c>
      <c r="B120" s="1" t="s">
        <v>9</v>
      </c>
      <c r="C120" s="6">
        <v>8037</v>
      </c>
      <c r="D120" s="6">
        <v>4343</v>
      </c>
      <c r="E120">
        <v>10255282</v>
      </c>
    </row>
    <row r="121" spans="1:5" x14ac:dyDescent="0.3">
      <c r="A121" s="5">
        <v>43830</v>
      </c>
      <c r="B121" s="1" t="s">
        <v>9</v>
      </c>
      <c r="C121" s="6">
        <v>8069</v>
      </c>
      <c r="D121" s="6">
        <v>931</v>
      </c>
      <c r="E121">
        <v>10223866</v>
      </c>
    </row>
    <row r="122" spans="1:5" x14ac:dyDescent="0.3">
      <c r="A122" s="5">
        <v>43496</v>
      </c>
      <c r="B122" s="1" t="s">
        <v>10</v>
      </c>
      <c r="C122" s="6">
        <v>8638</v>
      </c>
      <c r="D122" s="6">
        <v>8830</v>
      </c>
      <c r="E122">
        <v>9121862</v>
      </c>
    </row>
    <row r="123" spans="1:5" x14ac:dyDescent="0.3">
      <c r="A123" s="5">
        <v>43524</v>
      </c>
      <c r="B123" s="1" t="s">
        <v>10</v>
      </c>
      <c r="C123" s="6">
        <v>8065</v>
      </c>
      <c r="D123" s="6">
        <v>5559</v>
      </c>
      <c r="E123">
        <v>9087830</v>
      </c>
    </row>
    <row r="124" spans="1:5" x14ac:dyDescent="0.3">
      <c r="A124" s="5">
        <v>43555</v>
      </c>
      <c r="B124" s="1" t="s">
        <v>10</v>
      </c>
      <c r="C124" s="6">
        <v>8539</v>
      </c>
      <c r="D124" s="6">
        <v>2089</v>
      </c>
      <c r="E124">
        <v>8939327</v>
      </c>
    </row>
    <row r="125" spans="1:5" x14ac:dyDescent="0.3">
      <c r="A125" s="5">
        <v>43585</v>
      </c>
      <c r="B125" s="1" t="s">
        <v>10</v>
      </c>
      <c r="C125" s="6">
        <v>8228</v>
      </c>
      <c r="D125" s="6">
        <v>7671</v>
      </c>
      <c r="E125">
        <v>8920543</v>
      </c>
    </row>
    <row r="126" spans="1:5" x14ac:dyDescent="0.3">
      <c r="A126" s="5">
        <v>43616</v>
      </c>
      <c r="B126" s="1" t="s">
        <v>10</v>
      </c>
      <c r="C126" s="6">
        <v>8488</v>
      </c>
      <c r="D126" s="6">
        <v>1488</v>
      </c>
      <c r="E126">
        <v>8944666</v>
      </c>
    </row>
    <row r="127" spans="1:5" x14ac:dyDescent="0.3">
      <c r="A127" s="5">
        <v>43646</v>
      </c>
      <c r="B127" s="1" t="s">
        <v>10</v>
      </c>
      <c r="C127" s="6">
        <v>8346</v>
      </c>
      <c r="D127" s="6">
        <v>11140</v>
      </c>
      <c r="E127">
        <v>10006030</v>
      </c>
    </row>
    <row r="128" spans="1:5" x14ac:dyDescent="0.3">
      <c r="A128" s="5">
        <v>43677</v>
      </c>
      <c r="B128" s="1" t="s">
        <v>10</v>
      </c>
      <c r="C128" s="6">
        <v>8498</v>
      </c>
      <c r="D128" s="6">
        <v>6838</v>
      </c>
      <c r="E128">
        <v>9245160</v>
      </c>
    </row>
    <row r="129" spans="1:5" x14ac:dyDescent="0.3">
      <c r="A129" s="5">
        <v>43708</v>
      </c>
      <c r="B129" s="1" t="s">
        <v>10</v>
      </c>
      <c r="C129" s="6">
        <v>8247</v>
      </c>
      <c r="D129" s="6">
        <v>1346</v>
      </c>
      <c r="E129">
        <v>8599952</v>
      </c>
    </row>
    <row r="130" spans="1:5" x14ac:dyDescent="0.3">
      <c r="A130" s="5">
        <v>43738</v>
      </c>
      <c r="B130" s="1" t="s">
        <v>10</v>
      </c>
      <c r="C130" s="6">
        <v>8197</v>
      </c>
      <c r="D130" s="6">
        <v>1677</v>
      </c>
      <c r="E130">
        <v>9351139</v>
      </c>
    </row>
    <row r="131" spans="1:5" x14ac:dyDescent="0.3">
      <c r="A131" s="5">
        <v>43769</v>
      </c>
      <c r="B131" s="1" t="s">
        <v>10</v>
      </c>
      <c r="C131" s="6">
        <v>8029</v>
      </c>
      <c r="D131" s="6">
        <v>11327</v>
      </c>
      <c r="E131">
        <v>8917260</v>
      </c>
    </row>
    <row r="132" spans="1:5" x14ac:dyDescent="0.3">
      <c r="A132" s="5">
        <v>43799</v>
      </c>
      <c r="B132" s="1" t="s">
        <v>10</v>
      </c>
      <c r="C132" s="6">
        <v>8479</v>
      </c>
      <c r="D132" s="6">
        <v>9387</v>
      </c>
      <c r="E132">
        <v>8170917</v>
      </c>
    </row>
    <row r="133" spans="1:5" x14ac:dyDescent="0.3">
      <c r="A133" s="5">
        <v>43830</v>
      </c>
      <c r="B133" s="1" t="s">
        <v>10</v>
      </c>
      <c r="C133" s="6">
        <v>8223</v>
      </c>
      <c r="D133" s="6">
        <v>6845</v>
      </c>
      <c r="E133">
        <v>9461563</v>
      </c>
    </row>
    <row r="134" spans="1:5" x14ac:dyDescent="0.3">
      <c r="A134" s="5">
        <v>43496</v>
      </c>
      <c r="B134" s="1" t="s">
        <v>11</v>
      </c>
      <c r="C134" s="6">
        <v>3443</v>
      </c>
      <c r="D134" s="6">
        <v>6265</v>
      </c>
      <c r="E134">
        <v>3423763</v>
      </c>
    </row>
    <row r="135" spans="1:5" x14ac:dyDescent="0.3">
      <c r="A135" s="5">
        <v>43524</v>
      </c>
      <c r="B135" s="1" t="s">
        <v>11</v>
      </c>
      <c r="C135" s="6">
        <v>3797</v>
      </c>
      <c r="D135" s="6">
        <v>7684</v>
      </c>
      <c r="E135">
        <v>3945758</v>
      </c>
    </row>
    <row r="136" spans="1:5" x14ac:dyDescent="0.3">
      <c r="A136" s="5">
        <v>43555</v>
      </c>
      <c r="B136" s="1" t="s">
        <v>11</v>
      </c>
      <c r="C136" s="6">
        <v>4028</v>
      </c>
      <c r="D136" s="6">
        <v>6072</v>
      </c>
      <c r="E136">
        <v>4118496</v>
      </c>
    </row>
    <row r="137" spans="1:5" x14ac:dyDescent="0.3">
      <c r="A137" s="5">
        <v>43585</v>
      </c>
      <c r="B137" s="1" t="s">
        <v>11</v>
      </c>
      <c r="C137" s="6">
        <v>5004</v>
      </c>
      <c r="D137" s="6">
        <v>9643</v>
      </c>
      <c r="E137">
        <v>4778392</v>
      </c>
    </row>
    <row r="138" spans="1:5" x14ac:dyDescent="0.3">
      <c r="A138" s="5">
        <v>43616</v>
      </c>
      <c r="B138" s="1" t="s">
        <v>11</v>
      </c>
      <c r="C138" s="6">
        <v>5782</v>
      </c>
      <c r="D138" s="6">
        <v>7988</v>
      </c>
      <c r="E138">
        <v>3553762</v>
      </c>
    </row>
    <row r="139" spans="1:5" x14ac:dyDescent="0.3">
      <c r="A139" s="5">
        <v>43646</v>
      </c>
      <c r="B139" s="1" t="s">
        <v>11</v>
      </c>
      <c r="C139" s="6">
        <v>5601</v>
      </c>
      <c r="D139" s="6">
        <v>4528</v>
      </c>
      <c r="E139">
        <v>3539095</v>
      </c>
    </row>
    <row r="140" spans="1:5" x14ac:dyDescent="0.3">
      <c r="A140" s="5">
        <v>43677</v>
      </c>
      <c r="B140" s="1" t="s">
        <v>11</v>
      </c>
      <c r="C140" s="6">
        <v>4403</v>
      </c>
      <c r="D140" s="6">
        <v>3999</v>
      </c>
      <c r="E140">
        <v>3916591</v>
      </c>
    </row>
    <row r="141" spans="1:5" x14ac:dyDescent="0.3">
      <c r="A141" s="5">
        <v>43708</v>
      </c>
      <c r="B141" s="1" t="s">
        <v>11</v>
      </c>
      <c r="C141" s="6">
        <v>6287</v>
      </c>
      <c r="D141" s="6">
        <v>10978</v>
      </c>
      <c r="E141">
        <v>4719906</v>
      </c>
    </row>
    <row r="142" spans="1:5" x14ac:dyDescent="0.3">
      <c r="A142" s="5">
        <v>43738</v>
      </c>
      <c r="B142" s="1" t="s">
        <v>11</v>
      </c>
      <c r="C142" s="6">
        <v>5304</v>
      </c>
      <c r="D142" s="6">
        <v>8806</v>
      </c>
      <c r="E142">
        <v>4926816</v>
      </c>
    </row>
    <row r="143" spans="1:5" x14ac:dyDescent="0.3">
      <c r="A143" s="5">
        <v>43769</v>
      </c>
      <c r="B143" s="1" t="s">
        <v>11</v>
      </c>
      <c r="C143" s="6">
        <v>5534</v>
      </c>
      <c r="D143" s="6">
        <v>3641</v>
      </c>
      <c r="E143">
        <v>3907750</v>
      </c>
    </row>
    <row r="144" spans="1:5" x14ac:dyDescent="0.3">
      <c r="A144" s="5">
        <v>43799</v>
      </c>
      <c r="B144" s="1" t="s">
        <v>11</v>
      </c>
      <c r="C144" s="6">
        <v>4315</v>
      </c>
      <c r="D144" s="6">
        <v>9766</v>
      </c>
      <c r="E144">
        <v>3425252</v>
      </c>
    </row>
    <row r="145" spans="1:5" x14ac:dyDescent="0.3">
      <c r="A145" s="5">
        <v>43830</v>
      </c>
      <c r="B145" s="1" t="s">
        <v>11</v>
      </c>
      <c r="C145" s="6">
        <v>5932</v>
      </c>
      <c r="D145" s="6">
        <v>9749</v>
      </c>
      <c r="E145">
        <v>4051009</v>
      </c>
    </row>
    <row r="146" spans="1:5" x14ac:dyDescent="0.3">
      <c r="A146" s="5">
        <v>43496</v>
      </c>
      <c r="B146" s="1" t="s">
        <v>12</v>
      </c>
      <c r="C146" s="6">
        <v>8336</v>
      </c>
      <c r="D146" s="6">
        <v>896</v>
      </c>
      <c r="E146">
        <v>9449204</v>
      </c>
    </row>
    <row r="147" spans="1:5" x14ac:dyDescent="0.3">
      <c r="A147" s="5">
        <v>43524</v>
      </c>
      <c r="B147" s="1" t="s">
        <v>12</v>
      </c>
      <c r="C147" s="6">
        <v>7703</v>
      </c>
      <c r="D147" s="6">
        <v>1439</v>
      </c>
      <c r="E147">
        <v>9722097</v>
      </c>
    </row>
    <row r="148" spans="1:5" x14ac:dyDescent="0.3">
      <c r="A148" s="5">
        <v>43555</v>
      </c>
      <c r="B148" s="1" t="s">
        <v>12</v>
      </c>
      <c r="C148" s="6">
        <v>7685</v>
      </c>
      <c r="D148" s="6">
        <v>580</v>
      </c>
      <c r="E148">
        <v>7656073</v>
      </c>
    </row>
    <row r="149" spans="1:5" x14ac:dyDescent="0.3">
      <c r="A149" s="5">
        <v>43585</v>
      </c>
      <c r="B149" s="1" t="s">
        <v>12</v>
      </c>
      <c r="C149" s="6">
        <v>8294</v>
      </c>
      <c r="D149" s="6">
        <v>11367</v>
      </c>
      <c r="E149">
        <v>9260252</v>
      </c>
    </row>
    <row r="150" spans="1:5" x14ac:dyDescent="0.3">
      <c r="A150" s="5">
        <v>43616</v>
      </c>
      <c r="B150" s="1" t="s">
        <v>12</v>
      </c>
      <c r="C150" s="6">
        <v>7284</v>
      </c>
      <c r="D150" s="6">
        <v>9840</v>
      </c>
      <c r="E150">
        <v>6911990</v>
      </c>
    </row>
    <row r="151" spans="1:5" x14ac:dyDescent="0.3">
      <c r="A151" s="5">
        <v>43646</v>
      </c>
      <c r="B151" s="1" t="s">
        <v>12</v>
      </c>
      <c r="C151" s="6">
        <v>7121</v>
      </c>
      <c r="D151" s="6">
        <v>2257</v>
      </c>
      <c r="E151">
        <v>9520735</v>
      </c>
    </row>
    <row r="152" spans="1:5" x14ac:dyDescent="0.3">
      <c r="A152" s="5">
        <v>43677</v>
      </c>
      <c r="B152" s="1" t="s">
        <v>12</v>
      </c>
      <c r="C152" s="6">
        <v>6720</v>
      </c>
      <c r="D152" s="6">
        <v>8381</v>
      </c>
      <c r="E152">
        <v>7902863</v>
      </c>
    </row>
    <row r="153" spans="1:5" x14ac:dyDescent="0.3">
      <c r="A153" s="5">
        <v>43708</v>
      </c>
      <c r="B153" s="1" t="s">
        <v>12</v>
      </c>
      <c r="C153" s="6">
        <v>7293</v>
      </c>
      <c r="D153" s="6">
        <v>3718</v>
      </c>
      <c r="E153">
        <v>6568432</v>
      </c>
    </row>
    <row r="154" spans="1:5" x14ac:dyDescent="0.3">
      <c r="A154" s="5">
        <v>43738</v>
      </c>
      <c r="B154" s="1" t="s">
        <v>12</v>
      </c>
      <c r="C154" s="6">
        <v>6784</v>
      </c>
      <c r="D154" s="6">
        <v>9548</v>
      </c>
      <c r="E154">
        <v>9662511</v>
      </c>
    </row>
    <row r="155" spans="1:5" x14ac:dyDescent="0.3">
      <c r="A155" s="5">
        <v>43769</v>
      </c>
      <c r="B155" s="1" t="s">
        <v>12</v>
      </c>
      <c r="C155" s="6">
        <v>6880</v>
      </c>
      <c r="D155" s="6">
        <v>4170</v>
      </c>
      <c r="E155">
        <v>8960044</v>
      </c>
    </row>
    <row r="156" spans="1:5" x14ac:dyDescent="0.3">
      <c r="A156" s="5">
        <v>43799</v>
      </c>
      <c r="B156" s="1" t="s">
        <v>12</v>
      </c>
      <c r="C156" s="6">
        <v>6998</v>
      </c>
      <c r="D156" s="6">
        <v>6384</v>
      </c>
      <c r="E156">
        <v>9368941</v>
      </c>
    </row>
    <row r="157" spans="1:5" x14ac:dyDescent="0.3">
      <c r="A157" s="5">
        <v>43830</v>
      </c>
      <c r="B157" s="1" t="s">
        <v>12</v>
      </c>
      <c r="C157" s="6">
        <v>7057</v>
      </c>
      <c r="D157" s="6">
        <v>11382</v>
      </c>
      <c r="E157">
        <v>10613909</v>
      </c>
    </row>
    <row r="158" spans="1:5" x14ac:dyDescent="0.3">
      <c r="A158" s="5">
        <v>43496</v>
      </c>
      <c r="B158" s="1" t="s">
        <v>13</v>
      </c>
      <c r="C158" s="6">
        <v>7895</v>
      </c>
      <c r="D158" s="6">
        <v>2025</v>
      </c>
      <c r="E158">
        <v>6683827</v>
      </c>
    </row>
    <row r="159" spans="1:5" x14ac:dyDescent="0.3">
      <c r="A159" s="5">
        <v>43524</v>
      </c>
      <c r="B159" s="1" t="s">
        <v>13</v>
      </c>
      <c r="C159" s="6">
        <v>6302</v>
      </c>
      <c r="D159" s="6">
        <v>2861</v>
      </c>
      <c r="E159">
        <v>6404305</v>
      </c>
    </row>
    <row r="160" spans="1:5" x14ac:dyDescent="0.3">
      <c r="A160" s="5">
        <v>43555</v>
      </c>
      <c r="B160" s="1" t="s">
        <v>13</v>
      </c>
      <c r="C160" s="6">
        <v>8449</v>
      </c>
      <c r="D160" s="6">
        <v>9839</v>
      </c>
      <c r="E160">
        <v>6731204</v>
      </c>
    </row>
    <row r="161" spans="1:5" x14ac:dyDescent="0.3">
      <c r="A161" s="5">
        <v>43585</v>
      </c>
      <c r="B161" s="1" t="s">
        <v>13</v>
      </c>
      <c r="C161" s="6">
        <v>7186</v>
      </c>
      <c r="D161" s="6">
        <v>6058</v>
      </c>
      <c r="E161">
        <v>6538110</v>
      </c>
    </row>
    <row r="162" spans="1:5" x14ac:dyDescent="0.3">
      <c r="A162" s="5">
        <v>43616</v>
      </c>
      <c r="B162" s="1" t="s">
        <v>13</v>
      </c>
      <c r="C162" s="6">
        <v>7319</v>
      </c>
      <c r="D162" s="6">
        <v>8605</v>
      </c>
      <c r="E162">
        <v>6654002</v>
      </c>
    </row>
    <row r="163" spans="1:5" x14ac:dyDescent="0.3">
      <c r="A163" s="5">
        <v>43646</v>
      </c>
      <c r="B163" s="1" t="s">
        <v>13</v>
      </c>
      <c r="C163" s="6">
        <v>6119</v>
      </c>
      <c r="D163" s="6">
        <v>9340</v>
      </c>
      <c r="E163">
        <v>6884341</v>
      </c>
    </row>
    <row r="164" spans="1:5" x14ac:dyDescent="0.3">
      <c r="A164" s="5">
        <v>43677</v>
      </c>
      <c r="B164" s="1" t="s">
        <v>13</v>
      </c>
      <c r="C164" s="6">
        <v>8077</v>
      </c>
      <c r="D164" s="6">
        <v>3559</v>
      </c>
      <c r="E164">
        <v>6940982</v>
      </c>
    </row>
    <row r="165" spans="1:5" x14ac:dyDescent="0.3">
      <c r="A165" s="5">
        <v>43708</v>
      </c>
      <c r="B165" s="1" t="s">
        <v>13</v>
      </c>
      <c r="C165" s="6">
        <v>8261</v>
      </c>
      <c r="D165" s="6">
        <v>6601</v>
      </c>
      <c r="E165">
        <v>6592344</v>
      </c>
    </row>
    <row r="166" spans="1:5" x14ac:dyDescent="0.3">
      <c r="A166" s="5">
        <v>43738</v>
      </c>
      <c r="B166" s="1" t="s">
        <v>13</v>
      </c>
      <c r="C166" s="6">
        <v>8065</v>
      </c>
      <c r="D166" s="6">
        <v>2017</v>
      </c>
      <c r="E166">
        <v>6392911</v>
      </c>
    </row>
    <row r="167" spans="1:5" x14ac:dyDescent="0.3">
      <c r="A167" s="5">
        <v>43769</v>
      </c>
      <c r="B167" s="1" t="s">
        <v>13</v>
      </c>
      <c r="C167" s="6">
        <v>7379</v>
      </c>
      <c r="D167" s="6">
        <v>3376</v>
      </c>
      <c r="E167">
        <v>6548406</v>
      </c>
    </row>
    <row r="168" spans="1:5" x14ac:dyDescent="0.3">
      <c r="A168" s="5">
        <v>43799</v>
      </c>
      <c r="B168" s="1" t="s">
        <v>13</v>
      </c>
      <c r="C168" s="6">
        <v>7116</v>
      </c>
      <c r="D168" s="6">
        <v>3168</v>
      </c>
      <c r="E168">
        <v>6421975</v>
      </c>
    </row>
    <row r="169" spans="1:5" x14ac:dyDescent="0.3">
      <c r="A169" s="5">
        <v>43830</v>
      </c>
      <c r="B169" s="1" t="s">
        <v>13</v>
      </c>
      <c r="C169" s="6">
        <v>7349</v>
      </c>
      <c r="D169" s="6">
        <v>11170</v>
      </c>
      <c r="E169">
        <v>6692914</v>
      </c>
    </row>
    <row r="170" spans="1:5" x14ac:dyDescent="0.3">
      <c r="A170" s="5">
        <v>43496</v>
      </c>
      <c r="B170" s="1" t="s">
        <v>14</v>
      </c>
      <c r="C170" s="6">
        <v>14504</v>
      </c>
      <c r="D170" s="6">
        <v>3376</v>
      </c>
      <c r="E170">
        <v>21828325</v>
      </c>
    </row>
    <row r="171" spans="1:5" x14ac:dyDescent="0.3">
      <c r="A171" s="5">
        <v>43524</v>
      </c>
      <c r="B171" s="1" t="s">
        <v>14</v>
      </c>
      <c r="C171" s="6">
        <v>13984</v>
      </c>
      <c r="D171" s="6">
        <v>2627</v>
      </c>
      <c r="E171">
        <v>26265366</v>
      </c>
    </row>
    <row r="172" spans="1:5" x14ac:dyDescent="0.3">
      <c r="A172" s="5">
        <v>43555</v>
      </c>
      <c r="B172" s="1" t="s">
        <v>14</v>
      </c>
      <c r="C172" s="6">
        <v>14894</v>
      </c>
      <c r="D172" s="6">
        <v>10673</v>
      </c>
      <c r="E172">
        <v>33259918</v>
      </c>
    </row>
    <row r="173" spans="1:5" x14ac:dyDescent="0.3">
      <c r="A173" s="5">
        <v>43585</v>
      </c>
      <c r="B173" s="1" t="s">
        <v>14</v>
      </c>
      <c r="C173" s="6">
        <v>10360</v>
      </c>
      <c r="D173" s="6">
        <v>9449</v>
      </c>
      <c r="E173">
        <v>21756537</v>
      </c>
    </row>
    <row r="174" spans="1:5" x14ac:dyDescent="0.3">
      <c r="A174" s="5">
        <v>43616</v>
      </c>
      <c r="B174" s="1" t="s">
        <v>14</v>
      </c>
      <c r="C174" s="6">
        <v>15002</v>
      </c>
      <c r="D174" s="6">
        <v>7760</v>
      </c>
      <c r="E174">
        <v>26781244</v>
      </c>
    </row>
    <row r="175" spans="1:5" x14ac:dyDescent="0.3">
      <c r="A175" s="5">
        <v>43646</v>
      </c>
      <c r="B175" s="1" t="s">
        <v>14</v>
      </c>
      <c r="C175" s="6">
        <v>10793</v>
      </c>
      <c r="D175" s="6">
        <v>10774</v>
      </c>
      <c r="E175">
        <v>11167073</v>
      </c>
    </row>
    <row r="176" spans="1:5" x14ac:dyDescent="0.3">
      <c r="A176" s="5">
        <v>43677</v>
      </c>
      <c r="B176" s="1" t="s">
        <v>14</v>
      </c>
      <c r="C176" s="6">
        <v>11048</v>
      </c>
      <c r="D176" s="6">
        <v>6152</v>
      </c>
      <c r="E176">
        <v>13653370</v>
      </c>
    </row>
    <row r="177" spans="1:5" x14ac:dyDescent="0.3">
      <c r="A177" s="5">
        <v>43708</v>
      </c>
      <c r="B177" s="1" t="s">
        <v>14</v>
      </c>
      <c r="C177" s="6">
        <v>10356</v>
      </c>
      <c r="D177" s="6">
        <v>3140</v>
      </c>
      <c r="E177">
        <v>14226008</v>
      </c>
    </row>
    <row r="178" spans="1:5" x14ac:dyDescent="0.3">
      <c r="A178" s="5">
        <v>43738</v>
      </c>
      <c r="B178" s="1" t="s">
        <v>14</v>
      </c>
      <c r="C178" s="6">
        <v>12275</v>
      </c>
      <c r="D178" s="6">
        <v>4000</v>
      </c>
      <c r="E178">
        <v>12303805</v>
      </c>
    </row>
    <row r="179" spans="1:5" x14ac:dyDescent="0.3">
      <c r="A179" s="5">
        <v>43769</v>
      </c>
      <c r="B179" s="1" t="s">
        <v>14</v>
      </c>
      <c r="C179" s="6">
        <v>11510</v>
      </c>
      <c r="D179" s="6">
        <v>2872</v>
      </c>
      <c r="E179">
        <v>11047017</v>
      </c>
    </row>
    <row r="180" spans="1:5" x14ac:dyDescent="0.3">
      <c r="A180" s="5">
        <v>43799</v>
      </c>
      <c r="B180" s="1" t="s">
        <v>14</v>
      </c>
      <c r="C180" s="6">
        <v>10464</v>
      </c>
      <c r="D180" s="6">
        <v>3289</v>
      </c>
      <c r="E180">
        <v>14443874</v>
      </c>
    </row>
    <row r="181" spans="1:5" x14ac:dyDescent="0.3">
      <c r="A181" s="5">
        <v>43830</v>
      </c>
      <c r="B181" s="1" t="s">
        <v>14</v>
      </c>
      <c r="C181" s="6">
        <v>10523</v>
      </c>
      <c r="D181" s="6">
        <v>10845</v>
      </c>
      <c r="E181">
        <v>14060169</v>
      </c>
    </row>
    <row r="182" spans="1:5" x14ac:dyDescent="0.3">
      <c r="A182" s="5">
        <v>43496</v>
      </c>
      <c r="B182" s="1" t="s">
        <v>15</v>
      </c>
      <c r="C182" s="6">
        <v>6389</v>
      </c>
      <c r="D182" s="6">
        <v>11946</v>
      </c>
      <c r="E182">
        <v>4138894</v>
      </c>
    </row>
    <row r="183" spans="1:5" x14ac:dyDescent="0.3">
      <c r="A183" s="5">
        <v>43524</v>
      </c>
      <c r="B183" s="1" t="s">
        <v>15</v>
      </c>
      <c r="C183" s="6">
        <v>4343</v>
      </c>
      <c r="D183" s="6">
        <v>5859</v>
      </c>
      <c r="E183">
        <v>4127166</v>
      </c>
    </row>
    <row r="184" spans="1:5" x14ac:dyDescent="0.3">
      <c r="A184" s="5">
        <v>43555</v>
      </c>
      <c r="B184" s="1" t="s">
        <v>15</v>
      </c>
      <c r="C184" s="6">
        <v>7964</v>
      </c>
      <c r="D184" s="6">
        <v>3657</v>
      </c>
      <c r="E184">
        <v>4710444</v>
      </c>
    </row>
    <row r="185" spans="1:5" x14ac:dyDescent="0.3">
      <c r="A185" s="5">
        <v>43585</v>
      </c>
      <c r="B185" s="1" t="s">
        <v>15</v>
      </c>
      <c r="C185" s="6">
        <v>5538</v>
      </c>
      <c r="D185" s="6">
        <v>8549</v>
      </c>
      <c r="E185">
        <v>4558664</v>
      </c>
    </row>
    <row r="186" spans="1:5" x14ac:dyDescent="0.3">
      <c r="A186" s="5">
        <v>43616</v>
      </c>
      <c r="B186" s="1" t="s">
        <v>15</v>
      </c>
      <c r="C186" s="6">
        <v>5061</v>
      </c>
      <c r="D186" s="6">
        <v>6411</v>
      </c>
      <c r="E186">
        <v>5509974</v>
      </c>
    </row>
    <row r="187" spans="1:5" x14ac:dyDescent="0.3">
      <c r="A187" s="5">
        <v>43646</v>
      </c>
      <c r="B187" s="1" t="s">
        <v>15</v>
      </c>
      <c r="C187" s="6">
        <v>7627</v>
      </c>
      <c r="D187" s="6">
        <v>3580</v>
      </c>
      <c r="E187">
        <v>4841175</v>
      </c>
    </row>
    <row r="188" spans="1:5" x14ac:dyDescent="0.3">
      <c r="A188" s="5">
        <v>43677</v>
      </c>
      <c r="B188" s="1" t="s">
        <v>15</v>
      </c>
      <c r="C188" s="6">
        <v>4863</v>
      </c>
      <c r="D188" s="6">
        <v>10590</v>
      </c>
      <c r="E188">
        <v>5513821</v>
      </c>
    </row>
    <row r="189" spans="1:5" x14ac:dyDescent="0.3">
      <c r="A189" s="5">
        <v>43708</v>
      </c>
      <c r="B189" s="1" t="s">
        <v>15</v>
      </c>
      <c r="C189" s="6">
        <v>6957</v>
      </c>
      <c r="D189" s="6">
        <v>4406</v>
      </c>
      <c r="E189">
        <v>4980987</v>
      </c>
    </row>
    <row r="190" spans="1:5" x14ac:dyDescent="0.3">
      <c r="A190" s="5">
        <v>43738</v>
      </c>
      <c r="B190" s="1" t="s">
        <v>15</v>
      </c>
      <c r="C190" s="6">
        <v>4267</v>
      </c>
      <c r="D190" s="6">
        <v>8117</v>
      </c>
      <c r="E190">
        <v>4341085</v>
      </c>
    </row>
    <row r="191" spans="1:5" x14ac:dyDescent="0.3">
      <c r="A191" s="5">
        <v>43769</v>
      </c>
      <c r="B191" s="1" t="s">
        <v>15</v>
      </c>
      <c r="C191" s="6">
        <v>6502</v>
      </c>
      <c r="D191" s="6">
        <v>3064</v>
      </c>
      <c r="E191">
        <v>4744900</v>
      </c>
    </row>
    <row r="192" spans="1:5" x14ac:dyDescent="0.3">
      <c r="A192" s="5">
        <v>43799</v>
      </c>
      <c r="B192" s="1" t="s">
        <v>15</v>
      </c>
      <c r="C192" s="6">
        <v>5413</v>
      </c>
      <c r="D192" s="6">
        <v>727</v>
      </c>
      <c r="E192">
        <v>4577742</v>
      </c>
    </row>
    <row r="193" spans="1:5" x14ac:dyDescent="0.3">
      <c r="A193" s="5">
        <v>43830</v>
      </c>
      <c r="B193" s="1" t="s">
        <v>15</v>
      </c>
      <c r="C193" s="6">
        <v>4981</v>
      </c>
      <c r="D193" s="6">
        <v>2296</v>
      </c>
      <c r="E193">
        <v>4940740</v>
      </c>
    </row>
    <row r="194" spans="1:5" x14ac:dyDescent="0.3">
      <c r="A194" s="5">
        <v>43496</v>
      </c>
      <c r="B194" s="1" t="s">
        <v>16</v>
      </c>
      <c r="C194" s="6">
        <v>4866</v>
      </c>
      <c r="D194" s="6">
        <v>479</v>
      </c>
      <c r="E194">
        <v>4429049</v>
      </c>
    </row>
    <row r="195" spans="1:5" x14ac:dyDescent="0.3">
      <c r="A195" s="5">
        <v>43524</v>
      </c>
      <c r="B195" s="1" t="s">
        <v>16</v>
      </c>
      <c r="C195" s="6">
        <v>5076</v>
      </c>
      <c r="D195" s="6">
        <v>5361</v>
      </c>
      <c r="E195">
        <v>5272391</v>
      </c>
    </row>
    <row r="196" spans="1:5" x14ac:dyDescent="0.3">
      <c r="A196" s="5">
        <v>43555</v>
      </c>
      <c r="B196" s="1" t="s">
        <v>16</v>
      </c>
      <c r="C196" s="6">
        <v>4575</v>
      </c>
      <c r="D196" s="6">
        <v>8336</v>
      </c>
      <c r="E196">
        <v>4603803</v>
      </c>
    </row>
    <row r="197" spans="1:5" x14ac:dyDescent="0.3">
      <c r="A197" s="5">
        <v>43585</v>
      </c>
      <c r="B197" s="1" t="s">
        <v>16</v>
      </c>
      <c r="C197" s="6">
        <v>4334</v>
      </c>
      <c r="D197" s="6">
        <v>1396</v>
      </c>
      <c r="E197">
        <v>5810130</v>
      </c>
    </row>
    <row r="198" spans="1:5" x14ac:dyDescent="0.3">
      <c r="A198" s="5">
        <v>43616</v>
      </c>
      <c r="B198" s="1" t="s">
        <v>16</v>
      </c>
      <c r="C198" s="6">
        <v>5212</v>
      </c>
      <c r="D198" s="6">
        <v>6760</v>
      </c>
      <c r="E198">
        <v>4146818</v>
      </c>
    </row>
    <row r="199" spans="1:5" x14ac:dyDescent="0.3">
      <c r="A199" s="5">
        <v>43646</v>
      </c>
      <c r="B199" s="1" t="s">
        <v>16</v>
      </c>
      <c r="C199" s="6">
        <v>5081</v>
      </c>
      <c r="D199" s="6">
        <v>9991</v>
      </c>
      <c r="E199">
        <v>4283318</v>
      </c>
    </row>
    <row r="200" spans="1:5" x14ac:dyDescent="0.3">
      <c r="A200" s="5">
        <v>43677</v>
      </c>
      <c r="B200" s="1" t="s">
        <v>16</v>
      </c>
      <c r="C200" s="6">
        <v>3800</v>
      </c>
      <c r="D200" s="6">
        <v>4623</v>
      </c>
      <c r="E200">
        <v>5552202</v>
      </c>
    </row>
    <row r="201" spans="1:5" x14ac:dyDescent="0.3">
      <c r="A201" s="5">
        <v>43708</v>
      </c>
      <c r="B201" s="1" t="s">
        <v>16</v>
      </c>
      <c r="C201" s="6">
        <v>5465</v>
      </c>
      <c r="D201" s="6">
        <v>3854</v>
      </c>
      <c r="E201">
        <v>4798747</v>
      </c>
    </row>
    <row r="202" spans="1:5" x14ac:dyDescent="0.3">
      <c r="A202" s="5">
        <v>43738</v>
      </c>
      <c r="B202" s="1" t="s">
        <v>16</v>
      </c>
      <c r="C202" s="6">
        <v>6861</v>
      </c>
      <c r="D202" s="6">
        <v>4483</v>
      </c>
      <c r="E202">
        <v>5847087</v>
      </c>
    </row>
    <row r="203" spans="1:5" x14ac:dyDescent="0.3">
      <c r="A203" s="5">
        <v>43769</v>
      </c>
      <c r="B203" s="1" t="s">
        <v>16</v>
      </c>
      <c r="C203" s="6">
        <v>7022</v>
      </c>
      <c r="D203" s="6">
        <v>11902</v>
      </c>
      <c r="E203">
        <v>4225811</v>
      </c>
    </row>
    <row r="204" spans="1:5" x14ac:dyDescent="0.3">
      <c r="A204" s="5">
        <v>43799</v>
      </c>
      <c r="B204" s="1" t="s">
        <v>16</v>
      </c>
      <c r="C204" s="6">
        <v>7165</v>
      </c>
      <c r="D204" s="6">
        <v>2639</v>
      </c>
      <c r="E204">
        <v>4687290</v>
      </c>
    </row>
    <row r="205" spans="1:5" x14ac:dyDescent="0.3">
      <c r="A205" s="5">
        <v>43830</v>
      </c>
      <c r="B205" s="1" t="s">
        <v>16</v>
      </c>
      <c r="C205" s="6">
        <v>6832</v>
      </c>
      <c r="D205" s="6">
        <v>2673</v>
      </c>
      <c r="E205">
        <v>5478192</v>
      </c>
    </row>
    <row r="206" spans="1:5" x14ac:dyDescent="0.3">
      <c r="A206" s="5">
        <v>43496</v>
      </c>
      <c r="B206" s="1" t="s">
        <v>17</v>
      </c>
      <c r="C206" s="6">
        <v>4242</v>
      </c>
      <c r="D206" s="6">
        <v>9951</v>
      </c>
      <c r="E206">
        <v>8480647</v>
      </c>
    </row>
    <row r="207" spans="1:5" x14ac:dyDescent="0.3">
      <c r="A207" s="5">
        <v>43524</v>
      </c>
      <c r="B207" s="1" t="s">
        <v>17</v>
      </c>
      <c r="C207" s="6">
        <v>3474</v>
      </c>
      <c r="D207" s="6">
        <v>1337</v>
      </c>
      <c r="E207">
        <v>7175799</v>
      </c>
    </row>
    <row r="208" spans="1:5" x14ac:dyDescent="0.3">
      <c r="A208" s="5">
        <v>43555</v>
      </c>
      <c r="B208" s="1" t="s">
        <v>17</v>
      </c>
      <c r="C208" s="6">
        <v>4407</v>
      </c>
      <c r="D208" s="6">
        <v>11077</v>
      </c>
      <c r="E208">
        <v>8873530</v>
      </c>
    </row>
    <row r="209" spans="1:5" x14ac:dyDescent="0.3">
      <c r="A209" s="5">
        <v>43585</v>
      </c>
      <c r="B209" s="1" t="s">
        <v>17</v>
      </c>
      <c r="C209" s="6">
        <v>4175</v>
      </c>
      <c r="D209" s="6">
        <v>9528</v>
      </c>
      <c r="E209">
        <v>8147341</v>
      </c>
    </row>
    <row r="210" spans="1:5" x14ac:dyDescent="0.3">
      <c r="A210" s="5">
        <v>43616</v>
      </c>
      <c r="B210" s="1" t="s">
        <v>17</v>
      </c>
      <c r="C210" s="6">
        <v>4398</v>
      </c>
      <c r="D210" s="6">
        <v>6256</v>
      </c>
      <c r="E210">
        <v>7012471</v>
      </c>
    </row>
    <row r="211" spans="1:5" x14ac:dyDescent="0.3">
      <c r="A211" s="5">
        <v>43646</v>
      </c>
      <c r="B211" s="1" t="s">
        <v>17</v>
      </c>
      <c r="C211" s="6">
        <v>3483</v>
      </c>
      <c r="D211" s="6">
        <v>704</v>
      </c>
      <c r="E211">
        <v>7445637</v>
      </c>
    </row>
    <row r="212" spans="1:5" x14ac:dyDescent="0.3">
      <c r="A212" s="5">
        <v>43677</v>
      </c>
      <c r="B212" s="1" t="s">
        <v>17</v>
      </c>
      <c r="C212" s="6">
        <v>4244</v>
      </c>
      <c r="D212" s="6">
        <v>4065</v>
      </c>
      <c r="E212">
        <v>7902056</v>
      </c>
    </row>
    <row r="213" spans="1:5" x14ac:dyDescent="0.3">
      <c r="A213" s="5">
        <v>43708</v>
      </c>
      <c r="B213" s="1" t="s">
        <v>17</v>
      </c>
      <c r="C213" s="6">
        <v>4461</v>
      </c>
      <c r="D213" s="6">
        <v>11383</v>
      </c>
      <c r="E213">
        <v>7223377</v>
      </c>
    </row>
    <row r="214" spans="1:5" x14ac:dyDescent="0.3">
      <c r="A214" s="5">
        <v>43738</v>
      </c>
      <c r="B214" s="1" t="s">
        <v>17</v>
      </c>
      <c r="C214" s="6">
        <v>3483</v>
      </c>
      <c r="D214" s="6">
        <v>541</v>
      </c>
      <c r="E214">
        <v>7277377</v>
      </c>
    </row>
    <row r="215" spans="1:5" x14ac:dyDescent="0.3">
      <c r="A215" s="5">
        <v>43769</v>
      </c>
      <c r="B215" s="1" t="s">
        <v>17</v>
      </c>
      <c r="C215" s="6">
        <v>4394</v>
      </c>
      <c r="D215" s="6">
        <v>3064</v>
      </c>
      <c r="E215">
        <v>7034827</v>
      </c>
    </row>
    <row r="216" spans="1:5" x14ac:dyDescent="0.3">
      <c r="A216" s="5">
        <v>43799</v>
      </c>
      <c r="B216" s="1" t="s">
        <v>17</v>
      </c>
      <c r="C216" s="6">
        <v>3439</v>
      </c>
      <c r="D216" s="6">
        <v>691</v>
      </c>
      <c r="E216">
        <v>7494317</v>
      </c>
    </row>
    <row r="217" spans="1:5" x14ac:dyDescent="0.3">
      <c r="A217" s="5">
        <v>43830</v>
      </c>
      <c r="B217" s="1" t="s">
        <v>17</v>
      </c>
      <c r="C217" s="6">
        <v>3574</v>
      </c>
      <c r="D217" s="6">
        <v>574</v>
      </c>
      <c r="E217">
        <v>7936441</v>
      </c>
    </row>
    <row r="218" spans="1:5" x14ac:dyDescent="0.3">
      <c r="A218" s="5">
        <v>43496</v>
      </c>
      <c r="B218" s="1" t="s">
        <v>18</v>
      </c>
      <c r="C218" s="6">
        <v>3247</v>
      </c>
      <c r="D218" s="6">
        <v>10401</v>
      </c>
      <c r="E218">
        <v>2142546</v>
      </c>
    </row>
    <row r="219" spans="1:5" x14ac:dyDescent="0.3">
      <c r="A219" s="5">
        <v>43524</v>
      </c>
      <c r="B219" s="1" t="s">
        <v>18</v>
      </c>
      <c r="C219" s="6">
        <v>2558</v>
      </c>
      <c r="D219" s="6">
        <v>5959</v>
      </c>
      <c r="E219">
        <v>2556422</v>
      </c>
    </row>
    <row r="220" spans="1:5" x14ac:dyDescent="0.3">
      <c r="A220" s="5">
        <v>43555</v>
      </c>
      <c r="B220" s="1" t="s">
        <v>18</v>
      </c>
      <c r="C220" s="6">
        <v>2543</v>
      </c>
      <c r="D220" s="6">
        <v>1138</v>
      </c>
      <c r="E220">
        <v>2144286</v>
      </c>
    </row>
    <row r="221" spans="1:5" x14ac:dyDescent="0.3">
      <c r="A221" s="5">
        <v>43585</v>
      </c>
      <c r="B221" s="1" t="s">
        <v>18</v>
      </c>
      <c r="C221" s="6">
        <v>3814</v>
      </c>
      <c r="D221" s="6">
        <v>2447</v>
      </c>
      <c r="E221">
        <v>2756726</v>
      </c>
    </row>
    <row r="222" spans="1:5" x14ac:dyDescent="0.3">
      <c r="A222" s="5">
        <v>43616</v>
      </c>
      <c r="B222" s="1" t="s">
        <v>18</v>
      </c>
      <c r="C222" s="6">
        <v>3660</v>
      </c>
      <c r="D222" s="6">
        <v>6091</v>
      </c>
      <c r="E222">
        <v>2410035</v>
      </c>
    </row>
    <row r="223" spans="1:5" x14ac:dyDescent="0.3">
      <c r="A223" s="5">
        <v>43646</v>
      </c>
      <c r="B223" s="1" t="s">
        <v>18</v>
      </c>
      <c r="C223" s="6">
        <v>3725</v>
      </c>
      <c r="D223" s="6">
        <v>10388</v>
      </c>
      <c r="E223">
        <v>2397698</v>
      </c>
    </row>
    <row r="224" spans="1:5" x14ac:dyDescent="0.3">
      <c r="A224" s="5">
        <v>43677</v>
      </c>
      <c r="B224" s="1" t="s">
        <v>18</v>
      </c>
      <c r="C224" s="6">
        <v>2040</v>
      </c>
      <c r="D224" s="6">
        <v>10313</v>
      </c>
      <c r="E224">
        <v>2918907</v>
      </c>
    </row>
    <row r="225" spans="1:5" x14ac:dyDescent="0.3">
      <c r="A225" s="5">
        <v>43708</v>
      </c>
      <c r="B225" s="1" t="s">
        <v>18</v>
      </c>
      <c r="C225" s="6">
        <v>2418</v>
      </c>
      <c r="D225" s="6">
        <v>9367</v>
      </c>
      <c r="E225">
        <v>2079754</v>
      </c>
    </row>
    <row r="226" spans="1:5" x14ac:dyDescent="0.3">
      <c r="A226" s="5">
        <v>43738</v>
      </c>
      <c r="B226" s="1" t="s">
        <v>18</v>
      </c>
      <c r="C226" s="6">
        <v>3079</v>
      </c>
      <c r="D226" s="6">
        <v>11684</v>
      </c>
      <c r="E226">
        <v>2285549</v>
      </c>
    </row>
    <row r="227" spans="1:5" x14ac:dyDescent="0.3">
      <c r="A227" s="5">
        <v>43769</v>
      </c>
      <c r="B227" s="1" t="s">
        <v>18</v>
      </c>
      <c r="C227" s="6">
        <v>2424</v>
      </c>
      <c r="D227" s="6">
        <v>8640</v>
      </c>
      <c r="E227">
        <v>2522738</v>
      </c>
    </row>
    <row r="228" spans="1:5" x14ac:dyDescent="0.3">
      <c r="A228" s="5">
        <v>43799</v>
      </c>
      <c r="B228" s="1" t="s">
        <v>18</v>
      </c>
      <c r="C228" s="6">
        <v>3421</v>
      </c>
      <c r="D228" s="6">
        <v>4022</v>
      </c>
      <c r="E228">
        <v>2039982</v>
      </c>
    </row>
    <row r="229" spans="1:5" x14ac:dyDescent="0.3">
      <c r="A229" s="5">
        <v>43830</v>
      </c>
      <c r="B229" s="1" t="s">
        <v>18</v>
      </c>
      <c r="C229" s="6">
        <v>2875</v>
      </c>
      <c r="D229" s="6">
        <v>4597</v>
      </c>
      <c r="E229">
        <v>2818304</v>
      </c>
    </row>
    <row r="230" spans="1:5" x14ac:dyDescent="0.3">
      <c r="A230" s="5">
        <v>43496</v>
      </c>
      <c r="B230" s="1" t="s">
        <v>19</v>
      </c>
      <c r="C230" s="6">
        <v>5944</v>
      </c>
      <c r="D230" s="6">
        <v>11104</v>
      </c>
      <c r="E230">
        <v>5088546</v>
      </c>
    </row>
    <row r="231" spans="1:5" x14ac:dyDescent="0.3">
      <c r="A231" s="5">
        <v>43524</v>
      </c>
      <c r="B231" s="1" t="s">
        <v>19</v>
      </c>
      <c r="C231" s="6">
        <v>5614</v>
      </c>
      <c r="D231" s="6">
        <v>5752</v>
      </c>
      <c r="E231">
        <v>5092648</v>
      </c>
    </row>
    <row r="232" spans="1:5" x14ac:dyDescent="0.3">
      <c r="A232" s="5">
        <v>43555</v>
      </c>
      <c r="B232" s="1" t="s">
        <v>19</v>
      </c>
      <c r="C232" s="6">
        <v>6774</v>
      </c>
      <c r="D232" s="6">
        <v>11557</v>
      </c>
      <c r="E232">
        <v>5185382</v>
      </c>
    </row>
    <row r="233" spans="1:5" x14ac:dyDescent="0.3">
      <c r="A233" s="5">
        <v>43585</v>
      </c>
      <c r="B233" s="1" t="s">
        <v>19</v>
      </c>
      <c r="C233" s="6">
        <v>6317</v>
      </c>
      <c r="D233" s="6">
        <v>1199</v>
      </c>
      <c r="E233">
        <v>6047344</v>
      </c>
    </row>
    <row r="234" spans="1:5" x14ac:dyDescent="0.3">
      <c r="A234" s="5">
        <v>43616</v>
      </c>
      <c r="B234" s="1" t="s">
        <v>19</v>
      </c>
      <c r="C234" s="6">
        <v>6697</v>
      </c>
      <c r="D234" s="6">
        <v>6324</v>
      </c>
      <c r="E234">
        <v>5463841</v>
      </c>
    </row>
    <row r="235" spans="1:5" x14ac:dyDescent="0.3">
      <c r="A235" s="5">
        <v>43646</v>
      </c>
      <c r="B235" s="1" t="s">
        <v>19</v>
      </c>
      <c r="C235" s="6">
        <v>5400</v>
      </c>
      <c r="D235" s="6">
        <v>3775</v>
      </c>
      <c r="E235">
        <v>5232869</v>
      </c>
    </row>
    <row r="236" spans="1:5" x14ac:dyDescent="0.3">
      <c r="A236" s="5">
        <v>43677</v>
      </c>
      <c r="B236" s="1" t="s">
        <v>19</v>
      </c>
      <c r="C236" s="6">
        <v>5550</v>
      </c>
      <c r="D236" s="6">
        <v>1567</v>
      </c>
      <c r="E236">
        <v>5322138</v>
      </c>
    </row>
    <row r="237" spans="1:5" x14ac:dyDescent="0.3">
      <c r="A237" s="5">
        <v>43708</v>
      </c>
      <c r="B237" s="1" t="s">
        <v>19</v>
      </c>
      <c r="C237" s="6">
        <v>6085</v>
      </c>
      <c r="D237" s="6">
        <v>9222</v>
      </c>
      <c r="E237">
        <v>6575089</v>
      </c>
    </row>
    <row r="238" spans="1:5" x14ac:dyDescent="0.3">
      <c r="A238" s="5">
        <v>43738</v>
      </c>
      <c r="B238" s="1" t="s">
        <v>19</v>
      </c>
      <c r="C238" s="6">
        <v>6627</v>
      </c>
      <c r="D238" s="6">
        <v>2744</v>
      </c>
      <c r="E238">
        <v>6088510</v>
      </c>
    </row>
    <row r="239" spans="1:5" x14ac:dyDescent="0.3">
      <c r="A239" s="5">
        <v>43769</v>
      </c>
      <c r="B239" s="1" t="s">
        <v>19</v>
      </c>
      <c r="C239" s="6">
        <v>6383</v>
      </c>
      <c r="D239" s="6">
        <v>2726</v>
      </c>
      <c r="E239">
        <v>6973319</v>
      </c>
    </row>
    <row r="240" spans="1:5" x14ac:dyDescent="0.3">
      <c r="A240" s="5">
        <v>43799</v>
      </c>
      <c r="B240" s="1" t="s">
        <v>19</v>
      </c>
      <c r="C240" s="6">
        <v>5973</v>
      </c>
      <c r="D240" s="6">
        <v>3091</v>
      </c>
      <c r="E240">
        <v>6069657</v>
      </c>
    </row>
    <row r="241" spans="1:5" x14ac:dyDescent="0.3">
      <c r="A241" s="5">
        <v>43830</v>
      </c>
      <c r="B241" s="1" t="s">
        <v>19</v>
      </c>
      <c r="C241" s="6">
        <v>6486</v>
      </c>
      <c r="D241" s="6">
        <v>8702</v>
      </c>
      <c r="E241">
        <v>5301600</v>
      </c>
    </row>
    <row r="242" spans="1:5" x14ac:dyDescent="0.3">
      <c r="A242" s="5">
        <v>43496</v>
      </c>
      <c r="B242" s="1" t="s">
        <v>20</v>
      </c>
      <c r="C242" s="6">
        <v>8338</v>
      </c>
      <c r="D242" s="6">
        <v>3219</v>
      </c>
      <c r="E242">
        <v>7490766</v>
      </c>
    </row>
    <row r="243" spans="1:5" x14ac:dyDescent="0.3">
      <c r="A243" s="5">
        <v>43524</v>
      </c>
      <c r="B243" s="1" t="s">
        <v>20</v>
      </c>
      <c r="C243" s="6">
        <v>8270</v>
      </c>
      <c r="D243" s="6">
        <v>7235</v>
      </c>
      <c r="E243">
        <v>7913544</v>
      </c>
    </row>
    <row r="244" spans="1:5" x14ac:dyDescent="0.3">
      <c r="A244" s="5">
        <v>43555</v>
      </c>
      <c r="B244" s="1" t="s">
        <v>20</v>
      </c>
      <c r="C244" s="6">
        <v>6077</v>
      </c>
      <c r="D244" s="6">
        <v>4471</v>
      </c>
      <c r="E244">
        <v>7328356</v>
      </c>
    </row>
    <row r="245" spans="1:5" x14ac:dyDescent="0.3">
      <c r="A245" s="5">
        <v>43585</v>
      </c>
      <c r="B245" s="1" t="s">
        <v>20</v>
      </c>
      <c r="C245" s="6">
        <v>7425</v>
      </c>
      <c r="D245" s="6">
        <v>3658</v>
      </c>
      <c r="E245">
        <v>7213463</v>
      </c>
    </row>
    <row r="246" spans="1:5" x14ac:dyDescent="0.3">
      <c r="A246" s="5">
        <v>43616</v>
      </c>
      <c r="B246" s="1" t="s">
        <v>20</v>
      </c>
      <c r="C246" s="6">
        <v>5613</v>
      </c>
      <c r="D246" s="6">
        <v>10317</v>
      </c>
      <c r="E246">
        <v>7355615</v>
      </c>
    </row>
    <row r="247" spans="1:5" x14ac:dyDescent="0.3">
      <c r="A247" s="5">
        <v>43646</v>
      </c>
      <c r="B247" s="1" t="s">
        <v>20</v>
      </c>
      <c r="C247" s="6">
        <v>6880</v>
      </c>
      <c r="D247" s="6">
        <v>5016</v>
      </c>
      <c r="E247">
        <v>7826037</v>
      </c>
    </row>
    <row r="248" spans="1:5" x14ac:dyDescent="0.3">
      <c r="A248" s="5">
        <v>43677</v>
      </c>
      <c r="B248" s="1" t="s">
        <v>20</v>
      </c>
      <c r="C248" s="6">
        <v>5407</v>
      </c>
      <c r="D248" s="6">
        <v>3915</v>
      </c>
      <c r="E248">
        <v>7361312</v>
      </c>
    </row>
    <row r="249" spans="1:5" x14ac:dyDescent="0.3">
      <c r="A249" s="5">
        <v>43708</v>
      </c>
      <c r="B249" s="1" t="s">
        <v>20</v>
      </c>
      <c r="C249" s="6">
        <v>7801</v>
      </c>
      <c r="D249" s="6">
        <v>4838</v>
      </c>
      <c r="E249">
        <v>7223462</v>
      </c>
    </row>
    <row r="250" spans="1:5" x14ac:dyDescent="0.3">
      <c r="A250" s="5">
        <v>43738</v>
      </c>
      <c r="B250" s="1" t="s">
        <v>20</v>
      </c>
      <c r="C250" s="6">
        <v>7144</v>
      </c>
      <c r="D250" s="6">
        <v>9298</v>
      </c>
      <c r="E250">
        <v>7700984</v>
      </c>
    </row>
    <row r="251" spans="1:5" x14ac:dyDescent="0.3">
      <c r="A251" s="5">
        <v>43769</v>
      </c>
      <c r="B251" s="1" t="s">
        <v>20</v>
      </c>
      <c r="C251" s="6">
        <v>7926</v>
      </c>
      <c r="D251" s="6">
        <v>4430</v>
      </c>
      <c r="E251">
        <v>7143026</v>
      </c>
    </row>
    <row r="252" spans="1:5" x14ac:dyDescent="0.3">
      <c r="A252" s="5">
        <v>43799</v>
      </c>
      <c r="B252" s="1" t="s">
        <v>20</v>
      </c>
      <c r="C252" s="6">
        <v>7943</v>
      </c>
      <c r="D252" s="6">
        <v>5956</v>
      </c>
      <c r="E252">
        <v>7224743</v>
      </c>
    </row>
    <row r="253" spans="1:5" x14ac:dyDescent="0.3">
      <c r="A253" s="5">
        <v>43830</v>
      </c>
      <c r="B253" s="1" t="s">
        <v>20</v>
      </c>
      <c r="C253" s="6">
        <v>5698</v>
      </c>
      <c r="D253" s="6">
        <v>8835</v>
      </c>
      <c r="E253">
        <v>7954825</v>
      </c>
    </row>
    <row r="254" spans="1:5" x14ac:dyDescent="0.3">
      <c r="A254" s="5">
        <v>43496</v>
      </c>
      <c r="B254" s="1" t="s">
        <v>21</v>
      </c>
      <c r="C254" s="6">
        <v>13765</v>
      </c>
      <c r="D254" s="6">
        <v>9534</v>
      </c>
      <c r="E254">
        <v>10116167</v>
      </c>
    </row>
    <row r="255" spans="1:5" x14ac:dyDescent="0.3">
      <c r="A255" s="5">
        <v>43524</v>
      </c>
      <c r="B255" s="1" t="s">
        <v>21</v>
      </c>
      <c r="C255" s="6">
        <v>12612</v>
      </c>
      <c r="D255" s="6">
        <v>5732</v>
      </c>
      <c r="E255">
        <v>10817503</v>
      </c>
    </row>
    <row r="256" spans="1:5" x14ac:dyDescent="0.3">
      <c r="A256" s="5">
        <v>43555</v>
      </c>
      <c r="B256" s="1" t="s">
        <v>21</v>
      </c>
      <c r="C256" s="6">
        <v>13148</v>
      </c>
      <c r="D256" s="6">
        <v>8806</v>
      </c>
      <c r="E256">
        <v>11785813</v>
      </c>
    </row>
    <row r="257" spans="1:5" x14ac:dyDescent="0.3">
      <c r="A257" s="5">
        <v>43585</v>
      </c>
      <c r="B257" s="1" t="s">
        <v>21</v>
      </c>
      <c r="C257" s="6">
        <v>12044</v>
      </c>
      <c r="D257" s="6">
        <v>7676</v>
      </c>
      <c r="E257">
        <v>11838761</v>
      </c>
    </row>
    <row r="258" spans="1:5" x14ac:dyDescent="0.3">
      <c r="A258" s="5">
        <v>43616</v>
      </c>
      <c r="B258" s="1" t="s">
        <v>21</v>
      </c>
      <c r="C258" s="6">
        <v>12871</v>
      </c>
      <c r="D258" s="6">
        <v>10729</v>
      </c>
      <c r="E258">
        <v>11131449</v>
      </c>
    </row>
    <row r="259" spans="1:5" x14ac:dyDescent="0.3">
      <c r="A259" s="5">
        <v>43646</v>
      </c>
      <c r="B259" s="1" t="s">
        <v>21</v>
      </c>
      <c r="C259" s="6">
        <v>12381</v>
      </c>
      <c r="D259" s="6">
        <v>4620</v>
      </c>
      <c r="E259">
        <v>10059828</v>
      </c>
    </row>
    <row r="260" spans="1:5" x14ac:dyDescent="0.3">
      <c r="A260" s="5">
        <v>43677</v>
      </c>
      <c r="B260" s="1" t="s">
        <v>21</v>
      </c>
      <c r="C260" s="6">
        <v>12314</v>
      </c>
      <c r="D260" s="6">
        <v>5973</v>
      </c>
      <c r="E260">
        <v>11098795</v>
      </c>
    </row>
    <row r="261" spans="1:5" x14ac:dyDescent="0.3">
      <c r="A261" s="5">
        <v>43708</v>
      </c>
      <c r="B261" s="1" t="s">
        <v>21</v>
      </c>
      <c r="C261" s="6">
        <v>12713</v>
      </c>
      <c r="D261" s="6">
        <v>10752</v>
      </c>
      <c r="E261">
        <v>10997432</v>
      </c>
    </row>
    <row r="262" spans="1:5" x14ac:dyDescent="0.3">
      <c r="A262" s="5">
        <v>43738</v>
      </c>
      <c r="B262" s="1" t="s">
        <v>21</v>
      </c>
      <c r="C262" s="6">
        <v>12622</v>
      </c>
      <c r="D262" s="6">
        <v>2857</v>
      </c>
      <c r="E262">
        <v>11761709</v>
      </c>
    </row>
    <row r="263" spans="1:5" x14ac:dyDescent="0.3">
      <c r="A263" s="5">
        <v>43769</v>
      </c>
      <c r="B263" s="1" t="s">
        <v>21</v>
      </c>
      <c r="C263" s="6">
        <v>13339</v>
      </c>
      <c r="D263" s="6">
        <v>8233</v>
      </c>
      <c r="E263">
        <v>11200052</v>
      </c>
    </row>
    <row r="264" spans="1:5" x14ac:dyDescent="0.3">
      <c r="A264" s="5">
        <v>43799</v>
      </c>
      <c r="B264" s="1" t="s">
        <v>21</v>
      </c>
      <c r="C264" s="6">
        <v>13705</v>
      </c>
      <c r="D264" s="6">
        <v>2950</v>
      </c>
      <c r="E264">
        <v>10540815</v>
      </c>
    </row>
    <row r="265" spans="1:5" x14ac:dyDescent="0.3">
      <c r="A265" s="5">
        <v>43830</v>
      </c>
      <c r="B265" s="1" t="s">
        <v>21</v>
      </c>
      <c r="C265" s="6">
        <v>12680</v>
      </c>
      <c r="D265" s="6">
        <v>3098</v>
      </c>
      <c r="E265">
        <v>11118806</v>
      </c>
    </row>
    <row r="266" spans="1:5" x14ac:dyDescent="0.3">
      <c r="A266" s="5">
        <v>43496</v>
      </c>
      <c r="B266" s="1" t="s">
        <v>22</v>
      </c>
      <c r="C266" s="6">
        <v>9068</v>
      </c>
      <c r="D266" s="6">
        <v>10023</v>
      </c>
      <c r="E266">
        <v>5564119</v>
      </c>
    </row>
    <row r="267" spans="1:5" x14ac:dyDescent="0.3">
      <c r="A267" s="5">
        <v>43524</v>
      </c>
      <c r="B267" s="1" t="s">
        <v>22</v>
      </c>
      <c r="C267" s="6">
        <v>7940</v>
      </c>
      <c r="D267" s="6">
        <v>2846</v>
      </c>
      <c r="E267">
        <v>5439795</v>
      </c>
    </row>
    <row r="268" spans="1:5" x14ac:dyDescent="0.3">
      <c r="A268" s="5">
        <v>43555</v>
      </c>
      <c r="B268" s="1" t="s">
        <v>22</v>
      </c>
      <c r="C268" s="6">
        <v>9196</v>
      </c>
      <c r="D268" s="6">
        <v>4587</v>
      </c>
      <c r="E268">
        <v>6704056</v>
      </c>
    </row>
    <row r="269" spans="1:5" x14ac:dyDescent="0.3">
      <c r="A269" s="5">
        <v>43585</v>
      </c>
      <c r="B269" s="1" t="s">
        <v>22</v>
      </c>
      <c r="C269" s="6">
        <v>9656</v>
      </c>
      <c r="D269" s="6">
        <v>3807</v>
      </c>
      <c r="E269">
        <v>5216647</v>
      </c>
    </row>
    <row r="270" spans="1:5" x14ac:dyDescent="0.3">
      <c r="A270" s="5">
        <v>43616</v>
      </c>
      <c r="B270" s="1" t="s">
        <v>22</v>
      </c>
      <c r="C270" s="6">
        <v>8391</v>
      </c>
      <c r="D270" s="6">
        <v>7103</v>
      </c>
      <c r="E270">
        <v>5014012</v>
      </c>
    </row>
    <row r="271" spans="1:5" x14ac:dyDescent="0.3">
      <c r="A271" s="5">
        <v>43646</v>
      </c>
      <c r="B271" s="1" t="s">
        <v>22</v>
      </c>
      <c r="C271" s="6">
        <v>8604</v>
      </c>
      <c r="D271" s="6">
        <v>6008</v>
      </c>
      <c r="E271">
        <v>6561333</v>
      </c>
    </row>
    <row r="272" spans="1:5" x14ac:dyDescent="0.3">
      <c r="A272" s="5">
        <v>43677</v>
      </c>
      <c r="B272" s="1" t="s">
        <v>22</v>
      </c>
      <c r="C272" s="6">
        <v>8915</v>
      </c>
      <c r="D272" s="6">
        <v>6734</v>
      </c>
      <c r="E272">
        <v>5923669</v>
      </c>
    </row>
    <row r="273" spans="1:5" x14ac:dyDescent="0.3">
      <c r="A273" s="5">
        <v>43708</v>
      </c>
      <c r="B273" s="1" t="s">
        <v>22</v>
      </c>
      <c r="C273" s="6">
        <v>9266</v>
      </c>
      <c r="D273" s="6">
        <v>11674</v>
      </c>
      <c r="E273">
        <v>6634303</v>
      </c>
    </row>
    <row r="274" spans="1:5" x14ac:dyDescent="0.3">
      <c r="A274" s="5">
        <v>43738</v>
      </c>
      <c r="B274" s="1" t="s">
        <v>22</v>
      </c>
      <c r="C274" s="6">
        <v>8323</v>
      </c>
      <c r="D274" s="6">
        <v>7007</v>
      </c>
      <c r="E274">
        <v>6249491</v>
      </c>
    </row>
    <row r="275" spans="1:5" x14ac:dyDescent="0.3">
      <c r="A275" s="5">
        <v>43769</v>
      </c>
      <c r="B275" s="1" t="s">
        <v>22</v>
      </c>
      <c r="C275" s="6">
        <v>8861</v>
      </c>
      <c r="D275" s="6">
        <v>1916</v>
      </c>
      <c r="E275">
        <v>6178850</v>
      </c>
    </row>
    <row r="276" spans="1:5" x14ac:dyDescent="0.3">
      <c r="A276" s="5">
        <v>43799</v>
      </c>
      <c r="B276" s="1" t="s">
        <v>22</v>
      </c>
      <c r="C276" s="6">
        <v>9234</v>
      </c>
      <c r="D276" s="6">
        <v>3997</v>
      </c>
      <c r="E276">
        <v>5954545</v>
      </c>
    </row>
    <row r="277" spans="1:5" x14ac:dyDescent="0.3">
      <c r="A277" s="5">
        <v>43830</v>
      </c>
      <c r="B277" s="1" t="s">
        <v>22</v>
      </c>
      <c r="C277" s="6">
        <v>9885</v>
      </c>
      <c r="D277" s="6">
        <v>1388</v>
      </c>
      <c r="E277">
        <v>5863492</v>
      </c>
    </row>
    <row r="278" spans="1:5" x14ac:dyDescent="0.3">
      <c r="A278" s="5">
        <v>43496</v>
      </c>
      <c r="B278" s="1" t="s">
        <v>23</v>
      </c>
      <c r="C278" s="6">
        <v>9006</v>
      </c>
      <c r="D278" s="6">
        <v>3803</v>
      </c>
      <c r="E278">
        <v>6951815</v>
      </c>
    </row>
    <row r="279" spans="1:5" x14ac:dyDescent="0.3">
      <c r="A279" s="5">
        <v>43524</v>
      </c>
      <c r="B279" s="1" t="s">
        <v>23</v>
      </c>
      <c r="C279" s="6">
        <v>7301</v>
      </c>
      <c r="D279" s="6">
        <v>6765</v>
      </c>
      <c r="E279">
        <v>6209981</v>
      </c>
    </row>
    <row r="280" spans="1:5" x14ac:dyDescent="0.3">
      <c r="A280" s="5">
        <v>43555</v>
      </c>
      <c r="B280" s="1" t="s">
        <v>23</v>
      </c>
      <c r="C280" s="6">
        <v>9681</v>
      </c>
      <c r="D280" s="6">
        <v>10527</v>
      </c>
      <c r="E280">
        <v>5675887</v>
      </c>
    </row>
    <row r="281" spans="1:5" x14ac:dyDescent="0.3">
      <c r="A281" s="5">
        <v>43585</v>
      </c>
      <c r="B281" s="1" t="s">
        <v>23</v>
      </c>
      <c r="C281" s="6">
        <v>8519</v>
      </c>
      <c r="D281" s="6">
        <v>4294</v>
      </c>
      <c r="E281">
        <v>4949821</v>
      </c>
    </row>
    <row r="282" spans="1:5" x14ac:dyDescent="0.3">
      <c r="A282" s="5">
        <v>43616</v>
      </c>
      <c r="B282" s="1" t="s">
        <v>23</v>
      </c>
      <c r="C282" s="6">
        <v>4748</v>
      </c>
      <c r="D282" s="6">
        <v>3028</v>
      </c>
      <c r="E282">
        <v>4702907</v>
      </c>
    </row>
    <row r="283" spans="1:5" x14ac:dyDescent="0.3">
      <c r="A283" s="5">
        <v>43646</v>
      </c>
      <c r="B283" s="1" t="s">
        <v>23</v>
      </c>
      <c r="C283" s="6">
        <v>7297</v>
      </c>
      <c r="D283" s="6">
        <v>3224</v>
      </c>
      <c r="E283">
        <v>5878698</v>
      </c>
    </row>
    <row r="284" spans="1:5" x14ac:dyDescent="0.3">
      <c r="A284" s="5">
        <v>43677</v>
      </c>
      <c r="B284" s="1" t="s">
        <v>23</v>
      </c>
      <c r="C284" s="6">
        <v>7697</v>
      </c>
      <c r="D284" s="6">
        <v>2649</v>
      </c>
      <c r="E284">
        <v>6676155</v>
      </c>
    </row>
    <row r="285" spans="1:5" x14ac:dyDescent="0.3">
      <c r="A285" s="5">
        <v>43708</v>
      </c>
      <c r="B285" s="1" t="s">
        <v>23</v>
      </c>
      <c r="C285" s="6">
        <v>6621</v>
      </c>
      <c r="D285" s="6">
        <v>10687</v>
      </c>
      <c r="E285">
        <v>3074416</v>
      </c>
    </row>
    <row r="286" spans="1:5" x14ac:dyDescent="0.3">
      <c r="A286" s="5">
        <v>43738</v>
      </c>
      <c r="B286" s="1" t="s">
        <v>23</v>
      </c>
      <c r="C286" s="6">
        <v>8677</v>
      </c>
      <c r="D286" s="6">
        <v>8471</v>
      </c>
      <c r="E286">
        <v>6820347</v>
      </c>
    </row>
    <row r="287" spans="1:5" x14ac:dyDescent="0.3">
      <c r="A287" s="5">
        <v>43769</v>
      </c>
      <c r="B287" s="1" t="s">
        <v>23</v>
      </c>
      <c r="C287" s="6">
        <v>6255</v>
      </c>
      <c r="D287" s="6">
        <v>711</v>
      </c>
      <c r="E287">
        <v>4726615</v>
      </c>
    </row>
    <row r="288" spans="1:5" x14ac:dyDescent="0.3">
      <c r="A288" s="5">
        <v>43799</v>
      </c>
      <c r="B288" s="1" t="s">
        <v>23</v>
      </c>
      <c r="C288" s="6">
        <v>7130</v>
      </c>
      <c r="D288" s="6">
        <v>9757</v>
      </c>
      <c r="E288">
        <v>4641552</v>
      </c>
    </row>
    <row r="289" spans="1:5" x14ac:dyDescent="0.3">
      <c r="A289" s="5">
        <v>43830</v>
      </c>
      <c r="B289" s="1" t="s">
        <v>23</v>
      </c>
      <c r="C289" s="6">
        <v>5643</v>
      </c>
      <c r="D289" s="6">
        <v>7734</v>
      </c>
      <c r="E289">
        <v>3165126</v>
      </c>
    </row>
    <row r="290" spans="1:5" x14ac:dyDescent="0.3">
      <c r="A290" s="5">
        <v>43496</v>
      </c>
      <c r="B290" s="1" t="s">
        <v>24</v>
      </c>
      <c r="C290" s="6">
        <v>5897</v>
      </c>
      <c r="D290" s="6">
        <v>7269</v>
      </c>
      <c r="E290">
        <v>3723700</v>
      </c>
    </row>
    <row r="291" spans="1:5" x14ac:dyDescent="0.3">
      <c r="A291" s="5">
        <v>43524</v>
      </c>
      <c r="B291" s="1" t="s">
        <v>24</v>
      </c>
      <c r="C291" s="6">
        <v>5678</v>
      </c>
      <c r="D291" s="6">
        <v>6315</v>
      </c>
      <c r="E291">
        <v>4669886</v>
      </c>
    </row>
    <row r="292" spans="1:5" x14ac:dyDescent="0.3">
      <c r="A292" s="5">
        <v>43555</v>
      </c>
      <c r="B292" s="1" t="s">
        <v>24</v>
      </c>
      <c r="C292" s="6">
        <v>7070</v>
      </c>
      <c r="D292" s="6">
        <v>2857</v>
      </c>
      <c r="E292">
        <v>3271217</v>
      </c>
    </row>
    <row r="293" spans="1:5" x14ac:dyDescent="0.3">
      <c r="A293" s="5">
        <v>43585</v>
      </c>
      <c r="B293" s="1" t="s">
        <v>24</v>
      </c>
      <c r="C293" s="6">
        <v>6090</v>
      </c>
      <c r="D293" s="6">
        <v>11547</v>
      </c>
      <c r="E293">
        <v>3534105</v>
      </c>
    </row>
    <row r="294" spans="1:5" x14ac:dyDescent="0.3">
      <c r="A294" s="5">
        <v>43616</v>
      </c>
      <c r="B294" s="1" t="s">
        <v>24</v>
      </c>
      <c r="C294" s="6">
        <v>8340</v>
      </c>
      <c r="D294" s="6">
        <v>8053</v>
      </c>
      <c r="E294">
        <v>5383048</v>
      </c>
    </row>
    <row r="295" spans="1:5" x14ac:dyDescent="0.3">
      <c r="A295" s="5">
        <v>43646</v>
      </c>
      <c r="B295" s="1" t="s">
        <v>24</v>
      </c>
      <c r="C295" s="6">
        <v>5385</v>
      </c>
      <c r="D295" s="6">
        <v>10155</v>
      </c>
      <c r="E295">
        <v>5022136</v>
      </c>
    </row>
    <row r="296" spans="1:5" x14ac:dyDescent="0.3">
      <c r="A296" s="5">
        <v>43677</v>
      </c>
      <c r="B296" s="1" t="s">
        <v>24</v>
      </c>
      <c r="C296" s="6">
        <v>9187</v>
      </c>
      <c r="D296" s="6">
        <v>11143</v>
      </c>
      <c r="E296">
        <v>5064250</v>
      </c>
    </row>
    <row r="297" spans="1:5" x14ac:dyDescent="0.3">
      <c r="A297" s="5">
        <v>43708</v>
      </c>
      <c r="B297" s="1" t="s">
        <v>24</v>
      </c>
      <c r="C297" s="6">
        <v>7988</v>
      </c>
      <c r="D297" s="6">
        <v>10648</v>
      </c>
      <c r="E297">
        <v>5345983</v>
      </c>
    </row>
    <row r="298" spans="1:5" x14ac:dyDescent="0.3">
      <c r="A298" s="5">
        <v>43738</v>
      </c>
      <c r="B298" s="1" t="s">
        <v>24</v>
      </c>
      <c r="C298" s="6">
        <v>9505</v>
      </c>
      <c r="D298" s="6">
        <v>9667</v>
      </c>
      <c r="E298">
        <v>5058539</v>
      </c>
    </row>
    <row r="299" spans="1:5" x14ac:dyDescent="0.3">
      <c r="A299" s="5">
        <v>43769</v>
      </c>
      <c r="B299" s="1" t="s">
        <v>24</v>
      </c>
      <c r="C299" s="6">
        <v>6592</v>
      </c>
      <c r="D299" s="6">
        <v>3236</v>
      </c>
      <c r="E299">
        <v>5221908</v>
      </c>
    </row>
    <row r="300" spans="1:5" x14ac:dyDescent="0.3">
      <c r="A300" s="5">
        <v>43799</v>
      </c>
      <c r="B300" s="1" t="s">
        <v>24</v>
      </c>
      <c r="C300" s="6">
        <v>9429</v>
      </c>
      <c r="D300" s="6">
        <v>5196</v>
      </c>
      <c r="E300">
        <v>5179331</v>
      </c>
    </row>
    <row r="301" spans="1:5" x14ac:dyDescent="0.3">
      <c r="A301" s="5">
        <v>43830</v>
      </c>
      <c r="B301" s="1" t="s">
        <v>24</v>
      </c>
      <c r="C301" s="6">
        <v>5758</v>
      </c>
      <c r="D301" s="6">
        <v>6683</v>
      </c>
      <c r="E301">
        <v>6566973</v>
      </c>
    </row>
    <row r="302" spans="1:5" x14ac:dyDescent="0.3">
      <c r="A302" s="5">
        <v>43496</v>
      </c>
      <c r="B302" s="1" t="s">
        <v>25</v>
      </c>
      <c r="C302" s="6">
        <v>8587</v>
      </c>
      <c r="D302" s="6">
        <v>8534</v>
      </c>
      <c r="E302">
        <v>7868730</v>
      </c>
    </row>
    <row r="303" spans="1:5" x14ac:dyDescent="0.3">
      <c r="A303" s="5">
        <v>43524</v>
      </c>
      <c r="B303" s="1" t="s">
        <v>25</v>
      </c>
      <c r="C303" s="6">
        <v>8859</v>
      </c>
      <c r="D303" s="6">
        <v>3456</v>
      </c>
      <c r="E303">
        <v>8412038</v>
      </c>
    </row>
    <row r="304" spans="1:5" x14ac:dyDescent="0.3">
      <c r="A304" s="5">
        <v>43555</v>
      </c>
      <c r="B304" s="1" t="s">
        <v>25</v>
      </c>
      <c r="C304" s="6">
        <v>8814</v>
      </c>
      <c r="D304" s="6">
        <v>2758</v>
      </c>
      <c r="E304">
        <v>9124170</v>
      </c>
    </row>
    <row r="305" spans="1:5" x14ac:dyDescent="0.3">
      <c r="A305" s="5">
        <v>43585</v>
      </c>
      <c r="B305" s="1" t="s">
        <v>25</v>
      </c>
      <c r="C305" s="6">
        <v>8177</v>
      </c>
      <c r="D305" s="6">
        <v>5635</v>
      </c>
      <c r="E305">
        <v>9796408</v>
      </c>
    </row>
    <row r="306" spans="1:5" x14ac:dyDescent="0.3">
      <c r="A306" s="5">
        <v>43616</v>
      </c>
      <c r="B306" s="1" t="s">
        <v>25</v>
      </c>
      <c r="C306" s="6">
        <v>8482</v>
      </c>
      <c r="D306" s="6">
        <v>3162</v>
      </c>
      <c r="E306">
        <v>8872141</v>
      </c>
    </row>
    <row r="307" spans="1:5" x14ac:dyDescent="0.3">
      <c r="A307" s="5">
        <v>43646</v>
      </c>
      <c r="B307" s="1" t="s">
        <v>25</v>
      </c>
      <c r="C307" s="6">
        <v>7346</v>
      </c>
      <c r="D307" s="6">
        <v>4686</v>
      </c>
      <c r="E307">
        <v>8871223</v>
      </c>
    </row>
    <row r="308" spans="1:5" x14ac:dyDescent="0.3">
      <c r="A308" s="5">
        <v>43677</v>
      </c>
      <c r="B308" s="1" t="s">
        <v>25</v>
      </c>
      <c r="C308" s="6">
        <v>8893</v>
      </c>
      <c r="D308" s="6">
        <v>2170</v>
      </c>
      <c r="E308">
        <v>9707744</v>
      </c>
    </row>
    <row r="309" spans="1:5" x14ac:dyDescent="0.3">
      <c r="A309" s="5">
        <v>43708</v>
      </c>
      <c r="B309" s="1" t="s">
        <v>25</v>
      </c>
      <c r="C309" s="6">
        <v>7342</v>
      </c>
      <c r="D309" s="6">
        <v>4167</v>
      </c>
      <c r="E309">
        <v>8314710</v>
      </c>
    </row>
    <row r="310" spans="1:5" x14ac:dyDescent="0.3">
      <c r="A310" s="5">
        <v>43738</v>
      </c>
      <c r="B310" s="1" t="s">
        <v>25</v>
      </c>
      <c r="C310" s="6">
        <v>8550</v>
      </c>
      <c r="D310" s="6">
        <v>3419</v>
      </c>
      <c r="E310">
        <v>7614023</v>
      </c>
    </row>
    <row r="311" spans="1:5" x14ac:dyDescent="0.3">
      <c r="A311" s="5">
        <v>43769</v>
      </c>
      <c r="B311" s="1" t="s">
        <v>25</v>
      </c>
      <c r="C311" s="6">
        <v>9028</v>
      </c>
      <c r="D311" s="6">
        <v>11714</v>
      </c>
      <c r="E311">
        <v>8566172</v>
      </c>
    </row>
    <row r="312" spans="1:5" x14ac:dyDescent="0.3">
      <c r="A312" s="5">
        <v>43799</v>
      </c>
      <c r="B312" s="1" t="s">
        <v>25</v>
      </c>
      <c r="C312" s="6">
        <v>8923</v>
      </c>
      <c r="D312" s="6">
        <v>603</v>
      </c>
      <c r="E312">
        <v>7661581</v>
      </c>
    </row>
    <row r="313" spans="1:5" x14ac:dyDescent="0.3">
      <c r="A313" s="5">
        <v>43830</v>
      </c>
      <c r="B313" s="1" t="s">
        <v>25</v>
      </c>
      <c r="C313" s="6">
        <v>8178</v>
      </c>
      <c r="D313" s="6">
        <v>647</v>
      </c>
      <c r="E313">
        <v>7805744</v>
      </c>
    </row>
    <row r="314" spans="1:5" x14ac:dyDescent="0.3">
      <c r="A314" s="5">
        <v>43496</v>
      </c>
      <c r="B314" s="1" t="s">
        <v>26</v>
      </c>
      <c r="C314" s="6">
        <v>3711</v>
      </c>
      <c r="D314" s="6">
        <v>5725</v>
      </c>
      <c r="E314">
        <v>4669308</v>
      </c>
    </row>
    <row r="315" spans="1:5" x14ac:dyDescent="0.3">
      <c r="A315" s="5">
        <v>43524</v>
      </c>
      <c r="B315" s="1" t="s">
        <v>26</v>
      </c>
      <c r="C315" s="6">
        <v>3811</v>
      </c>
      <c r="D315" s="6">
        <v>9771</v>
      </c>
      <c r="E315">
        <v>4987127</v>
      </c>
    </row>
    <row r="316" spans="1:5" x14ac:dyDescent="0.3">
      <c r="A316" s="5">
        <v>43555</v>
      </c>
      <c r="B316" s="1" t="s">
        <v>26</v>
      </c>
      <c r="C316" s="6">
        <v>4458</v>
      </c>
      <c r="D316" s="6">
        <v>4104</v>
      </c>
      <c r="E316">
        <v>4917307</v>
      </c>
    </row>
    <row r="317" spans="1:5" x14ac:dyDescent="0.3">
      <c r="A317" s="5">
        <v>43585</v>
      </c>
      <c r="B317" s="1" t="s">
        <v>26</v>
      </c>
      <c r="C317" s="6">
        <v>4283</v>
      </c>
      <c r="D317" s="6">
        <v>2218</v>
      </c>
      <c r="E317">
        <v>4875345</v>
      </c>
    </row>
    <row r="318" spans="1:5" x14ac:dyDescent="0.3">
      <c r="A318" s="5">
        <v>43616</v>
      </c>
      <c r="B318" s="1" t="s">
        <v>26</v>
      </c>
      <c r="C318" s="6">
        <v>3398</v>
      </c>
      <c r="D318" s="6">
        <v>10067</v>
      </c>
      <c r="E318">
        <v>4869038</v>
      </c>
    </row>
    <row r="319" spans="1:5" x14ac:dyDescent="0.3">
      <c r="A319" s="5">
        <v>43646</v>
      </c>
      <c r="B319" s="1" t="s">
        <v>26</v>
      </c>
      <c r="C319" s="6">
        <v>4530</v>
      </c>
      <c r="D319" s="6">
        <v>2487</v>
      </c>
      <c r="E319">
        <v>4146975</v>
      </c>
    </row>
    <row r="320" spans="1:5" x14ac:dyDescent="0.3">
      <c r="A320" s="5">
        <v>43677</v>
      </c>
      <c r="B320" s="1" t="s">
        <v>26</v>
      </c>
      <c r="C320" s="6">
        <v>4142</v>
      </c>
      <c r="D320" s="6">
        <v>9517</v>
      </c>
      <c r="E320">
        <v>4564342</v>
      </c>
    </row>
    <row r="321" spans="1:5" x14ac:dyDescent="0.3">
      <c r="A321" s="5">
        <v>43708</v>
      </c>
      <c r="B321" s="1" t="s">
        <v>26</v>
      </c>
      <c r="C321" s="6">
        <v>3397</v>
      </c>
      <c r="D321" s="6">
        <v>3644</v>
      </c>
      <c r="E321">
        <v>4327935</v>
      </c>
    </row>
    <row r="322" spans="1:5" x14ac:dyDescent="0.3">
      <c r="A322" s="5">
        <v>43738</v>
      </c>
      <c r="B322" s="1" t="s">
        <v>26</v>
      </c>
      <c r="C322" s="6">
        <v>3378</v>
      </c>
      <c r="D322" s="6">
        <v>4272</v>
      </c>
      <c r="E322">
        <v>4002873</v>
      </c>
    </row>
    <row r="323" spans="1:5" x14ac:dyDescent="0.3">
      <c r="A323" s="5">
        <v>43769</v>
      </c>
      <c r="B323" s="1" t="s">
        <v>26</v>
      </c>
      <c r="C323" s="6">
        <v>4278</v>
      </c>
      <c r="D323" s="6">
        <v>5324</v>
      </c>
      <c r="E323">
        <v>4193526</v>
      </c>
    </row>
    <row r="324" spans="1:5" x14ac:dyDescent="0.3">
      <c r="A324" s="5">
        <v>43799</v>
      </c>
      <c r="B324" s="1" t="s">
        <v>26</v>
      </c>
      <c r="C324" s="6">
        <v>4395</v>
      </c>
      <c r="D324" s="6">
        <v>5580</v>
      </c>
      <c r="E324">
        <v>4443707</v>
      </c>
    </row>
    <row r="325" spans="1:5" x14ac:dyDescent="0.3">
      <c r="A325" s="5">
        <v>43830</v>
      </c>
      <c r="B325" s="1" t="s">
        <v>26</v>
      </c>
      <c r="C325" s="6">
        <v>3341</v>
      </c>
      <c r="D325" s="6">
        <v>4250</v>
      </c>
      <c r="E325">
        <v>4281003</v>
      </c>
    </row>
    <row r="326" spans="1:5" x14ac:dyDescent="0.3">
      <c r="A326" s="5">
        <v>43496</v>
      </c>
      <c r="B326" s="1" t="s">
        <v>27</v>
      </c>
      <c r="C326" s="6">
        <v>11402</v>
      </c>
      <c r="D326" s="6">
        <v>9971</v>
      </c>
      <c r="E326">
        <v>10552448</v>
      </c>
    </row>
    <row r="327" spans="1:5" x14ac:dyDescent="0.3">
      <c r="A327" s="5">
        <v>43524</v>
      </c>
      <c r="B327" s="1" t="s">
        <v>27</v>
      </c>
      <c r="C327" s="6">
        <v>12640</v>
      </c>
      <c r="D327" s="6">
        <v>7788</v>
      </c>
      <c r="E327">
        <v>10708763</v>
      </c>
    </row>
    <row r="328" spans="1:5" x14ac:dyDescent="0.3">
      <c r="A328" s="5">
        <v>43555</v>
      </c>
      <c r="B328" s="1" t="s">
        <v>27</v>
      </c>
      <c r="C328" s="6">
        <v>13829</v>
      </c>
      <c r="D328" s="6">
        <v>2434</v>
      </c>
      <c r="E328">
        <v>10822708</v>
      </c>
    </row>
    <row r="329" spans="1:5" x14ac:dyDescent="0.3">
      <c r="A329" s="5">
        <v>43585</v>
      </c>
      <c r="B329" s="1" t="s">
        <v>27</v>
      </c>
      <c r="C329" s="6">
        <v>13677</v>
      </c>
      <c r="D329" s="6">
        <v>1314</v>
      </c>
      <c r="E329">
        <v>12547555</v>
      </c>
    </row>
    <row r="330" spans="1:5" x14ac:dyDescent="0.3">
      <c r="A330" s="5">
        <v>43616</v>
      </c>
      <c r="B330" s="1" t="s">
        <v>27</v>
      </c>
      <c r="C330" s="6">
        <v>12022</v>
      </c>
      <c r="D330" s="6">
        <v>5744</v>
      </c>
      <c r="E330">
        <v>12280827</v>
      </c>
    </row>
    <row r="331" spans="1:5" x14ac:dyDescent="0.3">
      <c r="A331" s="5">
        <v>43646</v>
      </c>
      <c r="B331" s="1" t="s">
        <v>27</v>
      </c>
      <c r="C331" s="6">
        <v>15359</v>
      </c>
      <c r="D331" s="6">
        <v>6693</v>
      </c>
      <c r="E331">
        <v>10727733</v>
      </c>
    </row>
    <row r="332" spans="1:5" x14ac:dyDescent="0.3">
      <c r="A332" s="5">
        <v>43677</v>
      </c>
      <c r="B332" s="1" t="s">
        <v>27</v>
      </c>
      <c r="C332" s="6">
        <v>10296</v>
      </c>
      <c r="D332" s="6">
        <v>989</v>
      </c>
      <c r="E332">
        <v>10802969</v>
      </c>
    </row>
    <row r="333" spans="1:5" x14ac:dyDescent="0.3">
      <c r="A333" s="5">
        <v>43708</v>
      </c>
      <c r="B333" s="1" t="s">
        <v>27</v>
      </c>
      <c r="C333" s="6">
        <v>10429</v>
      </c>
      <c r="D333" s="6">
        <v>5179</v>
      </c>
      <c r="E333">
        <v>12292849</v>
      </c>
    </row>
    <row r="334" spans="1:5" x14ac:dyDescent="0.3">
      <c r="A334" s="5">
        <v>43738</v>
      </c>
      <c r="B334" s="1" t="s">
        <v>27</v>
      </c>
      <c r="C334" s="6">
        <v>10457</v>
      </c>
      <c r="D334" s="6">
        <v>2012</v>
      </c>
      <c r="E334">
        <v>10816541</v>
      </c>
    </row>
    <row r="335" spans="1:5" x14ac:dyDescent="0.3">
      <c r="A335" s="5">
        <v>43769</v>
      </c>
      <c r="B335" s="1" t="s">
        <v>27</v>
      </c>
      <c r="C335" s="6">
        <v>14320</v>
      </c>
      <c r="D335" s="6">
        <v>10109</v>
      </c>
      <c r="E335">
        <v>10186492</v>
      </c>
    </row>
    <row r="336" spans="1:5" x14ac:dyDescent="0.3">
      <c r="A336" s="5">
        <v>43799</v>
      </c>
      <c r="B336" s="1" t="s">
        <v>27</v>
      </c>
      <c r="C336" s="6">
        <v>11439</v>
      </c>
      <c r="D336" s="6">
        <v>11543</v>
      </c>
      <c r="E336">
        <v>10065827</v>
      </c>
    </row>
    <row r="337" spans="1:5" x14ac:dyDescent="0.3">
      <c r="A337" s="5">
        <v>43830</v>
      </c>
      <c r="B337" s="1" t="s">
        <v>27</v>
      </c>
      <c r="C337" s="6">
        <v>11590</v>
      </c>
      <c r="D337" s="6">
        <v>10564</v>
      </c>
      <c r="E337">
        <v>12055436</v>
      </c>
    </row>
    <row r="338" spans="1:5" x14ac:dyDescent="0.3">
      <c r="A338" s="5">
        <v>43496</v>
      </c>
      <c r="B338" s="1" t="s">
        <v>28</v>
      </c>
      <c r="C338" s="6">
        <v>4822</v>
      </c>
      <c r="D338" s="6">
        <v>1118</v>
      </c>
      <c r="E338">
        <v>6160470</v>
      </c>
    </row>
    <row r="339" spans="1:5" x14ac:dyDescent="0.3">
      <c r="A339" s="5">
        <v>43524</v>
      </c>
      <c r="B339" s="1" t="s">
        <v>28</v>
      </c>
      <c r="C339" s="6">
        <v>5204</v>
      </c>
      <c r="D339" s="6">
        <v>11383</v>
      </c>
      <c r="E339">
        <v>6490149</v>
      </c>
    </row>
    <row r="340" spans="1:5" x14ac:dyDescent="0.3">
      <c r="A340" s="5">
        <v>43555</v>
      </c>
      <c r="B340" s="1" t="s">
        <v>28</v>
      </c>
      <c r="C340" s="6">
        <v>5388</v>
      </c>
      <c r="D340" s="6">
        <v>6166</v>
      </c>
      <c r="E340">
        <v>6512141</v>
      </c>
    </row>
    <row r="341" spans="1:5" x14ac:dyDescent="0.3">
      <c r="A341" s="5">
        <v>43585</v>
      </c>
      <c r="B341" s="1" t="s">
        <v>28</v>
      </c>
      <c r="C341" s="6">
        <v>4839</v>
      </c>
      <c r="D341" s="6">
        <v>1179</v>
      </c>
      <c r="E341">
        <v>6357861</v>
      </c>
    </row>
    <row r="342" spans="1:5" x14ac:dyDescent="0.3">
      <c r="A342" s="5">
        <v>43616</v>
      </c>
      <c r="B342" s="1" t="s">
        <v>28</v>
      </c>
      <c r="C342" s="6">
        <v>5633</v>
      </c>
      <c r="D342" s="6">
        <v>3964</v>
      </c>
      <c r="E342">
        <v>6737648</v>
      </c>
    </row>
    <row r="343" spans="1:5" x14ac:dyDescent="0.3">
      <c r="A343" s="5">
        <v>43646</v>
      </c>
      <c r="B343" s="1" t="s">
        <v>28</v>
      </c>
      <c r="C343" s="6">
        <v>5200</v>
      </c>
      <c r="D343" s="6">
        <v>6617</v>
      </c>
      <c r="E343">
        <v>6908471</v>
      </c>
    </row>
    <row r="344" spans="1:5" x14ac:dyDescent="0.3">
      <c r="A344" s="5">
        <v>43677</v>
      </c>
      <c r="B344" s="1" t="s">
        <v>28</v>
      </c>
      <c r="C344" s="6">
        <v>5217</v>
      </c>
      <c r="D344" s="6">
        <v>5561</v>
      </c>
      <c r="E344">
        <v>6172259</v>
      </c>
    </row>
    <row r="345" spans="1:5" x14ac:dyDescent="0.3">
      <c r="A345" s="5">
        <v>43708</v>
      </c>
      <c r="B345" s="1" t="s">
        <v>28</v>
      </c>
      <c r="C345" s="6">
        <v>4972</v>
      </c>
      <c r="D345" s="6">
        <v>5116</v>
      </c>
      <c r="E345">
        <v>6424362</v>
      </c>
    </row>
    <row r="346" spans="1:5" x14ac:dyDescent="0.3">
      <c r="A346" s="5">
        <v>43738</v>
      </c>
      <c r="B346" s="1" t="s">
        <v>28</v>
      </c>
      <c r="C346" s="6">
        <v>4981</v>
      </c>
      <c r="D346" s="6">
        <v>6217</v>
      </c>
      <c r="E346">
        <v>6764461</v>
      </c>
    </row>
    <row r="347" spans="1:5" x14ac:dyDescent="0.3">
      <c r="A347" s="5">
        <v>43769</v>
      </c>
      <c r="B347" s="1" t="s">
        <v>28</v>
      </c>
      <c r="C347" s="6">
        <v>5979</v>
      </c>
      <c r="D347" s="6">
        <v>11296</v>
      </c>
      <c r="E347">
        <v>6088993</v>
      </c>
    </row>
    <row r="348" spans="1:5" x14ac:dyDescent="0.3">
      <c r="A348" s="5">
        <v>43799</v>
      </c>
      <c r="B348" s="1" t="s">
        <v>28</v>
      </c>
      <c r="C348" s="6">
        <v>5403</v>
      </c>
      <c r="D348" s="6">
        <v>6762</v>
      </c>
      <c r="E348">
        <v>6690825</v>
      </c>
    </row>
    <row r="349" spans="1:5" x14ac:dyDescent="0.3">
      <c r="A349" s="5">
        <v>43830</v>
      </c>
      <c r="B349" s="1" t="s">
        <v>28</v>
      </c>
      <c r="C349" s="6">
        <v>5310</v>
      </c>
      <c r="D349" s="6">
        <v>665</v>
      </c>
      <c r="E349">
        <v>6585123</v>
      </c>
    </row>
    <row r="350" spans="1:5" x14ac:dyDescent="0.3">
      <c r="A350" s="5">
        <v>43496</v>
      </c>
      <c r="B350" s="1" t="s">
        <v>29</v>
      </c>
      <c r="C350" s="6">
        <v>8695</v>
      </c>
      <c r="D350" s="6">
        <v>1506</v>
      </c>
      <c r="E350">
        <v>9744815</v>
      </c>
    </row>
    <row r="351" spans="1:5" x14ac:dyDescent="0.3">
      <c r="A351" s="5">
        <v>43524</v>
      </c>
      <c r="B351" s="1" t="s">
        <v>29</v>
      </c>
      <c r="C351" s="6">
        <v>8244</v>
      </c>
      <c r="D351" s="6">
        <v>6489</v>
      </c>
      <c r="E351">
        <v>9820295</v>
      </c>
    </row>
    <row r="352" spans="1:5" x14ac:dyDescent="0.3">
      <c r="A352" s="5">
        <v>43555</v>
      </c>
      <c r="B352" s="1" t="s">
        <v>29</v>
      </c>
      <c r="C352" s="6">
        <v>8361</v>
      </c>
      <c r="D352" s="6">
        <v>4036</v>
      </c>
      <c r="E352">
        <v>9628035</v>
      </c>
    </row>
    <row r="353" spans="1:5" x14ac:dyDescent="0.3">
      <c r="A353" s="5">
        <v>43585</v>
      </c>
      <c r="B353" s="1" t="s">
        <v>29</v>
      </c>
      <c r="C353" s="6">
        <v>9769</v>
      </c>
      <c r="D353" s="6">
        <v>10391</v>
      </c>
      <c r="E353">
        <v>9153331</v>
      </c>
    </row>
    <row r="354" spans="1:5" x14ac:dyDescent="0.3">
      <c r="A354" s="5">
        <v>43616</v>
      </c>
      <c r="B354" s="1" t="s">
        <v>29</v>
      </c>
      <c r="C354" s="6">
        <v>9657</v>
      </c>
      <c r="D354" s="6">
        <v>11213</v>
      </c>
      <c r="E354">
        <v>9440105</v>
      </c>
    </row>
    <row r="355" spans="1:5" x14ac:dyDescent="0.3">
      <c r="A355" s="5">
        <v>43646</v>
      </c>
      <c r="B355" s="1" t="s">
        <v>29</v>
      </c>
      <c r="C355" s="6">
        <v>9700</v>
      </c>
      <c r="D355" s="6">
        <v>6692</v>
      </c>
      <c r="E355">
        <v>9095015</v>
      </c>
    </row>
    <row r="356" spans="1:5" x14ac:dyDescent="0.3">
      <c r="A356" s="5">
        <v>43677</v>
      </c>
      <c r="B356" s="1" t="s">
        <v>29</v>
      </c>
      <c r="C356" s="6">
        <v>8187</v>
      </c>
      <c r="D356" s="6">
        <v>1827</v>
      </c>
      <c r="E356">
        <v>9648448</v>
      </c>
    </row>
    <row r="357" spans="1:5" x14ac:dyDescent="0.3">
      <c r="A357" s="5">
        <v>43708</v>
      </c>
      <c r="B357" s="1" t="s">
        <v>29</v>
      </c>
      <c r="C357" s="6">
        <v>8984</v>
      </c>
      <c r="D357" s="6">
        <v>3421</v>
      </c>
      <c r="E357">
        <v>9413974</v>
      </c>
    </row>
    <row r="358" spans="1:5" x14ac:dyDescent="0.3">
      <c r="A358" s="5">
        <v>43738</v>
      </c>
      <c r="B358" s="1" t="s">
        <v>29</v>
      </c>
      <c r="C358" s="6">
        <v>9409</v>
      </c>
      <c r="D358" s="6">
        <v>2617</v>
      </c>
      <c r="E358">
        <v>9556616</v>
      </c>
    </row>
    <row r="359" spans="1:5" x14ac:dyDescent="0.3">
      <c r="A359" s="5">
        <v>43769</v>
      </c>
      <c r="B359" s="1" t="s">
        <v>29</v>
      </c>
      <c r="C359" s="6">
        <v>8176</v>
      </c>
      <c r="D359" s="6">
        <v>1674</v>
      </c>
      <c r="E359">
        <v>9294683</v>
      </c>
    </row>
    <row r="360" spans="1:5" x14ac:dyDescent="0.3">
      <c r="A360" s="5">
        <v>43799</v>
      </c>
      <c r="B360" s="1" t="s">
        <v>29</v>
      </c>
      <c r="C360" s="6">
        <v>9393</v>
      </c>
      <c r="D360" s="6">
        <v>4817</v>
      </c>
      <c r="E360">
        <v>9220394</v>
      </c>
    </row>
    <row r="361" spans="1:5" x14ac:dyDescent="0.3">
      <c r="A361" s="5">
        <v>43830</v>
      </c>
      <c r="B361" s="1" t="s">
        <v>29</v>
      </c>
      <c r="C361" s="6">
        <v>8991</v>
      </c>
      <c r="D361" s="6">
        <v>11728</v>
      </c>
      <c r="E361">
        <v>9528383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23" sqref="E23"/>
    </sheetView>
  </sheetViews>
  <sheetFormatPr defaultRowHeight="14.4" x14ac:dyDescent="0.3"/>
  <cols>
    <col min="1" max="1" width="12.44140625" bestFit="1" customWidth="1"/>
    <col min="2" max="2" width="26.5546875" bestFit="1" customWidth="1"/>
    <col min="3" max="3" width="26.6640625" bestFit="1" customWidth="1"/>
  </cols>
  <sheetData>
    <row r="1" spans="1:3" x14ac:dyDescent="0.3">
      <c r="A1" s="2" t="s">
        <v>30</v>
      </c>
      <c r="B1" s="2" t="s">
        <v>37</v>
      </c>
      <c r="C1" s="2" t="s">
        <v>33</v>
      </c>
    </row>
    <row r="2" spans="1:3" x14ac:dyDescent="0.3">
      <c r="A2" s="1" t="s">
        <v>0</v>
      </c>
      <c r="B2" t="s">
        <v>35</v>
      </c>
      <c r="C2" t="s">
        <v>34</v>
      </c>
    </row>
    <row r="3" spans="1:3" x14ac:dyDescent="0.3">
      <c r="A3" s="1" t="s">
        <v>1</v>
      </c>
      <c r="B3" t="s">
        <v>36</v>
      </c>
      <c r="C3" t="s">
        <v>38</v>
      </c>
    </row>
    <row r="4" spans="1:3" x14ac:dyDescent="0.3">
      <c r="A4" s="1" t="s">
        <v>2</v>
      </c>
      <c r="B4" s="7" t="s">
        <v>39</v>
      </c>
      <c r="C4" t="s">
        <v>40</v>
      </c>
    </row>
    <row r="5" spans="1:3" x14ac:dyDescent="0.3">
      <c r="A5" s="1" t="s">
        <v>3</v>
      </c>
      <c r="B5" s="7" t="s">
        <v>41</v>
      </c>
      <c r="C5" t="s">
        <v>42</v>
      </c>
    </row>
    <row r="6" spans="1:3" x14ac:dyDescent="0.3">
      <c r="A6" s="4" t="s">
        <v>4</v>
      </c>
      <c r="B6" s="7" t="s">
        <v>43</v>
      </c>
      <c r="C6" t="s">
        <v>44</v>
      </c>
    </row>
    <row r="7" spans="1:3" x14ac:dyDescent="0.3">
      <c r="A7" s="4" t="s">
        <v>5</v>
      </c>
      <c r="B7" s="7" t="s">
        <v>45</v>
      </c>
      <c r="C7" t="s">
        <v>46</v>
      </c>
    </row>
    <row r="8" spans="1:3" x14ac:dyDescent="0.3">
      <c r="A8" s="4" t="s">
        <v>6</v>
      </c>
      <c r="B8" s="7" t="s">
        <v>47</v>
      </c>
      <c r="C8" t="s">
        <v>48</v>
      </c>
    </row>
    <row r="9" spans="1:3" x14ac:dyDescent="0.3">
      <c r="A9" s="1" t="s">
        <v>7</v>
      </c>
      <c r="B9" s="7" t="s">
        <v>49</v>
      </c>
      <c r="C9" t="s">
        <v>50</v>
      </c>
    </row>
    <row r="10" spans="1:3" x14ac:dyDescent="0.3">
      <c r="A10" s="1" t="s">
        <v>8</v>
      </c>
      <c r="B10" s="7" t="s">
        <v>51</v>
      </c>
      <c r="C10" t="s">
        <v>52</v>
      </c>
    </row>
    <row r="11" spans="1:3" x14ac:dyDescent="0.3">
      <c r="A11" s="1" t="s">
        <v>9</v>
      </c>
      <c r="B11" s="7" t="s">
        <v>94</v>
      </c>
      <c r="C11" t="s">
        <v>53</v>
      </c>
    </row>
    <row r="12" spans="1:3" x14ac:dyDescent="0.3">
      <c r="A12" s="1" t="s">
        <v>10</v>
      </c>
      <c r="B12" s="7" t="s">
        <v>54</v>
      </c>
      <c r="C12" t="s">
        <v>55</v>
      </c>
    </row>
    <row r="13" spans="1:3" x14ac:dyDescent="0.3">
      <c r="A13" s="1" t="s">
        <v>11</v>
      </c>
      <c r="B13" s="7" t="s">
        <v>58</v>
      </c>
      <c r="C13" t="s">
        <v>59</v>
      </c>
    </row>
    <row r="14" spans="1:3" x14ac:dyDescent="0.3">
      <c r="A14" s="1" t="s">
        <v>12</v>
      </c>
      <c r="B14" s="7" t="s">
        <v>60</v>
      </c>
      <c r="C14" t="s">
        <v>61</v>
      </c>
    </row>
    <row r="15" spans="1:3" x14ac:dyDescent="0.3">
      <c r="A15" s="1" t="s">
        <v>13</v>
      </c>
      <c r="B15" s="7" t="s">
        <v>62</v>
      </c>
      <c r="C15" t="s">
        <v>63</v>
      </c>
    </row>
    <row r="16" spans="1:3" x14ac:dyDescent="0.3">
      <c r="A16" s="1" t="s">
        <v>14</v>
      </c>
      <c r="B16" s="7" t="s">
        <v>64</v>
      </c>
      <c r="C16" t="s">
        <v>65</v>
      </c>
    </row>
    <row r="17" spans="1:3" x14ac:dyDescent="0.3">
      <c r="A17" s="1" t="s">
        <v>15</v>
      </c>
      <c r="B17" s="7" t="s">
        <v>66</v>
      </c>
      <c r="C17" t="s">
        <v>67</v>
      </c>
    </row>
    <row r="18" spans="1:3" x14ac:dyDescent="0.3">
      <c r="A18" s="1" t="s">
        <v>16</v>
      </c>
      <c r="B18" s="7" t="s">
        <v>68</v>
      </c>
      <c r="C18" t="s">
        <v>69</v>
      </c>
    </row>
    <row r="19" spans="1:3" x14ac:dyDescent="0.3">
      <c r="A19" s="1" t="s">
        <v>17</v>
      </c>
      <c r="B19" s="7" t="s">
        <v>70</v>
      </c>
      <c r="C19" t="s">
        <v>71</v>
      </c>
    </row>
    <row r="20" spans="1:3" x14ac:dyDescent="0.3">
      <c r="A20" s="1" t="s">
        <v>18</v>
      </c>
      <c r="B20" s="7" t="s">
        <v>72</v>
      </c>
      <c r="C20" t="s">
        <v>73</v>
      </c>
    </row>
    <row r="21" spans="1:3" x14ac:dyDescent="0.3">
      <c r="A21" s="1" t="s">
        <v>19</v>
      </c>
      <c r="B21" s="7" t="s">
        <v>74</v>
      </c>
      <c r="C21" t="s">
        <v>75</v>
      </c>
    </row>
    <row r="22" spans="1:3" x14ac:dyDescent="0.3">
      <c r="A22" s="1" t="s">
        <v>20</v>
      </c>
      <c r="B22" s="7" t="s">
        <v>76</v>
      </c>
      <c r="C22" t="s">
        <v>77</v>
      </c>
    </row>
    <row r="23" spans="1:3" x14ac:dyDescent="0.3">
      <c r="A23" s="1" t="s">
        <v>21</v>
      </c>
      <c r="B23" s="7" t="s">
        <v>78</v>
      </c>
      <c r="C23" t="s">
        <v>79</v>
      </c>
    </row>
    <row r="24" spans="1:3" x14ac:dyDescent="0.3">
      <c r="A24" s="1" t="s">
        <v>22</v>
      </c>
      <c r="B24" s="7" t="s">
        <v>80</v>
      </c>
      <c r="C24" t="s">
        <v>81</v>
      </c>
    </row>
    <row r="25" spans="1:3" x14ac:dyDescent="0.3">
      <c r="A25" s="1" t="s">
        <v>23</v>
      </c>
      <c r="B25" t="s">
        <v>56</v>
      </c>
      <c r="C25" t="s">
        <v>57</v>
      </c>
    </row>
    <row r="26" spans="1:3" x14ac:dyDescent="0.3">
      <c r="A26" s="1" t="s">
        <v>24</v>
      </c>
      <c r="B26" t="s">
        <v>82</v>
      </c>
      <c r="C26" t="s">
        <v>83</v>
      </c>
    </row>
    <row r="27" spans="1:3" x14ac:dyDescent="0.3">
      <c r="A27" s="1" t="s">
        <v>25</v>
      </c>
      <c r="B27" t="s">
        <v>84</v>
      </c>
      <c r="C27" t="s">
        <v>85</v>
      </c>
    </row>
    <row r="28" spans="1:3" x14ac:dyDescent="0.3">
      <c r="A28" s="1" t="s">
        <v>26</v>
      </c>
      <c r="B28" t="s">
        <v>86</v>
      </c>
      <c r="C28" t="s">
        <v>87</v>
      </c>
    </row>
    <row r="29" spans="1:3" x14ac:dyDescent="0.3">
      <c r="A29" s="1" t="s">
        <v>27</v>
      </c>
      <c r="B29" t="s">
        <v>88</v>
      </c>
      <c r="C29" t="s">
        <v>89</v>
      </c>
    </row>
    <row r="30" spans="1:3" x14ac:dyDescent="0.3">
      <c r="A30" s="1" t="s">
        <v>28</v>
      </c>
      <c r="B30" t="s">
        <v>90</v>
      </c>
      <c r="C30" t="s">
        <v>91</v>
      </c>
    </row>
    <row r="31" spans="1:3" x14ac:dyDescent="0.3">
      <c r="A31" s="1" t="s">
        <v>29</v>
      </c>
      <c r="B31" t="s">
        <v>92</v>
      </c>
      <c r="C31" t="s">
        <v>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4" x14ac:dyDescent="0.3"/>
  <cols>
    <col min="1" max="1" width="31.44140625" bestFit="1" customWidth="1"/>
    <col min="2" max="2" width="19.44140625" customWidth="1"/>
  </cols>
  <sheetData>
    <row r="1" spans="1:2" x14ac:dyDescent="0.3">
      <c r="A1" t="s">
        <v>97</v>
      </c>
      <c r="B1" s="8">
        <v>24034257</v>
      </c>
    </row>
    <row r="2" spans="1:2" x14ac:dyDescent="0.3">
      <c r="A2" t="s">
        <v>98</v>
      </c>
      <c r="B2" s="8">
        <v>1500</v>
      </c>
    </row>
    <row r="3" spans="1:2" x14ac:dyDescent="0.3">
      <c r="A3" t="s">
        <v>99</v>
      </c>
      <c r="B3" s="8">
        <v>15534789032</v>
      </c>
    </row>
    <row r="4" spans="1:2" x14ac:dyDescent="0.3">
      <c r="A4" s="12" t="s">
        <v>95</v>
      </c>
      <c r="B4" s="8">
        <v>2865570</v>
      </c>
    </row>
    <row r="5" spans="1:2" x14ac:dyDescent="0.3">
      <c r="A5" s="12" t="s">
        <v>96</v>
      </c>
      <c r="B5" s="8">
        <v>2191855</v>
      </c>
    </row>
    <row r="6" spans="1:2" x14ac:dyDescent="0.3">
      <c r="A6" s="12" t="s">
        <v>104</v>
      </c>
      <c r="B6" s="8">
        <v>2746842384</v>
      </c>
    </row>
    <row r="7" spans="1:2" ht="15" x14ac:dyDescent="0.35">
      <c r="A7" s="13" t="s">
        <v>105</v>
      </c>
      <c r="B7" s="9">
        <f>B1+B4-B5</f>
        <v>24707972</v>
      </c>
    </row>
    <row r="8" spans="1:2" ht="15" x14ac:dyDescent="0.35">
      <c r="A8" s="13" t="s">
        <v>106</v>
      </c>
      <c r="B8" s="8">
        <f>B7*B2</f>
        <v>37061958000</v>
      </c>
    </row>
    <row r="9" spans="1:2" ht="15" x14ac:dyDescent="0.35">
      <c r="A9" s="13" t="s">
        <v>107</v>
      </c>
      <c r="B9" s="9">
        <f>B8-B3-B6</f>
        <v>18780326584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4"/>
  <sheetViews>
    <sheetView showGridLines="0" tabSelected="1" workbookViewId="0"/>
  </sheetViews>
  <sheetFormatPr defaultRowHeight="14.4" outlineLevelRow="1" outlineLevelCol="1" x14ac:dyDescent="0.3"/>
  <cols>
    <col min="3" max="3" width="5.109375" customWidth="1"/>
    <col min="4" max="6" width="22.5546875" bestFit="1" customWidth="1" outlineLevel="1"/>
  </cols>
  <sheetData>
    <row r="1" spans="2:6" ht="15" thickBot="1" x14ac:dyDescent="0.35"/>
    <row r="2" spans="2:6" ht="15.6" x14ac:dyDescent="0.3">
      <c r="B2" s="20" t="s">
        <v>112</v>
      </c>
      <c r="C2" s="20"/>
      <c r="D2" s="25"/>
      <c r="E2" s="25"/>
      <c r="F2" s="25"/>
    </row>
    <row r="3" spans="2:6" ht="15.6" collapsed="1" x14ac:dyDescent="0.3">
      <c r="B3" s="19"/>
      <c r="C3" s="19"/>
      <c r="D3" s="26" t="s">
        <v>114</v>
      </c>
      <c r="E3" s="26" t="s">
        <v>121</v>
      </c>
      <c r="F3" s="26" t="s">
        <v>119</v>
      </c>
    </row>
    <row r="4" spans="2:6" ht="30.6" hidden="1" outlineLevel="1" x14ac:dyDescent="0.3">
      <c r="B4" s="22"/>
      <c r="C4" s="22"/>
      <c r="D4" s="16"/>
      <c r="E4" s="28" t="s">
        <v>122</v>
      </c>
      <c r="F4" s="28" t="s">
        <v>122</v>
      </c>
    </row>
    <row r="5" spans="2:6" x14ac:dyDescent="0.3">
      <c r="B5" s="23" t="s">
        <v>113</v>
      </c>
      <c r="C5" s="23"/>
      <c r="D5" s="21"/>
      <c r="E5" s="21"/>
      <c r="F5" s="21"/>
    </row>
    <row r="6" spans="2:6" outlineLevel="1" x14ac:dyDescent="0.3">
      <c r="B6" s="22"/>
      <c r="C6" s="22" t="s">
        <v>108</v>
      </c>
      <c r="D6" s="17">
        <v>1500</v>
      </c>
      <c r="E6" s="27">
        <v>1200</v>
      </c>
      <c r="F6" s="27">
        <v>1600</v>
      </c>
    </row>
    <row r="7" spans="2:6" outlineLevel="1" x14ac:dyDescent="0.3">
      <c r="B7" s="22"/>
      <c r="C7" s="22" t="s">
        <v>109</v>
      </c>
      <c r="D7" s="17">
        <v>15534789032</v>
      </c>
      <c r="E7" s="27">
        <v>16000832703</v>
      </c>
      <c r="F7" s="27">
        <v>13981310129</v>
      </c>
    </row>
    <row r="8" spans="2:6" outlineLevel="1" x14ac:dyDescent="0.3">
      <c r="B8" s="22"/>
      <c r="C8" s="22" t="s">
        <v>110</v>
      </c>
      <c r="D8" s="17">
        <v>2746842384</v>
      </c>
      <c r="E8" s="27">
        <v>3433552980</v>
      </c>
      <c r="F8" s="27">
        <v>3433552980</v>
      </c>
    </row>
    <row r="9" spans="2:6" x14ac:dyDescent="0.3">
      <c r="B9" s="23" t="s">
        <v>115</v>
      </c>
      <c r="C9" s="23"/>
      <c r="D9" s="21"/>
      <c r="E9" s="21"/>
      <c r="F9" s="21"/>
    </row>
    <row r="10" spans="2:6" outlineLevel="1" x14ac:dyDescent="0.3">
      <c r="B10" s="22"/>
      <c r="C10" s="22" t="s">
        <v>120</v>
      </c>
      <c r="D10" s="17">
        <v>38072530500</v>
      </c>
      <c r="E10" s="17">
        <v>30458024400</v>
      </c>
      <c r="F10" s="17">
        <v>40610699200</v>
      </c>
    </row>
    <row r="11" spans="2:6" ht="15" outlineLevel="1" thickBot="1" x14ac:dyDescent="0.35">
      <c r="B11" s="24"/>
      <c r="C11" s="24" t="s">
        <v>111</v>
      </c>
      <c r="D11" s="18">
        <v>19790899084</v>
      </c>
      <c r="E11" s="18">
        <v>11023638717</v>
      </c>
      <c r="F11" s="18">
        <v>23195836091</v>
      </c>
    </row>
    <row r="12" spans="2:6" x14ac:dyDescent="0.3">
      <c r="B12" t="s">
        <v>116</v>
      </c>
    </row>
    <row r="13" spans="2:6" x14ac:dyDescent="0.3">
      <c r="B13" t="s">
        <v>117</v>
      </c>
    </row>
    <row r="14" spans="2:6" x14ac:dyDescent="0.3">
      <c r="B14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6" activeCellId="2" sqref="B2 B3 B6"/>
    </sheetView>
  </sheetViews>
  <sheetFormatPr defaultRowHeight="14.4" x14ac:dyDescent="0.3"/>
  <cols>
    <col min="1" max="1" width="31.44140625" bestFit="1" customWidth="1"/>
    <col min="2" max="2" width="19.44140625" customWidth="1"/>
    <col min="3" max="4" width="14.77734375" bestFit="1" customWidth="1"/>
  </cols>
  <sheetData>
    <row r="1" spans="1:4" x14ac:dyDescent="0.3">
      <c r="A1" t="s">
        <v>97</v>
      </c>
      <c r="B1" s="8">
        <v>24707972</v>
      </c>
    </row>
    <row r="2" spans="1:4" x14ac:dyDescent="0.3">
      <c r="A2" t="s">
        <v>98</v>
      </c>
      <c r="B2" s="8">
        <v>1500</v>
      </c>
      <c r="C2" s="14">
        <v>1200</v>
      </c>
      <c r="D2" s="29">
        <v>1600</v>
      </c>
    </row>
    <row r="3" spans="1:4" x14ac:dyDescent="0.3">
      <c r="A3" t="s">
        <v>99</v>
      </c>
      <c r="B3" s="8">
        <v>15534789032</v>
      </c>
      <c r="C3" s="15">
        <f>B3-B3*0.3+B3*0.3*1.1</f>
        <v>16000832702.960001</v>
      </c>
      <c r="D3" s="30">
        <f>B3*0.9</f>
        <v>13981310128.800001</v>
      </c>
    </row>
    <row r="4" spans="1:4" x14ac:dyDescent="0.3">
      <c r="A4" s="12" t="s">
        <v>95</v>
      </c>
      <c r="B4" s="8">
        <v>2865570</v>
      </c>
      <c r="C4" s="9"/>
    </row>
    <row r="5" spans="1:4" x14ac:dyDescent="0.3">
      <c r="A5" s="12" t="s">
        <v>96</v>
      </c>
      <c r="B5" s="8">
        <v>2191855</v>
      </c>
      <c r="C5" s="9"/>
    </row>
    <row r="6" spans="1:4" x14ac:dyDescent="0.3">
      <c r="A6" s="12" t="s">
        <v>104</v>
      </c>
      <c r="B6" s="8">
        <v>2746842384</v>
      </c>
      <c r="C6" s="15">
        <f>B6+(B6*25%)</f>
        <v>3433552980</v>
      </c>
    </row>
    <row r="7" spans="1:4" ht="15" x14ac:dyDescent="0.35">
      <c r="A7" s="13" t="s">
        <v>105</v>
      </c>
      <c r="B7" s="9">
        <f>B1+B4-B5</f>
        <v>25381687</v>
      </c>
    </row>
    <row r="8" spans="1:4" ht="15" x14ac:dyDescent="0.35">
      <c r="A8" s="13" t="s">
        <v>106</v>
      </c>
      <c r="B8" s="8">
        <f>B7*B2</f>
        <v>38072530500</v>
      </c>
    </row>
    <row r="9" spans="1:4" ht="15" x14ac:dyDescent="0.35">
      <c r="A9" s="13" t="s">
        <v>107</v>
      </c>
      <c r="B9" s="9">
        <f>B8-B3-B6</f>
        <v>19790899084</v>
      </c>
    </row>
  </sheetData>
  <scenarios current="1" sqref="B8:B9">
    <scenario name="Пессимистичный прогноз" locked="1" count="3" user="user" comment="Автор: user , 04.01.2024_x000a_Автор изменений: user , 04.01.2024">
      <inputCells r="B2" val="1200" numFmtId="165"/>
      <inputCells r="B3" val="16000832703" numFmtId="165"/>
      <inputCells r="B6" val="3433552980" numFmtId="165"/>
    </scenario>
    <scenario name="Оптимистический прогноз" locked="1" count="3" user="user" comment="Автор: user , 04.01.2024_x000a_Автор изменений: user , 04.01.2024">
      <inputCells r="B2" val="1600" numFmtId="165"/>
      <inputCells r="B3" val="13981310129" numFmtId="165"/>
      <inputCells r="B6" val="3433552980" numFmtId="165"/>
    </scenario>
  </scenario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Лист2</vt:lpstr>
      <vt:lpstr>Д_Кл_19год</vt:lpstr>
      <vt:lpstr>Филиал_инфо</vt:lpstr>
      <vt:lpstr>Модель</vt:lpstr>
      <vt:lpstr>Структура сценария</vt:lpstr>
      <vt:lpstr>Модель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2020-05-18T22:26:32Z</dcterms:created>
  <dcterms:modified xsi:type="dcterms:W3CDTF">2024-01-04T17:24:21Z</dcterms:modified>
</cp:coreProperties>
</file>