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5-поиск-решений\"/>
    </mc:Choice>
  </mc:AlternateContent>
  <bookViews>
    <workbookView xWindow="0" yWindow="0" windowWidth="23040" windowHeight="8448" activeTab="1"/>
  </bookViews>
  <sheets>
    <sheet name="Лист1" sheetId="3" r:id="rId1"/>
    <sheet name="решение" sheetId="4" r:id="rId2"/>
  </sheets>
  <definedNames>
    <definedName name="solver_adj" localSheetId="1" hidden="1">решение!$B$11:$D$12,решение!$B$15:$D$17,решение!$B$20:$D$22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Лист1!$H$10:$H$12</definedName>
    <definedName name="solver_lhs1" localSheetId="1" hidden="1">решение!$B$11</definedName>
    <definedName name="solver_lhs10" localSheetId="0" hidden="1">Лист1!$H$10:$H$12</definedName>
    <definedName name="solver_lhs10" localSheetId="1" hidden="1">решение!$B$20:$D$22</definedName>
    <definedName name="solver_lhs11" localSheetId="1" hidden="1">решение!$C$11</definedName>
    <definedName name="solver_lhs12" localSheetId="1" hidden="1">решение!$C$12</definedName>
    <definedName name="solver_lhs13" localSheetId="1" hidden="1">решение!$C$15:$C$17</definedName>
    <definedName name="solver_lhs14" localSheetId="1" hidden="1">решение!$C$20:$C$22</definedName>
    <definedName name="solver_lhs15" localSheetId="1" hidden="1">решение!$D$11</definedName>
    <definedName name="solver_lhs16" localSheetId="1" hidden="1">решение!$D$12</definedName>
    <definedName name="solver_lhs17" localSheetId="1" hidden="1">решение!$D$15:$D$17</definedName>
    <definedName name="solver_lhs18" localSheetId="1" hidden="1">решение!$D$20:$D$22</definedName>
    <definedName name="solver_lhs19" localSheetId="1" hidden="1">решение!$H$10:$J$12</definedName>
    <definedName name="solver_lhs2" localSheetId="0" hidden="1">Лист1!$H$10:$H$12</definedName>
    <definedName name="solver_lhs2" localSheetId="1" hidden="1">решение!$B$11:$D$12</definedName>
    <definedName name="solver_lhs3" localSheetId="0" hidden="1">Лист1!$H$10:$H$12</definedName>
    <definedName name="solver_lhs3" localSheetId="1" hidden="1">решение!$B$11:$D$12</definedName>
    <definedName name="solver_lhs4" localSheetId="0" hidden="1">Лист1!$H$10:$H$12</definedName>
    <definedName name="solver_lhs4" localSheetId="1" hidden="1">решение!$B$12</definedName>
    <definedName name="solver_lhs5" localSheetId="0" hidden="1">Лист1!$H$10:$H$12</definedName>
    <definedName name="solver_lhs5" localSheetId="1" hidden="1">решение!$B$15:$B$17</definedName>
    <definedName name="solver_lhs6" localSheetId="0" hidden="1">Лист1!$H$10:$H$12</definedName>
    <definedName name="solver_lhs6" localSheetId="1" hidden="1">решение!$B$15:$D$17</definedName>
    <definedName name="solver_lhs7" localSheetId="0" hidden="1">Лист1!$H$10:$H$12</definedName>
    <definedName name="solver_lhs7" localSheetId="1" hidden="1">решение!$B$15:$D$17</definedName>
    <definedName name="solver_lhs8" localSheetId="0" hidden="1">Лист1!$H$10:$H$12</definedName>
    <definedName name="solver_lhs8" localSheetId="1" hidden="1">решение!$B$20:$B$22</definedName>
    <definedName name="solver_lhs9" localSheetId="0" hidden="1">Лист1!$H$10:$H$12</definedName>
    <definedName name="solver_lhs9" localSheetId="1" hidden="1">решение!$B$20:$D$22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19</definedName>
    <definedName name="solver_nwt" localSheetId="0" hidden="1">1</definedName>
    <definedName name="solver_nwt" localSheetId="1" hidden="1">1</definedName>
    <definedName name="solver_opt" localSheetId="1" hidden="1">решение!$K$13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1</definedName>
    <definedName name="solver_rel10" localSheetId="0" hidden="1">2</definedName>
    <definedName name="solver_rel10" localSheetId="1" hidden="1">3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2</definedName>
    <definedName name="solver_rel2" localSheetId="0" hidden="1">2</definedName>
    <definedName name="solver_rel2" localSheetId="1" hidden="1">4</definedName>
    <definedName name="solver_rel3" localSheetId="0" hidden="1">2</definedName>
    <definedName name="solver_rel3" localSheetId="1" hidden="1">3</definedName>
    <definedName name="solver_rel4" localSheetId="0" hidden="1">2</definedName>
    <definedName name="solver_rel4" localSheetId="1" hidden="1">1</definedName>
    <definedName name="solver_rel5" localSheetId="0" hidden="1">2</definedName>
    <definedName name="solver_rel5" localSheetId="1" hidden="1">1</definedName>
    <definedName name="solver_rel6" localSheetId="0" hidden="1">2</definedName>
    <definedName name="solver_rel6" localSheetId="1" hidden="1">4</definedName>
    <definedName name="solver_rel7" localSheetId="0" hidden="1">2</definedName>
    <definedName name="solver_rel7" localSheetId="1" hidden="1">3</definedName>
    <definedName name="solver_rel8" localSheetId="0" hidden="1">2</definedName>
    <definedName name="solver_rel8" localSheetId="1" hidden="1">1</definedName>
    <definedName name="solver_rel9" localSheetId="0" hidden="1">2</definedName>
    <definedName name="solver_rel9" localSheetId="1" hidden="1">4</definedName>
    <definedName name="solver_rhs1" localSheetId="0" hidden="1">Лист1!$C$2:$C$4</definedName>
    <definedName name="solver_rhs1" localSheetId="1" hidden="1">решение!$B$4</definedName>
    <definedName name="solver_rhs10" localSheetId="0" hidden="1">Лист1!$C$2:$C$4</definedName>
    <definedName name="solver_rhs10" localSheetId="1" hidden="1">0</definedName>
    <definedName name="solver_rhs11" localSheetId="1" hidden="1">решение!$C$4</definedName>
    <definedName name="solver_rhs12" localSheetId="1" hidden="1">решение!$C$3</definedName>
    <definedName name="solver_rhs13" localSheetId="1" hidden="1">решение!$I$2:$I$4</definedName>
    <definedName name="solver_rhs14" localSheetId="1" hidden="1">решение!$C$2:$C$4</definedName>
    <definedName name="solver_rhs15" localSheetId="1" hidden="1">решение!$D$4</definedName>
    <definedName name="solver_rhs16" localSheetId="1" hidden="1">решение!$D$3</definedName>
    <definedName name="solver_rhs17" localSheetId="1" hidden="1">решение!$I$2:$I$4</definedName>
    <definedName name="solver_rhs18" localSheetId="1" hidden="1">решение!$D$2:$D$4</definedName>
    <definedName name="solver_rhs19" localSheetId="1" hidden="1">решение!$C$2:$E$4</definedName>
    <definedName name="solver_rhs2" localSheetId="0" hidden="1">Лист1!$C$2:$C$4</definedName>
    <definedName name="solver_rhs2" localSheetId="1" hidden="1">целое</definedName>
    <definedName name="solver_rhs3" localSheetId="0" hidden="1">Лист1!$C$2:$C$4</definedName>
    <definedName name="solver_rhs3" localSheetId="1" hidden="1">0</definedName>
    <definedName name="solver_rhs4" localSheetId="0" hidden="1">Лист1!$C$2:$C$4</definedName>
    <definedName name="solver_rhs4" localSheetId="1" hidden="1">решение!$B$3</definedName>
    <definedName name="solver_rhs5" localSheetId="0" hidden="1">Лист1!$C$2:$C$4</definedName>
    <definedName name="solver_rhs5" localSheetId="1" hidden="1">решение!$I$2:$I$4</definedName>
    <definedName name="solver_rhs6" localSheetId="0" hidden="1">Лист1!$C$2:$C$4</definedName>
    <definedName name="solver_rhs6" localSheetId="1" hidden="1">целое</definedName>
    <definedName name="solver_rhs7" localSheetId="0" hidden="1">Лист1!$C$2:$C$4</definedName>
    <definedName name="solver_rhs7" localSheetId="1" hidden="1">0</definedName>
    <definedName name="solver_rhs8" localSheetId="0" hidden="1">Лист1!$C$2:$C$4</definedName>
    <definedName name="solver_rhs8" localSheetId="1" hidden="1">решение!$B$2:$B$4</definedName>
    <definedName name="solver_rhs9" localSheetId="0" hidden="1">Лист1!$C$2:$C$4</definedName>
    <definedName name="solver_rhs9" localSheetId="1" hidden="1">целое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H12" i="4"/>
  <c r="I12" i="4" s="1"/>
  <c r="J12" i="4" s="1"/>
  <c r="H11" i="4"/>
  <c r="I11" i="4" s="1"/>
  <c r="J11" i="4" s="1"/>
  <c r="H10" i="4"/>
  <c r="I10" i="4" s="1"/>
  <c r="J10" i="4" s="1"/>
  <c r="E22" i="4"/>
  <c r="E21" i="4"/>
  <c r="E20" i="4"/>
  <c r="E17" i="4"/>
  <c r="E16" i="4"/>
  <c r="E15" i="4"/>
  <c r="E12" i="4"/>
  <c r="E11" i="4"/>
  <c r="E5" i="4"/>
  <c r="D5" i="4"/>
  <c r="C5" i="4"/>
  <c r="B5" i="4"/>
  <c r="B5" i="3"/>
  <c r="D24" i="3"/>
  <c r="E22" i="3"/>
  <c r="E21" i="3"/>
  <c r="E20" i="3"/>
  <c r="E15" i="3"/>
  <c r="E17" i="3"/>
  <c r="E16" i="3"/>
  <c r="E12" i="3"/>
  <c r="E11" i="3"/>
  <c r="K13" i="4" l="1"/>
  <c r="I12" i="3"/>
  <c r="J12" i="3" s="1"/>
  <c r="H12" i="3"/>
  <c r="H11" i="3"/>
  <c r="I11" i="3" s="1"/>
  <c r="J11" i="3" s="1"/>
  <c r="H10" i="3"/>
  <c r="I10" i="3" s="1"/>
  <c r="J10" i="3" s="1"/>
  <c r="K13" i="3"/>
  <c r="D5" i="3"/>
  <c r="C5" i="3"/>
  <c r="E5" i="3"/>
</calcChain>
</file>

<file path=xl/comments1.xml><?xml version="1.0" encoding="utf-8"?>
<comments xmlns="http://schemas.openxmlformats.org/spreadsheetml/2006/main">
  <authors>
    <author>Виктория</author>
  </authors>
  <commentLis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Nikita Sergeev:
</t>
        </r>
        <r>
          <rPr>
            <sz val="9"/>
            <color indexed="81"/>
            <rFont val="Tahoma"/>
            <family val="2"/>
            <charset val="204"/>
          </rPr>
          <t xml:space="preserve">Данные ЦЭ по работе с людьми
</t>
        </r>
      </text>
    </comment>
  </commentList>
</comments>
</file>

<file path=xl/comments2.xml><?xml version="1.0" encoding="utf-8"?>
<comments xmlns="http://schemas.openxmlformats.org/spreadsheetml/2006/main">
  <authors>
    <author>Виктория</author>
  </authors>
  <commentLis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Nikita Sergeev:
</t>
        </r>
        <r>
          <rPr>
            <sz val="9"/>
            <color indexed="81"/>
            <rFont val="Tahoma"/>
            <family val="2"/>
            <charset val="204"/>
          </rPr>
          <t xml:space="preserve">Данные ЦЭ по работе с людьми
</t>
        </r>
      </text>
    </comment>
  </commentList>
</comments>
</file>

<file path=xl/sharedStrings.xml><?xml version="1.0" encoding="utf-8"?>
<sst xmlns="http://schemas.openxmlformats.org/spreadsheetml/2006/main" count="66" uniqueCount="21">
  <si>
    <t>Средний уровень</t>
  </si>
  <si>
    <t>Начальный уровень</t>
  </si>
  <si>
    <t>Текущее положение (2018)</t>
  </si>
  <si>
    <t>Высокий профуровень</t>
  </si>
  <si>
    <t>ИТОГО</t>
  </si>
  <si>
    <t>Информация по затратам</t>
  </si>
  <si>
    <t>Стоимость сокращения</t>
  </si>
  <si>
    <t>Необходимая численность рабочих с прогнозом на 3 года с разбивкой на профуровни</t>
  </si>
  <si>
    <t>Стоимость переподготовки на уровень выше</t>
  </si>
  <si>
    <t xml:space="preserve">Максимум можем  найти в год, чел. </t>
  </si>
  <si>
    <t>Изменения по кол-ву персонала</t>
  </si>
  <si>
    <t>Количество переподготовки</t>
  </si>
  <si>
    <t>Количество привлеченных через рекрутинг</t>
  </si>
  <si>
    <t>Стоимость поиска и подбора (рекрутинг) 1 чел</t>
  </si>
  <si>
    <t>Начальный -&gt; Средний</t>
  </si>
  <si>
    <t>Средний -&gt; Высокий</t>
  </si>
  <si>
    <t>Общее количество на сокращение</t>
  </si>
  <si>
    <t>Количество под сокращение</t>
  </si>
  <si>
    <t>Стоимость</t>
  </si>
  <si>
    <t>Количество сотрудников</t>
  </si>
  <si>
    <t>Затраты на реорганизацию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</si>
</sst>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sz val="10"/>
      <color theme="0"/>
      <name val="Arial"/>
      <family val="2"/>
      <charset val="204"/>
    </font>
    <font>
      <b/>
      <i/>
      <sz val="8"/>
      <color rgb="FFC00000"/>
      <name val="Arial"/>
      <family val="2"/>
      <charset val="204"/>
    </font>
    <font>
      <b/>
      <i/>
      <sz val="8"/>
      <color theme="4" tint="-0.249977111117893"/>
      <name val="Arial"/>
      <family val="2"/>
      <charset val="204"/>
    </font>
    <font>
      <b/>
      <sz val="10"/>
      <color theme="4" tint="-0.249977111117893"/>
      <name val="Arial"/>
      <family val="2"/>
      <charset val="204"/>
    </font>
    <font>
      <sz val="10"/>
      <color theme="4" tint="-0.249977111117893"/>
      <name val="Arial"/>
      <family val="2"/>
      <charset val="204"/>
    </font>
    <font>
      <sz val="8"/>
      <color theme="4" tint="-0.249977111117893"/>
      <name val="Arial"/>
      <family val="2"/>
      <charset val="204"/>
    </font>
    <font>
      <sz val="8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b/>
      <i/>
      <sz val="8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8"/>
      <color rgb="FFC00000"/>
      <name val="Arial"/>
      <family val="2"/>
      <charset val="204"/>
    </font>
    <font>
      <sz val="10"/>
      <color rgb="FFC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</borders>
  <cellStyleXfs count="1">
    <xf numFmtId="0" fontId="0" fillId="0" borderId="0"/>
  </cellStyleXfs>
  <cellXfs count="97">
    <xf numFmtId="0" fontId="0" fillId="0" borderId="0" xfId="0"/>
    <xf numFmtId="164" fontId="3" fillId="0" borderId="0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Border="1"/>
    <xf numFmtId="0" fontId="8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left"/>
    </xf>
    <xf numFmtId="0" fontId="8" fillId="0" borderId="6" xfId="0" applyFont="1" applyBorder="1"/>
    <xf numFmtId="0" fontId="3" fillId="0" borderId="7" xfId="0" applyFont="1" applyBorder="1" applyAlignment="1">
      <alignment horizontal="center"/>
    </xf>
    <xf numFmtId="0" fontId="8" fillId="0" borderId="3" xfId="0" quotePrefix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3" borderId="9" xfId="0" quotePrefix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9" fillId="4" borderId="9" xfId="0" quotePrefix="1" applyFont="1" applyFill="1" applyBorder="1" applyAlignment="1">
      <alignment horizontal="center" vertical="center" wrapText="1"/>
    </xf>
    <xf numFmtId="0" fontId="9" fillId="4" borderId="10" xfId="0" quotePrefix="1" applyFont="1" applyFill="1" applyBorder="1" applyAlignment="1">
      <alignment horizont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11" xfId="0" applyFont="1" applyFill="1" applyBorder="1" applyAlignment="1">
      <alignment horizontal="center" wrapText="1"/>
    </xf>
    <xf numFmtId="0" fontId="8" fillId="0" borderId="1" xfId="0" applyFont="1" applyBorder="1"/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2" xfId="0" quotePrefix="1" applyFont="1" applyBorder="1" applyAlignment="1">
      <alignment horizontal="left"/>
    </xf>
    <xf numFmtId="0" fontId="7" fillId="0" borderId="21" xfId="0" quotePrefix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7" fillId="0" borderId="24" xfId="0" quotePrefix="1" applyFont="1" applyBorder="1" applyAlignment="1">
      <alignment horizontal="left"/>
    </xf>
    <xf numFmtId="0" fontId="4" fillId="0" borderId="0" xfId="0" applyFont="1" applyBorder="1"/>
    <xf numFmtId="0" fontId="3" fillId="0" borderId="24" xfId="0" applyFont="1" applyBorder="1"/>
    <xf numFmtId="0" fontId="8" fillId="0" borderId="24" xfId="0" quotePrefix="1" applyFont="1" applyBorder="1" applyAlignment="1">
      <alignment horizontal="left"/>
    </xf>
    <xf numFmtId="164" fontId="3" fillId="0" borderId="25" xfId="0" applyNumberFormat="1" applyFont="1" applyBorder="1" applyAlignment="1">
      <alignment horizontal="right"/>
    </xf>
    <xf numFmtId="0" fontId="8" fillId="0" borderId="24" xfId="0" applyFont="1" applyBorder="1"/>
    <xf numFmtId="1" fontId="3" fillId="0" borderId="0" xfId="0" applyNumberFormat="1" applyFont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right"/>
    </xf>
    <xf numFmtId="1" fontId="11" fillId="2" borderId="20" xfId="0" applyNumberFormat="1" applyFont="1" applyFill="1" applyBorder="1" applyAlignment="1">
      <alignment horizontal="center"/>
    </xf>
    <xf numFmtId="0" fontId="9" fillId="0" borderId="29" xfId="0" applyFont="1" applyBorder="1"/>
    <xf numFmtId="0" fontId="3" fillId="0" borderId="30" xfId="0" applyFont="1" applyBorder="1"/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25" xfId="0" quotePrefix="1" applyFont="1" applyBorder="1" applyAlignment="1">
      <alignment horizontal="center"/>
    </xf>
    <xf numFmtId="1" fontId="15" fillId="0" borderId="31" xfId="0" applyNumberFormat="1" applyFont="1" applyBorder="1" applyAlignment="1">
      <alignment horizontal="center"/>
    </xf>
    <xf numFmtId="1" fontId="15" fillId="0" borderId="32" xfId="0" applyNumberFormat="1" applyFont="1" applyBorder="1" applyAlignment="1">
      <alignment horizontal="center"/>
    </xf>
    <xf numFmtId="1" fontId="15" fillId="0" borderId="33" xfId="0" applyNumberFormat="1" applyFont="1" applyBorder="1" applyAlignment="1">
      <alignment horizontal="center"/>
    </xf>
    <xf numFmtId="1" fontId="15" fillId="0" borderId="34" xfId="0" applyNumberFormat="1" applyFont="1" applyBorder="1" applyAlignment="1">
      <alignment horizontal="center"/>
    </xf>
    <xf numFmtId="1" fontId="15" fillId="0" borderId="35" xfId="0" applyNumberFormat="1" applyFont="1" applyBorder="1" applyAlignment="1">
      <alignment horizontal="center"/>
    </xf>
    <xf numFmtId="1" fontId="15" fillId="0" borderId="36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" fontId="18" fillId="0" borderId="18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" fontId="18" fillId="0" borderId="19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1" fontId="22" fillId="0" borderId="21" xfId="0" applyNumberFormat="1" applyFont="1" applyBorder="1" applyAlignment="1">
      <alignment horizontal="center"/>
    </xf>
    <xf numFmtId="1" fontId="22" fillId="0" borderId="22" xfId="0" applyNumberFormat="1" applyFont="1" applyBorder="1" applyAlignment="1">
      <alignment horizontal="center"/>
    </xf>
    <xf numFmtId="1" fontId="22" fillId="0" borderId="23" xfId="0" applyNumberFormat="1" applyFont="1" applyBorder="1" applyAlignment="1">
      <alignment horizontal="center"/>
    </xf>
    <xf numFmtId="1" fontId="22" fillId="0" borderId="24" xfId="0" applyNumberFormat="1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1" fontId="22" fillId="0" borderId="25" xfId="0" applyNumberFormat="1" applyFont="1" applyBorder="1" applyAlignment="1">
      <alignment horizontal="center"/>
    </xf>
    <xf numFmtId="1" fontId="22" fillId="0" borderId="26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/>
    </xf>
    <xf numFmtId="1" fontId="22" fillId="0" borderId="28" xfId="0" applyNumberFormat="1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4" fontId="15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4" fontId="18" fillId="0" borderId="25" xfId="0" applyNumberFormat="1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164" fontId="22" fillId="0" borderId="25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38" xfId="0" applyFont="1" applyBorder="1"/>
    <xf numFmtId="0" fontId="10" fillId="0" borderId="39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8" fillId="0" borderId="41" xfId="0" applyFont="1" applyBorder="1"/>
    <xf numFmtId="0" fontId="8" fillId="0" borderId="41" xfId="0" quotePrefix="1" applyFont="1" applyBorder="1" applyAlignment="1">
      <alignment horizontal="left"/>
    </xf>
    <xf numFmtId="0" fontId="3" fillId="0" borderId="43" xfId="0" applyFont="1" applyBorder="1"/>
    <xf numFmtId="0" fontId="9" fillId="0" borderId="44" xfId="0" quotePrefix="1" applyFont="1" applyBorder="1" applyAlignment="1">
      <alignment horizontal="left"/>
    </xf>
    <xf numFmtId="0" fontId="3" fillId="0" borderId="44" xfId="0" applyFont="1" applyBorder="1"/>
    <xf numFmtId="164" fontId="3" fillId="5" borderId="37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6" sqref="B6"/>
    </sheetView>
  </sheetViews>
  <sheetFormatPr defaultRowHeight="14.4" x14ac:dyDescent="0.3"/>
  <cols>
    <col min="1" max="1" width="21.33203125" customWidth="1"/>
    <col min="2" max="2" width="10.44140625" customWidth="1"/>
    <col min="5" max="5" width="11.5546875" bestFit="1" customWidth="1"/>
    <col min="6" max="6" width="11.109375" customWidth="1"/>
    <col min="7" max="7" width="25.88671875" bestFit="1" customWidth="1"/>
    <col min="8" max="8" width="11" customWidth="1"/>
    <col min="9" max="9" width="12.88671875" customWidth="1"/>
    <col min="10" max="10" width="10.5546875" customWidth="1"/>
    <col min="11" max="11" width="14" customWidth="1"/>
  </cols>
  <sheetData>
    <row r="1" spans="1:11" ht="52.8" thickBot="1" x14ac:dyDescent="0.35">
      <c r="A1" s="14" t="s">
        <v>7</v>
      </c>
      <c r="B1" s="15" t="s">
        <v>2</v>
      </c>
      <c r="C1" s="15">
        <v>2019</v>
      </c>
      <c r="D1" s="15">
        <v>2020</v>
      </c>
      <c r="E1" s="16">
        <v>2021</v>
      </c>
      <c r="G1" s="19" t="s">
        <v>5</v>
      </c>
      <c r="H1" s="20" t="s">
        <v>6</v>
      </c>
      <c r="I1" s="20" t="s">
        <v>9</v>
      </c>
      <c r="J1" s="21" t="s">
        <v>13</v>
      </c>
      <c r="K1" s="22" t="s">
        <v>8</v>
      </c>
    </row>
    <row r="2" spans="1:11" x14ac:dyDescent="0.3">
      <c r="A2" s="9" t="s">
        <v>3</v>
      </c>
      <c r="B2" s="7">
        <v>1000</v>
      </c>
      <c r="C2" s="7">
        <v>1200</v>
      </c>
      <c r="D2" s="7">
        <v>1800</v>
      </c>
      <c r="E2" s="10">
        <v>2000</v>
      </c>
      <c r="G2" s="23" t="s">
        <v>3</v>
      </c>
      <c r="H2" s="24">
        <v>1200</v>
      </c>
      <c r="I2" s="25">
        <v>420</v>
      </c>
      <c r="J2" s="24">
        <v>400</v>
      </c>
      <c r="K2" s="26"/>
    </row>
    <row r="3" spans="1:11" x14ac:dyDescent="0.3">
      <c r="A3" s="9" t="s">
        <v>0</v>
      </c>
      <c r="B3" s="7">
        <v>1700</v>
      </c>
      <c r="C3" s="7">
        <v>1300</v>
      </c>
      <c r="D3" s="7">
        <v>1100</v>
      </c>
      <c r="E3" s="10">
        <v>1000</v>
      </c>
      <c r="G3" s="9" t="s">
        <v>0</v>
      </c>
      <c r="H3" s="1">
        <v>900</v>
      </c>
      <c r="I3" s="7">
        <v>530</v>
      </c>
      <c r="J3" s="1">
        <v>200</v>
      </c>
      <c r="K3" s="2">
        <v>400</v>
      </c>
    </row>
    <row r="4" spans="1:11" ht="15" thickBot="1" x14ac:dyDescent="0.35">
      <c r="A4" s="11" t="s">
        <v>1</v>
      </c>
      <c r="B4" s="12">
        <v>2200</v>
      </c>
      <c r="C4" s="12">
        <v>1500</v>
      </c>
      <c r="D4" s="12">
        <v>600</v>
      </c>
      <c r="E4" s="13">
        <v>0</v>
      </c>
      <c r="G4" s="11" t="s">
        <v>1</v>
      </c>
      <c r="H4" s="3">
        <v>500</v>
      </c>
      <c r="I4" s="12">
        <v>1800</v>
      </c>
      <c r="J4" s="3">
        <v>100</v>
      </c>
      <c r="K4" s="4">
        <v>500</v>
      </c>
    </row>
    <row r="5" spans="1:11" x14ac:dyDescent="0.3">
      <c r="A5" s="17" t="s">
        <v>4</v>
      </c>
      <c r="B5" s="18">
        <f>SUM(B2:B4)</f>
        <v>4900</v>
      </c>
      <c r="C5" s="18">
        <f t="shared" ref="C5:E5" si="0">SUM(C2:C4)</f>
        <v>4000</v>
      </c>
      <c r="D5" s="18">
        <f>SUM(D2:D4)</f>
        <v>3500</v>
      </c>
      <c r="E5" s="18">
        <f t="shared" si="0"/>
        <v>3000</v>
      </c>
    </row>
    <row r="7" spans="1:11" ht="15" thickBot="1" x14ac:dyDescent="0.35"/>
    <row r="8" spans="1:11" x14ac:dyDescent="0.3">
      <c r="A8" s="27" t="s">
        <v>10</v>
      </c>
      <c r="B8" s="28"/>
      <c r="C8" s="28"/>
      <c r="D8" s="28"/>
      <c r="E8" s="29"/>
      <c r="G8" s="85"/>
      <c r="H8" s="86" t="s">
        <v>19</v>
      </c>
      <c r="I8" s="87"/>
      <c r="J8" s="87"/>
      <c r="K8" s="88"/>
    </row>
    <row r="9" spans="1:11" x14ac:dyDescent="0.3">
      <c r="A9" s="30"/>
      <c r="B9" s="44" t="s">
        <v>11</v>
      </c>
      <c r="C9" s="45"/>
      <c r="D9" s="45"/>
      <c r="E9" s="78" t="s">
        <v>18</v>
      </c>
      <c r="G9" s="89"/>
      <c r="H9" s="84">
        <v>2019</v>
      </c>
      <c r="I9" s="84">
        <v>2020</v>
      </c>
      <c r="J9" s="84">
        <v>2021</v>
      </c>
      <c r="K9" s="90"/>
    </row>
    <row r="10" spans="1:11" ht="15" thickBot="1" x14ac:dyDescent="0.35">
      <c r="A10" s="32"/>
      <c r="B10" s="46">
        <v>2019</v>
      </c>
      <c r="C10" s="46">
        <v>2020</v>
      </c>
      <c r="D10" s="46">
        <v>2021</v>
      </c>
      <c r="E10" s="47"/>
      <c r="G10" s="91" t="s">
        <v>3</v>
      </c>
      <c r="H10" s="36">
        <f>B2+B12+B15-B20</f>
        <v>1000</v>
      </c>
      <c r="I10" s="36">
        <f>H10+C12+C15-C20</f>
        <v>1000</v>
      </c>
      <c r="J10" s="36">
        <f>I10+D12+D15-D20</f>
        <v>1000</v>
      </c>
      <c r="K10" s="90"/>
    </row>
    <row r="11" spans="1:11" x14ac:dyDescent="0.3">
      <c r="A11" s="33" t="s">
        <v>14</v>
      </c>
      <c r="B11" s="48">
        <v>0</v>
      </c>
      <c r="C11" s="49">
        <v>0</v>
      </c>
      <c r="D11" s="50">
        <v>0</v>
      </c>
      <c r="E11" s="79">
        <f>K4*SUM(B11:D11)</f>
        <v>0</v>
      </c>
      <c r="G11" s="91" t="s">
        <v>0</v>
      </c>
      <c r="H11" s="36">
        <f>B3+B11-B12+B16-B21</f>
        <v>1700</v>
      </c>
      <c r="I11" s="36">
        <f>H11+C11-C12+C16-C21</f>
        <v>1700</v>
      </c>
      <c r="J11" s="36">
        <f>I11+D11-D12+D16-D21</f>
        <v>1700</v>
      </c>
      <c r="K11" s="90"/>
    </row>
    <row r="12" spans="1:11" ht="15" thickBot="1" x14ac:dyDescent="0.35">
      <c r="A12" s="33" t="s">
        <v>15</v>
      </c>
      <c r="B12" s="51">
        <v>0</v>
      </c>
      <c r="C12" s="52">
        <v>0</v>
      </c>
      <c r="D12" s="53">
        <v>0</v>
      </c>
      <c r="E12" s="79">
        <f>K3*SUM(B12:D12)</f>
        <v>0</v>
      </c>
      <c r="G12" s="92" t="s">
        <v>1</v>
      </c>
      <c r="H12" s="36">
        <f>B4+B17-B11-B22</f>
        <v>2200</v>
      </c>
      <c r="I12" s="36">
        <f>H12+C17-C11-C22</f>
        <v>2200</v>
      </c>
      <c r="J12" s="36">
        <f>I12+D17-D11-D22</f>
        <v>2200</v>
      </c>
      <c r="K12" s="90"/>
    </row>
    <row r="13" spans="1:11" ht="15" thickBot="1" x14ac:dyDescent="0.35">
      <c r="A13" s="35"/>
      <c r="B13" s="65" t="s">
        <v>12</v>
      </c>
      <c r="C13" s="31"/>
      <c r="D13" s="31"/>
      <c r="E13" s="80"/>
      <c r="G13" s="93"/>
      <c r="H13" s="94" t="s">
        <v>20</v>
      </c>
      <c r="I13" s="95"/>
      <c r="J13" s="95"/>
      <c r="K13" s="96">
        <f>SUM(E11:E12,E15:E17,E20:E22)</f>
        <v>0</v>
      </c>
    </row>
    <row r="14" spans="1:11" ht="15" thickBot="1" x14ac:dyDescent="0.35">
      <c r="A14" s="6"/>
      <c r="B14" s="54">
        <v>2019</v>
      </c>
      <c r="C14" s="54">
        <v>2020</v>
      </c>
      <c r="D14" s="54">
        <v>2021</v>
      </c>
      <c r="E14" s="55"/>
    </row>
    <row r="15" spans="1:11" ht="15" thickTop="1" x14ac:dyDescent="0.3">
      <c r="A15" s="6" t="s">
        <v>3</v>
      </c>
      <c r="B15" s="56">
        <v>0</v>
      </c>
      <c r="C15" s="57">
        <v>0</v>
      </c>
      <c r="D15" s="58">
        <v>0</v>
      </c>
      <c r="E15" s="81">
        <f>J2*SUM(B15:D15)</f>
        <v>0</v>
      </c>
    </row>
    <row r="16" spans="1:11" x14ac:dyDescent="0.3">
      <c r="A16" s="6" t="s">
        <v>0</v>
      </c>
      <c r="B16" s="59">
        <v>0</v>
      </c>
      <c r="C16" s="60">
        <v>0</v>
      </c>
      <c r="D16" s="61">
        <v>0</v>
      </c>
      <c r="E16" s="81">
        <f>J3*SUM(B16:D16)</f>
        <v>0</v>
      </c>
    </row>
    <row r="17" spans="1:5" ht="15" thickBot="1" x14ac:dyDescent="0.35">
      <c r="A17" s="8" t="s">
        <v>1</v>
      </c>
      <c r="B17" s="62">
        <v>0</v>
      </c>
      <c r="C17" s="63">
        <v>0</v>
      </c>
      <c r="D17" s="64">
        <v>0</v>
      </c>
      <c r="E17" s="81">
        <f>J4*SUM(B17:D17)</f>
        <v>0</v>
      </c>
    </row>
    <row r="18" spans="1:5" ht="15" thickTop="1" x14ac:dyDescent="0.3">
      <c r="A18" s="5"/>
      <c r="B18" s="43" t="s">
        <v>17</v>
      </c>
      <c r="C18" s="66"/>
      <c r="D18" s="66"/>
      <c r="E18" s="82"/>
    </row>
    <row r="19" spans="1:5" ht="15" thickBot="1" x14ac:dyDescent="0.35">
      <c r="A19" s="32"/>
      <c r="B19" s="67">
        <v>2019</v>
      </c>
      <c r="C19" s="67">
        <v>2020</v>
      </c>
      <c r="D19" s="67">
        <v>2021</v>
      </c>
      <c r="E19" s="68"/>
    </row>
    <row r="20" spans="1:5" x14ac:dyDescent="0.3">
      <c r="A20" s="6" t="s">
        <v>3</v>
      </c>
      <c r="B20" s="69">
        <v>0</v>
      </c>
      <c r="C20" s="70">
        <v>0</v>
      </c>
      <c r="D20" s="71">
        <v>0</v>
      </c>
      <c r="E20" s="83">
        <f>H2*SUM(B20:D20)</f>
        <v>0</v>
      </c>
    </row>
    <row r="21" spans="1:5" x14ac:dyDescent="0.3">
      <c r="A21" s="6" t="s">
        <v>0</v>
      </c>
      <c r="B21" s="72">
        <v>0</v>
      </c>
      <c r="C21" s="73">
        <v>0</v>
      </c>
      <c r="D21" s="74">
        <v>0</v>
      </c>
      <c r="E21" s="83">
        <f>H3*SUM(B21:D21)</f>
        <v>0</v>
      </c>
    </row>
    <row r="22" spans="1:5" ht="15" thickBot="1" x14ac:dyDescent="0.35">
      <c r="A22" s="8" t="s">
        <v>1</v>
      </c>
      <c r="B22" s="75">
        <v>0</v>
      </c>
      <c r="C22" s="76">
        <v>0</v>
      </c>
      <c r="D22" s="77">
        <v>0</v>
      </c>
      <c r="E22" s="83">
        <f>H4*SUM(B22:D22)</f>
        <v>0</v>
      </c>
    </row>
    <row r="23" spans="1:5" ht="15" thickBot="1" x14ac:dyDescent="0.35">
      <c r="A23" s="33"/>
      <c r="B23" s="36"/>
      <c r="C23" s="36"/>
      <c r="D23" s="36"/>
      <c r="E23" s="34"/>
    </row>
    <row r="24" spans="1:5" ht="15" thickBot="1" x14ac:dyDescent="0.35">
      <c r="A24" s="41" t="s">
        <v>16</v>
      </c>
      <c r="B24" s="42"/>
      <c r="C24" s="42"/>
      <c r="D24" s="40">
        <f>SUM(B20:D22)</f>
        <v>0</v>
      </c>
      <c r="E24" s="34"/>
    </row>
    <row r="25" spans="1:5" ht="15" thickBot="1" x14ac:dyDescent="0.35">
      <c r="A25" s="37"/>
      <c r="B25" s="38"/>
      <c r="C25" s="38"/>
      <c r="D25" s="38"/>
      <c r="E25" s="39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21" sqref="B21"/>
    </sheetView>
  </sheetViews>
  <sheetFormatPr defaultRowHeight="14.4" x14ac:dyDescent="0.3"/>
  <cols>
    <col min="1" max="1" width="21.33203125" customWidth="1"/>
    <col min="2" max="2" width="10.44140625" customWidth="1"/>
    <col min="5" max="5" width="11.5546875" bestFit="1" customWidth="1"/>
    <col min="6" max="6" width="11.109375" customWidth="1"/>
    <col min="7" max="7" width="25.88671875" bestFit="1" customWidth="1"/>
    <col min="8" max="8" width="11" customWidth="1"/>
    <col min="9" max="9" width="12.88671875" customWidth="1"/>
    <col min="10" max="10" width="10.5546875" customWidth="1"/>
    <col min="11" max="11" width="14" customWidth="1"/>
  </cols>
  <sheetData>
    <row r="1" spans="1:11" ht="52.8" thickBot="1" x14ac:dyDescent="0.35">
      <c r="A1" s="14" t="s">
        <v>7</v>
      </c>
      <c r="B1" s="15" t="s">
        <v>2</v>
      </c>
      <c r="C1" s="15">
        <v>2019</v>
      </c>
      <c r="D1" s="15">
        <v>2020</v>
      </c>
      <c r="E1" s="16">
        <v>2021</v>
      </c>
      <c r="G1" s="19" t="s">
        <v>5</v>
      </c>
      <c r="H1" s="20" t="s">
        <v>6</v>
      </c>
      <c r="I1" s="20" t="s">
        <v>9</v>
      </c>
      <c r="J1" s="21" t="s">
        <v>13</v>
      </c>
      <c r="K1" s="22" t="s">
        <v>8</v>
      </c>
    </row>
    <row r="2" spans="1:11" x14ac:dyDescent="0.3">
      <c r="A2" s="9" t="s">
        <v>3</v>
      </c>
      <c r="B2" s="7">
        <v>1000</v>
      </c>
      <c r="C2" s="7">
        <v>1200</v>
      </c>
      <c r="D2" s="7">
        <v>1800</v>
      </c>
      <c r="E2" s="10">
        <v>2000</v>
      </c>
      <c r="G2" s="23" t="s">
        <v>3</v>
      </c>
      <c r="H2" s="24">
        <v>1200</v>
      </c>
      <c r="I2" s="25">
        <v>420</v>
      </c>
      <c r="J2" s="24">
        <v>400</v>
      </c>
      <c r="K2" s="26"/>
    </row>
    <row r="3" spans="1:11" x14ac:dyDescent="0.3">
      <c r="A3" s="9" t="s">
        <v>0</v>
      </c>
      <c r="B3" s="7">
        <v>1700</v>
      </c>
      <c r="C3" s="7">
        <v>1300</v>
      </c>
      <c r="D3" s="7">
        <v>1100</v>
      </c>
      <c r="E3" s="10">
        <v>1000</v>
      </c>
      <c r="G3" s="9" t="s">
        <v>0</v>
      </c>
      <c r="H3" s="1">
        <v>900</v>
      </c>
      <c r="I3" s="7">
        <v>530</v>
      </c>
      <c r="J3" s="1">
        <v>200</v>
      </c>
      <c r="K3" s="2">
        <v>400</v>
      </c>
    </row>
    <row r="4" spans="1:11" ht="15" thickBot="1" x14ac:dyDescent="0.35">
      <c r="A4" s="11" t="s">
        <v>1</v>
      </c>
      <c r="B4" s="12">
        <v>2200</v>
      </c>
      <c r="C4" s="12">
        <v>1500</v>
      </c>
      <c r="D4" s="12">
        <v>600</v>
      </c>
      <c r="E4" s="13">
        <v>0</v>
      </c>
      <c r="G4" s="11" t="s">
        <v>1</v>
      </c>
      <c r="H4" s="3">
        <v>500</v>
      </c>
      <c r="I4" s="12">
        <v>1800</v>
      </c>
      <c r="J4" s="3">
        <v>100</v>
      </c>
      <c r="K4" s="4">
        <v>500</v>
      </c>
    </row>
    <row r="5" spans="1:11" x14ac:dyDescent="0.3">
      <c r="A5" s="17" t="s">
        <v>4</v>
      </c>
      <c r="B5" s="18">
        <f>SUM(B2:B4)</f>
        <v>4900</v>
      </c>
      <c r="C5" s="18">
        <f t="shared" ref="C5:E5" si="0">SUM(C2:C4)</f>
        <v>4000</v>
      </c>
      <c r="D5" s="18">
        <f>SUM(D2:D4)</f>
        <v>3500</v>
      </c>
      <c r="E5" s="18">
        <f t="shared" si="0"/>
        <v>3000</v>
      </c>
    </row>
    <row r="7" spans="1:11" ht="15" thickBot="1" x14ac:dyDescent="0.35"/>
    <row r="8" spans="1:11" x14ac:dyDescent="0.3">
      <c r="A8" s="27" t="s">
        <v>10</v>
      </c>
      <c r="B8" s="28"/>
      <c r="C8" s="28"/>
      <c r="D8" s="28"/>
      <c r="E8" s="29"/>
      <c r="G8" s="85"/>
      <c r="H8" s="86" t="s">
        <v>19</v>
      </c>
      <c r="I8" s="87"/>
      <c r="J8" s="87"/>
      <c r="K8" s="88"/>
    </row>
    <row r="9" spans="1:11" x14ac:dyDescent="0.3">
      <c r="A9" s="30"/>
      <c r="B9" s="44" t="s">
        <v>11</v>
      </c>
      <c r="C9" s="45"/>
      <c r="D9" s="45"/>
      <c r="E9" s="78" t="s">
        <v>18</v>
      </c>
      <c r="G9" s="89"/>
      <c r="H9" s="84">
        <v>2019</v>
      </c>
      <c r="I9" s="84">
        <v>2020</v>
      </c>
      <c r="J9" s="84">
        <v>2021</v>
      </c>
      <c r="K9" s="90"/>
    </row>
    <row r="10" spans="1:11" ht="15" thickBot="1" x14ac:dyDescent="0.35">
      <c r="A10" s="32"/>
      <c r="B10" s="46">
        <v>2019</v>
      </c>
      <c r="C10" s="46">
        <v>2020</v>
      </c>
      <c r="D10" s="46">
        <v>2021</v>
      </c>
      <c r="E10" s="47"/>
      <c r="G10" s="91" t="s">
        <v>3</v>
      </c>
      <c r="H10" s="36">
        <f>B2+B12+B15-B20</f>
        <v>1200</v>
      </c>
      <c r="I10" s="36">
        <f>H10+C12+C15-C20</f>
        <v>1800</v>
      </c>
      <c r="J10" s="36">
        <f>I10+D12+D15-D20</f>
        <v>2000</v>
      </c>
      <c r="K10" s="90"/>
    </row>
    <row r="11" spans="1:11" x14ac:dyDescent="0.3">
      <c r="A11" s="33" t="s">
        <v>14</v>
      </c>
      <c r="B11" s="48">
        <v>0</v>
      </c>
      <c r="C11" s="49">
        <v>400</v>
      </c>
      <c r="D11" s="50">
        <v>100</v>
      </c>
      <c r="E11" s="79">
        <f>K4*SUM(B11:D11)</f>
        <v>250000</v>
      </c>
      <c r="G11" s="91" t="s">
        <v>0</v>
      </c>
      <c r="H11" s="36">
        <f>B3+B11-B12+B16-B21</f>
        <v>1300</v>
      </c>
      <c r="I11" s="36">
        <f>H11+C11-C12+C16-C21</f>
        <v>1100</v>
      </c>
      <c r="J11" s="36">
        <f>I11+D11-D12+D16-D21</f>
        <v>1000</v>
      </c>
      <c r="K11" s="90"/>
    </row>
    <row r="12" spans="1:11" ht="15" thickBot="1" x14ac:dyDescent="0.35">
      <c r="A12" s="33" t="s">
        <v>15</v>
      </c>
      <c r="B12" s="51">
        <v>200</v>
      </c>
      <c r="C12" s="52">
        <v>600</v>
      </c>
      <c r="D12" s="53">
        <v>200</v>
      </c>
      <c r="E12" s="79">
        <f>K3*SUM(B12:D12)</f>
        <v>400000</v>
      </c>
      <c r="G12" s="92" t="s">
        <v>1</v>
      </c>
      <c r="H12" s="36">
        <f>B4+B17-B11-B22</f>
        <v>1500</v>
      </c>
      <c r="I12" s="36">
        <f>H12+C17-C11-C22</f>
        <v>600</v>
      </c>
      <c r="J12" s="36">
        <f>I12+D17-D11-D22</f>
        <v>0</v>
      </c>
      <c r="K12" s="90"/>
    </row>
    <row r="13" spans="1:11" ht="15" thickBot="1" x14ac:dyDescent="0.35">
      <c r="A13" s="35"/>
      <c r="B13" s="65" t="s">
        <v>12</v>
      </c>
      <c r="C13" s="31"/>
      <c r="D13" s="31"/>
      <c r="E13" s="80"/>
      <c r="G13" s="93"/>
      <c r="H13" s="94" t="s">
        <v>20</v>
      </c>
      <c r="I13" s="95"/>
      <c r="J13" s="95"/>
      <c r="K13" s="96">
        <f>SUM(E11:E12,E15:E17,E20:E22)</f>
        <v>1680000</v>
      </c>
    </row>
    <row r="14" spans="1:11" ht="15" thickBot="1" x14ac:dyDescent="0.35">
      <c r="A14" s="6"/>
      <c r="B14" s="54">
        <v>2019</v>
      </c>
      <c r="C14" s="54">
        <v>2020</v>
      </c>
      <c r="D14" s="54">
        <v>2021</v>
      </c>
      <c r="E14" s="55"/>
    </row>
    <row r="15" spans="1:11" ht="15" thickTop="1" x14ac:dyDescent="0.3">
      <c r="A15" s="6" t="s">
        <v>3</v>
      </c>
      <c r="B15" s="56">
        <v>0</v>
      </c>
      <c r="C15" s="57">
        <v>0</v>
      </c>
      <c r="D15" s="58">
        <v>0</v>
      </c>
      <c r="E15" s="81">
        <f>J2*SUM(B15:D15)</f>
        <v>0</v>
      </c>
    </row>
    <row r="16" spans="1:11" x14ac:dyDescent="0.3">
      <c r="A16" s="6" t="s">
        <v>0</v>
      </c>
      <c r="B16" s="59">
        <v>0</v>
      </c>
      <c r="C16" s="60">
        <v>0</v>
      </c>
      <c r="D16" s="61">
        <v>0</v>
      </c>
      <c r="E16" s="81">
        <f>J3*SUM(B16:D16)</f>
        <v>0</v>
      </c>
    </row>
    <row r="17" spans="1:5" ht="15" thickBot="1" x14ac:dyDescent="0.35">
      <c r="A17" s="8" t="s">
        <v>1</v>
      </c>
      <c r="B17" s="62">
        <v>0</v>
      </c>
      <c r="C17" s="63">
        <v>0</v>
      </c>
      <c r="D17" s="64">
        <v>0</v>
      </c>
      <c r="E17" s="81">
        <f>J4*SUM(B17:D17)</f>
        <v>0</v>
      </c>
    </row>
    <row r="18" spans="1:5" ht="15" thickTop="1" x14ac:dyDescent="0.3">
      <c r="A18" s="5"/>
      <c r="B18" s="43" t="s">
        <v>17</v>
      </c>
      <c r="C18" s="66"/>
      <c r="D18" s="66"/>
      <c r="E18" s="82"/>
    </row>
    <row r="19" spans="1:5" ht="15" thickBot="1" x14ac:dyDescent="0.35">
      <c r="A19" s="32"/>
      <c r="B19" s="67">
        <v>2019</v>
      </c>
      <c r="C19" s="67">
        <v>2020</v>
      </c>
      <c r="D19" s="67">
        <v>2021</v>
      </c>
      <c r="E19" s="68"/>
    </row>
    <row r="20" spans="1:5" x14ac:dyDescent="0.3">
      <c r="A20" s="6" t="s">
        <v>3</v>
      </c>
      <c r="B20" s="69">
        <v>0</v>
      </c>
      <c r="C20" s="70">
        <v>0</v>
      </c>
      <c r="D20" s="71">
        <v>0</v>
      </c>
      <c r="E20" s="83">
        <f>H2*SUM(B20:D20)</f>
        <v>0</v>
      </c>
    </row>
    <row r="21" spans="1:5" x14ac:dyDescent="0.3">
      <c r="A21" s="6" t="s">
        <v>0</v>
      </c>
      <c r="B21" s="72">
        <v>200</v>
      </c>
      <c r="C21" s="73">
        <v>0</v>
      </c>
      <c r="D21" s="74">
        <v>0</v>
      </c>
      <c r="E21" s="83">
        <f>H3*SUM(B21:D21)</f>
        <v>180000</v>
      </c>
    </row>
    <row r="22" spans="1:5" ht="15" thickBot="1" x14ac:dyDescent="0.35">
      <c r="A22" s="8" t="s">
        <v>1</v>
      </c>
      <c r="B22" s="75">
        <v>700</v>
      </c>
      <c r="C22" s="76">
        <v>500</v>
      </c>
      <c r="D22" s="77">
        <v>500</v>
      </c>
      <c r="E22" s="83">
        <f>H4*SUM(B22:D22)</f>
        <v>850000</v>
      </c>
    </row>
    <row r="23" spans="1:5" ht="15" thickBot="1" x14ac:dyDescent="0.35">
      <c r="A23" s="33"/>
      <c r="B23" s="36"/>
      <c r="C23" s="36"/>
      <c r="D23" s="36"/>
      <c r="E23" s="34"/>
    </row>
    <row r="24" spans="1:5" ht="15" thickBot="1" x14ac:dyDescent="0.35">
      <c r="A24" s="41" t="s">
        <v>16</v>
      </c>
      <c r="B24" s="42"/>
      <c r="C24" s="42"/>
      <c r="D24" s="40">
        <f>SUM(B20:D22)</f>
        <v>1900</v>
      </c>
      <c r="E24" s="34"/>
    </row>
    <row r="25" spans="1:5" ht="15" thickBot="1" x14ac:dyDescent="0.35">
      <c r="A25" s="37"/>
      <c r="B25" s="38"/>
      <c r="C25" s="38"/>
      <c r="D25" s="38"/>
      <c r="E25" s="39"/>
    </row>
  </sheetData>
  <scenarios current="0" show="0">
    <scenario name="Решение для реорганизацию" count="24" user="user" comment="Автор: user , 1/6/2024">
      <inputCells r="B11" val="0" numFmtId="1"/>
      <inputCells r="C11" val="400" numFmtId="1"/>
      <inputCells r="D11" val="100" numFmtId="1"/>
      <inputCells r="B12" val="200" numFmtId="1"/>
      <inputCells r="C12" val="600" numFmtId="1"/>
      <inputCells r="D12" val="200" numFmtId="1"/>
      <inputCells r="B15" val="0" numFmtId="1"/>
      <inputCells r="C15" val="0" numFmtId="1"/>
      <inputCells r="D15" val="0" numFmtId="1"/>
      <inputCells r="B16" val="0" numFmtId="1"/>
      <inputCells r="C16" val="0" numFmtId="1"/>
      <inputCells r="D16" val="0" numFmtId="1"/>
      <inputCells r="B17" val="0" numFmtId="1"/>
      <inputCells r="C17" val="0" numFmtId="1"/>
      <inputCells r="D17" val="0" numFmtId="1"/>
      <inputCells r="B20" val="0" numFmtId="1"/>
      <inputCells r="C20" val="0" numFmtId="1"/>
      <inputCells r="D20" val="0" numFmtId="1"/>
      <inputCells r="B21" val="200" numFmtId="1"/>
      <inputCells r="C21" val="0" numFmtId="1"/>
      <inputCells r="D21" val="0" numFmtId="1"/>
      <inputCells r="B22" val="700" numFmtId="1"/>
      <inputCells r="C22" val="500" numFmtId="1"/>
      <inputCells r="D22" val="500" numFmtId="1"/>
    </scenario>
  </scenario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2021-03-30T07:59:48Z</dcterms:created>
  <dcterms:modified xsi:type="dcterms:W3CDTF">2024-01-06T10:09:15Z</dcterms:modified>
</cp:coreProperties>
</file>