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1-что-если\"/>
    </mc:Choice>
  </mc:AlternateContent>
  <bookViews>
    <workbookView xWindow="0" yWindow="0" windowWidth="23040" windowHeight="8448" activeTab="1"/>
  </bookViews>
  <sheets>
    <sheet name="Бюджет" sheetId="1" r:id="rId1"/>
    <sheet name="Бюджет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N6" i="2"/>
  <c r="M6" i="2"/>
  <c r="L6" i="2"/>
  <c r="K6" i="2"/>
  <c r="J6" i="2"/>
  <c r="I6" i="2"/>
  <c r="H6" i="2"/>
  <c r="G6" i="2"/>
  <c r="F6" i="2"/>
  <c r="E6" i="2"/>
  <c r="D6" i="2"/>
  <c r="C6" i="2"/>
  <c r="N4" i="2"/>
  <c r="N5" i="2" s="1"/>
  <c r="M4" i="2"/>
  <c r="M5" i="2" s="1"/>
  <c r="M7" i="2" s="1"/>
  <c r="L4" i="2"/>
  <c r="L5" i="2" s="1"/>
  <c r="L7" i="2" s="1"/>
  <c r="K4" i="2"/>
  <c r="K5" i="2" s="1"/>
  <c r="K7" i="2" s="1"/>
  <c r="J4" i="2"/>
  <c r="J5" i="2" s="1"/>
  <c r="I4" i="2"/>
  <c r="I5" i="2" s="1"/>
  <c r="I7" i="2" s="1"/>
  <c r="H4" i="2"/>
  <c r="H5" i="2" s="1"/>
  <c r="H7" i="2" s="1"/>
  <c r="G4" i="2"/>
  <c r="G5" i="2" s="1"/>
  <c r="G7" i="2" s="1"/>
  <c r="F4" i="2"/>
  <c r="F5" i="2" s="1"/>
  <c r="F7" i="2" s="1"/>
  <c r="E4" i="2"/>
  <c r="E5" i="2" s="1"/>
  <c r="E7" i="2" s="1"/>
  <c r="D4" i="2"/>
  <c r="D5" i="2" s="1"/>
  <c r="D7" i="2" s="1"/>
  <c r="C4" i="2"/>
  <c r="C5" i="2" s="1"/>
  <c r="O2" i="2"/>
  <c r="N7" i="2" l="1"/>
  <c r="O6" i="2"/>
  <c r="C7" i="2"/>
  <c r="O7" i="2" s="1"/>
  <c r="O5" i="2"/>
  <c r="C6" i="1"/>
  <c r="M6" i="1"/>
  <c r="O2" i="1"/>
  <c r="D6" i="1"/>
  <c r="E6" i="1"/>
  <c r="F6" i="1"/>
  <c r="G6" i="1"/>
  <c r="H6" i="1"/>
  <c r="I6" i="1"/>
  <c r="J6" i="1"/>
  <c r="K6" i="1"/>
  <c r="L6" i="1"/>
  <c r="N6" i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C4" i="1"/>
  <c r="C5" i="1" s="1"/>
  <c r="M7" i="1" l="1"/>
  <c r="L7" i="1"/>
  <c r="H7" i="1"/>
  <c r="D7" i="1"/>
  <c r="K7" i="1"/>
  <c r="G7" i="1"/>
  <c r="J7" i="1"/>
  <c r="O6" i="1"/>
  <c r="N7" i="1"/>
  <c r="F7" i="1"/>
  <c r="I7" i="1"/>
  <c r="E7" i="1"/>
  <c r="O5" i="1"/>
  <c r="C7" i="1"/>
  <c r="O7" i="1" l="1"/>
</calcChain>
</file>

<file path=xl/sharedStrings.xml><?xml version="1.0" encoding="utf-8"?>
<sst xmlns="http://schemas.openxmlformats.org/spreadsheetml/2006/main" count="45" uniqueCount="22">
  <si>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</si>
  <si>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</si>
  <si>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</si>
  <si>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</si>
  <si>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</si>
  <si>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</si>
  <si>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</si>
  <si>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</si>
  <si>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</si>
  <si>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</si>
  <si>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</si>
  <si>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</si>
  <si>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Акции в месяце, скидка</t>
  </si>
  <si>
    <t>%</t>
  </si>
  <si>
    <t>Объем продаж товара</t>
  </si>
  <si>
    <t>шт</t>
  </si>
  <si>
    <t>Доход</t>
  </si>
  <si>
    <t>руб</t>
  </si>
  <si>
    <t>Прибыль</t>
  </si>
  <si>
    <t>Итого</t>
  </si>
  <si>
    <r>
      <t>Затраты на ед.товара</t>
    </r>
    <r>
      <rPr>
        <b/>
        <sz val="6"/>
        <color theme="1"/>
        <rFont val="Calibri"/>
        <family val="2"/>
        <charset val="204"/>
        <scheme val="minor"/>
      </rPr>
      <t xml:space="preserve"> (себестоимость, хранение, доставка, продажа)</t>
    </r>
  </si>
  <si>
    <t>Цена продажи единицы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</si>
</sst>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₸&quot;;[Red]\-#,##0\ &quot;₸&quot;"/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6" fontId="0" fillId="4" borderId="4" xfId="0" applyNumberFormat="1" applyFont="1" applyFill="1" applyBorder="1" applyAlignment="1">
      <alignment horizontal="center"/>
    </xf>
    <xf numFmtId="0" fontId="2" fillId="4" borderId="3" xfId="0" applyFont="1" applyFill="1" applyBorder="1"/>
    <xf numFmtId="6" fontId="2" fillId="4" borderId="4" xfId="0" applyNumberFormat="1" applyFont="1" applyFill="1" applyBorder="1" applyAlignment="1">
      <alignment horizontal="center"/>
    </xf>
    <xf numFmtId="165" fontId="0" fillId="0" borderId="0" xfId="0" applyNumberFormat="1"/>
    <xf numFmtId="0" fontId="2" fillId="3" borderId="9" xfId="0" applyFont="1" applyFill="1" applyBorder="1" applyAlignment="1">
      <alignment horizontal="center"/>
    </xf>
    <xf numFmtId="165" fontId="4" fillId="3" borderId="10" xfId="0" applyNumberFormat="1" applyFont="1" applyFill="1" applyBorder="1"/>
    <xf numFmtId="165" fontId="4" fillId="4" borderId="1" xfId="1" applyNumberFormat="1" applyFont="1" applyFill="1" applyBorder="1" applyAlignment="1">
      <alignment horizontal="right"/>
    </xf>
    <xf numFmtId="165" fontId="4" fillId="4" borderId="7" xfId="1" applyNumberFormat="1" applyFont="1" applyFill="1" applyBorder="1" applyAlignment="1">
      <alignment horizontal="right"/>
    </xf>
    <xf numFmtId="9" fontId="4" fillId="4" borderId="3" xfId="2" applyFont="1" applyFill="1" applyBorder="1" applyAlignment="1">
      <alignment horizontal="right"/>
    </xf>
    <xf numFmtId="9" fontId="4" fillId="4" borderId="0" xfId="2" applyFont="1" applyFill="1" applyBorder="1" applyAlignment="1">
      <alignment horizontal="right"/>
    </xf>
    <xf numFmtId="6" fontId="4" fillId="4" borderId="3" xfId="0" applyNumberFormat="1" applyFont="1" applyFill="1" applyBorder="1" applyAlignment="1">
      <alignment horizontal="right"/>
    </xf>
    <xf numFmtId="6" fontId="4" fillId="4" borderId="0" xfId="0" applyNumberFormat="1" applyFont="1" applyFill="1" applyBorder="1" applyAlignment="1">
      <alignment horizontal="right"/>
    </xf>
    <xf numFmtId="165" fontId="5" fillId="4" borderId="3" xfId="1" applyNumberFormat="1" applyFont="1" applyFill="1" applyBorder="1" applyAlignment="1">
      <alignment horizontal="right"/>
    </xf>
    <xf numFmtId="165" fontId="5" fillId="4" borderId="0" xfId="1" applyNumberFormat="1" applyFont="1" applyFill="1" applyBorder="1" applyAlignment="1">
      <alignment horizontal="right"/>
    </xf>
    <xf numFmtId="165" fontId="5" fillId="3" borderId="10" xfId="0" applyNumberFormat="1" applyFont="1" applyFill="1" applyBorder="1"/>
    <xf numFmtId="0" fontId="2" fillId="4" borderId="1" xfId="0" applyFont="1" applyFill="1" applyBorder="1"/>
    <xf numFmtId="6" fontId="2" fillId="4" borderId="2" xfId="0" applyNumberFormat="1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right"/>
    </xf>
    <xf numFmtId="165" fontId="5" fillId="4" borderId="7" xfId="1" applyNumberFormat="1" applyFont="1" applyFill="1" applyBorder="1" applyAlignment="1">
      <alignment horizontal="right"/>
    </xf>
    <xf numFmtId="165" fontId="5" fillId="3" borderId="9" xfId="0" applyNumberFormat="1" applyFont="1" applyFill="1" applyBorder="1"/>
    <xf numFmtId="0" fontId="7" fillId="4" borderId="5" xfId="0" applyFont="1" applyFill="1" applyBorder="1"/>
    <xf numFmtId="6" fontId="7" fillId="4" borderId="6" xfId="0" applyNumberFormat="1" applyFont="1" applyFill="1" applyBorder="1" applyAlignment="1">
      <alignment horizontal="center"/>
    </xf>
    <xf numFmtId="165" fontId="8" fillId="4" borderId="5" xfId="1" applyNumberFormat="1" applyFont="1" applyFill="1" applyBorder="1" applyAlignment="1">
      <alignment horizontal="right"/>
    </xf>
    <xf numFmtId="165" fontId="8" fillId="4" borderId="8" xfId="1" applyNumberFormat="1" applyFont="1" applyFill="1" applyBorder="1" applyAlignment="1">
      <alignment horizontal="right"/>
    </xf>
    <xf numFmtId="165" fontId="9" fillId="5" borderId="11" xfId="0" applyNumberFormat="1" applyFont="1" applyFill="1" applyBorder="1"/>
    <xf numFmtId="9" fontId="0" fillId="4" borderId="4" xfId="0" applyNumberForma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7" sqref="O7"/>
    </sheetView>
  </sheetViews>
  <sheetFormatPr defaultRowHeight="14.4" x14ac:dyDescent="0.3"/>
  <cols>
    <col min="1" max="1" width="45" bestFit="1" customWidth="1"/>
    <col min="2" max="2" width="7" bestFit="1" customWidth="1"/>
    <col min="3" max="14" width="10.88671875" style="1" customWidth="1"/>
    <col min="15" max="15" width="12.33203125" bestFit="1" customWidth="1"/>
  </cols>
  <sheetData>
    <row r="1" spans="1:15" ht="15" thickBot="1" x14ac:dyDescent="0.3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12" t="s">
        <v>19</v>
      </c>
    </row>
    <row r="2" spans="1:15" x14ac:dyDescent="0.3">
      <c r="A2" s="4" t="s">
        <v>14</v>
      </c>
      <c r="B2" s="5" t="s">
        <v>15</v>
      </c>
      <c r="C2" s="14">
        <v>5000</v>
      </c>
      <c r="D2" s="15">
        <v>4300</v>
      </c>
      <c r="E2" s="15">
        <v>7800</v>
      </c>
      <c r="F2" s="15">
        <v>4200</v>
      </c>
      <c r="G2" s="15">
        <v>7600</v>
      </c>
      <c r="H2" s="15">
        <v>5600</v>
      </c>
      <c r="I2" s="15">
        <v>4700</v>
      </c>
      <c r="J2" s="15">
        <v>5200</v>
      </c>
      <c r="K2" s="15">
        <v>6900</v>
      </c>
      <c r="L2" s="15">
        <v>6800</v>
      </c>
      <c r="M2" s="15">
        <v>10300</v>
      </c>
      <c r="N2" s="15">
        <v>10300</v>
      </c>
      <c r="O2" s="13">
        <f>SUM(C2:N2)</f>
        <v>78700</v>
      </c>
    </row>
    <row r="3" spans="1:15" x14ac:dyDescent="0.3">
      <c r="A3" s="6" t="s">
        <v>12</v>
      </c>
      <c r="B3" s="7" t="s">
        <v>13</v>
      </c>
      <c r="C3" s="16"/>
      <c r="D3" s="17"/>
      <c r="E3" s="17">
        <v>0.3</v>
      </c>
      <c r="F3" s="17"/>
      <c r="G3" s="17">
        <v>0.25</v>
      </c>
      <c r="H3" s="17"/>
      <c r="I3" s="17"/>
      <c r="J3" s="17"/>
      <c r="K3" s="17"/>
      <c r="L3" s="17"/>
      <c r="M3" s="17">
        <v>0.5</v>
      </c>
      <c r="N3" s="17">
        <v>0.4</v>
      </c>
      <c r="O3" s="13"/>
    </row>
    <row r="4" spans="1:15" ht="15" thickBot="1" x14ac:dyDescent="0.35">
      <c r="A4" s="6" t="s">
        <v>21</v>
      </c>
      <c r="B4" s="8">
        <v>1800</v>
      </c>
      <c r="C4" s="18">
        <f>$B$4*(1-C3)</f>
        <v>1800</v>
      </c>
      <c r="D4" s="19">
        <f t="shared" ref="D4:N4" si="0">$B$4*(1-D3)</f>
        <v>1800</v>
      </c>
      <c r="E4" s="19">
        <f t="shared" si="0"/>
        <v>1260</v>
      </c>
      <c r="F4" s="19">
        <f t="shared" si="0"/>
        <v>1800</v>
      </c>
      <c r="G4" s="19">
        <f t="shared" si="0"/>
        <v>1350</v>
      </c>
      <c r="H4" s="19">
        <f t="shared" si="0"/>
        <v>1800</v>
      </c>
      <c r="I4" s="19">
        <f t="shared" si="0"/>
        <v>1800</v>
      </c>
      <c r="J4" s="19">
        <f t="shared" si="0"/>
        <v>1800</v>
      </c>
      <c r="K4" s="19">
        <f t="shared" si="0"/>
        <v>1800</v>
      </c>
      <c r="L4" s="19">
        <f t="shared" si="0"/>
        <v>1800</v>
      </c>
      <c r="M4" s="19">
        <f t="shared" si="0"/>
        <v>900</v>
      </c>
      <c r="N4" s="19">
        <f t="shared" si="0"/>
        <v>1080</v>
      </c>
      <c r="O4" s="13"/>
    </row>
    <row r="5" spans="1:15" s="3" customFormat="1" x14ac:dyDescent="0.3">
      <c r="A5" s="23" t="s">
        <v>16</v>
      </c>
      <c r="B5" s="24" t="s">
        <v>17</v>
      </c>
      <c r="C5" s="25">
        <f>C4*C2</f>
        <v>9000000</v>
      </c>
      <c r="D5" s="26">
        <f t="shared" ref="D5:N5" si="1">D4*D2</f>
        <v>7740000</v>
      </c>
      <c r="E5" s="26">
        <f t="shared" si="1"/>
        <v>9828000</v>
      </c>
      <c r="F5" s="26">
        <f t="shared" si="1"/>
        <v>7560000</v>
      </c>
      <c r="G5" s="26">
        <f t="shared" si="1"/>
        <v>10260000</v>
      </c>
      <c r="H5" s="26">
        <f t="shared" si="1"/>
        <v>10080000</v>
      </c>
      <c r="I5" s="26">
        <f t="shared" si="1"/>
        <v>8460000</v>
      </c>
      <c r="J5" s="26">
        <f t="shared" si="1"/>
        <v>9360000</v>
      </c>
      <c r="K5" s="26">
        <f t="shared" si="1"/>
        <v>12420000</v>
      </c>
      <c r="L5" s="26">
        <f t="shared" si="1"/>
        <v>12240000</v>
      </c>
      <c r="M5" s="26">
        <f t="shared" si="1"/>
        <v>9270000</v>
      </c>
      <c r="N5" s="26">
        <f t="shared" si="1"/>
        <v>11124000</v>
      </c>
      <c r="O5" s="27">
        <f t="shared" ref="O5:O7" si="2">SUM(C5:N5)</f>
        <v>117342000</v>
      </c>
    </row>
    <row r="6" spans="1:15" s="3" customFormat="1" x14ac:dyDescent="0.3">
      <c r="A6" s="9" t="s">
        <v>20</v>
      </c>
      <c r="B6" s="10">
        <v>474.48538754764928</v>
      </c>
      <c r="C6" s="20">
        <f>C2*$B$6</f>
        <v>2372426.9377382463</v>
      </c>
      <c r="D6" s="21">
        <f t="shared" ref="D6:N6" si="3">D2*$B$6</f>
        <v>2040287.1664548919</v>
      </c>
      <c r="E6" s="21">
        <f t="shared" si="3"/>
        <v>3700986.0228716643</v>
      </c>
      <c r="F6" s="21">
        <f t="shared" si="3"/>
        <v>1992838.627700127</v>
      </c>
      <c r="G6" s="21">
        <f t="shared" si="3"/>
        <v>3606088.9453621344</v>
      </c>
      <c r="H6" s="21">
        <f t="shared" si="3"/>
        <v>2657118.170266836</v>
      </c>
      <c r="I6" s="21">
        <f t="shared" si="3"/>
        <v>2230081.3214739515</v>
      </c>
      <c r="J6" s="21">
        <f t="shared" si="3"/>
        <v>2467324.0152477762</v>
      </c>
      <c r="K6" s="21">
        <f t="shared" si="3"/>
        <v>3273949.1740787802</v>
      </c>
      <c r="L6" s="21">
        <f t="shared" si="3"/>
        <v>3226500.6353240153</v>
      </c>
      <c r="M6" s="21">
        <f>M2*$B$6</f>
        <v>4887199.4917407874</v>
      </c>
      <c r="N6" s="21">
        <f t="shared" si="3"/>
        <v>4887199.4917407874</v>
      </c>
      <c r="O6" s="22">
        <f t="shared" si="2"/>
        <v>37342000</v>
      </c>
    </row>
    <row r="7" spans="1:15" s="3" customFormat="1" ht="15" thickBot="1" x14ac:dyDescent="0.35">
      <c r="A7" s="28" t="s">
        <v>18</v>
      </c>
      <c r="B7" s="29" t="s">
        <v>17</v>
      </c>
      <c r="C7" s="30">
        <f>C5-C6</f>
        <v>6627573.0622617537</v>
      </c>
      <c r="D7" s="31">
        <f t="shared" ref="D7:N7" si="4">D5-D6</f>
        <v>5699712.8335451083</v>
      </c>
      <c r="E7" s="31">
        <f t="shared" si="4"/>
        <v>6127013.9771283362</v>
      </c>
      <c r="F7" s="31">
        <f t="shared" si="4"/>
        <v>5567161.3722998733</v>
      </c>
      <c r="G7" s="31">
        <f t="shared" si="4"/>
        <v>6653911.0546378661</v>
      </c>
      <c r="H7" s="31">
        <f t="shared" si="4"/>
        <v>7422881.829733164</v>
      </c>
      <c r="I7" s="31">
        <f t="shared" si="4"/>
        <v>6229918.6785260485</v>
      </c>
      <c r="J7" s="31">
        <f t="shared" si="4"/>
        <v>6892675.9847522238</v>
      </c>
      <c r="K7" s="31">
        <f t="shared" si="4"/>
        <v>9146050.8259212188</v>
      </c>
      <c r="L7" s="31">
        <f t="shared" si="4"/>
        <v>9013499.3646759838</v>
      </c>
      <c r="M7" s="31">
        <f>M5-M6</f>
        <v>4382800.5082592126</v>
      </c>
      <c r="N7" s="31">
        <f t="shared" si="4"/>
        <v>6236800.5082592126</v>
      </c>
      <c r="O7" s="32">
        <f t="shared" si="2"/>
        <v>79999999.999999985</v>
      </c>
    </row>
    <row r="8" spans="1:15" x14ac:dyDescent="0.3">
      <c r="O8" s="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7" sqref="O7"/>
    </sheetView>
  </sheetViews>
  <sheetFormatPr defaultRowHeight="14.4" x14ac:dyDescent="0.3"/>
  <cols>
    <col min="1" max="1" width="45" bestFit="1" customWidth="1"/>
    <col min="2" max="2" width="7" bestFit="1" customWidth="1"/>
    <col min="3" max="14" width="10.88671875" style="1" customWidth="1"/>
    <col min="15" max="15" width="12.33203125" bestFit="1" customWidth="1"/>
  </cols>
  <sheetData>
    <row r="1" spans="1:15" ht="15" thickBot="1" x14ac:dyDescent="0.3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12" t="s">
        <v>19</v>
      </c>
    </row>
    <row r="2" spans="1:15" x14ac:dyDescent="0.3">
      <c r="A2" s="4" t="s">
        <v>14</v>
      </c>
      <c r="B2" s="5" t="s">
        <v>15</v>
      </c>
      <c r="C2" s="14">
        <v>5000</v>
      </c>
      <c r="D2" s="15">
        <v>4300</v>
      </c>
      <c r="E2" s="15">
        <v>7800</v>
      </c>
      <c r="F2" s="15">
        <v>4200</v>
      </c>
      <c r="G2" s="15">
        <v>7600</v>
      </c>
      <c r="H2" s="15">
        <v>5600</v>
      </c>
      <c r="I2" s="15">
        <v>4700</v>
      </c>
      <c r="J2" s="15">
        <v>4615.3846153846152</v>
      </c>
      <c r="K2" s="15">
        <v>6900</v>
      </c>
      <c r="L2" s="15">
        <v>6800</v>
      </c>
      <c r="M2" s="15">
        <v>10300</v>
      </c>
      <c r="N2" s="15">
        <v>10300</v>
      </c>
      <c r="O2" s="13">
        <f>SUM(C2:N2)</f>
        <v>78115.384615384624</v>
      </c>
    </row>
    <row r="3" spans="1:15" x14ac:dyDescent="0.3">
      <c r="A3" s="6" t="s">
        <v>12</v>
      </c>
      <c r="B3" s="33">
        <v>0.6</v>
      </c>
      <c r="C3" s="16"/>
      <c r="D3" s="17"/>
      <c r="E3" s="17">
        <v>0.3</v>
      </c>
      <c r="F3" s="17"/>
      <c r="G3" s="17">
        <v>0.25</v>
      </c>
      <c r="H3" s="17"/>
      <c r="I3" s="17"/>
      <c r="J3" s="17"/>
      <c r="K3" s="17"/>
      <c r="L3" s="17"/>
      <c r="M3" s="17">
        <v>0.5</v>
      </c>
      <c r="N3" s="17">
        <v>0.4</v>
      </c>
      <c r="O3" s="13"/>
    </row>
    <row r="4" spans="1:15" ht="15" thickBot="1" x14ac:dyDescent="0.35">
      <c r="A4" s="6" t="s">
        <v>21</v>
      </c>
      <c r="B4" s="8">
        <v>1800</v>
      </c>
      <c r="C4" s="18">
        <f>$B$4*(1-C3)</f>
        <v>1800</v>
      </c>
      <c r="D4" s="19">
        <f t="shared" ref="D4:N4" si="0">$B$4*(1-D3)</f>
        <v>1800</v>
      </c>
      <c r="E4" s="19">
        <f t="shared" si="0"/>
        <v>1260</v>
      </c>
      <c r="F4" s="19">
        <f t="shared" si="0"/>
        <v>1800</v>
      </c>
      <c r="G4" s="19">
        <f t="shared" si="0"/>
        <v>1350</v>
      </c>
      <c r="H4" s="19">
        <f t="shared" si="0"/>
        <v>1800</v>
      </c>
      <c r="I4" s="19">
        <f t="shared" si="0"/>
        <v>1800</v>
      </c>
      <c r="J4" s="19">
        <f t="shared" si="0"/>
        <v>1800</v>
      </c>
      <c r="K4" s="19">
        <f t="shared" si="0"/>
        <v>1800</v>
      </c>
      <c r="L4" s="19">
        <f t="shared" si="0"/>
        <v>1800</v>
      </c>
      <c r="M4" s="19">
        <f t="shared" si="0"/>
        <v>900</v>
      </c>
      <c r="N4" s="19">
        <f t="shared" si="0"/>
        <v>1080</v>
      </c>
      <c r="O4" s="13"/>
    </row>
    <row r="5" spans="1:15" s="3" customFormat="1" x14ac:dyDescent="0.3">
      <c r="A5" s="23" t="s">
        <v>16</v>
      </c>
      <c r="B5" s="24" t="s">
        <v>17</v>
      </c>
      <c r="C5" s="25">
        <f>C4*C2</f>
        <v>9000000</v>
      </c>
      <c r="D5" s="26">
        <f t="shared" ref="D5:N5" si="1">D4*D2</f>
        <v>7740000</v>
      </c>
      <c r="E5" s="26">
        <f t="shared" si="1"/>
        <v>9828000</v>
      </c>
      <c r="F5" s="26">
        <f t="shared" si="1"/>
        <v>7560000</v>
      </c>
      <c r="G5" s="26">
        <f t="shared" si="1"/>
        <v>10260000</v>
      </c>
      <c r="H5" s="26">
        <f t="shared" si="1"/>
        <v>10080000</v>
      </c>
      <c r="I5" s="26">
        <f t="shared" si="1"/>
        <v>8460000</v>
      </c>
      <c r="J5" s="26">
        <f t="shared" si="1"/>
        <v>8307692.307692307</v>
      </c>
      <c r="K5" s="26">
        <f t="shared" si="1"/>
        <v>12420000</v>
      </c>
      <c r="L5" s="26">
        <f t="shared" si="1"/>
        <v>12240000</v>
      </c>
      <c r="M5" s="26">
        <f t="shared" si="1"/>
        <v>9270000</v>
      </c>
      <c r="N5" s="26">
        <f t="shared" si="1"/>
        <v>11124000</v>
      </c>
      <c r="O5" s="27">
        <f t="shared" ref="O5:O7" si="2">SUM(C5:N5)</f>
        <v>116289692.3076923</v>
      </c>
    </row>
    <row r="6" spans="1:15" s="3" customFormat="1" x14ac:dyDescent="0.3">
      <c r="A6" s="9" t="s">
        <v>20</v>
      </c>
      <c r="B6" s="10">
        <v>500</v>
      </c>
      <c r="C6" s="20">
        <f>C2*$B$6</f>
        <v>2500000</v>
      </c>
      <c r="D6" s="21">
        <f t="shared" ref="D6:N6" si="3">D2*$B$6</f>
        <v>2150000</v>
      </c>
      <c r="E6" s="21">
        <f t="shared" si="3"/>
        <v>3900000</v>
      </c>
      <c r="F6" s="21">
        <f t="shared" si="3"/>
        <v>2100000</v>
      </c>
      <c r="G6" s="21">
        <f t="shared" si="3"/>
        <v>3800000</v>
      </c>
      <c r="H6" s="21">
        <f t="shared" si="3"/>
        <v>2800000</v>
      </c>
      <c r="I6" s="21">
        <f t="shared" si="3"/>
        <v>2350000</v>
      </c>
      <c r="J6" s="21">
        <f t="shared" si="3"/>
        <v>2307692.3076923075</v>
      </c>
      <c r="K6" s="21">
        <f t="shared" si="3"/>
        <v>3450000</v>
      </c>
      <c r="L6" s="21">
        <f t="shared" si="3"/>
        <v>3400000</v>
      </c>
      <c r="M6" s="21">
        <f>M2*$B$6</f>
        <v>5150000</v>
      </c>
      <c r="N6" s="21">
        <f t="shared" si="3"/>
        <v>5150000</v>
      </c>
      <c r="O6" s="22">
        <f t="shared" si="2"/>
        <v>39057692.307692304</v>
      </c>
    </row>
    <row r="7" spans="1:15" s="3" customFormat="1" ht="15" thickBot="1" x14ac:dyDescent="0.35">
      <c r="A7" s="28" t="s">
        <v>18</v>
      </c>
      <c r="B7" s="29" t="s">
        <v>17</v>
      </c>
      <c r="C7" s="30">
        <f>C5-C6</f>
        <v>6500000</v>
      </c>
      <c r="D7" s="31">
        <f t="shared" ref="D7:N7" si="4">D5-D6</f>
        <v>5590000</v>
      </c>
      <c r="E7" s="31">
        <f t="shared" si="4"/>
        <v>5928000</v>
      </c>
      <c r="F7" s="31">
        <f t="shared" si="4"/>
        <v>5460000</v>
      </c>
      <c r="G7" s="31">
        <f t="shared" si="4"/>
        <v>6460000</v>
      </c>
      <c r="H7" s="31">
        <f t="shared" si="4"/>
        <v>7280000</v>
      </c>
      <c r="I7" s="31">
        <f t="shared" si="4"/>
        <v>6110000</v>
      </c>
      <c r="J7" s="31">
        <f>J5-J6</f>
        <v>6000000</v>
      </c>
      <c r="K7" s="31">
        <f t="shared" si="4"/>
        <v>8970000</v>
      </c>
      <c r="L7" s="31">
        <f t="shared" si="4"/>
        <v>8840000</v>
      </c>
      <c r="M7" s="31">
        <f>M5-M6</f>
        <v>4120000</v>
      </c>
      <c r="N7" s="31">
        <f t="shared" si="4"/>
        <v>5974000</v>
      </c>
      <c r="O7" s="32">
        <f t="shared" si="2"/>
        <v>77232000</v>
      </c>
    </row>
    <row r="8" spans="1:15" x14ac:dyDescent="0.3">
      <c r="O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Бюджет</vt:lpstr>
      <vt:lpstr>Бюджет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2021-03-15T12:00:08Z</dcterms:created>
  <dcterms:modified xsi:type="dcterms:W3CDTF">2024-01-04T14:50:52Z</dcterms:modified>
</cp:coreProperties>
</file>