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kitenko\Desktop\Book\Training\Excel\Video\videos\Assignments\"/>
    </mc:Choice>
  </mc:AlternateContent>
  <xr:revisionPtr revIDLastSave="0" documentId="13_ncr:1_{6A3F7579-F2D6-4804-9880-3F081E604691}" xr6:coauthVersionLast="45" xr6:coauthVersionMax="45" xr10:uidLastSave="{00000000-0000-0000-0000-000000000000}"/>
  <bookViews>
    <workbookView xWindow="-108" yWindow="-108" windowWidth="23256" windowHeight="12768" xr2:uid="{EE1E0504-D5DE-4DE7-8B62-B70374918948}"/>
  </bookViews>
  <sheets>
    <sheet name="Лист1" sheetId="1" r:id="rId1"/>
  </sheets>
  <definedNames>
    <definedName name="_xlnm._FilterDatabase" localSheetId="0" hidden="1">Лист1!$A$1:$J$32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2" i="1"/>
  <c r="I31" i="1"/>
  <c r="I32" i="1"/>
  <c r="E31" i="1"/>
  <c r="E2" i="1"/>
  <c r="G2" i="1"/>
  <c r="H32" i="1"/>
  <c r="H33" i="1" s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1" i="1"/>
  <c r="G3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5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35" i="1"/>
  <c r="D34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F31" i="1" l="1"/>
  <c r="F32" i="1" s="1"/>
  <c r="E32" i="1"/>
  <c r="F2" i="1"/>
  <c r="B32" i="1"/>
  <c r="F33" i="1" l="1"/>
  <c r="C32" i="1"/>
</calcChain>
</file>

<file path=xl/sharedStrings.xml><?xml version="1.0" encoding="utf-8"?>
<sst xmlns="http://schemas.openxmlformats.org/spreadsheetml/2006/main" count="43" uniqueCount="43">
  <si>
    <t>Шт.единицы</t>
  </si>
  <si>
    <t>S-1</t>
  </si>
  <si>
    <t>S-2</t>
  </si>
  <si>
    <t>S-3</t>
  </si>
  <si>
    <t>S-4</t>
  </si>
  <si>
    <t>S-5</t>
  </si>
  <si>
    <t>S-6</t>
  </si>
  <si>
    <t>S-7</t>
  </si>
  <si>
    <t>W-1</t>
  </si>
  <si>
    <t>W-2</t>
  </si>
  <si>
    <t>W-3</t>
  </si>
  <si>
    <t>W-4</t>
  </si>
  <si>
    <t>W-5</t>
  </si>
  <si>
    <t>W-6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</si>
  <si>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</si>
  <si>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</si>
  <si>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</si>
  <si>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</si>
  <si>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</si>
  <si>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</si>
  <si>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</si>
  <si>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</si>
  <si>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</si>
  <si>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</si>
  <si>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N-1</t>
  </si>
  <si>
    <t>N-2</t>
  </si>
  <si>
    <t>N-3</t>
  </si>
  <si>
    <t>N-4</t>
  </si>
  <si>
    <t>N-5</t>
  </si>
  <si>
    <t>N-6</t>
  </si>
  <si>
    <t>N-7</t>
  </si>
  <si>
    <t>Код отделения</t>
  </si>
  <si>
    <t># RBS</t>
  </si>
  <si>
    <t>Нагрузка</t>
  </si>
  <si>
    <t>Среднее</t>
  </si>
  <si>
    <t>Медиана</t>
  </si>
  <si>
    <t>Квартиль (Q3)</t>
  </si>
  <si>
    <t>Шт.ед.по среднему</t>
  </si>
  <si>
    <t>Разница по среднему</t>
  </si>
  <si>
    <t>Шт.ед.по медиане</t>
  </si>
  <si>
    <t>Разница по Q3</t>
  </si>
  <si>
    <t>Разница по медиане</t>
  </si>
  <si>
    <t>Шт.ед.по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</si>
</sst>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2" fillId="0" borderId="0" xfId="1" applyNumberFormat="1" applyFont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9" fontId="4" fillId="0" borderId="0" xfId="2" applyNumberFormat="1" applyFont="1" applyFill="1" applyAlignment="1">
      <alignment horizontal="center"/>
    </xf>
    <xf numFmtId="9" fontId="4" fillId="0" borderId="0" xfId="2" applyNumberFormat="1" applyFont="1" applyFill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AFD2-EB6D-4BB2-BBF2-50CF09B92219}">
  <dimension ref="A1:J35"/>
  <sheetViews>
    <sheetView tabSelected="1" workbookViewId="0">
      <selection activeCell="D25" sqref="A25:D25"/>
    </sheetView>
  </sheetViews>
  <sheetFormatPr defaultRowHeight="14.4" x14ac:dyDescent="0.3"/>
  <cols>
    <col min="1" max="1" width="14.33203125" style="2" customWidth="1"/>
    <col min="2" max="2" width="10.33203125" style="2" bestFit="1" customWidth="1"/>
    <col min="3" max="3" width="13.21875" style="2" customWidth="1"/>
    <col min="4" max="4" width="8.88671875" style="2"/>
    <col min="5" max="7" width="10.21875" style="2" customWidth="1"/>
    <col min="8" max="8" width="10.109375" style="2" customWidth="1"/>
  </cols>
  <sheetData>
    <row r="1" spans="1:10" ht="43.8" customHeight="1" x14ac:dyDescent="0.3">
      <c r="A1" s="3" t="s">
        <v>31</v>
      </c>
      <c r="B1" s="3" t="s">
        <v>32</v>
      </c>
      <c r="C1" s="11" t="s">
        <v>0</v>
      </c>
      <c r="D1" s="7" t="s">
        <v>33</v>
      </c>
      <c r="E1" s="8" t="s">
        <v>37</v>
      </c>
      <c r="F1" s="10" t="s">
        <v>38</v>
      </c>
      <c r="G1" s="8" t="s">
        <v>39</v>
      </c>
      <c r="H1" s="10" t="s">
        <v>41</v>
      </c>
      <c r="I1" s="8" t="s">
        <v>42</v>
      </c>
      <c r="J1" s="10" t="s">
        <v>40</v>
      </c>
    </row>
    <row r="2" spans="1:10" x14ac:dyDescent="0.3">
      <c r="A2" s="1" t="s">
        <v>1</v>
      </c>
      <c r="B2" s="1">
        <v>403</v>
      </c>
      <c r="C2" s="1">
        <v>8</v>
      </c>
      <c r="D2" s="5">
        <f>B2/C2</f>
        <v>50.375</v>
      </c>
      <c r="E2" s="14">
        <f>IF(D2&gt;=$D$33,C2,B2/$D$33)</f>
        <v>8</v>
      </c>
      <c r="F2" s="14">
        <f>E2-C2</f>
        <v>0</v>
      </c>
      <c r="G2" s="14">
        <f>IF(D2&gt;=$D$34,C2,B2/$D$34)</f>
        <v>8</v>
      </c>
      <c r="H2" s="14">
        <f>G2-C2</f>
        <v>0</v>
      </c>
      <c r="I2" s="15">
        <f>IF(D2&gt;=$D$35,C2,B2/$D$35)</f>
        <v>7.8327320915850693</v>
      </c>
      <c r="J2" s="15">
        <f>I2-C2</f>
        <v>-0.16726790841493067</v>
      </c>
    </row>
    <row r="3" spans="1:10" x14ac:dyDescent="0.3">
      <c r="A3" s="1" t="s">
        <v>2</v>
      </c>
      <c r="B3" s="1">
        <v>432</v>
      </c>
      <c r="C3" s="1">
        <v>12</v>
      </c>
      <c r="D3" s="5">
        <f t="shared" ref="D3:D31" si="0">B3/C3</f>
        <v>36</v>
      </c>
      <c r="E3" s="14">
        <f t="shared" ref="E3:E35" si="1">IF(D3&gt;=$D$33,C3,B3/$D$33)</f>
        <v>9.182786844956043</v>
      </c>
      <c r="F3" s="14">
        <f t="shared" ref="F3:F35" si="2">E3-C3</f>
        <v>-2.817213155043957</v>
      </c>
      <c r="G3" s="14">
        <f t="shared" ref="G3:G35" si="3">IF(D3&gt;=$D$34,C3,B3/$D$34)</f>
        <v>10.013245033112584</v>
      </c>
      <c r="H3" s="14">
        <f t="shared" ref="H3:H35" si="4">G3-C3</f>
        <v>-1.9867549668874158</v>
      </c>
      <c r="I3" s="15">
        <f t="shared" ref="I3:I35" si="5">IF(D3&gt;=$D$35,C3,B3/$D$35)</f>
        <v>8.3963778252227037</v>
      </c>
      <c r="J3" s="15">
        <f t="shared" ref="J3:J32" si="6">I3-C3</f>
        <v>-3.6036221747772963</v>
      </c>
    </row>
    <row r="4" spans="1:10" x14ac:dyDescent="0.3">
      <c r="A4" s="1" t="s">
        <v>3</v>
      </c>
      <c r="B4" s="1">
        <v>367</v>
      </c>
      <c r="C4" s="1">
        <v>7</v>
      </c>
      <c r="D4" s="5">
        <f t="shared" si="0"/>
        <v>52.428571428571431</v>
      </c>
      <c r="E4" s="14">
        <f t="shared" si="1"/>
        <v>7</v>
      </c>
      <c r="F4" s="14">
        <f t="shared" si="2"/>
        <v>0</v>
      </c>
      <c r="G4" s="14">
        <f t="shared" si="3"/>
        <v>7</v>
      </c>
      <c r="H4" s="14">
        <f t="shared" si="4"/>
        <v>0</v>
      </c>
      <c r="I4" s="15">
        <f t="shared" si="5"/>
        <v>7</v>
      </c>
      <c r="J4" s="15">
        <f t="shared" si="6"/>
        <v>0</v>
      </c>
    </row>
    <row r="5" spans="1:10" x14ac:dyDescent="0.3">
      <c r="A5" s="1" t="s">
        <v>4</v>
      </c>
      <c r="B5" s="1">
        <v>318</v>
      </c>
      <c r="C5" s="1">
        <v>7</v>
      </c>
      <c r="D5" s="5">
        <f t="shared" si="0"/>
        <v>45.428571428571431</v>
      </c>
      <c r="E5" s="14">
        <f>IF(D5&gt;=$D$33,C5,B5/$D$33)</f>
        <v>6.7595514275370867</v>
      </c>
      <c r="F5" s="14">
        <f t="shared" si="2"/>
        <v>-0.24044857246291329</v>
      </c>
      <c r="G5" s="14">
        <f t="shared" si="3"/>
        <v>7</v>
      </c>
      <c r="H5" s="14">
        <f t="shared" si="4"/>
        <v>0</v>
      </c>
      <c r="I5" s="15">
        <f t="shared" si="5"/>
        <v>6.1806670102333801</v>
      </c>
      <c r="J5" s="15">
        <f t="shared" si="6"/>
        <v>-0.81933298976661995</v>
      </c>
    </row>
    <row r="6" spans="1:10" x14ac:dyDescent="0.3">
      <c r="A6" s="13" t="s">
        <v>5</v>
      </c>
      <c r="B6" s="13">
        <v>705</v>
      </c>
      <c r="C6" s="13">
        <v>10</v>
      </c>
      <c r="D6" s="5">
        <f t="shared" si="0"/>
        <v>70.5</v>
      </c>
      <c r="E6" s="14">
        <f t="shared" si="1"/>
        <v>10</v>
      </c>
      <c r="F6" s="14">
        <f t="shared" si="2"/>
        <v>0</v>
      </c>
      <c r="G6" s="14">
        <f t="shared" si="3"/>
        <v>10</v>
      </c>
      <c r="H6" s="14">
        <f t="shared" si="4"/>
        <v>0</v>
      </c>
      <c r="I6" s="15">
        <f t="shared" si="5"/>
        <v>10</v>
      </c>
      <c r="J6" s="15">
        <f t="shared" si="6"/>
        <v>0</v>
      </c>
    </row>
    <row r="7" spans="1:10" x14ac:dyDescent="0.3">
      <c r="A7" s="13" t="s">
        <v>6</v>
      </c>
      <c r="B7" s="13">
        <v>332</v>
      </c>
      <c r="C7" s="13">
        <v>9</v>
      </c>
      <c r="D7" s="5">
        <f t="shared" si="0"/>
        <v>36.888888888888886</v>
      </c>
      <c r="E7" s="14">
        <f t="shared" si="1"/>
        <v>7.0571417419569586</v>
      </c>
      <c r="F7" s="14">
        <f t="shared" si="2"/>
        <v>-1.9428582580430414</v>
      </c>
      <c r="G7" s="14">
        <f t="shared" si="3"/>
        <v>7.6953642384105967</v>
      </c>
      <c r="H7" s="14">
        <f t="shared" si="4"/>
        <v>-1.3046357615894033</v>
      </c>
      <c r="I7" s="15">
        <f t="shared" si="5"/>
        <v>6.4527718471618929</v>
      </c>
      <c r="J7" s="15">
        <f t="shared" si="6"/>
        <v>-2.5472281528381071</v>
      </c>
    </row>
    <row r="8" spans="1:10" x14ac:dyDescent="0.3">
      <c r="A8" s="13" t="s">
        <v>7</v>
      </c>
      <c r="B8" s="13">
        <v>987</v>
      </c>
      <c r="C8" s="13">
        <v>12</v>
      </c>
      <c r="D8" s="5">
        <f t="shared" si="0"/>
        <v>82.25</v>
      </c>
      <c r="E8" s="14">
        <f t="shared" si="1"/>
        <v>12</v>
      </c>
      <c r="F8" s="14">
        <f t="shared" si="2"/>
        <v>0</v>
      </c>
      <c r="G8" s="14">
        <f t="shared" si="3"/>
        <v>12</v>
      </c>
      <c r="H8" s="14">
        <f t="shared" si="4"/>
        <v>0</v>
      </c>
      <c r="I8" s="15">
        <f t="shared" si="5"/>
        <v>12</v>
      </c>
      <c r="J8" s="15">
        <f t="shared" si="6"/>
        <v>0</v>
      </c>
    </row>
    <row r="9" spans="1:10" x14ac:dyDescent="0.3">
      <c r="A9" s="1" t="s">
        <v>8</v>
      </c>
      <c r="B9" s="1">
        <v>235</v>
      </c>
      <c r="C9" s="1">
        <v>5</v>
      </c>
      <c r="D9" s="5">
        <f t="shared" si="0"/>
        <v>47</v>
      </c>
      <c r="E9" s="14">
        <f t="shared" si="1"/>
        <v>4.9952659920478473</v>
      </c>
      <c r="F9" s="14">
        <f t="shared" si="2"/>
        <v>-4.7340079521527301E-3</v>
      </c>
      <c r="G9" s="14">
        <f t="shared" si="3"/>
        <v>5</v>
      </c>
      <c r="H9" s="14">
        <f t="shared" si="4"/>
        <v>0</v>
      </c>
      <c r="I9" s="15">
        <f t="shared" si="5"/>
        <v>4.5674740484429064</v>
      </c>
      <c r="J9" s="15">
        <f t="shared" si="6"/>
        <v>-0.43252595155709361</v>
      </c>
    </row>
    <row r="10" spans="1:10" x14ac:dyDescent="0.3">
      <c r="A10" s="1" t="s">
        <v>9</v>
      </c>
      <c r="B10" s="1">
        <v>545</v>
      </c>
      <c r="C10" s="1">
        <v>10</v>
      </c>
      <c r="D10" s="5">
        <f t="shared" si="0"/>
        <v>54.5</v>
      </c>
      <c r="E10" s="14">
        <f t="shared" si="1"/>
        <v>10</v>
      </c>
      <c r="F10" s="14">
        <f t="shared" si="2"/>
        <v>0</v>
      </c>
      <c r="G10" s="14">
        <f t="shared" si="3"/>
        <v>10</v>
      </c>
      <c r="H10" s="14">
        <f t="shared" si="4"/>
        <v>0</v>
      </c>
      <c r="I10" s="15">
        <f t="shared" si="5"/>
        <v>10</v>
      </c>
      <c r="J10" s="15">
        <f t="shared" si="6"/>
        <v>0</v>
      </c>
    </row>
    <row r="11" spans="1:10" x14ac:dyDescent="0.3">
      <c r="A11" s="1" t="s">
        <v>10</v>
      </c>
      <c r="B11" s="1">
        <v>449</v>
      </c>
      <c r="C11" s="1">
        <v>11</v>
      </c>
      <c r="D11" s="5">
        <f t="shared" si="0"/>
        <v>40.81818181818182</v>
      </c>
      <c r="E11" s="14">
        <f t="shared" si="1"/>
        <v>9.5441465124658862</v>
      </c>
      <c r="F11" s="14">
        <f t="shared" si="2"/>
        <v>-1.4558534875341138</v>
      </c>
      <c r="G11" s="14">
        <f t="shared" si="3"/>
        <v>10.407284768211921</v>
      </c>
      <c r="H11" s="14">
        <f t="shared" si="4"/>
        <v>-0.59271523178807861</v>
      </c>
      <c r="I11" s="15">
        <f t="shared" si="5"/>
        <v>8.7267908414930417</v>
      </c>
      <c r="J11" s="15">
        <f t="shared" si="6"/>
        <v>-2.2732091585069583</v>
      </c>
    </row>
    <row r="12" spans="1:10" x14ac:dyDescent="0.3">
      <c r="A12" s="1" t="s">
        <v>11</v>
      </c>
      <c r="B12" s="1">
        <v>301</v>
      </c>
      <c r="C12" s="1">
        <v>7</v>
      </c>
      <c r="D12" s="5">
        <f t="shared" si="0"/>
        <v>43</v>
      </c>
      <c r="E12" s="14">
        <f t="shared" si="1"/>
        <v>6.3981917600272427</v>
      </c>
      <c r="F12" s="14">
        <f t="shared" si="2"/>
        <v>-0.60180823997275734</v>
      </c>
      <c r="G12" s="14">
        <f t="shared" si="3"/>
        <v>6.9768211920529808</v>
      </c>
      <c r="H12" s="14">
        <f t="shared" si="4"/>
        <v>-2.3178807947019209E-2</v>
      </c>
      <c r="I12" s="15">
        <f t="shared" si="5"/>
        <v>5.850253993963042</v>
      </c>
      <c r="J12" s="15">
        <f t="shared" si="6"/>
        <v>-1.149746006036958</v>
      </c>
    </row>
    <row r="13" spans="1:10" x14ac:dyDescent="0.3">
      <c r="A13" s="1" t="s">
        <v>12</v>
      </c>
      <c r="B13" s="1">
        <v>256</v>
      </c>
      <c r="C13" s="1">
        <v>6</v>
      </c>
      <c r="D13" s="5">
        <f t="shared" si="0"/>
        <v>42.666666666666664</v>
      </c>
      <c r="E13" s="14">
        <f t="shared" si="1"/>
        <v>5.4416514636776547</v>
      </c>
      <c r="F13" s="14">
        <f t="shared" si="2"/>
        <v>-0.55834853632234527</v>
      </c>
      <c r="G13" s="14">
        <f t="shared" si="3"/>
        <v>5.9337748344370871</v>
      </c>
      <c r="H13" s="14">
        <f t="shared" si="4"/>
        <v>-6.6225165562912913E-2</v>
      </c>
      <c r="I13" s="15">
        <f t="shared" si="5"/>
        <v>4.9756313038356765</v>
      </c>
      <c r="J13" s="15">
        <f t="shared" si="6"/>
        <v>-1.0243686961643235</v>
      </c>
    </row>
    <row r="14" spans="1:10" x14ac:dyDescent="0.3">
      <c r="A14" s="1" t="s">
        <v>13</v>
      </c>
      <c r="B14" s="1">
        <v>198</v>
      </c>
      <c r="C14" s="1">
        <v>6</v>
      </c>
      <c r="D14" s="5">
        <f t="shared" si="0"/>
        <v>33</v>
      </c>
      <c r="E14" s="14">
        <f t="shared" si="1"/>
        <v>4.2087773039381862</v>
      </c>
      <c r="F14" s="14">
        <f t="shared" si="2"/>
        <v>-1.7912226960618138</v>
      </c>
      <c r="G14" s="14">
        <f t="shared" si="3"/>
        <v>4.5894039735099339</v>
      </c>
      <c r="H14" s="14">
        <f t="shared" si="4"/>
        <v>-1.4105960264900661</v>
      </c>
      <c r="I14" s="15">
        <f t="shared" si="5"/>
        <v>3.848339836560406</v>
      </c>
      <c r="J14" s="15">
        <f t="shared" si="6"/>
        <v>-2.151660163439594</v>
      </c>
    </row>
    <row r="15" spans="1:10" x14ac:dyDescent="0.3">
      <c r="A15" s="1" t="s">
        <v>14</v>
      </c>
      <c r="B15" s="1">
        <v>199</v>
      </c>
      <c r="C15" s="1">
        <v>5</v>
      </c>
      <c r="D15" s="5">
        <f t="shared" si="0"/>
        <v>39.799999999999997</v>
      </c>
      <c r="E15" s="14">
        <f t="shared" si="1"/>
        <v>4.2300337549681775</v>
      </c>
      <c r="F15" s="14">
        <f t="shared" si="2"/>
        <v>-0.76996624503182254</v>
      </c>
      <c r="G15" s="14">
        <f t="shared" si="3"/>
        <v>4.612582781456954</v>
      </c>
      <c r="H15" s="14">
        <f t="shared" si="4"/>
        <v>-0.387417218543046</v>
      </c>
      <c r="I15" s="15">
        <f t="shared" si="5"/>
        <v>3.8677758963410143</v>
      </c>
      <c r="J15" s="15">
        <f t="shared" si="6"/>
        <v>-1.1322241036589857</v>
      </c>
    </row>
    <row r="16" spans="1:10" x14ac:dyDescent="0.3">
      <c r="A16" s="1" t="s">
        <v>15</v>
      </c>
      <c r="B16" s="1">
        <v>298</v>
      </c>
      <c r="C16" s="1">
        <v>7</v>
      </c>
      <c r="D16" s="5">
        <f t="shared" si="0"/>
        <v>42.571428571428569</v>
      </c>
      <c r="E16" s="14">
        <f t="shared" si="1"/>
        <v>6.3344224069372705</v>
      </c>
      <c r="F16" s="14">
        <f t="shared" si="2"/>
        <v>-0.66557759306272946</v>
      </c>
      <c r="G16" s="14">
        <f t="shared" si="3"/>
        <v>6.9072847682119214</v>
      </c>
      <c r="H16" s="14">
        <f t="shared" si="4"/>
        <v>-9.2715231788078611E-2</v>
      </c>
      <c r="I16" s="15">
        <f t="shared" si="5"/>
        <v>5.7919458146212177</v>
      </c>
      <c r="J16" s="15">
        <f t="shared" si="6"/>
        <v>-1.2080541853787823</v>
      </c>
    </row>
    <row r="17" spans="1:10" x14ac:dyDescent="0.3">
      <c r="A17" s="1" t="s">
        <v>16</v>
      </c>
      <c r="B17" s="1">
        <v>311</v>
      </c>
      <c r="C17" s="1">
        <v>7</v>
      </c>
      <c r="D17" s="5">
        <f t="shared" si="0"/>
        <v>44.428571428571431</v>
      </c>
      <c r="E17" s="14">
        <f t="shared" si="1"/>
        <v>6.6107562703271512</v>
      </c>
      <c r="F17" s="14">
        <f t="shared" si="2"/>
        <v>-0.38924372967284881</v>
      </c>
      <c r="G17" s="14">
        <f t="shared" si="3"/>
        <v>7</v>
      </c>
      <c r="H17" s="14">
        <f t="shared" si="4"/>
        <v>0</v>
      </c>
      <c r="I17" s="15">
        <f t="shared" si="5"/>
        <v>6.0446145917691227</v>
      </c>
      <c r="J17" s="15">
        <f t="shared" si="6"/>
        <v>-0.95538540823087725</v>
      </c>
    </row>
    <row r="18" spans="1:10" x14ac:dyDescent="0.3">
      <c r="A18" s="1" t="s">
        <v>17</v>
      </c>
      <c r="B18" s="1">
        <v>567</v>
      </c>
      <c r="C18" s="1">
        <v>11</v>
      </c>
      <c r="D18" s="5">
        <f t="shared" si="0"/>
        <v>51.545454545454547</v>
      </c>
      <c r="E18" s="14">
        <f t="shared" si="1"/>
        <v>11</v>
      </c>
      <c r="F18" s="14">
        <f t="shared" si="2"/>
        <v>0</v>
      </c>
      <c r="G18" s="14">
        <f t="shared" si="3"/>
        <v>11</v>
      </c>
      <c r="H18" s="14">
        <f t="shared" si="4"/>
        <v>0</v>
      </c>
      <c r="I18" s="15">
        <f t="shared" si="5"/>
        <v>11</v>
      </c>
      <c r="J18" s="15">
        <f t="shared" si="6"/>
        <v>0</v>
      </c>
    </row>
    <row r="19" spans="1:10" x14ac:dyDescent="0.3">
      <c r="A19" s="1" t="s">
        <v>18</v>
      </c>
      <c r="B19" s="1">
        <v>476</v>
      </c>
      <c r="C19" s="1">
        <v>12</v>
      </c>
      <c r="D19" s="5">
        <f t="shared" si="0"/>
        <v>39.666666666666664</v>
      </c>
      <c r="E19" s="14">
        <f t="shared" si="1"/>
        <v>10.118070690275639</v>
      </c>
      <c r="F19" s="14">
        <f t="shared" si="2"/>
        <v>-1.8819293097243612</v>
      </c>
      <c r="G19" s="14">
        <f t="shared" si="3"/>
        <v>11.033112582781458</v>
      </c>
      <c r="H19" s="14">
        <f t="shared" si="4"/>
        <v>-0.96688741721854221</v>
      </c>
      <c r="I19" s="15">
        <f t="shared" si="5"/>
        <v>9.2515644555694614</v>
      </c>
      <c r="J19" s="15">
        <f t="shared" si="6"/>
        <v>-2.7484355444305386</v>
      </c>
    </row>
    <row r="20" spans="1:10" x14ac:dyDescent="0.3">
      <c r="A20" s="1" t="s">
        <v>19</v>
      </c>
      <c r="B20" s="1">
        <v>318</v>
      </c>
      <c r="C20" s="1">
        <v>10</v>
      </c>
      <c r="D20" s="5">
        <f t="shared" si="0"/>
        <v>31.8</v>
      </c>
      <c r="E20" s="14">
        <f t="shared" si="1"/>
        <v>6.7595514275370867</v>
      </c>
      <c r="F20" s="14">
        <f t="shared" si="2"/>
        <v>-3.2404485724629133</v>
      </c>
      <c r="G20" s="14">
        <f t="shared" si="3"/>
        <v>7.3708609271523189</v>
      </c>
      <c r="H20" s="14">
        <f t="shared" si="4"/>
        <v>-2.6291390728476811</v>
      </c>
      <c r="I20" s="15">
        <f t="shared" si="5"/>
        <v>6.1806670102333801</v>
      </c>
      <c r="J20" s="15">
        <f t="shared" si="6"/>
        <v>-3.8193329897666199</v>
      </c>
    </row>
    <row r="21" spans="1:10" x14ac:dyDescent="0.3">
      <c r="A21" s="1" t="s">
        <v>20</v>
      </c>
      <c r="B21" s="1">
        <v>303</v>
      </c>
      <c r="C21" s="1">
        <v>7</v>
      </c>
      <c r="D21" s="5">
        <f t="shared" si="0"/>
        <v>43.285714285714285</v>
      </c>
      <c r="E21" s="14">
        <f t="shared" si="1"/>
        <v>6.4407046620872244</v>
      </c>
      <c r="F21" s="14">
        <f t="shared" si="2"/>
        <v>-0.55929533791277564</v>
      </c>
      <c r="G21" s="14">
        <f t="shared" si="3"/>
        <v>7</v>
      </c>
      <c r="H21" s="14">
        <f t="shared" si="4"/>
        <v>0</v>
      </c>
      <c r="I21" s="15">
        <f t="shared" si="5"/>
        <v>5.8891261135242576</v>
      </c>
      <c r="J21" s="15">
        <f t="shared" si="6"/>
        <v>-1.1108738864757424</v>
      </c>
    </row>
    <row r="22" spans="1:10" x14ac:dyDescent="0.3">
      <c r="A22" s="1" t="s">
        <v>21</v>
      </c>
      <c r="B22" s="1">
        <v>188</v>
      </c>
      <c r="C22" s="1">
        <v>5</v>
      </c>
      <c r="D22" s="5">
        <f t="shared" si="0"/>
        <v>37.6</v>
      </c>
      <c r="E22" s="14">
        <f t="shared" si="1"/>
        <v>3.9962127936382776</v>
      </c>
      <c r="F22" s="14">
        <f t="shared" si="2"/>
        <v>-1.0037872063617224</v>
      </c>
      <c r="G22" s="14">
        <f t="shared" si="3"/>
        <v>4.3576158940397356</v>
      </c>
      <c r="H22" s="14">
        <f t="shared" si="4"/>
        <v>-0.64238410596026441</v>
      </c>
      <c r="I22" s="15">
        <f t="shared" si="5"/>
        <v>3.6539792387543253</v>
      </c>
      <c r="J22" s="15">
        <f t="shared" si="6"/>
        <v>-1.3460207612456747</v>
      </c>
    </row>
    <row r="23" spans="1:10" x14ac:dyDescent="0.3">
      <c r="A23" s="1" t="s">
        <v>22</v>
      </c>
      <c r="B23" s="1">
        <v>218</v>
      </c>
      <c r="C23" s="1">
        <v>5</v>
      </c>
      <c r="D23" s="5">
        <f t="shared" si="0"/>
        <v>43.6</v>
      </c>
      <c r="E23" s="14">
        <f t="shared" si="1"/>
        <v>4.6339063245380032</v>
      </c>
      <c r="F23" s="14">
        <f t="shared" si="2"/>
        <v>-0.36609367546199678</v>
      </c>
      <c r="G23" s="14">
        <f t="shared" si="3"/>
        <v>5</v>
      </c>
      <c r="H23" s="14">
        <f t="shared" si="4"/>
        <v>0</v>
      </c>
      <c r="I23" s="15">
        <f t="shared" si="5"/>
        <v>4.2370610321725684</v>
      </c>
      <c r="J23" s="15">
        <f t="shared" si="6"/>
        <v>-0.76293896782743165</v>
      </c>
    </row>
    <row r="24" spans="1:10" x14ac:dyDescent="0.3">
      <c r="A24" s="1" t="s">
        <v>23</v>
      </c>
      <c r="B24" s="1">
        <v>358</v>
      </c>
      <c r="C24" s="1">
        <v>6</v>
      </c>
      <c r="D24" s="5">
        <f t="shared" si="0"/>
        <v>59.666666666666664</v>
      </c>
      <c r="E24" s="14">
        <f t="shared" si="1"/>
        <v>6</v>
      </c>
      <c r="F24" s="14">
        <f t="shared" si="2"/>
        <v>0</v>
      </c>
      <c r="G24" s="14">
        <f t="shared" si="3"/>
        <v>6</v>
      </c>
      <c r="H24" s="14">
        <f t="shared" si="4"/>
        <v>0</v>
      </c>
      <c r="I24" s="15">
        <f t="shared" si="5"/>
        <v>6</v>
      </c>
      <c r="J24" s="15">
        <f t="shared" si="6"/>
        <v>0</v>
      </c>
    </row>
    <row r="25" spans="1:10" x14ac:dyDescent="0.3">
      <c r="A25" s="1" t="s">
        <v>24</v>
      </c>
      <c r="B25" s="1">
        <v>402</v>
      </c>
      <c r="C25" s="1">
        <v>4</v>
      </c>
      <c r="D25" s="5">
        <f t="shared" si="0"/>
        <v>100.5</v>
      </c>
      <c r="E25" s="14">
        <f t="shared" si="1"/>
        <v>4</v>
      </c>
      <c r="F25" s="14">
        <f t="shared" si="2"/>
        <v>0</v>
      </c>
      <c r="G25" s="14">
        <f t="shared" si="3"/>
        <v>4</v>
      </c>
      <c r="H25" s="14">
        <f t="shared" si="4"/>
        <v>0</v>
      </c>
      <c r="I25" s="15">
        <f t="shared" si="5"/>
        <v>4</v>
      </c>
      <c r="J25" s="15">
        <f t="shared" si="6"/>
        <v>0</v>
      </c>
    </row>
    <row r="26" spans="1:10" x14ac:dyDescent="0.3">
      <c r="A26" s="1" t="s">
        <v>25</v>
      </c>
      <c r="B26" s="1">
        <v>307</v>
      </c>
      <c r="C26" s="1">
        <v>6</v>
      </c>
      <c r="D26" s="5">
        <f t="shared" si="0"/>
        <v>51.166666666666664</v>
      </c>
      <c r="E26" s="14">
        <f t="shared" si="1"/>
        <v>6</v>
      </c>
      <c r="F26" s="14">
        <f t="shared" si="2"/>
        <v>0</v>
      </c>
      <c r="G26" s="14">
        <f t="shared" si="3"/>
        <v>6</v>
      </c>
      <c r="H26" s="14">
        <f t="shared" si="4"/>
        <v>0</v>
      </c>
      <c r="I26" s="15">
        <f t="shared" si="5"/>
        <v>5.9668703526466906</v>
      </c>
      <c r="J26" s="15">
        <f t="shared" si="6"/>
        <v>-3.3129647353309366E-2</v>
      </c>
    </row>
    <row r="27" spans="1:10" x14ac:dyDescent="0.3">
      <c r="A27" s="1" t="s">
        <v>26</v>
      </c>
      <c r="B27" s="1">
        <v>431</v>
      </c>
      <c r="C27" s="1">
        <v>7</v>
      </c>
      <c r="D27" s="5">
        <f t="shared" si="0"/>
        <v>61.571428571428569</v>
      </c>
      <c r="E27" s="14">
        <f t="shared" si="1"/>
        <v>7</v>
      </c>
      <c r="F27" s="14">
        <f t="shared" si="2"/>
        <v>0</v>
      </c>
      <c r="G27" s="14">
        <f t="shared" si="3"/>
        <v>7</v>
      </c>
      <c r="H27" s="14">
        <f t="shared" si="4"/>
        <v>0</v>
      </c>
      <c r="I27" s="15">
        <f t="shared" si="5"/>
        <v>7</v>
      </c>
      <c r="J27" s="15">
        <f t="shared" si="6"/>
        <v>0</v>
      </c>
    </row>
    <row r="28" spans="1:10" x14ac:dyDescent="0.3">
      <c r="A28" s="1" t="s">
        <v>27</v>
      </c>
      <c r="B28" s="1">
        <v>288</v>
      </c>
      <c r="C28" s="1">
        <v>8</v>
      </c>
      <c r="D28" s="5">
        <f t="shared" si="0"/>
        <v>36</v>
      </c>
      <c r="E28" s="14">
        <f t="shared" si="1"/>
        <v>6.121857896637362</v>
      </c>
      <c r="F28" s="14">
        <f t="shared" si="2"/>
        <v>-1.878142103362638</v>
      </c>
      <c r="G28" s="14">
        <f t="shared" si="3"/>
        <v>6.6754966887417222</v>
      </c>
      <c r="H28" s="14">
        <f t="shared" si="4"/>
        <v>-1.3245033112582778</v>
      </c>
      <c r="I28" s="15">
        <f t="shared" si="5"/>
        <v>5.5975852168151361</v>
      </c>
      <c r="J28" s="15">
        <f t="shared" si="6"/>
        <v>-2.4024147831848639</v>
      </c>
    </row>
    <row r="29" spans="1:10" x14ac:dyDescent="0.3">
      <c r="A29" s="1" t="s">
        <v>28</v>
      </c>
      <c r="B29" s="1">
        <v>303</v>
      </c>
      <c r="C29" s="1">
        <v>9</v>
      </c>
      <c r="D29" s="5">
        <f t="shared" si="0"/>
        <v>33.666666666666664</v>
      </c>
      <c r="E29" s="14">
        <f t="shared" si="1"/>
        <v>6.4407046620872244</v>
      </c>
      <c r="F29" s="14">
        <f t="shared" si="2"/>
        <v>-2.5592953379127756</v>
      </c>
      <c r="G29" s="14">
        <f t="shared" si="3"/>
        <v>7.0231788079470201</v>
      </c>
      <c r="H29" s="14">
        <f t="shared" si="4"/>
        <v>-1.9768211920529799</v>
      </c>
      <c r="I29" s="15">
        <f>IF(D29&gt;=$D$35,C29,B29/$D$35)</f>
        <v>5.8891261135242576</v>
      </c>
      <c r="J29" s="15">
        <f t="shared" si="6"/>
        <v>-3.1108738864757424</v>
      </c>
    </row>
    <row r="30" spans="1:10" x14ac:dyDescent="0.3">
      <c r="A30" s="1" t="s">
        <v>29</v>
      </c>
      <c r="B30" s="1">
        <v>252</v>
      </c>
      <c r="C30" s="1">
        <v>8</v>
      </c>
      <c r="D30" s="5">
        <f t="shared" si="0"/>
        <v>31.5</v>
      </c>
      <c r="E30" s="14">
        <f t="shared" si="1"/>
        <v>5.3566256595576913</v>
      </c>
      <c r="F30" s="14">
        <f t="shared" si="2"/>
        <v>-2.6433743404423087</v>
      </c>
      <c r="G30" s="14">
        <f t="shared" si="3"/>
        <v>5.8410596026490076</v>
      </c>
      <c r="H30" s="14">
        <f t="shared" si="4"/>
        <v>-2.1589403973509924</v>
      </c>
      <c r="I30" s="15">
        <f t="shared" si="5"/>
        <v>4.8978870647132444</v>
      </c>
      <c r="J30" s="15">
        <f t="shared" si="6"/>
        <v>-3.1021129352867556</v>
      </c>
    </row>
    <row r="31" spans="1:10" x14ac:dyDescent="0.3">
      <c r="A31" s="1" t="s">
        <v>30</v>
      </c>
      <c r="B31" s="1">
        <v>253</v>
      </c>
      <c r="C31" s="4">
        <v>9</v>
      </c>
      <c r="D31" s="5">
        <f t="shared" si="0"/>
        <v>28.111111111111111</v>
      </c>
      <c r="E31" s="14">
        <f>IF(D31&gt;=$D$33,C31,B31/$D$33)</f>
        <v>5.3778821105876826</v>
      </c>
      <c r="F31" s="14">
        <f>E31-C31</f>
        <v>-3.6221178894123174</v>
      </c>
      <c r="G31" s="14">
        <f>IF(D31&gt;=$D$34,C31,B31/$D$34)</f>
        <v>5.8642384105960268</v>
      </c>
      <c r="H31" s="14">
        <f t="shared" si="4"/>
        <v>-3.1357615894039732</v>
      </c>
      <c r="I31" s="15">
        <f>IF(D31&gt;=$D$35,C31,B31/$D$35)</f>
        <v>4.9173231244938522</v>
      </c>
      <c r="J31" s="15">
        <f t="shared" si="6"/>
        <v>-4.0826768755061478</v>
      </c>
    </row>
    <row r="32" spans="1:10" ht="15" thickBot="1" x14ac:dyDescent="0.35">
      <c r="B32" s="12">
        <f>SUM(B2:B31)</f>
        <v>11000</v>
      </c>
      <c r="C32" s="6">
        <f>SUM(C2:C31)</f>
        <v>236</v>
      </c>
      <c r="D32" s="9"/>
      <c r="E32" s="22">
        <f>SUM(E2:E31)</f>
        <v>207.00824170578568</v>
      </c>
      <c r="F32" s="22">
        <f>SUM(F2:F31)</f>
        <v>-28.991758294214307</v>
      </c>
      <c r="G32" s="22">
        <f>SUM(G2:G31)</f>
        <v>217.30132450331126</v>
      </c>
      <c r="H32" s="22">
        <f>SUM(H2:H31)</f>
        <v>-18.698675496688733</v>
      </c>
      <c r="I32" s="22">
        <f>SUM(I2:I31)</f>
        <v>196.01656482367662</v>
      </c>
      <c r="J32" s="22">
        <f>SUM(J2:J31)</f>
        <v>-39.983435176323354</v>
      </c>
    </row>
    <row r="33" spans="3:10" x14ac:dyDescent="0.3">
      <c r="C33" s="16" t="s">
        <v>34</v>
      </c>
      <c r="D33" s="19">
        <f>AVERAGE(D2:D31)</f>
        <v>47.044541847041856</v>
      </c>
      <c r="E33" s="14"/>
      <c r="F33" s="23">
        <f>F32/C32</f>
        <v>-0.12284643345006062</v>
      </c>
      <c r="G33" s="14"/>
      <c r="H33" s="23">
        <f>H32/C32</f>
        <v>-7.9231675833426829E-2</v>
      </c>
      <c r="I33" s="15"/>
      <c r="J33" s="24">
        <f>J32/C32</f>
        <v>-0.16942133549289556</v>
      </c>
    </row>
    <row r="34" spans="3:10" x14ac:dyDescent="0.3">
      <c r="C34" s="17" t="s">
        <v>35</v>
      </c>
      <c r="D34" s="20">
        <f>MEDIAN(D2:D31)</f>
        <v>43.142857142857139</v>
      </c>
      <c r="E34" s="14"/>
      <c r="F34" s="14"/>
      <c r="G34" s="14"/>
      <c r="H34" s="14"/>
      <c r="I34" s="15"/>
    </row>
    <row r="35" spans="3:10" ht="15" thickBot="1" x14ac:dyDescent="0.35">
      <c r="C35" s="18" t="s">
        <v>36</v>
      </c>
      <c r="D35" s="21">
        <f>QUARTILE(D2:D31,3)</f>
        <v>51.450757575757578</v>
      </c>
      <c r="E35" s="14"/>
      <c r="F35" s="14"/>
      <c r="G35" s="14"/>
      <c r="H35" s="14"/>
      <c r="I35" s="15"/>
    </row>
  </sheetData>
  <autoFilter ref="A1:J32" xr:uid="{A3D3D03C-6F95-4E26-B963-801BFF621252}"/>
  <phoneticPr fontId="3" type="noConversion"/>
  <pageMargins left="0.7" right="0.7" top="0.75" bottom="0.75" header="0.3" footer="0.3"/>
  <ignoredErrors>
    <ignoredError sqref="I2:I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Nikitenko Sergey</cp:lastModifiedBy>
  <dcterms:created xsi:type="dcterms:W3CDTF">2020-05-18T22:26:32Z</dcterms:created>
  <dcterms:modified xsi:type="dcterms:W3CDTF">2020-06-29T20:38:47Z</dcterms:modified>
</cp:coreProperties>
</file>