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06-комплексные-вложенные-формулы\"/>
    </mc:Choice>
  </mc:AlternateContent>
  <bookViews>
    <workbookView xWindow="0" yWindow="0" windowWidth="23040" windowHeight="8448"/>
  </bookViews>
  <sheets>
    <sheet name="План" sheetId="4" r:id="rId1"/>
    <sheet name="Факт" sheetId="1" r:id="rId2"/>
    <sheet name="СДВ" sheetId="3" r:id="rId3"/>
  </sheets>
  <definedNames>
    <definedName name="_xlnm._FilterDatabase" localSheetId="0" hidden="1">План!$A$1:$F$506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4" l="1"/>
  <c r="H472" i="4"/>
  <c r="H433" i="4"/>
  <c r="H395" i="4"/>
  <c r="H364" i="4"/>
  <c r="H319" i="4"/>
  <c r="H119" i="4"/>
  <c r="H68" i="4"/>
  <c r="H21" i="4"/>
  <c r="H3" i="4"/>
  <c r="D3" i="4"/>
  <c r="E3" i="4" s="1"/>
  <c r="F3" i="4" s="1"/>
  <c r="D4" i="4"/>
  <c r="E4" i="4" s="1"/>
  <c r="F4" i="4" s="1"/>
  <c r="D5" i="4"/>
  <c r="E5" i="4" s="1"/>
  <c r="F5" i="4" s="1"/>
  <c r="D6" i="4"/>
  <c r="E6" i="4" s="1"/>
  <c r="F6" i="4" s="1"/>
  <c r="D7" i="4"/>
  <c r="E7" i="4" s="1"/>
  <c r="F7" i="4" s="1"/>
  <c r="D8" i="4"/>
  <c r="E8" i="4" s="1"/>
  <c r="F8" i="4" s="1"/>
  <c r="D9" i="4"/>
  <c r="E9" i="4" s="1"/>
  <c r="F9" i="4" s="1"/>
  <c r="D10" i="4"/>
  <c r="E10" i="4" s="1"/>
  <c r="F10" i="4" s="1"/>
  <c r="H10" i="4" s="1"/>
  <c r="D11" i="4"/>
  <c r="E11" i="4" s="1"/>
  <c r="F11" i="4" s="1"/>
  <c r="D12" i="4"/>
  <c r="E12" i="4" s="1"/>
  <c r="F12" i="4" s="1"/>
  <c r="D13" i="4"/>
  <c r="E13" i="4" s="1"/>
  <c r="F13" i="4" s="1"/>
  <c r="D14" i="4"/>
  <c r="E14" i="4" s="1"/>
  <c r="F14" i="4" s="1"/>
  <c r="D15" i="4"/>
  <c r="E15" i="4" s="1"/>
  <c r="F15" i="4" s="1"/>
  <c r="H15" i="4" s="1"/>
  <c r="D16" i="4"/>
  <c r="E16" i="4" s="1"/>
  <c r="F16" i="4" s="1"/>
  <c r="D17" i="4"/>
  <c r="E17" i="4" s="1"/>
  <c r="F17" i="4" s="1"/>
  <c r="D18" i="4"/>
  <c r="E18" i="4" s="1"/>
  <c r="F18" i="4" s="1"/>
  <c r="D19" i="4"/>
  <c r="E19" i="4" s="1"/>
  <c r="F19" i="4" s="1"/>
  <c r="D20" i="4"/>
  <c r="E20" i="4" s="1"/>
  <c r="F20" i="4" s="1"/>
  <c r="D21" i="4"/>
  <c r="E21" i="4" s="1"/>
  <c r="F21" i="4" s="1"/>
  <c r="D22" i="4"/>
  <c r="E22" i="4" s="1"/>
  <c r="D23" i="4"/>
  <c r="E23" i="4" s="1"/>
  <c r="F23" i="4" s="1"/>
  <c r="D24" i="4"/>
  <c r="E24" i="4" s="1"/>
  <c r="F24" i="4" s="1"/>
  <c r="D25" i="4"/>
  <c r="E25" i="4" s="1"/>
  <c r="F25" i="4" s="1"/>
  <c r="D26" i="4"/>
  <c r="E26" i="4" s="1"/>
  <c r="F26" i="4" s="1"/>
  <c r="D27" i="4"/>
  <c r="E27" i="4" s="1"/>
  <c r="F27" i="4" s="1"/>
  <c r="D28" i="4"/>
  <c r="E28" i="4" s="1"/>
  <c r="F28" i="4" s="1"/>
  <c r="D29" i="4"/>
  <c r="E29" i="4" s="1"/>
  <c r="F29" i="4" s="1"/>
  <c r="D30" i="4"/>
  <c r="E30" i="4" s="1"/>
  <c r="F30" i="4" s="1"/>
  <c r="D31" i="4"/>
  <c r="E31" i="4" s="1"/>
  <c r="F31" i="4" s="1"/>
  <c r="H31" i="4" s="1"/>
  <c r="D32" i="4"/>
  <c r="E32" i="4" s="1"/>
  <c r="F32" i="4" s="1"/>
  <c r="D33" i="4"/>
  <c r="E33" i="4" s="1"/>
  <c r="F33" i="4" s="1"/>
  <c r="H33" i="4" s="1"/>
  <c r="D34" i="4"/>
  <c r="E34" i="4" s="1"/>
  <c r="F34" i="4" s="1"/>
  <c r="D35" i="4"/>
  <c r="E35" i="4" s="1"/>
  <c r="F35" i="4" s="1"/>
  <c r="D36" i="4"/>
  <c r="E36" i="4" s="1"/>
  <c r="F36" i="4" s="1"/>
  <c r="D37" i="4"/>
  <c r="E37" i="4" s="1"/>
  <c r="F37" i="4" s="1"/>
  <c r="D38" i="4"/>
  <c r="E38" i="4" s="1"/>
  <c r="F38" i="4" s="1"/>
  <c r="D39" i="4"/>
  <c r="E39" i="4" s="1"/>
  <c r="F39" i="4" s="1"/>
  <c r="H39" i="4" s="1"/>
  <c r="D40" i="4"/>
  <c r="E40" i="4" s="1"/>
  <c r="F40" i="4" s="1"/>
  <c r="D41" i="4"/>
  <c r="E41" i="4" s="1"/>
  <c r="F41" i="4" s="1"/>
  <c r="D42" i="4"/>
  <c r="E42" i="4" s="1"/>
  <c r="F42" i="4" s="1"/>
  <c r="D43" i="4"/>
  <c r="E43" i="4" s="1"/>
  <c r="F43" i="4" s="1"/>
  <c r="D44" i="4"/>
  <c r="E44" i="4" s="1"/>
  <c r="F44" i="4" s="1"/>
  <c r="D45" i="4"/>
  <c r="E45" i="4" s="1"/>
  <c r="F45" i="4" s="1"/>
  <c r="D46" i="4"/>
  <c r="E46" i="4" s="1"/>
  <c r="F46" i="4" s="1"/>
  <c r="D47" i="4"/>
  <c r="E47" i="4" s="1"/>
  <c r="F47" i="4" s="1"/>
  <c r="H47" i="4" s="1"/>
  <c r="D48" i="4"/>
  <c r="E48" i="4" s="1"/>
  <c r="F48" i="4" s="1"/>
  <c r="D49" i="4"/>
  <c r="E49" i="4" s="1"/>
  <c r="F49" i="4" s="1"/>
  <c r="H49" i="4" s="1"/>
  <c r="D50" i="4"/>
  <c r="E50" i="4" s="1"/>
  <c r="F50" i="4" s="1"/>
  <c r="D51" i="4"/>
  <c r="E51" i="4" s="1"/>
  <c r="F51" i="4" s="1"/>
  <c r="D52" i="4"/>
  <c r="E52" i="4" s="1"/>
  <c r="F52" i="4" s="1"/>
  <c r="D53" i="4"/>
  <c r="E53" i="4" s="1"/>
  <c r="F53" i="4" s="1"/>
  <c r="H53" i="4" s="1"/>
  <c r="D54" i="4"/>
  <c r="E54" i="4" s="1"/>
  <c r="F54" i="4" s="1"/>
  <c r="D55" i="4"/>
  <c r="E55" i="4" s="1"/>
  <c r="F55" i="4" s="1"/>
  <c r="D56" i="4"/>
  <c r="E56" i="4" s="1"/>
  <c r="F56" i="4" s="1"/>
  <c r="H56" i="4" s="1"/>
  <c r="D57" i="4"/>
  <c r="E57" i="4" s="1"/>
  <c r="F57" i="4" s="1"/>
  <c r="D58" i="4"/>
  <c r="E58" i="4" s="1"/>
  <c r="F58" i="4" s="1"/>
  <c r="D59" i="4"/>
  <c r="E59" i="4" s="1"/>
  <c r="F59" i="4" s="1"/>
  <c r="D60" i="4"/>
  <c r="E60" i="4" s="1"/>
  <c r="F60" i="4" s="1"/>
  <c r="D61" i="4"/>
  <c r="E61" i="4" s="1"/>
  <c r="F61" i="4" s="1"/>
  <c r="D62" i="4"/>
  <c r="E62" i="4" s="1"/>
  <c r="F62" i="4" s="1"/>
  <c r="D63" i="4"/>
  <c r="E63" i="4" s="1"/>
  <c r="F63" i="4" s="1"/>
  <c r="D64" i="4"/>
  <c r="E64" i="4" s="1"/>
  <c r="F64" i="4" s="1"/>
  <c r="D65" i="4"/>
  <c r="E65" i="4" s="1"/>
  <c r="F65" i="4" s="1"/>
  <c r="D66" i="4"/>
  <c r="E66" i="4" s="1"/>
  <c r="F66" i="4" s="1"/>
  <c r="D67" i="4"/>
  <c r="E67" i="4" s="1"/>
  <c r="F67" i="4" s="1"/>
  <c r="D68" i="4"/>
  <c r="E68" i="4" s="1"/>
  <c r="F68" i="4" s="1"/>
  <c r="D69" i="4"/>
  <c r="E69" i="4" s="1"/>
  <c r="F69" i="4" s="1"/>
  <c r="D70" i="4"/>
  <c r="E70" i="4" s="1"/>
  <c r="F70" i="4" s="1"/>
  <c r="D71" i="4"/>
  <c r="E71" i="4" s="1"/>
  <c r="F71" i="4" s="1"/>
  <c r="D72" i="4"/>
  <c r="E72" i="4" s="1"/>
  <c r="F72" i="4" s="1"/>
  <c r="D73" i="4"/>
  <c r="E73" i="4" s="1"/>
  <c r="F73" i="4" s="1"/>
  <c r="D74" i="4"/>
  <c r="E74" i="4" s="1"/>
  <c r="F74" i="4" s="1"/>
  <c r="D75" i="4"/>
  <c r="E75" i="4" s="1"/>
  <c r="F75" i="4" s="1"/>
  <c r="D76" i="4"/>
  <c r="E76" i="4" s="1"/>
  <c r="F76" i="4" s="1"/>
  <c r="D77" i="4"/>
  <c r="E77" i="4" s="1"/>
  <c r="F77" i="4" s="1"/>
  <c r="D78" i="4"/>
  <c r="E78" i="4" s="1"/>
  <c r="F78" i="4" s="1"/>
  <c r="D79" i="4"/>
  <c r="E79" i="4" s="1"/>
  <c r="F79" i="4" s="1"/>
  <c r="D80" i="4"/>
  <c r="E80" i="4" s="1"/>
  <c r="F80" i="4" s="1"/>
  <c r="D81" i="4"/>
  <c r="E81" i="4" s="1"/>
  <c r="F81" i="4" s="1"/>
  <c r="D82" i="4"/>
  <c r="E82" i="4" s="1"/>
  <c r="F82" i="4" s="1"/>
  <c r="D83" i="4"/>
  <c r="E83" i="4" s="1"/>
  <c r="F83" i="4" s="1"/>
  <c r="D84" i="4"/>
  <c r="E84" i="4" s="1"/>
  <c r="F84" i="4" s="1"/>
  <c r="H84" i="4" s="1"/>
  <c r="D85" i="4"/>
  <c r="E85" i="4" s="1"/>
  <c r="F85" i="4" s="1"/>
  <c r="D86" i="4"/>
  <c r="E86" i="4" s="1"/>
  <c r="F86" i="4" s="1"/>
  <c r="H86" i="4" s="1"/>
  <c r="D87" i="4"/>
  <c r="E87" i="4" s="1"/>
  <c r="F87" i="4" s="1"/>
  <c r="D88" i="4"/>
  <c r="E88" i="4" s="1"/>
  <c r="F88" i="4" s="1"/>
  <c r="D89" i="4"/>
  <c r="E89" i="4" s="1"/>
  <c r="F89" i="4" s="1"/>
  <c r="D90" i="4"/>
  <c r="E90" i="4" s="1"/>
  <c r="F90" i="4" s="1"/>
  <c r="D91" i="4"/>
  <c r="E91" i="4" s="1"/>
  <c r="F91" i="4" s="1"/>
  <c r="D92" i="4"/>
  <c r="E92" i="4" s="1"/>
  <c r="F92" i="4" s="1"/>
  <c r="D93" i="4"/>
  <c r="E93" i="4" s="1"/>
  <c r="F93" i="4" s="1"/>
  <c r="D94" i="4"/>
  <c r="E94" i="4" s="1"/>
  <c r="F94" i="4" s="1"/>
  <c r="D95" i="4"/>
  <c r="E95" i="4" s="1"/>
  <c r="F95" i="4" s="1"/>
  <c r="D96" i="4"/>
  <c r="E96" i="4" s="1"/>
  <c r="F96" i="4" s="1"/>
  <c r="D97" i="4"/>
  <c r="E97" i="4" s="1"/>
  <c r="F97" i="4" s="1"/>
  <c r="D98" i="4"/>
  <c r="E98" i="4" s="1"/>
  <c r="F98" i="4" s="1"/>
  <c r="D99" i="4"/>
  <c r="E99" i="4" s="1"/>
  <c r="F99" i="4" s="1"/>
  <c r="H99" i="4" s="1"/>
  <c r="D100" i="4"/>
  <c r="E100" i="4" s="1"/>
  <c r="F100" i="4" s="1"/>
  <c r="D101" i="4"/>
  <c r="E101" i="4" s="1"/>
  <c r="F101" i="4" s="1"/>
  <c r="D102" i="4"/>
  <c r="E102" i="4" s="1"/>
  <c r="F102" i="4" s="1"/>
  <c r="D103" i="4"/>
  <c r="E103" i="4" s="1"/>
  <c r="F103" i="4" s="1"/>
  <c r="D104" i="4"/>
  <c r="E104" i="4" s="1"/>
  <c r="F104" i="4" s="1"/>
  <c r="D105" i="4"/>
  <c r="E105" i="4" s="1"/>
  <c r="F105" i="4" s="1"/>
  <c r="H105" i="4" s="1"/>
  <c r="D106" i="4"/>
  <c r="E106" i="4" s="1"/>
  <c r="F106" i="4" s="1"/>
  <c r="H106" i="4" s="1"/>
  <c r="D107" i="4"/>
  <c r="E107" i="4" s="1"/>
  <c r="F107" i="4" s="1"/>
  <c r="H107" i="4" s="1"/>
  <c r="D108" i="4"/>
  <c r="E108" i="4" s="1"/>
  <c r="F108" i="4" s="1"/>
  <c r="D109" i="4"/>
  <c r="E109" i="4" s="1"/>
  <c r="F109" i="4" s="1"/>
  <c r="D110" i="4"/>
  <c r="E110" i="4" s="1"/>
  <c r="F110" i="4" s="1"/>
  <c r="H110" i="4" s="1"/>
  <c r="D111" i="4"/>
  <c r="E111" i="4" s="1"/>
  <c r="F111" i="4" s="1"/>
  <c r="D112" i="4"/>
  <c r="E112" i="4" s="1"/>
  <c r="F112" i="4" s="1"/>
  <c r="D113" i="4"/>
  <c r="E113" i="4" s="1"/>
  <c r="F113" i="4" s="1"/>
  <c r="D114" i="4"/>
  <c r="E114" i="4" s="1"/>
  <c r="F114" i="4" s="1"/>
  <c r="H114" i="4" s="1"/>
  <c r="D115" i="4"/>
  <c r="E115" i="4" s="1"/>
  <c r="F115" i="4" s="1"/>
  <c r="D116" i="4"/>
  <c r="E116" i="4" s="1"/>
  <c r="F116" i="4" s="1"/>
  <c r="D117" i="4"/>
  <c r="E117" i="4" s="1"/>
  <c r="F117" i="4" s="1"/>
  <c r="D118" i="4"/>
  <c r="E118" i="4" s="1"/>
  <c r="F118" i="4" s="1"/>
  <c r="D119" i="4"/>
  <c r="E119" i="4" s="1"/>
  <c r="F119" i="4" s="1"/>
  <c r="D120" i="4"/>
  <c r="E120" i="4" s="1"/>
  <c r="F120" i="4" s="1"/>
  <c r="H120" i="4" s="1"/>
  <c r="D121" i="4"/>
  <c r="E121" i="4" s="1"/>
  <c r="F121" i="4" s="1"/>
  <c r="H121" i="4" s="1"/>
  <c r="D122" i="4"/>
  <c r="E122" i="4" s="1"/>
  <c r="F122" i="4" s="1"/>
  <c r="D123" i="4"/>
  <c r="E123" i="4" s="1"/>
  <c r="F123" i="4" s="1"/>
  <c r="D124" i="4"/>
  <c r="E124" i="4" s="1"/>
  <c r="F124" i="4" s="1"/>
  <c r="D125" i="4"/>
  <c r="E125" i="4" s="1"/>
  <c r="F125" i="4" s="1"/>
  <c r="D126" i="4"/>
  <c r="E126" i="4" s="1"/>
  <c r="F126" i="4" s="1"/>
  <c r="D127" i="4"/>
  <c r="E127" i="4" s="1"/>
  <c r="F127" i="4" s="1"/>
  <c r="H127" i="4" s="1"/>
  <c r="D128" i="4"/>
  <c r="E128" i="4" s="1"/>
  <c r="F128" i="4" s="1"/>
  <c r="D129" i="4"/>
  <c r="E129" i="4" s="1"/>
  <c r="F129" i="4" s="1"/>
  <c r="D130" i="4"/>
  <c r="E130" i="4" s="1"/>
  <c r="F130" i="4" s="1"/>
  <c r="D131" i="4"/>
  <c r="E131" i="4" s="1"/>
  <c r="F131" i="4" s="1"/>
  <c r="D132" i="4"/>
  <c r="E132" i="4" s="1"/>
  <c r="F132" i="4" s="1"/>
  <c r="D133" i="4"/>
  <c r="E133" i="4" s="1"/>
  <c r="F133" i="4" s="1"/>
  <c r="D134" i="4"/>
  <c r="E134" i="4" s="1"/>
  <c r="F134" i="4" s="1"/>
  <c r="H134" i="4" s="1"/>
  <c r="D135" i="4"/>
  <c r="E135" i="4" s="1"/>
  <c r="F135" i="4" s="1"/>
  <c r="D136" i="4"/>
  <c r="E136" i="4" s="1"/>
  <c r="F136" i="4" s="1"/>
  <c r="H136" i="4" s="1"/>
  <c r="D137" i="4"/>
  <c r="E137" i="4" s="1"/>
  <c r="F137" i="4" s="1"/>
  <c r="D138" i="4"/>
  <c r="E138" i="4" s="1"/>
  <c r="F138" i="4" s="1"/>
  <c r="D139" i="4"/>
  <c r="E139" i="4" s="1"/>
  <c r="F139" i="4" s="1"/>
  <c r="D140" i="4"/>
  <c r="E140" i="4" s="1"/>
  <c r="F140" i="4" s="1"/>
  <c r="H140" i="4" s="1"/>
  <c r="D141" i="4"/>
  <c r="E141" i="4" s="1"/>
  <c r="F141" i="4" s="1"/>
  <c r="D142" i="4"/>
  <c r="E142" i="4" s="1"/>
  <c r="F142" i="4" s="1"/>
  <c r="D143" i="4"/>
  <c r="E143" i="4" s="1"/>
  <c r="F143" i="4" s="1"/>
  <c r="D144" i="4"/>
  <c r="E144" i="4" s="1"/>
  <c r="F144" i="4" s="1"/>
  <c r="D145" i="4"/>
  <c r="E145" i="4" s="1"/>
  <c r="F145" i="4" s="1"/>
  <c r="H145" i="4" s="1"/>
  <c r="D146" i="4"/>
  <c r="E146" i="4" s="1"/>
  <c r="F146" i="4" s="1"/>
  <c r="D147" i="4"/>
  <c r="E147" i="4" s="1"/>
  <c r="F147" i="4" s="1"/>
  <c r="D148" i="4"/>
  <c r="E148" i="4" s="1"/>
  <c r="F148" i="4" s="1"/>
  <c r="D149" i="4"/>
  <c r="E149" i="4" s="1"/>
  <c r="F149" i="4" s="1"/>
  <c r="D150" i="4"/>
  <c r="E150" i="4" s="1"/>
  <c r="F150" i="4" s="1"/>
  <c r="D151" i="4"/>
  <c r="E151" i="4" s="1"/>
  <c r="F151" i="4" s="1"/>
  <c r="D152" i="4"/>
  <c r="E152" i="4" s="1"/>
  <c r="F152" i="4" s="1"/>
  <c r="D153" i="4"/>
  <c r="E153" i="4" s="1"/>
  <c r="F153" i="4" s="1"/>
  <c r="D154" i="4"/>
  <c r="E154" i="4" s="1"/>
  <c r="F154" i="4" s="1"/>
  <c r="H154" i="4" s="1"/>
  <c r="D155" i="4"/>
  <c r="E155" i="4" s="1"/>
  <c r="F155" i="4" s="1"/>
  <c r="H155" i="4" s="1"/>
  <c r="D156" i="4"/>
  <c r="E156" i="4" s="1"/>
  <c r="F156" i="4" s="1"/>
  <c r="D157" i="4"/>
  <c r="E157" i="4" s="1"/>
  <c r="F157" i="4" s="1"/>
  <c r="H157" i="4" s="1"/>
  <c r="D158" i="4"/>
  <c r="E158" i="4" s="1"/>
  <c r="F158" i="4" s="1"/>
  <c r="D159" i="4"/>
  <c r="E159" i="4" s="1"/>
  <c r="F159" i="4" s="1"/>
  <c r="D160" i="4"/>
  <c r="E160" i="4" s="1"/>
  <c r="F160" i="4" s="1"/>
  <c r="D161" i="4"/>
  <c r="E161" i="4" s="1"/>
  <c r="F161" i="4" s="1"/>
  <c r="D162" i="4"/>
  <c r="E162" i="4" s="1"/>
  <c r="F162" i="4" s="1"/>
  <c r="D163" i="4"/>
  <c r="E163" i="4" s="1"/>
  <c r="F163" i="4" s="1"/>
  <c r="H163" i="4" s="1"/>
  <c r="D164" i="4"/>
  <c r="E164" i="4" s="1"/>
  <c r="F164" i="4" s="1"/>
  <c r="D165" i="4"/>
  <c r="E165" i="4" s="1"/>
  <c r="F165" i="4" s="1"/>
  <c r="H165" i="4" s="1"/>
  <c r="D166" i="4"/>
  <c r="E166" i="4" s="1"/>
  <c r="F166" i="4" s="1"/>
  <c r="D167" i="4"/>
  <c r="E167" i="4" s="1"/>
  <c r="F167" i="4" s="1"/>
  <c r="D168" i="4"/>
  <c r="E168" i="4" s="1"/>
  <c r="F168" i="4" s="1"/>
  <c r="H168" i="4" s="1"/>
  <c r="D169" i="4"/>
  <c r="E169" i="4" s="1"/>
  <c r="F169" i="4" s="1"/>
  <c r="D170" i="4"/>
  <c r="E170" i="4" s="1"/>
  <c r="F170" i="4" s="1"/>
  <c r="D171" i="4"/>
  <c r="E171" i="4" s="1"/>
  <c r="F171" i="4" s="1"/>
  <c r="D172" i="4"/>
  <c r="E172" i="4" s="1"/>
  <c r="F172" i="4" s="1"/>
  <c r="D173" i="4"/>
  <c r="E173" i="4" s="1"/>
  <c r="F173" i="4" s="1"/>
  <c r="H173" i="4" s="1"/>
  <c r="D174" i="4"/>
  <c r="E174" i="4" s="1"/>
  <c r="F174" i="4" s="1"/>
  <c r="D175" i="4"/>
  <c r="E175" i="4" s="1"/>
  <c r="F175" i="4" s="1"/>
  <c r="D176" i="4"/>
  <c r="E176" i="4" s="1"/>
  <c r="F176" i="4" s="1"/>
  <c r="D177" i="4"/>
  <c r="E177" i="4" s="1"/>
  <c r="F177" i="4" s="1"/>
  <c r="D178" i="4"/>
  <c r="E178" i="4" s="1"/>
  <c r="F178" i="4" s="1"/>
  <c r="D179" i="4"/>
  <c r="E179" i="4" s="1"/>
  <c r="F179" i="4" s="1"/>
  <c r="D180" i="4"/>
  <c r="E180" i="4" s="1"/>
  <c r="F180" i="4" s="1"/>
  <c r="D181" i="4"/>
  <c r="E181" i="4" s="1"/>
  <c r="F181" i="4" s="1"/>
  <c r="D182" i="4"/>
  <c r="E182" i="4" s="1"/>
  <c r="F182" i="4" s="1"/>
  <c r="D183" i="4"/>
  <c r="E183" i="4" s="1"/>
  <c r="F183" i="4" s="1"/>
  <c r="D184" i="4"/>
  <c r="E184" i="4" s="1"/>
  <c r="F184" i="4" s="1"/>
  <c r="D185" i="4"/>
  <c r="E185" i="4" s="1"/>
  <c r="F185" i="4" s="1"/>
  <c r="D186" i="4"/>
  <c r="E186" i="4" s="1"/>
  <c r="F186" i="4" s="1"/>
  <c r="D187" i="4"/>
  <c r="E187" i="4" s="1"/>
  <c r="F187" i="4" s="1"/>
  <c r="D188" i="4"/>
  <c r="E188" i="4" s="1"/>
  <c r="F188" i="4" s="1"/>
  <c r="D189" i="4"/>
  <c r="E189" i="4" s="1"/>
  <c r="F189" i="4" s="1"/>
  <c r="D190" i="4"/>
  <c r="E190" i="4" s="1"/>
  <c r="F190" i="4" s="1"/>
  <c r="D191" i="4"/>
  <c r="E191" i="4" s="1"/>
  <c r="F191" i="4" s="1"/>
  <c r="D192" i="4"/>
  <c r="E192" i="4" s="1"/>
  <c r="F192" i="4" s="1"/>
  <c r="D193" i="4"/>
  <c r="E193" i="4" s="1"/>
  <c r="F193" i="4" s="1"/>
  <c r="D194" i="4"/>
  <c r="E194" i="4" s="1"/>
  <c r="F194" i="4" s="1"/>
  <c r="D195" i="4"/>
  <c r="E195" i="4" s="1"/>
  <c r="F195" i="4" s="1"/>
  <c r="D196" i="4"/>
  <c r="E196" i="4" s="1"/>
  <c r="F196" i="4" s="1"/>
  <c r="D197" i="4"/>
  <c r="E197" i="4" s="1"/>
  <c r="F197" i="4" s="1"/>
  <c r="D198" i="4"/>
  <c r="E198" i="4" s="1"/>
  <c r="F198" i="4" s="1"/>
  <c r="D199" i="4"/>
  <c r="E199" i="4" s="1"/>
  <c r="F199" i="4" s="1"/>
  <c r="H199" i="4" s="1"/>
  <c r="D200" i="4"/>
  <c r="E200" i="4" s="1"/>
  <c r="F200" i="4" s="1"/>
  <c r="D201" i="4"/>
  <c r="E201" i="4" s="1"/>
  <c r="F201" i="4" s="1"/>
  <c r="H201" i="4" s="1"/>
  <c r="D202" i="4"/>
  <c r="E202" i="4" s="1"/>
  <c r="F202" i="4" s="1"/>
  <c r="D203" i="4"/>
  <c r="E203" i="4" s="1"/>
  <c r="F203" i="4" s="1"/>
  <c r="H203" i="4" s="1"/>
  <c r="D204" i="4"/>
  <c r="E204" i="4" s="1"/>
  <c r="F204" i="4" s="1"/>
  <c r="D205" i="4"/>
  <c r="E205" i="4" s="1"/>
  <c r="F205" i="4" s="1"/>
  <c r="D206" i="4"/>
  <c r="E206" i="4" s="1"/>
  <c r="F206" i="4" s="1"/>
  <c r="D207" i="4"/>
  <c r="E207" i="4" s="1"/>
  <c r="F207" i="4" s="1"/>
  <c r="D208" i="4"/>
  <c r="E208" i="4" s="1"/>
  <c r="F208" i="4" s="1"/>
  <c r="D209" i="4"/>
  <c r="E209" i="4" s="1"/>
  <c r="F209" i="4" s="1"/>
  <c r="D210" i="4"/>
  <c r="E210" i="4" s="1"/>
  <c r="F210" i="4" s="1"/>
  <c r="D211" i="4"/>
  <c r="E211" i="4" s="1"/>
  <c r="F211" i="4" s="1"/>
  <c r="D212" i="4"/>
  <c r="E212" i="4" s="1"/>
  <c r="F212" i="4" s="1"/>
  <c r="D213" i="4"/>
  <c r="E213" i="4" s="1"/>
  <c r="F213" i="4" s="1"/>
  <c r="D214" i="4"/>
  <c r="E214" i="4" s="1"/>
  <c r="F214" i="4" s="1"/>
  <c r="H214" i="4" s="1"/>
  <c r="D215" i="4"/>
  <c r="E215" i="4" s="1"/>
  <c r="F215" i="4" s="1"/>
  <c r="D216" i="4"/>
  <c r="E216" i="4" s="1"/>
  <c r="F216" i="4" s="1"/>
  <c r="D217" i="4"/>
  <c r="E217" i="4" s="1"/>
  <c r="F217" i="4" s="1"/>
  <c r="H217" i="4" s="1"/>
  <c r="D218" i="4"/>
  <c r="E218" i="4" s="1"/>
  <c r="F218" i="4" s="1"/>
  <c r="D219" i="4"/>
  <c r="E219" i="4" s="1"/>
  <c r="F219" i="4" s="1"/>
  <c r="H219" i="4" s="1"/>
  <c r="D220" i="4"/>
  <c r="E220" i="4" s="1"/>
  <c r="F220" i="4" s="1"/>
  <c r="D221" i="4"/>
  <c r="E221" i="4" s="1"/>
  <c r="F221" i="4" s="1"/>
  <c r="D222" i="4"/>
  <c r="E222" i="4" s="1"/>
  <c r="F222" i="4" s="1"/>
  <c r="D223" i="4"/>
  <c r="E223" i="4" s="1"/>
  <c r="F223" i="4" s="1"/>
  <c r="H223" i="4" s="1"/>
  <c r="D224" i="4"/>
  <c r="E224" i="4" s="1"/>
  <c r="F224" i="4" s="1"/>
  <c r="D225" i="4"/>
  <c r="E225" i="4" s="1"/>
  <c r="F225" i="4" s="1"/>
  <c r="H225" i="4" s="1"/>
  <c r="D226" i="4"/>
  <c r="E226" i="4" s="1"/>
  <c r="F226" i="4" s="1"/>
  <c r="D227" i="4"/>
  <c r="E227" i="4" s="1"/>
  <c r="F227" i="4" s="1"/>
  <c r="H227" i="4" s="1"/>
  <c r="D228" i="4"/>
  <c r="E228" i="4" s="1"/>
  <c r="F228" i="4" s="1"/>
  <c r="D229" i="4"/>
  <c r="E229" i="4" s="1"/>
  <c r="F229" i="4" s="1"/>
  <c r="D230" i="4"/>
  <c r="E230" i="4" s="1"/>
  <c r="F230" i="4" s="1"/>
  <c r="D231" i="4"/>
  <c r="E231" i="4" s="1"/>
  <c r="F231" i="4" s="1"/>
  <c r="D232" i="4"/>
  <c r="E232" i="4" s="1"/>
  <c r="F232" i="4" s="1"/>
  <c r="D233" i="4"/>
  <c r="E233" i="4" s="1"/>
  <c r="F233" i="4" s="1"/>
  <c r="D234" i="4"/>
  <c r="E234" i="4" s="1"/>
  <c r="F234" i="4" s="1"/>
  <c r="D235" i="4"/>
  <c r="E235" i="4" s="1"/>
  <c r="F235" i="4" s="1"/>
  <c r="D236" i="4"/>
  <c r="E236" i="4" s="1"/>
  <c r="F236" i="4" s="1"/>
  <c r="D237" i="4"/>
  <c r="E237" i="4" s="1"/>
  <c r="F237" i="4" s="1"/>
  <c r="D238" i="4"/>
  <c r="E238" i="4" s="1"/>
  <c r="F238" i="4" s="1"/>
  <c r="D239" i="4"/>
  <c r="E239" i="4" s="1"/>
  <c r="F239" i="4" s="1"/>
  <c r="D240" i="4"/>
  <c r="E240" i="4" s="1"/>
  <c r="F240" i="4" s="1"/>
  <c r="H240" i="4" s="1"/>
  <c r="D241" i="4"/>
  <c r="E241" i="4" s="1"/>
  <c r="F241" i="4" s="1"/>
  <c r="H241" i="4" s="1"/>
  <c r="D242" i="4"/>
  <c r="E242" i="4" s="1"/>
  <c r="F242" i="4" s="1"/>
  <c r="D243" i="4"/>
  <c r="E243" i="4" s="1"/>
  <c r="F243" i="4" s="1"/>
  <c r="D244" i="4"/>
  <c r="E244" i="4" s="1"/>
  <c r="F244" i="4" s="1"/>
  <c r="D245" i="4"/>
  <c r="E245" i="4" s="1"/>
  <c r="F245" i="4" s="1"/>
  <c r="D246" i="4"/>
  <c r="E246" i="4" s="1"/>
  <c r="F246" i="4" s="1"/>
  <c r="D247" i="4"/>
  <c r="E247" i="4" s="1"/>
  <c r="F247" i="4" s="1"/>
  <c r="D248" i="4"/>
  <c r="E248" i="4" s="1"/>
  <c r="F248" i="4" s="1"/>
  <c r="D249" i="4"/>
  <c r="E249" i="4" s="1"/>
  <c r="F249" i="4" s="1"/>
  <c r="H249" i="4" s="1"/>
  <c r="D250" i="4"/>
  <c r="E250" i="4" s="1"/>
  <c r="F250" i="4" s="1"/>
  <c r="D251" i="4"/>
  <c r="E251" i="4" s="1"/>
  <c r="F251" i="4" s="1"/>
  <c r="H251" i="4" s="1"/>
  <c r="D252" i="4"/>
  <c r="E252" i="4" s="1"/>
  <c r="F252" i="4" s="1"/>
  <c r="D253" i="4"/>
  <c r="E253" i="4" s="1"/>
  <c r="F253" i="4" s="1"/>
  <c r="D254" i="4"/>
  <c r="E254" i="4" s="1"/>
  <c r="F254" i="4" s="1"/>
  <c r="D255" i="4"/>
  <c r="E255" i="4" s="1"/>
  <c r="F255" i="4" s="1"/>
  <c r="D256" i="4"/>
  <c r="E256" i="4" s="1"/>
  <c r="F256" i="4" s="1"/>
  <c r="D257" i="4"/>
  <c r="E257" i="4" s="1"/>
  <c r="F257" i="4" s="1"/>
  <c r="D258" i="4"/>
  <c r="E258" i="4" s="1"/>
  <c r="F258" i="4" s="1"/>
  <c r="H258" i="4" s="1"/>
  <c r="D259" i="4"/>
  <c r="E259" i="4" s="1"/>
  <c r="F259" i="4" s="1"/>
  <c r="D260" i="4"/>
  <c r="E260" i="4" s="1"/>
  <c r="F260" i="4" s="1"/>
  <c r="D261" i="4"/>
  <c r="E261" i="4" s="1"/>
  <c r="F261" i="4" s="1"/>
  <c r="D262" i="4"/>
  <c r="E262" i="4" s="1"/>
  <c r="F262" i="4" s="1"/>
  <c r="D263" i="4"/>
  <c r="E263" i="4" s="1"/>
  <c r="F263" i="4" s="1"/>
  <c r="D264" i="4"/>
  <c r="E264" i="4" s="1"/>
  <c r="F264" i="4" s="1"/>
  <c r="D265" i="4"/>
  <c r="E265" i="4" s="1"/>
  <c r="F265" i="4" s="1"/>
  <c r="D266" i="4"/>
  <c r="E266" i="4" s="1"/>
  <c r="F266" i="4" s="1"/>
  <c r="D267" i="4"/>
  <c r="E267" i="4" s="1"/>
  <c r="F267" i="4" s="1"/>
  <c r="H267" i="4" s="1"/>
  <c r="D268" i="4"/>
  <c r="E268" i="4" s="1"/>
  <c r="F268" i="4" s="1"/>
  <c r="D269" i="4"/>
  <c r="E269" i="4" s="1"/>
  <c r="F269" i="4" s="1"/>
  <c r="D270" i="4"/>
  <c r="E270" i="4" s="1"/>
  <c r="F270" i="4" s="1"/>
  <c r="D271" i="4"/>
  <c r="E271" i="4" s="1"/>
  <c r="F271" i="4" s="1"/>
  <c r="H271" i="4" s="1"/>
  <c r="D272" i="4"/>
  <c r="E272" i="4" s="1"/>
  <c r="F272" i="4" s="1"/>
  <c r="D273" i="4"/>
  <c r="E273" i="4" s="1"/>
  <c r="F273" i="4" s="1"/>
  <c r="D274" i="4"/>
  <c r="E274" i="4" s="1"/>
  <c r="F274" i="4" s="1"/>
  <c r="D275" i="4"/>
  <c r="E275" i="4" s="1"/>
  <c r="F275" i="4" s="1"/>
  <c r="H275" i="4" s="1"/>
  <c r="D276" i="4"/>
  <c r="E276" i="4" s="1"/>
  <c r="F276" i="4" s="1"/>
  <c r="D277" i="4"/>
  <c r="E277" i="4" s="1"/>
  <c r="F277" i="4" s="1"/>
  <c r="D278" i="4"/>
  <c r="E278" i="4" s="1"/>
  <c r="F278" i="4" s="1"/>
  <c r="D279" i="4"/>
  <c r="E279" i="4" s="1"/>
  <c r="F279" i="4" s="1"/>
  <c r="D280" i="4"/>
  <c r="E280" i="4" s="1"/>
  <c r="F280" i="4" s="1"/>
  <c r="D281" i="4"/>
  <c r="E281" i="4" s="1"/>
  <c r="F281" i="4" s="1"/>
  <c r="H281" i="4" s="1"/>
  <c r="D282" i="4"/>
  <c r="E282" i="4" s="1"/>
  <c r="F282" i="4" s="1"/>
  <c r="D283" i="4"/>
  <c r="E283" i="4" s="1"/>
  <c r="F283" i="4" s="1"/>
  <c r="D284" i="4"/>
  <c r="E284" i="4" s="1"/>
  <c r="F284" i="4" s="1"/>
  <c r="H284" i="4" s="1"/>
  <c r="D285" i="4"/>
  <c r="E285" i="4" s="1"/>
  <c r="F285" i="4" s="1"/>
  <c r="D286" i="4"/>
  <c r="E286" i="4" s="1"/>
  <c r="F286" i="4" s="1"/>
  <c r="H286" i="4" s="1"/>
  <c r="D287" i="4"/>
  <c r="E287" i="4" s="1"/>
  <c r="F287" i="4" s="1"/>
  <c r="D288" i="4"/>
  <c r="E288" i="4" s="1"/>
  <c r="F288" i="4" s="1"/>
  <c r="H288" i="4" s="1"/>
  <c r="D289" i="4"/>
  <c r="E289" i="4" s="1"/>
  <c r="F289" i="4" s="1"/>
  <c r="D290" i="4"/>
  <c r="E290" i="4" s="1"/>
  <c r="F290" i="4" s="1"/>
  <c r="D291" i="4"/>
  <c r="E291" i="4" s="1"/>
  <c r="F291" i="4" s="1"/>
  <c r="D292" i="4"/>
  <c r="E292" i="4" s="1"/>
  <c r="F292" i="4" s="1"/>
  <c r="D293" i="4"/>
  <c r="E293" i="4" s="1"/>
  <c r="F293" i="4" s="1"/>
  <c r="H293" i="4" s="1"/>
  <c r="D294" i="4"/>
  <c r="E294" i="4" s="1"/>
  <c r="F294" i="4" s="1"/>
  <c r="D295" i="4"/>
  <c r="E295" i="4" s="1"/>
  <c r="F295" i="4" s="1"/>
  <c r="D296" i="4"/>
  <c r="E296" i="4" s="1"/>
  <c r="F296" i="4" s="1"/>
  <c r="H296" i="4" s="1"/>
  <c r="D297" i="4"/>
  <c r="E297" i="4" s="1"/>
  <c r="F297" i="4" s="1"/>
  <c r="H297" i="4" s="1"/>
  <c r="D298" i="4"/>
  <c r="E298" i="4" s="1"/>
  <c r="F298" i="4" s="1"/>
  <c r="D299" i="4"/>
  <c r="E299" i="4" s="1"/>
  <c r="F299" i="4" s="1"/>
  <c r="D300" i="4"/>
  <c r="E300" i="4" s="1"/>
  <c r="F300" i="4" s="1"/>
  <c r="D301" i="4"/>
  <c r="E301" i="4" s="1"/>
  <c r="F301" i="4" s="1"/>
  <c r="D302" i="4"/>
  <c r="E302" i="4" s="1"/>
  <c r="F302" i="4" s="1"/>
  <c r="D303" i="4"/>
  <c r="E303" i="4" s="1"/>
  <c r="F303" i="4" s="1"/>
  <c r="D304" i="4"/>
  <c r="E304" i="4" s="1"/>
  <c r="F304" i="4" s="1"/>
  <c r="H304" i="4" s="1"/>
  <c r="D305" i="4"/>
  <c r="E305" i="4" s="1"/>
  <c r="F305" i="4" s="1"/>
  <c r="D306" i="4"/>
  <c r="E306" i="4" s="1"/>
  <c r="F306" i="4" s="1"/>
  <c r="H306" i="4" s="1"/>
  <c r="D307" i="4"/>
  <c r="E307" i="4" s="1"/>
  <c r="F307" i="4" s="1"/>
  <c r="D308" i="4"/>
  <c r="E308" i="4" s="1"/>
  <c r="F308" i="4" s="1"/>
  <c r="D309" i="4"/>
  <c r="E309" i="4" s="1"/>
  <c r="F309" i="4" s="1"/>
  <c r="D310" i="4"/>
  <c r="E310" i="4" s="1"/>
  <c r="F310" i="4" s="1"/>
  <c r="H310" i="4" s="1"/>
  <c r="D311" i="4"/>
  <c r="E311" i="4" s="1"/>
  <c r="F311" i="4" s="1"/>
  <c r="D312" i="4"/>
  <c r="E312" i="4" s="1"/>
  <c r="F312" i="4" s="1"/>
  <c r="D313" i="4"/>
  <c r="E313" i="4" s="1"/>
  <c r="F313" i="4" s="1"/>
  <c r="D314" i="4"/>
  <c r="E314" i="4" s="1"/>
  <c r="F314" i="4" s="1"/>
  <c r="H314" i="4" s="1"/>
  <c r="D315" i="4"/>
  <c r="E315" i="4" s="1"/>
  <c r="F315" i="4" s="1"/>
  <c r="H315" i="4" s="1"/>
  <c r="D316" i="4"/>
  <c r="E316" i="4" s="1"/>
  <c r="F316" i="4" s="1"/>
  <c r="H316" i="4" s="1"/>
  <c r="D317" i="4"/>
  <c r="E317" i="4" s="1"/>
  <c r="F317" i="4" s="1"/>
  <c r="H317" i="4" s="1"/>
  <c r="D318" i="4"/>
  <c r="E318" i="4" s="1"/>
  <c r="F318" i="4" s="1"/>
  <c r="D319" i="4"/>
  <c r="E319" i="4" s="1"/>
  <c r="F319" i="4" s="1"/>
  <c r="D320" i="4"/>
  <c r="E320" i="4" s="1"/>
  <c r="F320" i="4" s="1"/>
  <c r="D321" i="4"/>
  <c r="E321" i="4" s="1"/>
  <c r="F321" i="4" s="1"/>
  <c r="D322" i="4"/>
  <c r="E322" i="4" s="1"/>
  <c r="F322" i="4" s="1"/>
  <c r="D323" i="4"/>
  <c r="E323" i="4" s="1"/>
  <c r="F323" i="4" s="1"/>
  <c r="D324" i="4"/>
  <c r="E324" i="4" s="1"/>
  <c r="F324" i="4" s="1"/>
  <c r="D325" i="4"/>
  <c r="E325" i="4" s="1"/>
  <c r="F325" i="4" s="1"/>
  <c r="D326" i="4"/>
  <c r="E326" i="4" s="1"/>
  <c r="F326" i="4" s="1"/>
  <c r="H326" i="4" s="1"/>
  <c r="D327" i="4"/>
  <c r="E327" i="4" s="1"/>
  <c r="F327" i="4" s="1"/>
  <c r="D328" i="4"/>
  <c r="E328" i="4" s="1"/>
  <c r="F328" i="4" s="1"/>
  <c r="D329" i="4"/>
  <c r="E329" i="4" s="1"/>
  <c r="F329" i="4" s="1"/>
  <c r="D330" i="4"/>
  <c r="E330" i="4" s="1"/>
  <c r="F330" i="4" s="1"/>
  <c r="H330" i="4" s="1"/>
  <c r="D331" i="4"/>
  <c r="E331" i="4" s="1"/>
  <c r="F331" i="4" s="1"/>
  <c r="D332" i="4"/>
  <c r="E332" i="4" s="1"/>
  <c r="F332" i="4" s="1"/>
  <c r="D333" i="4"/>
  <c r="E333" i="4" s="1"/>
  <c r="F333" i="4" s="1"/>
  <c r="H333" i="4" s="1"/>
  <c r="D334" i="4"/>
  <c r="E334" i="4" s="1"/>
  <c r="F334" i="4" s="1"/>
  <c r="D335" i="4"/>
  <c r="E335" i="4" s="1"/>
  <c r="F335" i="4" s="1"/>
  <c r="D336" i="4"/>
  <c r="E336" i="4" s="1"/>
  <c r="F336" i="4" s="1"/>
  <c r="D337" i="4"/>
  <c r="E337" i="4" s="1"/>
  <c r="F337" i="4" s="1"/>
  <c r="D338" i="4"/>
  <c r="E338" i="4" s="1"/>
  <c r="F338" i="4" s="1"/>
  <c r="D339" i="4"/>
  <c r="E339" i="4" s="1"/>
  <c r="F339" i="4" s="1"/>
  <c r="D340" i="4"/>
  <c r="E340" i="4" s="1"/>
  <c r="F340" i="4" s="1"/>
  <c r="D341" i="4"/>
  <c r="E341" i="4" s="1"/>
  <c r="F341" i="4" s="1"/>
  <c r="H341" i="4" s="1"/>
  <c r="D342" i="4"/>
  <c r="E342" i="4" s="1"/>
  <c r="F342" i="4" s="1"/>
  <c r="H342" i="4" s="1"/>
  <c r="D343" i="4"/>
  <c r="E343" i="4" s="1"/>
  <c r="F343" i="4" s="1"/>
  <c r="D344" i="4"/>
  <c r="E344" i="4" s="1"/>
  <c r="F344" i="4" s="1"/>
  <c r="D345" i="4"/>
  <c r="E345" i="4" s="1"/>
  <c r="F345" i="4" s="1"/>
  <c r="D346" i="4"/>
  <c r="E346" i="4" s="1"/>
  <c r="F346" i="4" s="1"/>
  <c r="D347" i="4"/>
  <c r="E347" i="4" s="1"/>
  <c r="F347" i="4" s="1"/>
  <c r="D348" i="4"/>
  <c r="E348" i="4" s="1"/>
  <c r="F348" i="4" s="1"/>
  <c r="D349" i="4"/>
  <c r="E349" i="4" s="1"/>
  <c r="F349" i="4" s="1"/>
  <c r="D350" i="4"/>
  <c r="E350" i="4" s="1"/>
  <c r="F350" i="4" s="1"/>
  <c r="D351" i="4"/>
  <c r="E351" i="4" s="1"/>
  <c r="F351" i="4" s="1"/>
  <c r="D352" i="4"/>
  <c r="E352" i="4" s="1"/>
  <c r="F352" i="4" s="1"/>
  <c r="D353" i="4"/>
  <c r="E353" i="4" s="1"/>
  <c r="F353" i="4" s="1"/>
  <c r="D354" i="4"/>
  <c r="E354" i="4" s="1"/>
  <c r="F354" i="4" s="1"/>
  <c r="D355" i="4"/>
  <c r="E355" i="4" s="1"/>
  <c r="F355" i="4" s="1"/>
  <c r="H355" i="4" s="1"/>
  <c r="D356" i="4"/>
  <c r="E356" i="4" s="1"/>
  <c r="F356" i="4" s="1"/>
  <c r="D357" i="4"/>
  <c r="E357" i="4" s="1"/>
  <c r="F357" i="4" s="1"/>
  <c r="D358" i="4"/>
  <c r="E358" i="4" s="1"/>
  <c r="F358" i="4" s="1"/>
  <c r="D359" i="4"/>
  <c r="E359" i="4" s="1"/>
  <c r="F359" i="4" s="1"/>
  <c r="D360" i="4"/>
  <c r="E360" i="4" s="1"/>
  <c r="F360" i="4" s="1"/>
  <c r="D361" i="4"/>
  <c r="E361" i="4" s="1"/>
  <c r="F361" i="4" s="1"/>
  <c r="D362" i="4"/>
  <c r="E362" i="4" s="1"/>
  <c r="F362" i="4" s="1"/>
  <c r="D363" i="4"/>
  <c r="E363" i="4" s="1"/>
  <c r="F363" i="4" s="1"/>
  <c r="D364" i="4"/>
  <c r="E364" i="4" s="1"/>
  <c r="F364" i="4" s="1"/>
  <c r="D365" i="4"/>
  <c r="E365" i="4" s="1"/>
  <c r="F365" i="4" s="1"/>
  <c r="H365" i="4" s="1"/>
  <c r="D366" i="4"/>
  <c r="E366" i="4" s="1"/>
  <c r="F366" i="4" s="1"/>
  <c r="H366" i="4" s="1"/>
  <c r="D367" i="4"/>
  <c r="E367" i="4" s="1"/>
  <c r="F367" i="4" s="1"/>
  <c r="D368" i="4"/>
  <c r="E368" i="4" s="1"/>
  <c r="F368" i="4" s="1"/>
  <c r="H368" i="4" s="1"/>
  <c r="D369" i="4"/>
  <c r="E369" i="4" s="1"/>
  <c r="F369" i="4" s="1"/>
  <c r="D370" i="4"/>
  <c r="E370" i="4" s="1"/>
  <c r="F370" i="4" s="1"/>
  <c r="H370" i="4" s="1"/>
  <c r="D371" i="4"/>
  <c r="E371" i="4" s="1"/>
  <c r="F371" i="4" s="1"/>
  <c r="D372" i="4"/>
  <c r="E372" i="4" s="1"/>
  <c r="F372" i="4" s="1"/>
  <c r="D373" i="4"/>
  <c r="E373" i="4" s="1"/>
  <c r="F373" i="4" s="1"/>
  <c r="D374" i="4"/>
  <c r="E374" i="4" s="1"/>
  <c r="F374" i="4" s="1"/>
  <c r="D375" i="4"/>
  <c r="E375" i="4" s="1"/>
  <c r="F375" i="4" s="1"/>
  <c r="H375" i="4" s="1"/>
  <c r="D376" i="4"/>
  <c r="E376" i="4" s="1"/>
  <c r="F376" i="4" s="1"/>
  <c r="D377" i="4"/>
  <c r="E377" i="4" s="1"/>
  <c r="F377" i="4" s="1"/>
  <c r="D378" i="4"/>
  <c r="E378" i="4" s="1"/>
  <c r="F378" i="4" s="1"/>
  <c r="D379" i="4"/>
  <c r="E379" i="4" s="1"/>
  <c r="F379" i="4" s="1"/>
  <c r="D380" i="4"/>
  <c r="E380" i="4" s="1"/>
  <c r="F380" i="4" s="1"/>
  <c r="H380" i="4" s="1"/>
  <c r="D381" i="4"/>
  <c r="E381" i="4" s="1"/>
  <c r="F381" i="4" s="1"/>
  <c r="D382" i="4"/>
  <c r="E382" i="4" s="1"/>
  <c r="F382" i="4" s="1"/>
  <c r="D383" i="4"/>
  <c r="E383" i="4" s="1"/>
  <c r="F383" i="4" s="1"/>
  <c r="D384" i="4"/>
  <c r="E384" i="4" s="1"/>
  <c r="F384" i="4" s="1"/>
  <c r="D385" i="4"/>
  <c r="E385" i="4" s="1"/>
  <c r="F385" i="4" s="1"/>
  <c r="H385" i="4" s="1"/>
  <c r="D386" i="4"/>
  <c r="E386" i="4" s="1"/>
  <c r="F386" i="4" s="1"/>
  <c r="D387" i="4"/>
  <c r="E387" i="4" s="1"/>
  <c r="F387" i="4" s="1"/>
  <c r="D388" i="4"/>
  <c r="E388" i="4" s="1"/>
  <c r="F388" i="4" s="1"/>
  <c r="H388" i="4" s="1"/>
  <c r="D389" i="4"/>
  <c r="E389" i="4" s="1"/>
  <c r="F389" i="4" s="1"/>
  <c r="H389" i="4" s="1"/>
  <c r="D390" i="4"/>
  <c r="E390" i="4" s="1"/>
  <c r="F390" i="4" s="1"/>
  <c r="D391" i="4"/>
  <c r="E391" i="4" s="1"/>
  <c r="F391" i="4" s="1"/>
  <c r="H391" i="4" s="1"/>
  <c r="D392" i="4"/>
  <c r="E392" i="4" s="1"/>
  <c r="F392" i="4" s="1"/>
  <c r="D393" i="4"/>
  <c r="E393" i="4" s="1"/>
  <c r="F393" i="4" s="1"/>
  <c r="D394" i="4"/>
  <c r="E394" i="4" s="1"/>
  <c r="F394" i="4" s="1"/>
  <c r="D395" i="4"/>
  <c r="E395" i="4" s="1"/>
  <c r="F395" i="4" s="1"/>
  <c r="D396" i="4"/>
  <c r="E396" i="4" s="1"/>
  <c r="F396" i="4" s="1"/>
  <c r="D397" i="4"/>
  <c r="E397" i="4" s="1"/>
  <c r="F397" i="4" s="1"/>
  <c r="D398" i="4"/>
  <c r="E398" i="4" s="1"/>
  <c r="F398" i="4" s="1"/>
  <c r="H398" i="4" s="1"/>
  <c r="D399" i="4"/>
  <c r="E399" i="4" s="1"/>
  <c r="F399" i="4" s="1"/>
  <c r="D400" i="4"/>
  <c r="E400" i="4" s="1"/>
  <c r="F400" i="4" s="1"/>
  <c r="H400" i="4" s="1"/>
  <c r="D401" i="4"/>
  <c r="E401" i="4" s="1"/>
  <c r="F401" i="4" s="1"/>
  <c r="D402" i="4"/>
  <c r="E402" i="4" s="1"/>
  <c r="F402" i="4" s="1"/>
  <c r="D403" i="4"/>
  <c r="E403" i="4" s="1"/>
  <c r="F403" i="4" s="1"/>
  <c r="D404" i="4"/>
  <c r="E404" i="4" s="1"/>
  <c r="F404" i="4" s="1"/>
  <c r="D405" i="4"/>
  <c r="E405" i="4" s="1"/>
  <c r="F405" i="4" s="1"/>
  <c r="D406" i="4"/>
  <c r="E406" i="4" s="1"/>
  <c r="F406" i="4" s="1"/>
  <c r="D407" i="4"/>
  <c r="E407" i="4" s="1"/>
  <c r="F407" i="4" s="1"/>
  <c r="H407" i="4" s="1"/>
  <c r="D408" i="4"/>
  <c r="E408" i="4" s="1"/>
  <c r="F408" i="4" s="1"/>
  <c r="D409" i="4"/>
  <c r="E409" i="4" s="1"/>
  <c r="F409" i="4" s="1"/>
  <c r="D410" i="4"/>
  <c r="E410" i="4" s="1"/>
  <c r="F410" i="4" s="1"/>
  <c r="D411" i="4"/>
  <c r="E411" i="4" s="1"/>
  <c r="F411" i="4" s="1"/>
  <c r="D412" i="4"/>
  <c r="E412" i="4" s="1"/>
  <c r="F412" i="4" s="1"/>
  <c r="D413" i="4"/>
  <c r="E413" i="4" s="1"/>
  <c r="F413" i="4" s="1"/>
  <c r="D414" i="4"/>
  <c r="E414" i="4" s="1"/>
  <c r="F414" i="4" s="1"/>
  <c r="D415" i="4"/>
  <c r="E415" i="4" s="1"/>
  <c r="F415" i="4" s="1"/>
  <c r="D416" i="4"/>
  <c r="E416" i="4" s="1"/>
  <c r="F416" i="4" s="1"/>
  <c r="D417" i="4"/>
  <c r="E417" i="4" s="1"/>
  <c r="F417" i="4" s="1"/>
  <c r="H417" i="4" s="1"/>
  <c r="D418" i="4"/>
  <c r="E418" i="4" s="1"/>
  <c r="F418" i="4" s="1"/>
  <c r="D419" i="4"/>
  <c r="E419" i="4" s="1"/>
  <c r="F419" i="4" s="1"/>
  <c r="D420" i="4"/>
  <c r="E420" i="4" s="1"/>
  <c r="F420" i="4" s="1"/>
  <c r="H420" i="4" s="1"/>
  <c r="D421" i="4"/>
  <c r="E421" i="4" s="1"/>
  <c r="F421" i="4" s="1"/>
  <c r="H421" i="4" s="1"/>
  <c r="D422" i="4"/>
  <c r="E422" i="4" s="1"/>
  <c r="F422" i="4" s="1"/>
  <c r="H422" i="4" s="1"/>
  <c r="D423" i="4"/>
  <c r="E423" i="4" s="1"/>
  <c r="F423" i="4" s="1"/>
  <c r="D424" i="4"/>
  <c r="E424" i="4" s="1"/>
  <c r="F424" i="4" s="1"/>
  <c r="D425" i="4"/>
  <c r="E425" i="4" s="1"/>
  <c r="F425" i="4" s="1"/>
  <c r="D426" i="4"/>
  <c r="E426" i="4" s="1"/>
  <c r="F426" i="4" s="1"/>
  <c r="H426" i="4" s="1"/>
  <c r="D427" i="4"/>
  <c r="E427" i="4" s="1"/>
  <c r="F427" i="4" s="1"/>
  <c r="D428" i="4"/>
  <c r="E428" i="4" s="1"/>
  <c r="F428" i="4" s="1"/>
  <c r="H428" i="4" s="1"/>
  <c r="D429" i="4"/>
  <c r="E429" i="4" s="1"/>
  <c r="F429" i="4" s="1"/>
  <c r="D430" i="4"/>
  <c r="E430" i="4" s="1"/>
  <c r="F430" i="4" s="1"/>
  <c r="D431" i="4"/>
  <c r="E431" i="4" s="1"/>
  <c r="F431" i="4" s="1"/>
  <c r="D432" i="4"/>
  <c r="E432" i="4" s="1"/>
  <c r="F432" i="4" s="1"/>
  <c r="D433" i="4"/>
  <c r="E433" i="4" s="1"/>
  <c r="F433" i="4" s="1"/>
  <c r="D434" i="4"/>
  <c r="E434" i="4" s="1"/>
  <c r="F434" i="4" s="1"/>
  <c r="D435" i="4"/>
  <c r="E435" i="4" s="1"/>
  <c r="F435" i="4" s="1"/>
  <c r="D436" i="4"/>
  <c r="E436" i="4" s="1"/>
  <c r="F436" i="4" s="1"/>
  <c r="H436" i="4" s="1"/>
  <c r="D437" i="4"/>
  <c r="E437" i="4" s="1"/>
  <c r="F437" i="4" s="1"/>
  <c r="D438" i="4"/>
  <c r="E438" i="4" s="1"/>
  <c r="F438" i="4" s="1"/>
  <c r="H438" i="4" s="1"/>
  <c r="D439" i="4"/>
  <c r="E439" i="4" s="1"/>
  <c r="F439" i="4" s="1"/>
  <c r="H439" i="4" s="1"/>
  <c r="D440" i="4"/>
  <c r="E440" i="4" s="1"/>
  <c r="F440" i="4" s="1"/>
  <c r="D441" i="4"/>
  <c r="E441" i="4" s="1"/>
  <c r="F441" i="4" s="1"/>
  <c r="D442" i="4"/>
  <c r="E442" i="4" s="1"/>
  <c r="F442" i="4" s="1"/>
  <c r="D443" i="4"/>
  <c r="E443" i="4" s="1"/>
  <c r="F443" i="4" s="1"/>
  <c r="H443" i="4" s="1"/>
  <c r="D444" i="4"/>
  <c r="E444" i="4" s="1"/>
  <c r="F444" i="4" s="1"/>
  <c r="D445" i="4"/>
  <c r="E445" i="4" s="1"/>
  <c r="F445" i="4" s="1"/>
  <c r="D446" i="4"/>
  <c r="E446" i="4" s="1"/>
  <c r="F446" i="4" s="1"/>
  <c r="D447" i="4"/>
  <c r="E447" i="4" s="1"/>
  <c r="F447" i="4" s="1"/>
  <c r="H447" i="4" s="1"/>
  <c r="D448" i="4"/>
  <c r="E448" i="4" s="1"/>
  <c r="F448" i="4" s="1"/>
  <c r="D449" i="4"/>
  <c r="E449" i="4" s="1"/>
  <c r="F449" i="4" s="1"/>
  <c r="D450" i="4"/>
  <c r="E450" i="4" s="1"/>
  <c r="F450" i="4" s="1"/>
  <c r="D451" i="4"/>
  <c r="E451" i="4" s="1"/>
  <c r="F451" i="4" s="1"/>
  <c r="H451" i="4" s="1"/>
  <c r="D452" i="4"/>
  <c r="E452" i="4" s="1"/>
  <c r="F452" i="4" s="1"/>
  <c r="D453" i="4"/>
  <c r="E453" i="4" s="1"/>
  <c r="F453" i="4" s="1"/>
  <c r="D454" i="4"/>
  <c r="E454" i="4" s="1"/>
  <c r="F454" i="4" s="1"/>
  <c r="H454" i="4" s="1"/>
  <c r="D455" i="4"/>
  <c r="E455" i="4" s="1"/>
  <c r="F455" i="4" s="1"/>
  <c r="D456" i="4"/>
  <c r="E456" i="4" s="1"/>
  <c r="F456" i="4" s="1"/>
  <c r="D457" i="4"/>
  <c r="E457" i="4" s="1"/>
  <c r="F457" i="4" s="1"/>
  <c r="D458" i="4"/>
  <c r="E458" i="4" s="1"/>
  <c r="F458" i="4" s="1"/>
  <c r="H458" i="4" s="1"/>
  <c r="D459" i="4"/>
  <c r="E459" i="4" s="1"/>
  <c r="F459" i="4" s="1"/>
  <c r="D460" i="4"/>
  <c r="E460" i="4" s="1"/>
  <c r="F460" i="4" s="1"/>
  <c r="D461" i="4"/>
  <c r="E461" i="4" s="1"/>
  <c r="F461" i="4" s="1"/>
  <c r="D462" i="4"/>
  <c r="E462" i="4" s="1"/>
  <c r="F462" i="4" s="1"/>
  <c r="H462" i="4" s="1"/>
  <c r="D463" i="4"/>
  <c r="E463" i="4" s="1"/>
  <c r="F463" i="4" s="1"/>
  <c r="D464" i="4"/>
  <c r="E464" i="4" s="1"/>
  <c r="F464" i="4" s="1"/>
  <c r="D465" i="4"/>
  <c r="E465" i="4" s="1"/>
  <c r="F465" i="4" s="1"/>
  <c r="D466" i="4"/>
  <c r="E466" i="4" s="1"/>
  <c r="F466" i="4" s="1"/>
  <c r="D467" i="4"/>
  <c r="E467" i="4" s="1"/>
  <c r="F467" i="4" s="1"/>
  <c r="D468" i="4"/>
  <c r="E468" i="4" s="1"/>
  <c r="F468" i="4" s="1"/>
  <c r="D469" i="4"/>
  <c r="E469" i="4" s="1"/>
  <c r="F469" i="4" s="1"/>
  <c r="D470" i="4"/>
  <c r="E470" i="4" s="1"/>
  <c r="F470" i="4" s="1"/>
  <c r="D471" i="4"/>
  <c r="E471" i="4" s="1"/>
  <c r="F471" i="4" s="1"/>
  <c r="D472" i="4"/>
  <c r="E472" i="4" s="1"/>
  <c r="F472" i="4" s="1"/>
  <c r="D473" i="4"/>
  <c r="E473" i="4" s="1"/>
  <c r="F473" i="4" s="1"/>
  <c r="D474" i="4"/>
  <c r="E474" i="4" s="1"/>
  <c r="F474" i="4" s="1"/>
  <c r="D475" i="4"/>
  <c r="E475" i="4" s="1"/>
  <c r="F475" i="4" s="1"/>
  <c r="D476" i="4"/>
  <c r="E476" i="4" s="1"/>
  <c r="F476" i="4" s="1"/>
  <c r="D477" i="4"/>
  <c r="E477" i="4" s="1"/>
  <c r="F477" i="4" s="1"/>
  <c r="D478" i="4"/>
  <c r="E478" i="4" s="1"/>
  <c r="F478" i="4" s="1"/>
  <c r="D479" i="4"/>
  <c r="E479" i="4" s="1"/>
  <c r="F479" i="4" s="1"/>
  <c r="D480" i="4"/>
  <c r="E480" i="4" s="1"/>
  <c r="F480" i="4" s="1"/>
  <c r="D481" i="4"/>
  <c r="E481" i="4" s="1"/>
  <c r="F481" i="4" s="1"/>
  <c r="D482" i="4"/>
  <c r="E482" i="4" s="1"/>
  <c r="F482" i="4" s="1"/>
  <c r="D483" i="4"/>
  <c r="E483" i="4" s="1"/>
  <c r="F483" i="4" s="1"/>
  <c r="D484" i="4"/>
  <c r="E484" i="4" s="1"/>
  <c r="F484" i="4" s="1"/>
  <c r="D485" i="4"/>
  <c r="E485" i="4" s="1"/>
  <c r="F485" i="4" s="1"/>
  <c r="D486" i="4"/>
  <c r="E486" i="4" s="1"/>
  <c r="F486" i="4" s="1"/>
  <c r="D487" i="4"/>
  <c r="E487" i="4" s="1"/>
  <c r="F487" i="4" s="1"/>
  <c r="D488" i="4"/>
  <c r="E488" i="4" s="1"/>
  <c r="F488" i="4" s="1"/>
  <c r="D489" i="4"/>
  <c r="E489" i="4" s="1"/>
  <c r="F489" i="4" s="1"/>
  <c r="H489" i="4" s="1"/>
  <c r="D490" i="4"/>
  <c r="E490" i="4" s="1"/>
  <c r="F490" i="4" s="1"/>
  <c r="H490" i="4" s="1"/>
  <c r="D491" i="4"/>
  <c r="E491" i="4" s="1"/>
  <c r="F491" i="4" s="1"/>
  <c r="D492" i="4"/>
  <c r="E492" i="4" s="1"/>
  <c r="F492" i="4" s="1"/>
  <c r="D493" i="4"/>
  <c r="E493" i="4" s="1"/>
  <c r="F493" i="4" s="1"/>
  <c r="H493" i="4" s="1"/>
  <c r="D494" i="4"/>
  <c r="E494" i="4" s="1"/>
  <c r="F494" i="4" s="1"/>
  <c r="H494" i="4" s="1"/>
  <c r="D495" i="4"/>
  <c r="E495" i="4" s="1"/>
  <c r="F495" i="4" s="1"/>
  <c r="D496" i="4"/>
  <c r="E496" i="4" s="1"/>
  <c r="F496" i="4" s="1"/>
  <c r="D497" i="4"/>
  <c r="E497" i="4" s="1"/>
  <c r="F497" i="4" s="1"/>
  <c r="H497" i="4" s="1"/>
  <c r="D498" i="4"/>
  <c r="E498" i="4" s="1"/>
  <c r="F498" i="4" s="1"/>
  <c r="D499" i="4"/>
  <c r="E499" i="4" s="1"/>
  <c r="F499" i="4" s="1"/>
  <c r="H499" i="4" s="1"/>
  <c r="D500" i="4"/>
  <c r="E500" i="4" s="1"/>
  <c r="F500" i="4" s="1"/>
  <c r="H500" i="4" s="1"/>
  <c r="D501" i="4"/>
  <c r="E501" i="4" s="1"/>
  <c r="F501" i="4" s="1"/>
  <c r="D502" i="4"/>
  <c r="E502" i="4" s="1"/>
  <c r="F502" i="4" s="1"/>
  <c r="D503" i="4"/>
  <c r="E503" i="4" s="1"/>
  <c r="F503" i="4" s="1"/>
  <c r="D504" i="4"/>
  <c r="E504" i="4" s="1"/>
  <c r="F504" i="4" s="1"/>
  <c r="D505" i="4"/>
  <c r="E505" i="4" s="1"/>
  <c r="F505" i="4" s="1"/>
  <c r="D506" i="4"/>
  <c r="E506" i="4" s="1"/>
  <c r="F506" i="4" s="1"/>
  <c r="D2" i="4"/>
  <c r="E2" i="4" s="1"/>
  <c r="F2" i="4" s="1"/>
  <c r="H2" i="4" s="1"/>
  <c r="H124" i="4" l="1"/>
  <c r="H255" i="4"/>
  <c r="H207" i="4"/>
  <c r="H170" i="4"/>
  <c r="H181" i="4"/>
  <c r="H327" i="4"/>
  <c r="H133" i="4"/>
  <c r="H503" i="4"/>
  <c r="H176" i="4"/>
  <c r="H22" i="4"/>
  <c r="H427" i="4"/>
  <c r="H474" i="4"/>
  <c r="G22" i="4"/>
  <c r="G156" i="4"/>
  <c r="H156" i="4" s="1"/>
  <c r="G237" i="4"/>
  <c r="H237" i="4" s="1"/>
  <c r="G362" i="4"/>
  <c r="H362" i="4" s="1"/>
  <c r="G150" i="4"/>
  <c r="H150" i="4" s="1"/>
  <c r="G195" i="4"/>
  <c r="H195" i="4" s="1"/>
  <c r="G331" i="4"/>
  <c r="H331" i="4" s="1"/>
  <c r="G24" i="4"/>
  <c r="H24" i="4" s="1"/>
  <c r="G151" i="4"/>
  <c r="H151" i="4" s="1"/>
  <c r="G207" i="4"/>
  <c r="G335" i="4"/>
  <c r="H335" i="4" s="1"/>
  <c r="G36" i="4"/>
  <c r="H36" i="4" s="1"/>
  <c r="G161" i="4"/>
  <c r="H161" i="4" s="1"/>
  <c r="G244" i="4"/>
  <c r="H244" i="4" s="1"/>
  <c r="G381" i="4"/>
  <c r="H381" i="4" s="1"/>
  <c r="G57" i="4"/>
  <c r="H57" i="4" s="1"/>
  <c r="G169" i="4"/>
  <c r="H169" i="4" s="1"/>
  <c r="G252" i="4"/>
  <c r="H252" i="4" s="1"/>
  <c r="G410" i="4"/>
  <c r="H410" i="4" s="1"/>
  <c r="G79" i="4"/>
  <c r="H79" i="4" s="1"/>
  <c r="G170" i="4"/>
  <c r="G255" i="4"/>
  <c r="G427" i="4"/>
  <c r="G89" i="4"/>
  <c r="H89" i="4" s="1"/>
  <c r="G171" i="4"/>
  <c r="H171" i="4" s="1"/>
  <c r="G263" i="4"/>
  <c r="H263" i="4" s="1"/>
  <c r="G435" i="4"/>
  <c r="H435" i="4" s="1"/>
  <c r="G112" i="4"/>
  <c r="H112" i="4" s="1"/>
  <c r="G174" i="4"/>
  <c r="H174" i="4" s="1"/>
  <c r="G272" i="4"/>
  <c r="H272" i="4" s="1"/>
  <c r="G456" i="4"/>
  <c r="H456" i="4" s="1"/>
  <c r="G124" i="4"/>
  <c r="G175" i="4"/>
  <c r="H175" i="4" s="1"/>
  <c r="G292" i="4"/>
  <c r="H292" i="4" s="1"/>
  <c r="G474" i="4"/>
  <c r="G133" i="4"/>
  <c r="G176" i="4"/>
  <c r="G307" i="4"/>
  <c r="H307" i="4" s="1"/>
  <c r="G477" i="4"/>
  <c r="H477" i="4" s="1"/>
  <c r="G148" i="4"/>
  <c r="H148" i="4" s="1"/>
  <c r="G181" i="4"/>
  <c r="G324" i="4"/>
  <c r="H324" i="4" s="1"/>
  <c r="G491" i="4"/>
  <c r="H491" i="4" s="1"/>
  <c r="G149" i="4"/>
  <c r="H149" i="4" s="1"/>
  <c r="G190" i="4"/>
  <c r="H190" i="4" s="1"/>
  <c r="G327" i="4"/>
  <c r="G503" i="4"/>
  <c r="G5" i="4"/>
</calcChain>
</file>

<file path=xl/sharedStrings.xml><?xml version="1.0" encoding="utf-8"?>
<sst xmlns="http://schemas.openxmlformats.org/spreadsheetml/2006/main" count="1030" uniqueCount="16">
  <si>
    <t>Код дилера</t>
  </si>
  <si>
    <t>Тип дилера</t>
  </si>
  <si>
    <t>Мультибренд</t>
  </si>
  <si>
    <t>Монобренд</t>
  </si>
  <si>
    <t>Неспецрозница</t>
  </si>
  <si>
    <t>Е-каналы</t>
  </si>
  <si>
    <t>Доход за период, план</t>
  </si>
  <si>
    <t>Доход за период, факт</t>
  </si>
  <si>
    <t>Уровень плана</t>
  </si>
  <si>
    <t>&lt;50%</t>
  </si>
  <si>
    <t>На пересечении типа дилера и уровня выполнения плана находится % дилерского вознаграждения от дохода</t>
  </si>
  <si>
    <t>Выполнения плана</t>
  </si>
  <si>
    <t>Премия</t>
  </si>
  <si>
    <t>Проверочный расчет</t>
  </si>
  <si>
    <t>ИСТИНА/ЛОЖЬ</t>
  </si>
  <si>
    <t>ФОРМУЛА =ЕСЛИ(E22&gt;=100%;ВПР(План!B22;СДВ!$A$1:$E$6;2;ЛОЖЬ)*План!D22;ЕСЛИ(План!E22&lt;=50%;ВПР(План!B22;СДВ!$A$1:$E$6;5;ЛОЖЬ)*План!D22;ЕСЛИ(И(План!E22&gt;=50%;План!E22&lt;=75%);ВПР(План!B22;СДВ!$A$1:$E$6;4;ЛОЖЬ)*План!D22;ВПР(План!B22;СДВ!$A$1:$E$6;3;ЛОЖЬ)*План!D22)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</si>
</sst>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8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wrapText="1"/>
    </xf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9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3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506"/>
  <sheetViews>
    <sheetView tabSelected="1" workbookViewId="0">
      <selection activeCell="F22" sqref="F22"/>
    </sheetView>
  </sheetViews>
  <sheetFormatPr defaultRowHeight="14.4" x14ac:dyDescent="0.3"/>
  <cols>
    <col min="1" max="1" width="9.33203125" style="4" customWidth="1"/>
    <col min="2" max="2" width="14.6640625" bestFit="1" customWidth="1"/>
    <col min="3" max="3" width="14.77734375" bestFit="1" customWidth="1"/>
    <col min="4" max="4" width="13.33203125" customWidth="1"/>
    <col min="5" max="5" width="14" bestFit="1" customWidth="1"/>
    <col min="6" max="6" width="18.77734375" customWidth="1"/>
    <col min="7" max="7" width="13.44140625" bestFit="1" customWidth="1"/>
    <col min="8" max="8" width="14.21875" bestFit="1" customWidth="1"/>
  </cols>
  <sheetData>
    <row r="1" spans="1:8" ht="32.4" customHeight="1" x14ac:dyDescent="0.3">
      <c r="A1" s="1" t="s">
        <v>0</v>
      </c>
      <c r="B1" s="1" t="s">
        <v>1</v>
      </c>
      <c r="C1" s="1" t="s">
        <v>6</v>
      </c>
      <c r="D1" s="1" t="s">
        <v>7</v>
      </c>
      <c r="E1" s="1" t="s">
        <v>11</v>
      </c>
      <c r="F1" s="1" t="s">
        <v>12</v>
      </c>
      <c r="G1" s="1" t="s">
        <v>13</v>
      </c>
      <c r="H1" t="s">
        <v>14</v>
      </c>
    </row>
    <row r="2" spans="1:8" hidden="1" x14ac:dyDescent="0.3">
      <c r="A2" s="4">
        <v>94304</v>
      </c>
      <c r="B2" t="s">
        <v>2</v>
      </c>
      <c r="C2" s="3">
        <v>260698119</v>
      </c>
      <c r="D2" s="3">
        <f>VLOOKUP(A2,Факт!A:C,3,FALSE)</f>
        <v>263305100.19</v>
      </c>
      <c r="E2" s="9">
        <f>D2/C2</f>
        <v>1.01</v>
      </c>
      <c r="F2" s="2">
        <f>IF(E2&gt;=100%,VLOOKUP(План!B2,СДВ!$A$1:$E$6,2,FALSE)*План!D2,IF(План!E2&lt;=50%,VLOOKUP(План!B2,СДВ!$A$1:$E$6,5,FALSE)*План!D2,IF(AND(План!E2&gt;=50%,План!E2&lt;=75%),VLOOKUP(План!B2,СДВ!$A$1:$E$6,4,FALSE)*План!D2,VLOOKUP(План!B2,СДВ!$A$1:$E$6,3,FALSE)*План!D2)))</f>
        <v>39495765.028499998</v>
      </c>
      <c r="H2" t="b">
        <f>F2=G2</f>
        <v>0</v>
      </c>
    </row>
    <row r="3" spans="1:8" hidden="1" x14ac:dyDescent="0.3">
      <c r="A3" s="4">
        <v>45706</v>
      </c>
      <c r="B3" t="s">
        <v>3</v>
      </c>
      <c r="C3" s="3">
        <v>497658688</v>
      </c>
      <c r="D3" s="3">
        <f>VLOOKUP(A3,Факт!A:C,3,FALSE)</f>
        <v>542447969.92000008</v>
      </c>
      <c r="E3" s="9">
        <f t="shared" ref="E3:E66" si="0">D3/C3</f>
        <v>1.0900000000000001</v>
      </c>
      <c r="F3" s="2">
        <f>IF(E3&gt;=100%,VLOOKUP(План!B3,СДВ!$A$1:$E$6,2,FALSE)*План!D3,IF(План!E3&lt;=50%,VLOOKUP(План!B3,СДВ!$A$1:$E$6,5,FALSE)*План!D3,IF(AND(План!E3&gt;=50%,План!E3&lt;=75%),VLOOKUP(План!B3,СДВ!$A$1:$E$6,4,FALSE)*План!D3,VLOOKUP(План!B3,СДВ!$A$1:$E$6,3,FALSE)*План!D3)))</f>
        <v>135611992.48000002</v>
      </c>
      <c r="H3" t="b">
        <f>F3=G3</f>
        <v>0</v>
      </c>
    </row>
    <row r="4" spans="1:8" hidden="1" x14ac:dyDescent="0.3">
      <c r="A4" s="4">
        <v>98806</v>
      </c>
      <c r="B4" t="s">
        <v>4</v>
      </c>
      <c r="C4" s="3">
        <v>232951521</v>
      </c>
      <c r="D4" s="3">
        <f>VLOOKUP(A4,Факт!A:C,3,FALSE)</f>
        <v>156077519.07000002</v>
      </c>
      <c r="E4" s="9">
        <f t="shared" si="0"/>
        <v>0.67000000000000015</v>
      </c>
      <c r="F4" s="2">
        <f>IF(E4&gt;=100%,VLOOKUP(План!B4,СДВ!$A$1:$E$6,2,FALSE)*План!D4,IF(План!E4&lt;=50%,VLOOKUP(План!B4,СДВ!$A$1:$E$6,5,FALSE)*План!D4,IF(AND(План!E4&gt;=50%,План!E4&lt;=75%),VLOOKUP(План!B4,СДВ!$A$1:$E$6,4,FALSE)*План!D4,VLOOKUP(План!B4,СДВ!$A$1:$E$6,3,FALSE)*План!D4)))</f>
        <v>15607751.907000003</v>
      </c>
    </row>
    <row r="5" spans="1:8" hidden="1" x14ac:dyDescent="0.3">
      <c r="A5" s="4">
        <v>67839</v>
      </c>
      <c r="B5" t="s">
        <v>5</v>
      </c>
      <c r="C5" s="3">
        <v>218498962</v>
      </c>
      <c r="D5" s="3">
        <f>VLOOKUP(A5,Факт!A:C,3,FALSE)</f>
        <v>179169148.84</v>
      </c>
      <c r="E5" s="9">
        <f t="shared" si="0"/>
        <v>0.82000000000000006</v>
      </c>
      <c r="F5" s="2">
        <f>IF(E5&gt;=100%,VLOOKUP(План!B5,СДВ!$A$1:$E$6,2,FALSE)*План!D5,IF(План!E5&lt;=50%,VLOOKUP(План!B5,СДВ!$A$1:$E$6,5,FALSE)*План!D5,IF(AND(План!E5&gt;=50%,План!E5&lt;=75%),VLOOKUP(План!B5,СДВ!$A$1:$E$6,4,FALSE)*План!D5,VLOOKUP(План!B5,СДВ!$A$1:$E$6,3,FALSE)*План!D5)))</f>
        <v>35833829.767999999</v>
      </c>
      <c r="G5" s="11">
        <f>D5*СДВ!B6</f>
        <v>53750744.652000003</v>
      </c>
    </row>
    <row r="6" spans="1:8" hidden="1" x14ac:dyDescent="0.3">
      <c r="A6" s="4">
        <v>86310</v>
      </c>
      <c r="B6" t="s">
        <v>3</v>
      </c>
      <c r="C6" s="3">
        <v>135017739</v>
      </c>
      <c r="D6" s="3">
        <f>VLOOKUP(A6,Факт!A:C,3,FALSE)</f>
        <v>122866142.49000001</v>
      </c>
      <c r="E6" s="9">
        <f t="shared" si="0"/>
        <v>0.91</v>
      </c>
      <c r="F6" s="2">
        <f>IF(E6&gt;=100%,VLOOKUP(План!B6,СДВ!$A$1:$E$6,2,FALSE)*План!D6,IF(План!E6&lt;=50%,VLOOKUP(План!B6,СДВ!$A$1:$E$6,5,FALSE)*План!D6,IF(AND(План!E6&gt;=50%,План!E6&lt;=75%),VLOOKUP(План!B6,СДВ!$A$1:$E$6,4,FALSE)*План!D6,VLOOKUP(План!B6,СДВ!$A$1:$E$6,3,FALSE)*План!D6)))</f>
        <v>24573228.498000003</v>
      </c>
    </row>
    <row r="7" spans="1:8" hidden="1" x14ac:dyDescent="0.3">
      <c r="A7" s="4">
        <v>63610</v>
      </c>
      <c r="B7" t="s">
        <v>3</v>
      </c>
      <c r="C7" s="3">
        <v>372190023</v>
      </c>
      <c r="D7" s="3">
        <f>VLOOKUP(A7,Факт!A:C,3,FALSE)</f>
        <v>308917719.08999997</v>
      </c>
      <c r="E7" s="9">
        <f t="shared" si="0"/>
        <v>0.83</v>
      </c>
      <c r="F7" s="2">
        <f>IF(E7&gt;=100%,VLOOKUP(План!B7,СДВ!$A$1:$E$6,2,FALSE)*План!D7,IF(План!E7&lt;=50%,VLOOKUP(План!B7,СДВ!$A$1:$E$6,5,FALSE)*План!D7,IF(AND(План!E7&gt;=50%,План!E7&lt;=75%),VLOOKUP(План!B7,СДВ!$A$1:$E$6,4,FALSE)*План!D7,VLOOKUP(План!B7,СДВ!$A$1:$E$6,3,FALSE)*План!D7)))</f>
        <v>61783543.817999996</v>
      </c>
    </row>
    <row r="8" spans="1:8" hidden="1" x14ac:dyDescent="0.3">
      <c r="A8" s="4">
        <v>32775</v>
      </c>
      <c r="B8" t="s">
        <v>5</v>
      </c>
      <c r="C8" s="3">
        <v>226735539</v>
      </c>
      <c r="D8" s="3">
        <f>VLOOKUP(A8,Факт!A:C,3,FALSE)</f>
        <v>136041323.40000001</v>
      </c>
      <c r="E8" s="9">
        <f t="shared" si="0"/>
        <v>0.6</v>
      </c>
      <c r="F8" s="2">
        <f>IF(E8&gt;=100%,VLOOKUP(План!B8,СДВ!$A$1:$E$6,2,FALSE)*План!D8,IF(План!E8&lt;=50%,VLOOKUP(План!B8,СДВ!$A$1:$E$6,5,FALSE)*План!D8,IF(AND(План!E8&gt;=50%,План!E8&lt;=75%),VLOOKUP(План!B8,СДВ!$A$1:$E$6,4,FALSE)*План!D8,VLOOKUP(План!B8,СДВ!$A$1:$E$6,3,FALSE)*План!D8)))</f>
        <v>20406198.510000002</v>
      </c>
    </row>
    <row r="9" spans="1:8" hidden="1" x14ac:dyDescent="0.3">
      <c r="A9" s="4">
        <v>63059</v>
      </c>
      <c r="B9" t="s">
        <v>3</v>
      </c>
      <c r="C9" s="3">
        <v>712025251</v>
      </c>
      <c r="D9" s="3">
        <f>VLOOKUP(A9,Факт!A:C,3,FALSE)</f>
        <v>341772120.47999996</v>
      </c>
      <c r="E9" s="9">
        <f t="shared" si="0"/>
        <v>0.47999999999999993</v>
      </c>
      <c r="F9" s="2">
        <f>IF(E9&gt;=100%,VLOOKUP(План!B9,СДВ!$A$1:$E$6,2,FALSE)*План!D9,IF(План!E9&lt;=50%,VLOOKUP(План!B9,СДВ!$A$1:$E$6,5,FALSE)*План!D9,IF(AND(План!E9&gt;=50%,План!E9&lt;=75%),VLOOKUP(План!B9,СДВ!$A$1:$E$6,4,FALSE)*План!D9,VLOOKUP(План!B9,СДВ!$A$1:$E$6,3,FALSE)*План!D9)))</f>
        <v>6835442.409599999</v>
      </c>
    </row>
    <row r="10" spans="1:8" hidden="1" x14ac:dyDescent="0.3">
      <c r="A10" s="4">
        <v>41907</v>
      </c>
      <c r="B10" t="s">
        <v>4</v>
      </c>
      <c r="C10" s="3">
        <v>498934300</v>
      </c>
      <c r="D10" s="3">
        <f>VLOOKUP(A10,Факт!A:C,3,FALSE)</f>
        <v>588742474</v>
      </c>
      <c r="E10" s="9">
        <f t="shared" si="0"/>
        <v>1.18</v>
      </c>
      <c r="F10" s="2">
        <f>IF(E10&gt;=100%,VLOOKUP(План!B10,СДВ!$A$1:$E$6,2,FALSE)*План!D10,IF(План!E10&lt;=50%,VLOOKUP(План!B10,СДВ!$A$1:$E$6,5,FALSE)*План!D10,IF(AND(План!E10&gt;=50%,План!E10&lt;=75%),VLOOKUP(План!B10,СДВ!$A$1:$E$6,4,FALSE)*План!D10,VLOOKUP(План!B10,СДВ!$A$1:$E$6,3,FALSE)*План!D10)))</f>
        <v>88311371.099999994</v>
      </c>
      <c r="H10" t="b">
        <f>F10=G10</f>
        <v>0</v>
      </c>
    </row>
    <row r="11" spans="1:8" hidden="1" x14ac:dyDescent="0.3">
      <c r="A11" s="4">
        <v>79914</v>
      </c>
      <c r="B11" t="s">
        <v>5</v>
      </c>
      <c r="C11" s="3">
        <v>245863225</v>
      </c>
      <c r="D11" s="3">
        <f>VLOOKUP(A11,Факт!A:C,3,FALSE)</f>
        <v>140142038.25</v>
      </c>
      <c r="E11" s="9">
        <f t="shared" si="0"/>
        <v>0.56999999999999995</v>
      </c>
      <c r="F11" s="2">
        <f>IF(E11&gt;=100%,VLOOKUP(План!B11,СДВ!$A$1:$E$6,2,FALSE)*План!D11,IF(План!E11&lt;=50%,VLOOKUP(План!B11,СДВ!$A$1:$E$6,5,FALSE)*План!D11,IF(AND(План!E11&gt;=50%,План!E11&lt;=75%),VLOOKUP(План!B11,СДВ!$A$1:$E$6,4,FALSE)*План!D11,VLOOKUP(План!B11,СДВ!$A$1:$E$6,3,FALSE)*План!D11)))</f>
        <v>21021305.737500001</v>
      </c>
    </row>
    <row r="12" spans="1:8" hidden="1" x14ac:dyDescent="0.3">
      <c r="A12" s="4">
        <v>89226</v>
      </c>
      <c r="B12" t="s">
        <v>2</v>
      </c>
      <c r="C12" s="3">
        <v>784908246</v>
      </c>
      <c r="D12" s="3">
        <f>VLOOKUP(A12,Факт!A:C,3,FALSE)</f>
        <v>682870174.01999998</v>
      </c>
      <c r="E12" s="9">
        <f t="shared" si="0"/>
        <v>0.87</v>
      </c>
      <c r="F12" s="2">
        <f>IF(E12&gt;=100%,VLOOKUP(План!B12,СДВ!$A$1:$E$6,2,FALSE)*План!D12,IF(План!E12&lt;=50%,VLOOKUP(План!B12,СДВ!$A$1:$E$6,5,FALSE)*План!D12,IF(AND(План!E12&gt;=50%,План!E12&lt;=75%),VLOOKUP(План!B12,СДВ!$A$1:$E$6,4,FALSE)*План!D12,VLOOKUP(План!B12,СДВ!$A$1:$E$6,3,FALSE)*План!D12)))</f>
        <v>81944420.882399991</v>
      </c>
    </row>
    <row r="13" spans="1:8" hidden="1" x14ac:dyDescent="0.3">
      <c r="A13" s="4">
        <v>92600</v>
      </c>
      <c r="B13" t="s">
        <v>5</v>
      </c>
      <c r="C13" s="3">
        <v>557940835</v>
      </c>
      <c r="D13" s="3">
        <f>VLOOKUP(A13,Факт!A:C,3,FALSE)</f>
        <v>518884976.55000001</v>
      </c>
      <c r="E13" s="9">
        <f t="shared" si="0"/>
        <v>0.93</v>
      </c>
      <c r="F13" s="2">
        <f>IF(E13&gt;=100%,VLOOKUP(План!B13,СДВ!$A$1:$E$6,2,FALSE)*План!D13,IF(План!E13&lt;=50%,VLOOKUP(План!B13,СДВ!$A$1:$E$6,5,FALSE)*План!D13,IF(AND(План!E13&gt;=50%,План!E13&lt;=75%),VLOOKUP(План!B13,СДВ!$A$1:$E$6,4,FALSE)*План!D13,VLOOKUP(План!B13,СДВ!$A$1:$E$6,3,FALSE)*План!D13)))</f>
        <v>103776995.31</v>
      </c>
    </row>
    <row r="14" spans="1:8" hidden="1" x14ac:dyDescent="0.3">
      <c r="A14" s="4">
        <v>60117</v>
      </c>
      <c r="B14" t="s">
        <v>2</v>
      </c>
      <c r="C14" s="3">
        <v>571950220</v>
      </c>
      <c r="D14" s="3">
        <f>VLOOKUP(A14,Факт!A:C,3,FALSE)</f>
        <v>491877189.19999999</v>
      </c>
      <c r="E14" s="9">
        <f t="shared" si="0"/>
        <v>0.86</v>
      </c>
      <c r="F14" s="2">
        <f>IF(E14&gt;=100%,VLOOKUP(План!B14,СДВ!$A$1:$E$6,2,FALSE)*План!D14,IF(План!E14&lt;=50%,VLOOKUP(План!B14,СДВ!$A$1:$E$6,5,FALSE)*План!D14,IF(AND(План!E14&gt;=50%,План!E14&lt;=75%),VLOOKUP(План!B14,СДВ!$A$1:$E$6,4,FALSE)*План!D14,VLOOKUP(План!B14,СДВ!$A$1:$E$6,3,FALSE)*План!D14)))</f>
        <v>59025262.703999996</v>
      </c>
    </row>
    <row r="15" spans="1:8" hidden="1" x14ac:dyDescent="0.3">
      <c r="A15" s="4">
        <v>63992</v>
      </c>
      <c r="B15" t="s">
        <v>4</v>
      </c>
      <c r="C15" s="3">
        <v>153503771</v>
      </c>
      <c r="D15" s="3">
        <f>VLOOKUP(A15,Факт!A:C,3,FALSE)</f>
        <v>155038808.71000001</v>
      </c>
      <c r="E15" s="9">
        <f t="shared" si="0"/>
        <v>1.01</v>
      </c>
      <c r="F15" s="2">
        <f>IF(E15&gt;=100%,VLOOKUP(План!B15,СДВ!$A$1:$E$6,2,FALSE)*План!D15,IF(План!E15&lt;=50%,VLOOKUP(План!B15,СДВ!$A$1:$E$6,5,FALSE)*План!D15,IF(AND(План!E15&gt;=50%,План!E15&lt;=75%),VLOOKUP(План!B15,СДВ!$A$1:$E$6,4,FALSE)*План!D15,VLOOKUP(План!B15,СДВ!$A$1:$E$6,3,FALSE)*План!D15)))</f>
        <v>23255821.306499999</v>
      </c>
      <c r="H15" t="b">
        <f>F15=G15</f>
        <v>0</v>
      </c>
    </row>
    <row r="16" spans="1:8" hidden="1" x14ac:dyDescent="0.3">
      <c r="A16" s="4">
        <v>47074</v>
      </c>
      <c r="B16" t="s">
        <v>5</v>
      </c>
      <c r="C16" s="3">
        <v>659732321</v>
      </c>
      <c r="D16" s="3">
        <f>VLOOKUP(A16,Факт!A:C,3,FALSE)</f>
        <v>316671514.07999998</v>
      </c>
      <c r="E16" s="9">
        <f t="shared" si="0"/>
        <v>0.48</v>
      </c>
      <c r="F16" s="2">
        <f>IF(E16&gt;=100%,VLOOKUP(План!B16,СДВ!$A$1:$E$6,2,FALSE)*План!D16,IF(План!E16&lt;=50%,VLOOKUP(План!B16,СДВ!$A$1:$E$6,5,FALSE)*План!D16,IF(AND(План!E16&gt;=50%,План!E16&lt;=75%),VLOOKUP(План!B16,СДВ!$A$1:$E$6,4,FALSE)*План!D16,VLOOKUP(План!B16,СДВ!$A$1:$E$6,3,FALSE)*План!D16)))</f>
        <v>15833575.704</v>
      </c>
    </row>
    <row r="17" spans="1:8" hidden="1" x14ac:dyDescent="0.3">
      <c r="A17" s="4">
        <v>73608</v>
      </c>
      <c r="B17" t="s">
        <v>2</v>
      </c>
      <c r="C17" s="3">
        <v>430086409</v>
      </c>
      <c r="D17" s="3">
        <f>VLOOKUP(A17,Факт!A:C,3,FALSE)</f>
        <v>309662214.47999996</v>
      </c>
      <c r="E17" s="9">
        <f t="shared" si="0"/>
        <v>0.71999999999999986</v>
      </c>
      <c r="F17" s="2">
        <f>IF(E17&gt;=100%,VLOOKUP(План!B17,СДВ!$A$1:$E$6,2,FALSE)*План!D17,IF(План!E17&lt;=50%,VLOOKUP(План!B17,СДВ!$A$1:$E$6,5,FALSE)*План!D17,IF(AND(План!E17&gt;=50%,План!E17&lt;=75%),VLOOKUP(План!B17,СДВ!$A$1:$E$6,4,FALSE)*План!D17,VLOOKUP(План!B17,СДВ!$A$1:$E$6,3,FALSE)*План!D17)))</f>
        <v>15483110.723999999</v>
      </c>
    </row>
    <row r="18" spans="1:8" hidden="1" x14ac:dyDescent="0.3">
      <c r="A18" s="4">
        <v>15327</v>
      </c>
      <c r="B18" t="s">
        <v>4</v>
      </c>
      <c r="C18" s="3">
        <v>328742517</v>
      </c>
      <c r="D18" s="3">
        <f>VLOOKUP(A18,Факт!A:C,3,FALSE)</f>
        <v>325455091.82999998</v>
      </c>
      <c r="E18" s="9">
        <f t="shared" si="0"/>
        <v>0.99</v>
      </c>
      <c r="F18" s="2">
        <f>IF(E18&gt;=100%,VLOOKUP(План!B18,СДВ!$A$1:$E$6,2,FALSE)*План!D18,IF(План!E18&lt;=50%,VLOOKUP(План!B18,СДВ!$A$1:$E$6,5,FALSE)*План!D18,IF(AND(План!E18&gt;=50%,План!E18&lt;=75%),VLOOKUP(План!B18,СДВ!$A$1:$E$6,4,FALSE)*План!D18,VLOOKUP(План!B18,СДВ!$A$1:$E$6,3,FALSE)*План!D18)))</f>
        <v>39054611.019599997</v>
      </c>
    </row>
    <row r="19" spans="1:8" hidden="1" x14ac:dyDescent="0.3">
      <c r="A19" s="4">
        <v>13901</v>
      </c>
      <c r="B19" t="s">
        <v>3</v>
      </c>
      <c r="C19" s="3">
        <v>427682814</v>
      </c>
      <c r="D19" s="3">
        <f>VLOOKUP(A19,Факт!A:C,3,FALSE)</f>
        <v>282270657.24000001</v>
      </c>
      <c r="E19" s="9">
        <f t="shared" si="0"/>
        <v>0.66</v>
      </c>
      <c r="F19" s="2">
        <f>IF(E19&gt;=100%,VLOOKUP(План!B19,СДВ!$A$1:$E$6,2,FALSE)*План!D19,IF(План!E19&lt;=50%,VLOOKUP(План!B19,СДВ!$A$1:$E$6,5,FALSE)*План!D19,IF(AND(План!E19&gt;=50%,План!E19&lt;=75%),VLOOKUP(План!B19,СДВ!$A$1:$E$6,4,FALSE)*План!D19,VLOOKUP(План!B19,СДВ!$A$1:$E$6,3,FALSE)*План!D19)))</f>
        <v>28227065.724000003</v>
      </c>
    </row>
    <row r="20" spans="1:8" hidden="1" x14ac:dyDescent="0.3">
      <c r="A20" s="4">
        <v>41313</v>
      </c>
      <c r="B20" t="s">
        <v>2</v>
      </c>
      <c r="C20" s="3">
        <v>616929635</v>
      </c>
      <c r="D20" s="3">
        <f>VLOOKUP(A20,Факт!A:C,3,FALSE)</f>
        <v>573744560.55000007</v>
      </c>
      <c r="E20" s="9">
        <f t="shared" si="0"/>
        <v>0.93000000000000016</v>
      </c>
      <c r="F20" s="2">
        <f>IF(E20&gt;=100%,VLOOKUP(План!B20,СДВ!$A$1:$E$6,2,FALSE)*План!D20,IF(План!E20&lt;=50%,VLOOKUP(План!B20,СДВ!$A$1:$E$6,5,FALSE)*План!D20,IF(AND(План!E20&gt;=50%,План!E20&lt;=75%),VLOOKUP(План!B20,СДВ!$A$1:$E$6,4,FALSE)*План!D20,VLOOKUP(План!B20,СДВ!$A$1:$E$6,3,FALSE)*План!D20)))</f>
        <v>68849347.266000003</v>
      </c>
    </row>
    <row r="21" spans="1:8" hidden="1" x14ac:dyDescent="0.3">
      <c r="A21" s="4">
        <v>38291</v>
      </c>
      <c r="B21" t="s">
        <v>3</v>
      </c>
      <c r="C21" s="3">
        <v>490324814</v>
      </c>
      <c r="D21" s="3">
        <f>VLOOKUP(A21,Факт!A:C,3,FALSE)</f>
        <v>558970287.95999992</v>
      </c>
      <c r="E21" s="9">
        <f t="shared" si="0"/>
        <v>1.1399999999999999</v>
      </c>
      <c r="F21" s="2">
        <f>IF(E21&gt;=100%,VLOOKUP(План!B21,СДВ!$A$1:$E$6,2,FALSE)*План!D21,IF(План!E21&lt;=50%,VLOOKUP(План!B21,СДВ!$A$1:$E$6,5,FALSE)*План!D21,IF(AND(План!E21&gt;=50%,План!E21&lt;=75%),VLOOKUP(План!B21,СДВ!$A$1:$E$6,4,FALSE)*План!D21,VLOOKUP(План!B21,СДВ!$A$1:$E$6,3,FALSE)*План!D21)))</f>
        <v>139742571.98999998</v>
      </c>
      <c r="H21" t="b">
        <f t="shared" ref="H21:H22" si="1">F21=G21</f>
        <v>0</v>
      </c>
    </row>
    <row r="22" spans="1:8" x14ac:dyDescent="0.3">
      <c r="A22" s="4">
        <v>98552</v>
      </c>
      <c r="B22" t="s">
        <v>5</v>
      </c>
      <c r="C22" s="3">
        <v>781114611</v>
      </c>
      <c r="D22" s="3">
        <f>VLOOKUP(A22,Факт!A:C,3,FALSE)</f>
        <v>820170341.55000007</v>
      </c>
      <c r="E22" s="9">
        <f t="shared" si="0"/>
        <v>1.05</v>
      </c>
      <c r="F22" s="2">
        <f>IF(E22&gt;=100%,VLOOKUP(План!B22,СДВ!$A$1:$E$6,2,FALSE)*План!D22,IF(План!E22&lt;=50%,VLOOKUP(План!B22,СДВ!$A$1:$E$6,5,FALSE)*План!D22,IF(AND(План!E22&gt;=50%,План!E22&lt;=75%),VLOOKUP(План!B22,СДВ!$A$1:$E$6,4,FALSE)*План!D22,VLOOKUP(План!B22,СДВ!$A$1:$E$6,3,FALSE)*План!D22)))</f>
        <v>246051102.465</v>
      </c>
      <c r="G22" s="11">
        <f>D22*СДВ!$B$6</f>
        <v>246051102.465</v>
      </c>
      <c r="H22" t="b">
        <f t="shared" si="1"/>
        <v>1</v>
      </c>
    </row>
    <row r="23" spans="1:8" hidden="1" x14ac:dyDescent="0.3">
      <c r="A23" s="4">
        <v>23094</v>
      </c>
      <c r="B23" t="s">
        <v>5</v>
      </c>
      <c r="C23" s="3">
        <v>278101902</v>
      </c>
      <c r="D23" s="3">
        <f>VLOOKUP(A23,Факт!A:C,3,FALSE)</f>
        <v>275320882.98000002</v>
      </c>
      <c r="E23" s="9">
        <f t="shared" si="0"/>
        <v>0.9900000000000001</v>
      </c>
      <c r="F23" s="2">
        <f>IF(E23&gt;=100%,VLOOKUP(План!B23,СДВ!$A$1:$E$6,2,FALSE)*План!D23,IF(План!E23&lt;=50%,VLOOKUP(План!B23,СДВ!$A$1:$E$6,5,FALSE)*План!D23,IF(AND(План!E23&gt;=50%,План!E23&lt;=75%),VLOOKUP(План!B23,СДВ!$A$1:$E$6,4,FALSE)*План!D23,VLOOKUP(План!B23,СДВ!$A$1:$E$6,3,FALSE)*План!D23)))</f>
        <v>55064176.596000008</v>
      </c>
    </row>
    <row r="24" spans="1:8" x14ac:dyDescent="0.3">
      <c r="A24" s="4">
        <v>17131</v>
      </c>
      <c r="B24" t="s">
        <v>5</v>
      </c>
      <c r="C24" s="3">
        <v>218704344</v>
      </c>
      <c r="D24" s="3">
        <f>VLOOKUP(A24,Факт!A:C,3,FALSE)</f>
        <v>218704344</v>
      </c>
      <c r="E24" s="9">
        <f t="shared" si="0"/>
        <v>1</v>
      </c>
      <c r="F24" s="2">
        <f>IF(E24&gt;=100%,VLOOKUP(План!B24,СДВ!$A$1:$E$6,2,FALSE)*План!D24,IF(План!E24&lt;=50%,VLOOKUP(План!B24,СДВ!$A$1:$E$6,5,FALSE)*План!D24,IF(AND(План!E24&gt;=50%,План!E24&lt;=75%),VLOOKUP(План!B24,СДВ!$A$1:$E$6,4,FALSE)*План!D24,VLOOKUP(План!B24,СДВ!$A$1:$E$6,3,FALSE)*План!D24)))</f>
        <v>65611303.199999996</v>
      </c>
      <c r="G24" s="11">
        <f>D24*СДВ!$B$6</f>
        <v>65611303.199999996</v>
      </c>
      <c r="H24" t="b">
        <f>F24=G24</f>
        <v>1</v>
      </c>
    </row>
    <row r="25" spans="1:8" hidden="1" x14ac:dyDescent="0.3">
      <c r="A25" s="4">
        <v>81006</v>
      </c>
      <c r="B25" t="s">
        <v>5</v>
      </c>
      <c r="C25" s="3">
        <v>177909647</v>
      </c>
      <c r="D25" s="3">
        <f>VLOOKUP(A25,Факт!A:C,3,FALSE)</f>
        <v>153002296.41999999</v>
      </c>
      <c r="E25" s="9">
        <f t="shared" si="0"/>
        <v>0.85999999999999988</v>
      </c>
      <c r="F25" s="2">
        <f>IF(E25&gt;=100%,VLOOKUP(План!B25,СДВ!$A$1:$E$6,2,FALSE)*План!D25,IF(План!E25&lt;=50%,VLOOKUP(План!B25,СДВ!$A$1:$E$6,5,FALSE)*План!D25,IF(AND(План!E25&gt;=50%,План!E25&lt;=75%),VLOOKUP(План!B25,СДВ!$A$1:$E$6,4,FALSE)*План!D25,VLOOKUP(План!B25,СДВ!$A$1:$E$6,3,FALSE)*План!D25)))</f>
        <v>30600459.283999998</v>
      </c>
    </row>
    <row r="26" spans="1:8" hidden="1" x14ac:dyDescent="0.3">
      <c r="A26" s="4">
        <v>23522</v>
      </c>
      <c r="B26" t="s">
        <v>4</v>
      </c>
      <c r="C26" s="3">
        <v>567080957</v>
      </c>
      <c r="D26" s="3">
        <f>VLOOKUP(A26,Факт!A:C,3,FALSE)</f>
        <v>323236145.48999995</v>
      </c>
      <c r="E26" s="9">
        <f t="shared" si="0"/>
        <v>0.56999999999999995</v>
      </c>
      <c r="F26" s="2">
        <f>IF(E26&gt;=100%,VLOOKUP(План!B26,СДВ!$A$1:$E$6,2,FALSE)*План!D26,IF(План!E26&lt;=50%,VLOOKUP(План!B26,СДВ!$A$1:$E$6,5,FALSE)*План!D26,IF(AND(План!E26&gt;=50%,План!E26&lt;=75%),VLOOKUP(План!B26,СДВ!$A$1:$E$6,4,FALSE)*План!D26,VLOOKUP(План!B26,СДВ!$A$1:$E$6,3,FALSE)*План!D26)))</f>
        <v>32323614.548999995</v>
      </c>
    </row>
    <row r="27" spans="1:8" hidden="1" x14ac:dyDescent="0.3">
      <c r="A27" s="4">
        <v>16803</v>
      </c>
      <c r="B27" t="s">
        <v>5</v>
      </c>
      <c r="C27" s="3">
        <v>329792472</v>
      </c>
      <c r="D27" s="3">
        <f>VLOOKUP(A27,Факт!A:C,3,FALSE)</f>
        <v>181385859.60000002</v>
      </c>
      <c r="E27" s="9">
        <f t="shared" si="0"/>
        <v>0.55000000000000004</v>
      </c>
      <c r="F27" s="2">
        <f>IF(E27&gt;=100%,VLOOKUP(План!B27,СДВ!$A$1:$E$6,2,FALSE)*План!D27,IF(План!E27&lt;=50%,VLOOKUP(План!B27,СДВ!$A$1:$E$6,5,FALSE)*План!D27,IF(AND(План!E27&gt;=50%,План!E27&lt;=75%),VLOOKUP(План!B27,СДВ!$A$1:$E$6,4,FALSE)*План!D27,VLOOKUP(План!B27,СДВ!$A$1:$E$6,3,FALSE)*План!D27)))</f>
        <v>27207878.940000001</v>
      </c>
    </row>
    <row r="28" spans="1:8" hidden="1" x14ac:dyDescent="0.3">
      <c r="A28" s="4">
        <v>65254</v>
      </c>
      <c r="B28" t="s">
        <v>5</v>
      </c>
      <c r="C28" s="3">
        <v>486118904</v>
      </c>
      <c r="D28" s="3">
        <f>VLOOKUP(A28,Факт!A:C,3,FALSE)</f>
        <v>247920641.03999999</v>
      </c>
      <c r="E28" s="9">
        <f t="shared" si="0"/>
        <v>0.51</v>
      </c>
      <c r="F28" s="2">
        <f>IF(E28&gt;=100%,VLOOKUP(План!B28,СДВ!$A$1:$E$6,2,FALSE)*План!D28,IF(План!E28&lt;=50%,VLOOKUP(План!B28,СДВ!$A$1:$E$6,5,FALSE)*План!D28,IF(AND(План!E28&gt;=50%,План!E28&lt;=75%),VLOOKUP(План!B28,СДВ!$A$1:$E$6,4,FALSE)*План!D28,VLOOKUP(План!B28,СДВ!$A$1:$E$6,3,FALSE)*План!D28)))</f>
        <v>37188096.155999996</v>
      </c>
    </row>
    <row r="29" spans="1:8" hidden="1" x14ac:dyDescent="0.3">
      <c r="A29" s="4">
        <v>44737</v>
      </c>
      <c r="B29" t="s">
        <v>2</v>
      </c>
      <c r="C29" s="3">
        <v>435683344</v>
      </c>
      <c r="D29" s="3">
        <f>VLOOKUP(A29,Факт!A:C,3,FALSE)</f>
        <v>361617175.51999998</v>
      </c>
      <c r="E29" s="9">
        <f t="shared" si="0"/>
        <v>0.83</v>
      </c>
      <c r="F29" s="2">
        <f>IF(E29&gt;=100%,VLOOKUP(План!B29,СДВ!$A$1:$E$6,2,FALSE)*План!D29,IF(План!E29&lt;=50%,VLOOKUP(План!B29,СДВ!$A$1:$E$6,5,FALSE)*План!D29,IF(AND(План!E29&gt;=50%,План!E29&lt;=75%),VLOOKUP(План!B29,СДВ!$A$1:$E$6,4,FALSE)*План!D29,VLOOKUP(План!B29,СДВ!$A$1:$E$6,3,FALSE)*План!D29)))</f>
        <v>43394061.062399998</v>
      </c>
    </row>
    <row r="30" spans="1:8" hidden="1" x14ac:dyDescent="0.3">
      <c r="A30" s="4">
        <v>19527</v>
      </c>
      <c r="B30" t="s">
        <v>3</v>
      </c>
      <c r="C30" s="3">
        <v>267553861</v>
      </c>
      <c r="D30" s="3">
        <f>VLOOKUP(A30,Факт!A:C,3,FALSE)</f>
        <v>163207855.21000001</v>
      </c>
      <c r="E30" s="9">
        <f t="shared" si="0"/>
        <v>0.61</v>
      </c>
      <c r="F30" s="2">
        <f>IF(E30&gt;=100%,VLOOKUP(План!B30,СДВ!$A$1:$E$6,2,FALSE)*План!D30,IF(План!E30&lt;=50%,VLOOKUP(План!B30,СДВ!$A$1:$E$6,5,FALSE)*План!D30,IF(AND(План!E30&gt;=50%,План!E30&lt;=75%),VLOOKUP(План!B30,СДВ!$A$1:$E$6,4,FALSE)*План!D30,VLOOKUP(План!B30,СДВ!$A$1:$E$6,3,FALSE)*План!D30)))</f>
        <v>16320785.521000002</v>
      </c>
    </row>
    <row r="31" spans="1:8" hidden="1" x14ac:dyDescent="0.3">
      <c r="A31" s="4">
        <v>28367</v>
      </c>
      <c r="B31" t="s">
        <v>4</v>
      </c>
      <c r="C31" s="3">
        <v>606476226</v>
      </c>
      <c r="D31" s="3">
        <f>VLOOKUP(A31,Факт!A:C,3,FALSE)</f>
        <v>618605750.51999998</v>
      </c>
      <c r="E31" s="9">
        <f t="shared" si="0"/>
        <v>1.02</v>
      </c>
      <c r="F31" s="2">
        <f>IF(E31&gt;=100%,VLOOKUP(План!B31,СДВ!$A$1:$E$6,2,FALSE)*План!D31,IF(План!E31&lt;=50%,VLOOKUP(План!B31,СДВ!$A$1:$E$6,5,FALSE)*План!D31,IF(AND(План!E31&gt;=50%,План!E31&lt;=75%),VLOOKUP(План!B31,СДВ!$A$1:$E$6,4,FALSE)*План!D31,VLOOKUP(План!B31,СДВ!$A$1:$E$6,3,FALSE)*План!D31)))</f>
        <v>92790862.577999994</v>
      </c>
      <c r="H31" t="b">
        <f>F31=G31</f>
        <v>0</v>
      </c>
    </row>
    <row r="32" spans="1:8" hidden="1" x14ac:dyDescent="0.3">
      <c r="A32" s="4">
        <v>27517</v>
      </c>
      <c r="B32" t="s">
        <v>5</v>
      </c>
      <c r="C32" s="3">
        <v>301246323</v>
      </c>
      <c r="D32" s="3">
        <f>VLOOKUP(A32,Факт!A:C,3,FALSE)</f>
        <v>150623161.5</v>
      </c>
      <c r="E32" s="9">
        <f t="shared" si="0"/>
        <v>0.5</v>
      </c>
      <c r="F32" s="2">
        <f>IF(E32&gt;=100%,VLOOKUP(План!B32,СДВ!$A$1:$E$6,2,FALSE)*План!D32,IF(План!E32&lt;=50%,VLOOKUP(План!B32,СДВ!$A$1:$E$6,5,FALSE)*План!D32,IF(AND(План!E32&gt;=50%,План!E32&lt;=75%),VLOOKUP(План!B32,СДВ!$A$1:$E$6,4,FALSE)*План!D32,VLOOKUP(План!B32,СДВ!$A$1:$E$6,3,FALSE)*План!D32)))</f>
        <v>7531158.0750000002</v>
      </c>
    </row>
    <row r="33" spans="1:17" hidden="1" x14ac:dyDescent="0.3">
      <c r="A33" s="4">
        <v>62596</v>
      </c>
      <c r="B33" t="s">
        <v>2</v>
      </c>
      <c r="C33" s="3">
        <v>394689351</v>
      </c>
      <c r="D33" s="3">
        <f>VLOOKUP(A33,Факт!A:C,3,FALSE)</f>
        <v>457839647.15999997</v>
      </c>
      <c r="E33" s="9">
        <f t="shared" si="0"/>
        <v>1.1599999999999999</v>
      </c>
      <c r="F33" s="2">
        <f>IF(E33&gt;=100%,VLOOKUP(План!B33,СДВ!$A$1:$E$6,2,FALSE)*План!D33,IF(План!E33&lt;=50%,VLOOKUP(План!B33,СДВ!$A$1:$E$6,5,FALSE)*План!D33,IF(AND(План!E33&gt;=50%,План!E33&lt;=75%),VLOOKUP(План!B33,СДВ!$A$1:$E$6,4,FALSE)*План!D33,VLOOKUP(План!B33,СДВ!$A$1:$E$6,3,FALSE)*План!D33)))</f>
        <v>68675947.073999986</v>
      </c>
      <c r="H33" t="b">
        <f>F33=G33</f>
        <v>0</v>
      </c>
    </row>
    <row r="34" spans="1:17" hidden="1" x14ac:dyDescent="0.3">
      <c r="A34" s="4">
        <v>93212</v>
      </c>
      <c r="B34" t="s">
        <v>3</v>
      </c>
      <c r="C34" s="3">
        <v>499579344</v>
      </c>
      <c r="D34" s="3">
        <f>VLOOKUP(A34,Факт!A:C,3,FALSE)</f>
        <v>354701334.24000001</v>
      </c>
      <c r="E34" s="9">
        <f t="shared" si="0"/>
        <v>0.71</v>
      </c>
      <c r="F34" s="2">
        <f>IF(E34&gt;=100%,VLOOKUP(План!B34,СДВ!$A$1:$E$6,2,FALSE)*План!D34,IF(План!E34&lt;=50%,VLOOKUP(План!B34,СДВ!$A$1:$E$6,5,FALSE)*План!D34,IF(AND(План!E34&gt;=50%,План!E34&lt;=75%),VLOOKUP(План!B34,СДВ!$A$1:$E$6,4,FALSE)*План!D34,VLOOKUP(План!B34,СДВ!$A$1:$E$6,3,FALSE)*План!D34)))</f>
        <v>35470133.424000002</v>
      </c>
    </row>
    <row r="35" spans="1:17" hidden="1" x14ac:dyDescent="0.3">
      <c r="A35" s="4">
        <v>15900</v>
      </c>
      <c r="B35" t="s">
        <v>3</v>
      </c>
      <c r="C35" s="3">
        <v>755363932</v>
      </c>
      <c r="D35" s="3">
        <f>VLOOKUP(A35,Факт!A:C,3,FALSE)</f>
        <v>430557441.23999995</v>
      </c>
      <c r="E35" s="9">
        <f t="shared" si="0"/>
        <v>0.56999999999999995</v>
      </c>
      <c r="F35" s="2">
        <f>IF(E35&gt;=100%,VLOOKUP(План!B35,СДВ!$A$1:$E$6,2,FALSE)*План!D35,IF(План!E35&lt;=50%,VLOOKUP(План!B35,СДВ!$A$1:$E$6,5,FALSE)*План!D35,IF(AND(План!E35&gt;=50%,План!E35&lt;=75%),VLOOKUP(План!B35,СДВ!$A$1:$E$6,4,FALSE)*План!D35,VLOOKUP(План!B35,СДВ!$A$1:$E$6,3,FALSE)*План!D35)))</f>
        <v>43055744.123999998</v>
      </c>
    </row>
    <row r="36" spans="1:17" x14ac:dyDescent="0.3">
      <c r="A36" s="4">
        <v>69399</v>
      </c>
      <c r="B36" t="s">
        <v>5</v>
      </c>
      <c r="C36" s="3">
        <v>371883082</v>
      </c>
      <c r="D36" s="3">
        <f>VLOOKUP(A36,Факт!A:C,3,FALSE)</f>
        <v>401633728.56</v>
      </c>
      <c r="E36" s="9">
        <f t="shared" si="0"/>
        <v>1.08</v>
      </c>
      <c r="F36" s="2">
        <f>IF(E36&gt;=100%,VLOOKUP(План!B36,СДВ!$A$1:$E$6,2,FALSE)*План!D36,IF(План!E36&lt;=50%,VLOOKUP(План!B36,СДВ!$A$1:$E$6,5,FALSE)*План!D36,IF(AND(План!E36&gt;=50%,План!E36&lt;=75%),VLOOKUP(План!B36,СДВ!$A$1:$E$6,4,FALSE)*План!D36,VLOOKUP(План!B36,СДВ!$A$1:$E$6,3,FALSE)*План!D36)))</f>
        <v>120490118.568</v>
      </c>
      <c r="G36" s="11">
        <f>D36*СДВ!$B$6</f>
        <v>120490118.568</v>
      </c>
      <c r="H36" t="b">
        <f>F36=G36</f>
        <v>1</v>
      </c>
      <c r="J36" s="13" t="s">
        <v>15</v>
      </c>
      <c r="K36" s="13"/>
      <c r="L36" s="13"/>
      <c r="M36" s="13"/>
      <c r="N36" s="13"/>
      <c r="O36" s="13"/>
      <c r="P36" s="13"/>
      <c r="Q36" s="13"/>
    </row>
    <row r="37" spans="1:17" ht="14.4" hidden="1" customHeight="1" x14ac:dyDescent="0.3">
      <c r="A37" s="4">
        <v>97268</v>
      </c>
      <c r="B37" t="s">
        <v>3</v>
      </c>
      <c r="C37" s="3">
        <v>281056354</v>
      </c>
      <c r="D37" s="3">
        <f>VLOOKUP(A37,Факт!A:C,3,FALSE)</f>
        <v>224845083.20000002</v>
      </c>
      <c r="E37" s="9">
        <f t="shared" si="0"/>
        <v>0.8</v>
      </c>
      <c r="F37" s="2">
        <f>IF(E37&gt;=100%,VLOOKUP(План!B37,СДВ!$A$1:$E$6,2,FALSE)*План!D37,IF(План!E37&lt;=50%,VLOOKUP(План!B37,СДВ!$A$1:$E$6,5,FALSE)*План!D37,IF(AND(План!E37&gt;=50%,План!E37&lt;=75%),VLOOKUP(План!B37,СДВ!$A$1:$E$6,4,FALSE)*План!D37,VLOOKUP(План!B37,СДВ!$A$1:$E$6,3,FALSE)*План!D37)))</f>
        <v>44969016.640000008</v>
      </c>
      <c r="J37" s="12"/>
      <c r="K37" s="12"/>
      <c r="L37" s="12"/>
      <c r="M37" s="12"/>
      <c r="N37" s="12"/>
      <c r="O37" s="12"/>
      <c r="P37" s="12"/>
      <c r="Q37" s="12"/>
    </row>
    <row r="38" spans="1:17" ht="14.4" hidden="1" customHeight="1" x14ac:dyDescent="0.3">
      <c r="A38" s="4">
        <v>39410</v>
      </c>
      <c r="B38" t="s">
        <v>2</v>
      </c>
      <c r="C38" s="3">
        <v>503309981</v>
      </c>
      <c r="D38" s="3">
        <f>VLOOKUP(A38,Факт!A:C,3,FALSE)</f>
        <v>301985988.59999996</v>
      </c>
      <c r="E38" s="9">
        <f t="shared" si="0"/>
        <v>0.6</v>
      </c>
      <c r="F38" s="2">
        <f>IF(E38&gt;=100%,VLOOKUP(План!B38,СДВ!$A$1:$E$6,2,FALSE)*План!D38,IF(План!E38&lt;=50%,VLOOKUP(План!B38,СДВ!$A$1:$E$6,5,FALSE)*План!D38,IF(AND(План!E38&gt;=50%,План!E38&lt;=75%),VLOOKUP(План!B38,СДВ!$A$1:$E$6,4,FALSE)*План!D38,VLOOKUP(План!B38,СДВ!$A$1:$E$6,3,FALSE)*План!D38)))</f>
        <v>15099299.43</v>
      </c>
      <c r="J38" s="12"/>
      <c r="K38" s="12"/>
      <c r="L38" s="12"/>
      <c r="M38" s="12"/>
      <c r="N38" s="12"/>
      <c r="O38" s="12"/>
      <c r="P38" s="12"/>
      <c r="Q38" s="12"/>
    </row>
    <row r="39" spans="1:17" ht="14.4" hidden="1" customHeight="1" x14ac:dyDescent="0.3">
      <c r="A39" s="4">
        <v>25466</v>
      </c>
      <c r="B39" t="s">
        <v>2</v>
      </c>
      <c r="C39" s="3">
        <v>423498230</v>
      </c>
      <c r="D39" s="3">
        <f>VLOOKUP(A39,Факт!A:C,3,FALSE)</f>
        <v>448908123.80000001</v>
      </c>
      <c r="E39" s="9">
        <f t="shared" si="0"/>
        <v>1.06</v>
      </c>
      <c r="F39" s="2">
        <f>IF(E39&gt;=100%,VLOOKUP(План!B39,СДВ!$A$1:$E$6,2,FALSE)*План!D39,IF(План!E39&lt;=50%,VLOOKUP(План!B39,СДВ!$A$1:$E$6,5,FALSE)*План!D39,IF(AND(План!E39&gt;=50%,План!E39&lt;=75%),VLOOKUP(План!B39,СДВ!$A$1:$E$6,4,FALSE)*План!D39,VLOOKUP(План!B39,СДВ!$A$1:$E$6,3,FALSE)*План!D39)))</f>
        <v>67336218.569999993</v>
      </c>
      <c r="H39" t="b">
        <f>F39=G39</f>
        <v>0</v>
      </c>
      <c r="J39" s="12"/>
      <c r="K39" s="12"/>
      <c r="L39" s="12"/>
      <c r="M39" s="12"/>
      <c r="N39" s="12"/>
      <c r="O39" s="12"/>
      <c r="P39" s="12"/>
      <c r="Q39" s="12"/>
    </row>
    <row r="40" spans="1:17" ht="14.4" hidden="1" customHeight="1" x14ac:dyDescent="0.3">
      <c r="A40" s="4">
        <v>72378</v>
      </c>
      <c r="B40" t="s">
        <v>2</v>
      </c>
      <c r="C40" s="3">
        <v>681072367</v>
      </c>
      <c r="D40" s="3">
        <f>VLOOKUP(A40,Факт!A:C,3,FALSE)</f>
        <v>558479340.93999994</v>
      </c>
      <c r="E40" s="9">
        <f t="shared" si="0"/>
        <v>0.82</v>
      </c>
      <c r="F40" s="2">
        <f>IF(E40&gt;=100%,VLOOKUP(План!B40,СДВ!$A$1:$E$6,2,FALSE)*План!D40,IF(План!E40&lt;=50%,VLOOKUP(План!B40,СДВ!$A$1:$E$6,5,FALSE)*План!D40,IF(AND(План!E40&gt;=50%,План!E40&lt;=75%),VLOOKUP(План!B40,СДВ!$A$1:$E$6,4,FALSE)*План!D40,VLOOKUP(План!B40,СДВ!$A$1:$E$6,3,FALSE)*План!D40)))</f>
        <v>67017520.912799992</v>
      </c>
      <c r="J40" s="12"/>
      <c r="K40" s="12"/>
      <c r="L40" s="12"/>
      <c r="M40" s="12"/>
      <c r="N40" s="12"/>
      <c r="O40" s="12"/>
      <c r="P40" s="12"/>
      <c r="Q40" s="12"/>
    </row>
    <row r="41" spans="1:17" ht="14.4" hidden="1" customHeight="1" x14ac:dyDescent="0.3">
      <c r="A41" s="4">
        <v>40810</v>
      </c>
      <c r="B41" t="s">
        <v>5</v>
      </c>
      <c r="C41" s="3">
        <v>213962432</v>
      </c>
      <c r="D41" s="3">
        <f>VLOOKUP(A41,Факт!A:C,3,FALSE)</f>
        <v>201124686.07999998</v>
      </c>
      <c r="E41" s="9">
        <f t="shared" si="0"/>
        <v>0.94</v>
      </c>
      <c r="F41" s="2">
        <f>IF(E41&gt;=100%,VLOOKUP(План!B41,СДВ!$A$1:$E$6,2,FALSE)*План!D41,IF(План!E41&lt;=50%,VLOOKUP(План!B41,СДВ!$A$1:$E$6,5,FALSE)*План!D41,IF(AND(План!E41&gt;=50%,План!E41&lt;=75%),VLOOKUP(План!B41,СДВ!$A$1:$E$6,4,FALSE)*План!D41,VLOOKUP(План!B41,СДВ!$A$1:$E$6,3,FALSE)*План!D41)))</f>
        <v>40224937.215999998</v>
      </c>
      <c r="J41" s="12"/>
      <c r="K41" s="12"/>
      <c r="L41" s="12"/>
      <c r="M41" s="12"/>
      <c r="N41" s="12"/>
      <c r="O41" s="12"/>
      <c r="P41" s="12"/>
      <c r="Q41" s="12"/>
    </row>
    <row r="42" spans="1:17" ht="14.4" hidden="1" customHeight="1" x14ac:dyDescent="0.3">
      <c r="A42" s="4">
        <v>91047</v>
      </c>
      <c r="B42" t="s">
        <v>4</v>
      </c>
      <c r="C42" s="3">
        <v>256564428</v>
      </c>
      <c r="D42" s="3">
        <f>VLOOKUP(A42,Факт!A:C,3,FALSE)</f>
        <v>243736206.59999999</v>
      </c>
      <c r="E42" s="9">
        <f t="shared" si="0"/>
        <v>0.95</v>
      </c>
      <c r="F42" s="2">
        <f>IF(E42&gt;=100%,VLOOKUP(План!B42,СДВ!$A$1:$E$6,2,FALSE)*План!D42,IF(План!E42&lt;=50%,VLOOKUP(План!B42,СДВ!$A$1:$E$6,5,FALSE)*План!D42,IF(AND(План!E42&gt;=50%,План!E42&lt;=75%),VLOOKUP(План!B42,СДВ!$A$1:$E$6,4,FALSE)*План!D42,VLOOKUP(План!B42,СДВ!$A$1:$E$6,3,FALSE)*План!D42)))</f>
        <v>29248344.791999999</v>
      </c>
      <c r="J42" s="12"/>
      <c r="K42" s="12"/>
      <c r="L42" s="12"/>
      <c r="M42" s="12"/>
      <c r="N42" s="12"/>
      <c r="O42" s="12"/>
      <c r="P42" s="12"/>
      <c r="Q42" s="12"/>
    </row>
    <row r="43" spans="1:17" ht="14.4" hidden="1" customHeight="1" x14ac:dyDescent="0.3">
      <c r="A43" s="4">
        <v>24774</v>
      </c>
      <c r="B43" t="s">
        <v>2</v>
      </c>
      <c r="C43" s="3">
        <v>527864300</v>
      </c>
      <c r="D43" s="3">
        <f>VLOOKUP(A43,Факт!A:C,3,FALSE)</f>
        <v>448684655</v>
      </c>
      <c r="E43" s="9">
        <f t="shared" si="0"/>
        <v>0.85</v>
      </c>
      <c r="F43" s="2">
        <f>IF(E43&gt;=100%,VLOOKUP(План!B43,СДВ!$A$1:$E$6,2,FALSE)*План!D43,IF(План!E43&lt;=50%,VLOOKUP(План!B43,СДВ!$A$1:$E$6,5,FALSE)*План!D43,IF(AND(План!E43&gt;=50%,План!E43&lt;=75%),VLOOKUP(План!B43,СДВ!$A$1:$E$6,4,FALSE)*План!D43,VLOOKUP(План!B43,СДВ!$A$1:$E$6,3,FALSE)*План!D43)))</f>
        <v>53842158.600000001</v>
      </c>
      <c r="J43" s="12"/>
      <c r="K43" s="12"/>
      <c r="L43" s="12"/>
      <c r="M43" s="12"/>
      <c r="N43" s="12"/>
      <c r="O43" s="12"/>
      <c r="P43" s="12"/>
      <c r="Q43" s="12"/>
    </row>
    <row r="44" spans="1:17" ht="14.4" hidden="1" customHeight="1" x14ac:dyDescent="0.3">
      <c r="A44" s="4">
        <v>12999</v>
      </c>
      <c r="B44" t="s">
        <v>3</v>
      </c>
      <c r="C44" s="3">
        <v>288198001</v>
      </c>
      <c r="D44" s="3">
        <f>VLOOKUP(A44,Факт!A:C,3,FALSE)</f>
        <v>276670080.95999998</v>
      </c>
      <c r="E44" s="9">
        <f t="shared" si="0"/>
        <v>0.96</v>
      </c>
      <c r="F44" s="2">
        <f>IF(E44&gt;=100%,VLOOKUP(План!B44,СДВ!$A$1:$E$6,2,FALSE)*План!D44,IF(План!E44&lt;=50%,VLOOKUP(План!B44,СДВ!$A$1:$E$6,5,FALSE)*План!D44,IF(AND(План!E44&gt;=50%,План!E44&lt;=75%),VLOOKUP(План!B44,СДВ!$A$1:$E$6,4,FALSE)*План!D44,VLOOKUP(План!B44,СДВ!$A$1:$E$6,3,FALSE)*План!D44)))</f>
        <v>55334016.192000002</v>
      </c>
      <c r="J44" s="12"/>
      <c r="K44" s="12"/>
      <c r="L44" s="12"/>
      <c r="M44" s="12"/>
      <c r="N44" s="12"/>
      <c r="O44" s="12"/>
      <c r="P44" s="12"/>
      <c r="Q44" s="12"/>
    </row>
    <row r="45" spans="1:17" ht="14.4" hidden="1" customHeight="1" x14ac:dyDescent="0.3">
      <c r="A45" s="4">
        <v>27186</v>
      </c>
      <c r="B45" t="s">
        <v>3</v>
      </c>
      <c r="C45" s="3">
        <v>493467834</v>
      </c>
      <c r="D45" s="3">
        <f>VLOOKUP(A45,Факт!A:C,3,FALSE)</f>
        <v>305950057.07999998</v>
      </c>
      <c r="E45" s="9">
        <f t="shared" si="0"/>
        <v>0.62</v>
      </c>
      <c r="F45" s="2">
        <f>IF(E45&gt;=100%,VLOOKUP(План!B45,СДВ!$A$1:$E$6,2,FALSE)*План!D45,IF(План!E45&lt;=50%,VLOOKUP(План!B45,СДВ!$A$1:$E$6,5,FALSE)*План!D45,IF(AND(План!E45&gt;=50%,План!E45&lt;=75%),VLOOKUP(План!B45,СДВ!$A$1:$E$6,4,FALSE)*План!D45,VLOOKUP(План!B45,СДВ!$A$1:$E$6,3,FALSE)*План!D45)))</f>
        <v>30595005.708000001</v>
      </c>
      <c r="J45" s="12"/>
      <c r="K45" s="12"/>
      <c r="L45" s="12"/>
      <c r="M45" s="12"/>
      <c r="N45" s="12"/>
      <c r="O45" s="12"/>
      <c r="P45" s="12"/>
      <c r="Q45" s="12"/>
    </row>
    <row r="46" spans="1:17" ht="14.4" hidden="1" customHeight="1" x14ac:dyDescent="0.3">
      <c r="A46" s="4">
        <v>54850</v>
      </c>
      <c r="B46" t="s">
        <v>4</v>
      </c>
      <c r="C46" s="3">
        <v>238919177</v>
      </c>
      <c r="D46" s="3">
        <f>VLOOKUP(A46,Факт!A:C,3,FALSE)</f>
        <v>219805642.84</v>
      </c>
      <c r="E46" s="9">
        <f t="shared" si="0"/>
        <v>0.92</v>
      </c>
      <c r="F46" s="2">
        <f>IF(E46&gt;=100%,VLOOKUP(План!B46,СДВ!$A$1:$E$6,2,FALSE)*План!D46,IF(План!E46&lt;=50%,VLOOKUP(План!B46,СДВ!$A$1:$E$6,5,FALSE)*План!D46,IF(AND(План!E46&gt;=50%,План!E46&lt;=75%),VLOOKUP(План!B46,СДВ!$A$1:$E$6,4,FALSE)*План!D46,VLOOKUP(План!B46,СДВ!$A$1:$E$6,3,FALSE)*План!D46)))</f>
        <v>26376677.140799999</v>
      </c>
      <c r="J46" s="12"/>
      <c r="K46" s="12"/>
      <c r="L46" s="12"/>
      <c r="M46" s="12"/>
      <c r="N46" s="12"/>
      <c r="O46" s="12"/>
      <c r="P46" s="12"/>
      <c r="Q46" s="12"/>
    </row>
    <row r="47" spans="1:17" ht="14.4" hidden="1" customHeight="1" x14ac:dyDescent="0.3">
      <c r="A47" s="4">
        <v>98854</v>
      </c>
      <c r="B47" t="s">
        <v>2</v>
      </c>
      <c r="C47" s="3">
        <v>221748364</v>
      </c>
      <c r="D47" s="3">
        <f>VLOOKUP(A47,Факт!A:C,3,FALSE)</f>
        <v>235053265.84</v>
      </c>
      <c r="E47" s="9">
        <f t="shared" si="0"/>
        <v>1.06</v>
      </c>
      <c r="F47" s="2">
        <f>IF(E47&gt;=100%,VLOOKUP(План!B47,СДВ!$A$1:$E$6,2,FALSE)*План!D47,IF(План!E47&lt;=50%,VLOOKUP(План!B47,СДВ!$A$1:$E$6,5,FALSE)*План!D47,IF(AND(План!E47&gt;=50%,План!E47&lt;=75%),VLOOKUP(План!B47,СДВ!$A$1:$E$6,4,FALSE)*План!D47,VLOOKUP(План!B47,СДВ!$A$1:$E$6,3,FALSE)*План!D47)))</f>
        <v>35257989.876000002</v>
      </c>
      <c r="H47" t="b">
        <f>F47=G47</f>
        <v>0</v>
      </c>
      <c r="J47" s="12"/>
      <c r="K47" s="12"/>
      <c r="L47" s="12"/>
      <c r="M47" s="12"/>
      <c r="N47" s="12"/>
      <c r="O47" s="12"/>
      <c r="P47" s="12"/>
      <c r="Q47" s="12"/>
    </row>
    <row r="48" spans="1:17" ht="14.4" hidden="1" customHeight="1" x14ac:dyDescent="0.3">
      <c r="A48" s="4">
        <v>40822</v>
      </c>
      <c r="B48" t="s">
        <v>5</v>
      </c>
      <c r="C48" s="3">
        <v>613146890</v>
      </c>
      <c r="D48" s="3">
        <f>VLOOKUP(A48,Факт!A:C,3,FALSE)</f>
        <v>447597229.69999999</v>
      </c>
      <c r="E48" s="9">
        <f t="shared" si="0"/>
        <v>0.73</v>
      </c>
      <c r="F48" s="2">
        <f>IF(E48&gt;=100%,VLOOKUP(План!B48,СДВ!$A$1:$E$6,2,FALSE)*План!D48,IF(План!E48&lt;=50%,VLOOKUP(План!B48,СДВ!$A$1:$E$6,5,FALSE)*План!D48,IF(AND(План!E48&gt;=50%,План!E48&lt;=75%),VLOOKUP(План!B48,СДВ!$A$1:$E$6,4,FALSE)*План!D48,VLOOKUP(План!B48,СДВ!$A$1:$E$6,3,FALSE)*План!D48)))</f>
        <v>67139584.454999998</v>
      </c>
      <c r="J48" s="12"/>
      <c r="K48" s="12"/>
      <c r="L48" s="12"/>
      <c r="M48" s="12"/>
      <c r="N48" s="12"/>
      <c r="O48" s="12"/>
      <c r="P48" s="12"/>
      <c r="Q48" s="12"/>
    </row>
    <row r="49" spans="1:17" ht="14.4" hidden="1" customHeight="1" x14ac:dyDescent="0.3">
      <c r="A49" s="4">
        <v>27286</v>
      </c>
      <c r="B49" t="s">
        <v>4</v>
      </c>
      <c r="C49" s="3">
        <v>251175805</v>
      </c>
      <c r="D49" s="3">
        <f>VLOOKUP(A49,Факт!A:C,3,FALSE)</f>
        <v>256199321.09999999</v>
      </c>
      <c r="E49" s="9">
        <f t="shared" si="0"/>
        <v>1.02</v>
      </c>
      <c r="F49" s="2">
        <f>IF(E49&gt;=100%,VLOOKUP(План!B49,СДВ!$A$1:$E$6,2,FALSE)*План!D49,IF(План!E49&lt;=50%,VLOOKUP(План!B49,СДВ!$A$1:$E$6,5,FALSE)*План!D49,IF(AND(План!E49&gt;=50%,План!E49&lt;=75%),VLOOKUP(План!B49,СДВ!$A$1:$E$6,4,FALSE)*План!D49,VLOOKUP(План!B49,СДВ!$A$1:$E$6,3,FALSE)*План!D49)))</f>
        <v>38429898.164999999</v>
      </c>
      <c r="H49" t="b">
        <f>F49=G49</f>
        <v>0</v>
      </c>
      <c r="J49" s="12"/>
      <c r="K49" s="12"/>
      <c r="L49" s="12"/>
      <c r="M49" s="12"/>
      <c r="N49" s="12"/>
      <c r="O49" s="12"/>
      <c r="P49" s="12"/>
      <c r="Q49" s="12"/>
    </row>
    <row r="50" spans="1:17" ht="14.4" hidden="1" customHeight="1" x14ac:dyDescent="0.3">
      <c r="A50" s="4">
        <v>66325</v>
      </c>
      <c r="B50" t="s">
        <v>2</v>
      </c>
      <c r="C50" s="3">
        <v>415126220</v>
      </c>
      <c r="D50" s="3">
        <f>VLOOKUP(A50,Факт!A:C,3,FALSE)</f>
        <v>373613598</v>
      </c>
      <c r="E50" s="9">
        <f t="shared" si="0"/>
        <v>0.9</v>
      </c>
      <c r="F50" s="2">
        <f>IF(E50&gt;=100%,VLOOKUP(План!B50,СДВ!$A$1:$E$6,2,FALSE)*План!D50,IF(План!E50&lt;=50%,VLOOKUP(План!B50,СДВ!$A$1:$E$6,5,FALSE)*План!D50,IF(AND(План!E50&gt;=50%,План!E50&lt;=75%),VLOOKUP(План!B50,СДВ!$A$1:$E$6,4,FALSE)*План!D50,VLOOKUP(План!B50,СДВ!$A$1:$E$6,3,FALSE)*План!D50)))</f>
        <v>44833631.759999998</v>
      </c>
      <c r="J50" s="12"/>
      <c r="K50" s="12"/>
      <c r="L50" s="12"/>
      <c r="M50" s="12"/>
      <c r="N50" s="12"/>
      <c r="O50" s="12"/>
      <c r="P50" s="12"/>
      <c r="Q50" s="12"/>
    </row>
    <row r="51" spans="1:17" ht="14.4" hidden="1" customHeight="1" x14ac:dyDescent="0.3">
      <c r="A51" s="4">
        <v>45616</v>
      </c>
      <c r="B51" t="s">
        <v>2</v>
      </c>
      <c r="C51" s="3">
        <v>181124946</v>
      </c>
      <c r="D51" s="3">
        <f>VLOOKUP(A51,Факт!A:C,3,FALSE)</f>
        <v>164823700.86000001</v>
      </c>
      <c r="E51" s="9">
        <f t="shared" si="0"/>
        <v>0.91</v>
      </c>
      <c r="F51" s="2">
        <f>IF(E51&gt;=100%,VLOOKUP(План!B51,СДВ!$A$1:$E$6,2,FALSE)*План!D51,IF(План!E51&lt;=50%,VLOOKUP(План!B51,СДВ!$A$1:$E$6,5,FALSE)*План!D51,IF(AND(План!E51&gt;=50%,План!E51&lt;=75%),VLOOKUP(План!B51,СДВ!$A$1:$E$6,4,FALSE)*План!D51,VLOOKUP(План!B51,СДВ!$A$1:$E$6,3,FALSE)*План!D51)))</f>
        <v>19778844.1032</v>
      </c>
      <c r="J51" s="12"/>
      <c r="K51" s="12"/>
      <c r="L51" s="12"/>
      <c r="M51" s="12"/>
      <c r="N51" s="12"/>
      <c r="O51" s="12"/>
      <c r="P51" s="12"/>
      <c r="Q51" s="12"/>
    </row>
    <row r="52" spans="1:17" ht="14.4" hidden="1" customHeight="1" x14ac:dyDescent="0.3">
      <c r="A52" s="4">
        <v>27816</v>
      </c>
      <c r="B52" t="s">
        <v>5</v>
      </c>
      <c r="C52" s="3">
        <v>762568719</v>
      </c>
      <c r="D52" s="3">
        <f>VLOOKUP(A52,Факт!A:C,3,FALSE)</f>
        <v>472792605.77999997</v>
      </c>
      <c r="E52" s="9">
        <f t="shared" si="0"/>
        <v>0.62</v>
      </c>
      <c r="F52" s="2">
        <f>IF(E52&gt;=100%,VLOOKUP(План!B52,СДВ!$A$1:$E$6,2,FALSE)*План!D52,IF(План!E52&lt;=50%,VLOOKUP(План!B52,СДВ!$A$1:$E$6,5,FALSE)*План!D52,IF(AND(План!E52&gt;=50%,План!E52&lt;=75%),VLOOKUP(План!B52,СДВ!$A$1:$E$6,4,FALSE)*План!D52,VLOOKUP(План!B52,СДВ!$A$1:$E$6,3,FALSE)*План!D52)))</f>
        <v>70918890.866999999</v>
      </c>
      <c r="J52" s="12"/>
      <c r="K52" s="12"/>
      <c r="L52" s="12"/>
      <c r="M52" s="12"/>
      <c r="N52" s="12"/>
      <c r="O52" s="12"/>
      <c r="P52" s="12"/>
      <c r="Q52" s="12"/>
    </row>
    <row r="53" spans="1:17" ht="14.4" hidden="1" customHeight="1" x14ac:dyDescent="0.3">
      <c r="A53" s="4">
        <v>51821</v>
      </c>
      <c r="B53" t="s">
        <v>4</v>
      </c>
      <c r="C53" s="3">
        <v>576831880</v>
      </c>
      <c r="D53" s="3">
        <f>VLOOKUP(A53,Факт!A:C,3,FALSE)</f>
        <v>588368517.60000002</v>
      </c>
      <c r="E53" s="9">
        <f t="shared" si="0"/>
        <v>1.02</v>
      </c>
      <c r="F53" s="2">
        <f>IF(E53&gt;=100%,VLOOKUP(План!B53,СДВ!$A$1:$E$6,2,FALSE)*План!D53,IF(План!E53&lt;=50%,VLOOKUP(План!B53,СДВ!$A$1:$E$6,5,FALSE)*План!D53,IF(AND(План!E53&gt;=50%,План!E53&lt;=75%),VLOOKUP(План!B53,СДВ!$A$1:$E$6,4,FALSE)*План!D53,VLOOKUP(План!B53,СДВ!$A$1:$E$6,3,FALSE)*План!D53)))</f>
        <v>88255277.640000001</v>
      </c>
      <c r="H53" t="b">
        <f>F53=G53</f>
        <v>0</v>
      </c>
      <c r="J53" s="12"/>
      <c r="K53" s="12"/>
      <c r="L53" s="12"/>
      <c r="M53" s="12"/>
      <c r="N53" s="12"/>
      <c r="O53" s="12"/>
      <c r="P53" s="12"/>
      <c r="Q53" s="12"/>
    </row>
    <row r="54" spans="1:17" ht="14.4" hidden="1" customHeight="1" x14ac:dyDescent="0.3">
      <c r="A54" s="4">
        <v>29427</v>
      </c>
      <c r="B54" t="s">
        <v>4</v>
      </c>
      <c r="C54" s="3">
        <v>495420728</v>
      </c>
      <c r="D54" s="3">
        <f>VLOOKUP(A54,Факт!A:C,3,FALSE)</f>
        <v>366611338.71999997</v>
      </c>
      <c r="E54" s="9">
        <f t="shared" si="0"/>
        <v>0.74</v>
      </c>
      <c r="F54" s="2">
        <f>IF(E54&gt;=100%,VLOOKUP(План!B54,СДВ!$A$1:$E$6,2,FALSE)*План!D54,IF(План!E54&lt;=50%,VLOOKUP(План!B54,СДВ!$A$1:$E$6,5,FALSE)*План!D54,IF(AND(План!E54&gt;=50%,План!E54&lt;=75%),VLOOKUP(План!B54,СДВ!$A$1:$E$6,4,FALSE)*План!D54,VLOOKUP(План!B54,СДВ!$A$1:$E$6,3,FALSE)*План!D54)))</f>
        <v>36661133.872000001</v>
      </c>
      <c r="J54" s="12"/>
      <c r="K54" s="12"/>
      <c r="L54" s="12"/>
      <c r="M54" s="12"/>
      <c r="N54" s="12"/>
      <c r="O54" s="12"/>
      <c r="P54" s="12"/>
      <c r="Q54" s="12"/>
    </row>
    <row r="55" spans="1:17" ht="14.4" hidden="1" customHeight="1" x14ac:dyDescent="0.3">
      <c r="A55" s="4">
        <v>22289</v>
      </c>
      <c r="B55" t="s">
        <v>4</v>
      </c>
      <c r="C55" s="3">
        <v>287735630</v>
      </c>
      <c r="D55" s="3">
        <f>VLOOKUP(A55,Факт!A:C,3,FALSE)</f>
        <v>241697929.19999999</v>
      </c>
      <c r="E55" s="9">
        <f t="shared" si="0"/>
        <v>0.84</v>
      </c>
      <c r="F55" s="2">
        <f>IF(E55&gt;=100%,VLOOKUP(План!B55,СДВ!$A$1:$E$6,2,FALSE)*План!D55,IF(План!E55&lt;=50%,VLOOKUP(План!B55,СДВ!$A$1:$E$6,5,FALSE)*План!D55,IF(AND(План!E55&gt;=50%,План!E55&lt;=75%),VLOOKUP(План!B55,СДВ!$A$1:$E$6,4,FALSE)*План!D55,VLOOKUP(План!B55,СДВ!$A$1:$E$6,3,FALSE)*План!D55)))</f>
        <v>29003751.503999997</v>
      </c>
      <c r="J55" s="12"/>
      <c r="K55" s="12"/>
      <c r="L55" s="12"/>
      <c r="M55" s="12"/>
      <c r="N55" s="12"/>
      <c r="O55" s="12"/>
      <c r="P55" s="12"/>
      <c r="Q55" s="12"/>
    </row>
    <row r="56" spans="1:17" ht="14.4" hidden="1" customHeight="1" x14ac:dyDescent="0.3">
      <c r="A56" s="4">
        <v>41587</v>
      </c>
      <c r="B56" t="s">
        <v>3</v>
      </c>
      <c r="C56" s="3">
        <v>236582558</v>
      </c>
      <c r="D56" s="3">
        <f>VLOOKUP(A56,Факт!A:C,3,FALSE)</f>
        <v>264972464.96000004</v>
      </c>
      <c r="E56" s="9">
        <f t="shared" si="0"/>
        <v>1.1200000000000001</v>
      </c>
      <c r="F56" s="2">
        <f>IF(E56&gt;=100%,VLOOKUP(План!B56,СДВ!$A$1:$E$6,2,FALSE)*План!D56,IF(План!E56&lt;=50%,VLOOKUP(План!B56,СДВ!$A$1:$E$6,5,FALSE)*План!D56,IF(AND(План!E56&gt;=50%,План!E56&lt;=75%),VLOOKUP(План!B56,СДВ!$A$1:$E$6,4,FALSE)*План!D56,VLOOKUP(План!B56,СДВ!$A$1:$E$6,3,FALSE)*План!D56)))</f>
        <v>66243116.24000001</v>
      </c>
      <c r="H56" t="b">
        <f t="shared" ref="H56:H57" si="2">F56=G56</f>
        <v>0</v>
      </c>
      <c r="J56" s="12"/>
      <c r="K56" s="12"/>
      <c r="L56" s="12"/>
      <c r="M56" s="12"/>
      <c r="N56" s="12"/>
      <c r="O56" s="12"/>
      <c r="P56" s="12"/>
      <c r="Q56" s="12"/>
    </row>
    <row r="57" spans="1:17" x14ac:dyDescent="0.3">
      <c r="A57" s="4">
        <v>30324</v>
      </c>
      <c r="B57" t="s">
        <v>5</v>
      </c>
      <c r="C57" s="3">
        <v>783516292</v>
      </c>
      <c r="D57" s="3">
        <f>VLOOKUP(A57,Факт!A:C,3,FALSE)</f>
        <v>893208572.87999988</v>
      </c>
      <c r="E57" s="9">
        <f t="shared" si="0"/>
        <v>1.1399999999999999</v>
      </c>
      <c r="F57" s="2">
        <f>IF(E57&gt;=100%,VLOOKUP(План!B57,СДВ!$A$1:$E$6,2,FALSE)*План!D57,IF(План!E57&lt;=50%,VLOOKUP(План!B57,СДВ!$A$1:$E$6,5,FALSE)*План!D57,IF(AND(План!E57&gt;=50%,План!E57&lt;=75%),VLOOKUP(План!B57,СДВ!$A$1:$E$6,4,FALSE)*План!D57,VLOOKUP(План!B57,СДВ!$A$1:$E$6,3,FALSE)*План!D57)))</f>
        <v>267962571.86399996</v>
      </c>
      <c r="G57" s="11">
        <f>D57*СДВ!$B$6</f>
        <v>267962571.86399996</v>
      </c>
      <c r="H57" t="b">
        <f t="shared" si="2"/>
        <v>1</v>
      </c>
      <c r="J57" s="13"/>
      <c r="K57" s="13"/>
      <c r="L57" s="13"/>
      <c r="M57" s="13"/>
      <c r="N57" s="13"/>
      <c r="O57" s="13"/>
      <c r="P57" s="13"/>
      <c r="Q57" s="13"/>
    </row>
    <row r="58" spans="1:17" ht="14.4" hidden="1" customHeight="1" x14ac:dyDescent="0.3">
      <c r="A58" s="4">
        <v>88272</v>
      </c>
      <c r="B58" t="s">
        <v>5</v>
      </c>
      <c r="C58" s="3">
        <v>432907364</v>
      </c>
      <c r="D58" s="3">
        <f>VLOOKUP(A58,Факт!A:C,3,FALSE)</f>
        <v>424249216.71999997</v>
      </c>
      <c r="E58" s="9">
        <f t="shared" si="0"/>
        <v>0.98</v>
      </c>
      <c r="F58" s="2">
        <f>IF(E58&gt;=100%,VLOOKUP(План!B58,СДВ!$A$1:$E$6,2,FALSE)*План!D58,IF(План!E58&lt;=50%,VLOOKUP(План!B58,СДВ!$A$1:$E$6,5,FALSE)*План!D58,IF(AND(План!E58&gt;=50%,План!E58&lt;=75%),VLOOKUP(План!B58,СДВ!$A$1:$E$6,4,FALSE)*План!D58,VLOOKUP(План!B58,СДВ!$A$1:$E$6,3,FALSE)*План!D58)))</f>
        <v>84849843.343999997</v>
      </c>
      <c r="J58" s="12"/>
      <c r="K58" s="12"/>
      <c r="L58" s="12"/>
      <c r="M58" s="12"/>
      <c r="N58" s="12"/>
      <c r="O58" s="12"/>
      <c r="P58" s="12"/>
      <c r="Q58" s="12"/>
    </row>
    <row r="59" spans="1:17" ht="14.4" hidden="1" customHeight="1" x14ac:dyDescent="0.3">
      <c r="A59" s="4">
        <v>92238</v>
      </c>
      <c r="B59" t="s">
        <v>5</v>
      </c>
      <c r="C59" s="3">
        <v>131395851</v>
      </c>
      <c r="D59" s="3">
        <f>VLOOKUP(A59,Факт!A:C,3,FALSE)</f>
        <v>118256265.90000001</v>
      </c>
      <c r="E59" s="9">
        <f t="shared" si="0"/>
        <v>0.9</v>
      </c>
      <c r="F59" s="2">
        <f>IF(E59&gt;=100%,VLOOKUP(План!B59,СДВ!$A$1:$E$6,2,FALSE)*План!D59,IF(План!E59&lt;=50%,VLOOKUP(План!B59,СДВ!$A$1:$E$6,5,FALSE)*План!D59,IF(AND(План!E59&gt;=50%,План!E59&lt;=75%),VLOOKUP(План!B59,СДВ!$A$1:$E$6,4,FALSE)*План!D59,VLOOKUP(План!B59,СДВ!$A$1:$E$6,3,FALSE)*План!D59)))</f>
        <v>23651253.180000003</v>
      </c>
      <c r="J59" s="12"/>
      <c r="K59" s="12"/>
      <c r="L59" s="12"/>
      <c r="M59" s="12"/>
      <c r="N59" s="12"/>
      <c r="O59" s="12"/>
      <c r="P59" s="12"/>
      <c r="Q59" s="12"/>
    </row>
    <row r="60" spans="1:17" ht="14.4" hidden="1" customHeight="1" x14ac:dyDescent="0.3">
      <c r="A60" s="4">
        <v>74484</v>
      </c>
      <c r="B60" t="s">
        <v>3</v>
      </c>
      <c r="C60" s="3">
        <v>626999581</v>
      </c>
      <c r="D60" s="3">
        <f>VLOOKUP(A60,Факт!A:C,3,FALSE)</f>
        <v>363659756.97999996</v>
      </c>
      <c r="E60" s="9">
        <f t="shared" si="0"/>
        <v>0.57999999999999996</v>
      </c>
      <c r="F60" s="2">
        <f>IF(E60&gt;=100%,VLOOKUP(План!B60,СДВ!$A$1:$E$6,2,FALSE)*План!D60,IF(План!E60&lt;=50%,VLOOKUP(План!B60,СДВ!$A$1:$E$6,5,FALSE)*План!D60,IF(AND(План!E60&gt;=50%,План!E60&lt;=75%),VLOOKUP(План!B60,СДВ!$A$1:$E$6,4,FALSE)*План!D60,VLOOKUP(План!B60,СДВ!$A$1:$E$6,3,FALSE)*План!D60)))</f>
        <v>36365975.697999999</v>
      </c>
      <c r="J60" s="12"/>
      <c r="K60" s="12"/>
      <c r="L60" s="12"/>
      <c r="M60" s="12"/>
      <c r="N60" s="12"/>
      <c r="O60" s="12"/>
      <c r="P60" s="12"/>
      <c r="Q60" s="12"/>
    </row>
    <row r="61" spans="1:17" ht="14.4" hidden="1" customHeight="1" x14ac:dyDescent="0.3">
      <c r="A61" s="4">
        <v>72610</v>
      </c>
      <c r="B61" t="s">
        <v>2</v>
      </c>
      <c r="C61" s="3">
        <v>482985954</v>
      </c>
      <c r="D61" s="3">
        <f>VLOOKUP(A61,Факт!A:C,3,FALSE)</f>
        <v>342920027.33999997</v>
      </c>
      <c r="E61" s="9">
        <f t="shared" si="0"/>
        <v>0.71</v>
      </c>
      <c r="F61" s="2">
        <f>IF(E61&gt;=100%,VLOOKUP(План!B61,СДВ!$A$1:$E$6,2,FALSE)*План!D61,IF(План!E61&lt;=50%,VLOOKUP(План!B61,СДВ!$A$1:$E$6,5,FALSE)*План!D61,IF(AND(План!E61&gt;=50%,План!E61&lt;=75%),VLOOKUP(План!B61,СДВ!$A$1:$E$6,4,FALSE)*План!D61,VLOOKUP(План!B61,СДВ!$A$1:$E$6,3,FALSE)*План!D61)))</f>
        <v>17146001.366999999</v>
      </c>
      <c r="J61" s="12"/>
      <c r="K61" s="12"/>
      <c r="L61" s="12"/>
      <c r="M61" s="12"/>
      <c r="N61" s="12"/>
      <c r="O61" s="12"/>
      <c r="P61" s="12"/>
      <c r="Q61" s="12"/>
    </row>
    <row r="62" spans="1:17" ht="14.4" hidden="1" customHeight="1" x14ac:dyDescent="0.3">
      <c r="A62" s="4">
        <v>82739</v>
      </c>
      <c r="B62" t="s">
        <v>4</v>
      </c>
      <c r="C62" s="3">
        <v>268614413</v>
      </c>
      <c r="D62" s="3">
        <f>VLOOKUP(A62,Факт!A:C,3,FALSE)</f>
        <v>265928268.87</v>
      </c>
      <c r="E62" s="9">
        <f t="shared" si="0"/>
        <v>0.99</v>
      </c>
      <c r="F62" s="2">
        <f>IF(E62&gt;=100%,VLOOKUP(План!B62,СДВ!$A$1:$E$6,2,FALSE)*План!D62,IF(План!E62&lt;=50%,VLOOKUP(План!B62,СДВ!$A$1:$E$6,5,FALSE)*План!D62,IF(AND(План!E62&gt;=50%,План!E62&lt;=75%),VLOOKUP(План!B62,СДВ!$A$1:$E$6,4,FALSE)*План!D62,VLOOKUP(План!B62,СДВ!$A$1:$E$6,3,FALSE)*План!D62)))</f>
        <v>31911392.264399998</v>
      </c>
      <c r="J62" s="12"/>
      <c r="K62" s="12"/>
      <c r="L62" s="12"/>
      <c r="M62" s="12"/>
      <c r="N62" s="12"/>
      <c r="O62" s="12"/>
      <c r="P62" s="12"/>
      <c r="Q62" s="12"/>
    </row>
    <row r="63" spans="1:17" ht="14.4" hidden="1" customHeight="1" x14ac:dyDescent="0.3">
      <c r="A63" s="4">
        <v>57378</v>
      </c>
      <c r="B63" t="s">
        <v>4</v>
      </c>
      <c r="C63" s="3">
        <v>774849816</v>
      </c>
      <c r="D63" s="3">
        <f>VLOOKUP(A63,Факт!A:C,3,FALSE)</f>
        <v>689616336.24000001</v>
      </c>
      <c r="E63" s="9">
        <f t="shared" si="0"/>
        <v>0.89</v>
      </c>
      <c r="F63" s="2">
        <f>IF(E63&gt;=100%,VLOOKUP(План!B63,СДВ!$A$1:$E$6,2,FALSE)*План!D63,IF(План!E63&lt;=50%,VLOOKUP(План!B63,СДВ!$A$1:$E$6,5,FALSE)*План!D63,IF(AND(План!E63&gt;=50%,План!E63&lt;=75%),VLOOKUP(План!B63,СДВ!$A$1:$E$6,4,FALSE)*План!D63,VLOOKUP(План!B63,СДВ!$A$1:$E$6,3,FALSE)*План!D63)))</f>
        <v>82753960.348800004</v>
      </c>
      <c r="J63" s="12"/>
      <c r="K63" s="12"/>
      <c r="L63" s="12"/>
      <c r="M63" s="12"/>
      <c r="N63" s="12"/>
      <c r="O63" s="12"/>
      <c r="P63" s="12"/>
      <c r="Q63" s="12"/>
    </row>
    <row r="64" spans="1:17" ht="14.4" hidden="1" customHeight="1" x14ac:dyDescent="0.3">
      <c r="A64" s="4">
        <v>61979</v>
      </c>
      <c r="B64" t="s">
        <v>5</v>
      </c>
      <c r="C64" s="3">
        <v>788587413</v>
      </c>
      <c r="D64" s="3">
        <f>VLOOKUP(A64,Факт!A:C,3,FALSE)</f>
        <v>764929790.61000001</v>
      </c>
      <c r="E64" s="9">
        <f t="shared" si="0"/>
        <v>0.97</v>
      </c>
      <c r="F64" s="2">
        <f>IF(E64&gt;=100%,VLOOKUP(План!B64,СДВ!$A$1:$E$6,2,FALSE)*План!D64,IF(План!E64&lt;=50%,VLOOKUP(План!B64,СДВ!$A$1:$E$6,5,FALSE)*План!D64,IF(AND(План!E64&gt;=50%,План!E64&lt;=75%),VLOOKUP(План!B64,СДВ!$A$1:$E$6,4,FALSE)*План!D64,VLOOKUP(План!B64,СДВ!$A$1:$E$6,3,FALSE)*План!D64)))</f>
        <v>152985958.12200001</v>
      </c>
      <c r="J64" s="12"/>
      <c r="K64" s="12"/>
      <c r="L64" s="12"/>
      <c r="M64" s="12"/>
      <c r="N64" s="12"/>
      <c r="O64" s="12"/>
      <c r="P64" s="12"/>
      <c r="Q64" s="12"/>
    </row>
    <row r="65" spans="1:17" ht="14.4" hidden="1" customHeight="1" x14ac:dyDescent="0.3">
      <c r="A65" s="4">
        <v>33427</v>
      </c>
      <c r="B65" t="s">
        <v>5</v>
      </c>
      <c r="C65" s="3">
        <v>243921384</v>
      </c>
      <c r="D65" s="3">
        <f>VLOOKUP(A65,Факт!A:C,3,FALSE)</f>
        <v>148792044.24000001</v>
      </c>
      <c r="E65" s="9">
        <f t="shared" si="0"/>
        <v>0.61</v>
      </c>
      <c r="F65" s="2">
        <f>IF(E65&gt;=100%,VLOOKUP(План!B65,СДВ!$A$1:$E$6,2,FALSE)*План!D65,IF(План!E65&lt;=50%,VLOOKUP(План!B65,СДВ!$A$1:$E$6,5,FALSE)*План!D65,IF(AND(План!E65&gt;=50%,План!E65&lt;=75%),VLOOKUP(План!B65,СДВ!$A$1:$E$6,4,FALSE)*План!D65,VLOOKUP(План!B65,СДВ!$A$1:$E$6,3,FALSE)*План!D65)))</f>
        <v>22318806.636</v>
      </c>
      <c r="J65" s="12"/>
      <c r="K65" s="12"/>
      <c r="L65" s="12"/>
      <c r="M65" s="12"/>
      <c r="N65" s="12"/>
      <c r="O65" s="12"/>
      <c r="P65" s="12"/>
      <c r="Q65" s="12"/>
    </row>
    <row r="66" spans="1:17" ht="14.4" hidden="1" customHeight="1" x14ac:dyDescent="0.3">
      <c r="A66" s="4">
        <v>52517</v>
      </c>
      <c r="B66" t="s">
        <v>3</v>
      </c>
      <c r="C66" s="3">
        <v>291265498</v>
      </c>
      <c r="D66" s="3">
        <f>VLOOKUP(A66,Факт!A:C,3,FALSE)</f>
        <v>224274433.46000001</v>
      </c>
      <c r="E66" s="9">
        <f t="shared" si="0"/>
        <v>0.77</v>
      </c>
      <c r="F66" s="2">
        <f>IF(E66&gt;=100%,VLOOKUP(План!B66,СДВ!$A$1:$E$6,2,FALSE)*План!D66,IF(План!E66&lt;=50%,VLOOKUP(План!B66,СДВ!$A$1:$E$6,5,FALSE)*План!D66,IF(AND(План!E66&gt;=50%,План!E66&lt;=75%),VLOOKUP(План!B66,СДВ!$A$1:$E$6,4,FALSE)*План!D66,VLOOKUP(План!B66,СДВ!$A$1:$E$6,3,FALSE)*План!D66)))</f>
        <v>44854886.692000002</v>
      </c>
      <c r="J66" s="12"/>
      <c r="K66" s="12"/>
      <c r="L66" s="12"/>
      <c r="M66" s="12"/>
      <c r="N66" s="12"/>
      <c r="O66" s="12"/>
      <c r="P66" s="12"/>
      <c r="Q66" s="12"/>
    </row>
    <row r="67" spans="1:17" ht="14.4" hidden="1" customHeight="1" x14ac:dyDescent="0.3">
      <c r="A67" s="4">
        <v>72647</v>
      </c>
      <c r="B67" t="s">
        <v>4</v>
      </c>
      <c r="C67" s="3">
        <v>164214582</v>
      </c>
      <c r="D67" s="3">
        <f>VLOOKUP(A67,Факт!A:C,3,FALSE)</f>
        <v>87033728.460000008</v>
      </c>
      <c r="E67" s="9">
        <f t="shared" ref="E67:E130" si="3">D67/C67</f>
        <v>0.53</v>
      </c>
      <c r="F67" s="2">
        <f>IF(E67&gt;=100%,VLOOKUP(План!B67,СДВ!$A$1:$E$6,2,FALSE)*План!D67,IF(План!E67&lt;=50%,VLOOKUP(План!B67,СДВ!$A$1:$E$6,5,FALSE)*План!D67,IF(AND(План!E67&gt;=50%,План!E67&lt;=75%),VLOOKUP(План!B67,СДВ!$A$1:$E$6,4,FALSE)*План!D67,VLOOKUP(План!B67,СДВ!$A$1:$E$6,3,FALSE)*План!D67)))</f>
        <v>8703372.8460000008</v>
      </c>
      <c r="J67" s="12"/>
      <c r="K67" s="12"/>
      <c r="L67" s="12"/>
      <c r="M67" s="12"/>
      <c r="N67" s="12"/>
      <c r="O67" s="12"/>
      <c r="P67" s="12"/>
      <c r="Q67" s="12"/>
    </row>
    <row r="68" spans="1:17" ht="14.4" hidden="1" customHeight="1" x14ac:dyDescent="0.3">
      <c r="A68" s="4">
        <v>69809</v>
      </c>
      <c r="B68" t="s">
        <v>3</v>
      </c>
      <c r="C68" s="3">
        <v>767991051</v>
      </c>
      <c r="D68" s="3">
        <f>VLOOKUP(A68,Факт!A:C,3,FALSE)</f>
        <v>883189708.64999998</v>
      </c>
      <c r="E68" s="9">
        <f t="shared" si="3"/>
        <v>1.1499999999999999</v>
      </c>
      <c r="F68" s="2">
        <f>IF(E68&gt;=100%,VLOOKUP(План!B68,СДВ!$A$1:$E$6,2,FALSE)*План!D68,IF(План!E68&lt;=50%,VLOOKUP(План!B68,СДВ!$A$1:$E$6,5,FALSE)*План!D68,IF(AND(План!E68&gt;=50%,План!E68&lt;=75%),VLOOKUP(План!B68,СДВ!$A$1:$E$6,4,FALSE)*План!D68,VLOOKUP(План!B68,СДВ!$A$1:$E$6,3,FALSE)*План!D68)))</f>
        <v>220797427.16249999</v>
      </c>
      <c r="H68" t="b">
        <f>F68=G68</f>
        <v>0</v>
      </c>
      <c r="J68" s="12"/>
      <c r="K68" s="12"/>
      <c r="L68" s="12"/>
      <c r="M68" s="12"/>
      <c r="N68" s="12"/>
      <c r="O68" s="12"/>
      <c r="P68" s="12"/>
      <c r="Q68" s="12"/>
    </row>
    <row r="69" spans="1:17" ht="14.4" hidden="1" customHeight="1" x14ac:dyDescent="0.3">
      <c r="A69" s="4">
        <v>72202</v>
      </c>
      <c r="B69" t="s">
        <v>4</v>
      </c>
      <c r="C69" s="3">
        <v>471257314</v>
      </c>
      <c r="D69" s="3">
        <f>VLOOKUP(A69,Факт!A:C,3,FALSE)</f>
        <v>442981875.15999997</v>
      </c>
      <c r="E69" s="9">
        <f t="shared" si="3"/>
        <v>0.94</v>
      </c>
      <c r="F69" s="2">
        <f>IF(E69&gt;=100%,VLOOKUP(План!B69,СДВ!$A$1:$E$6,2,FALSE)*План!D69,IF(План!E69&lt;=50%,VLOOKUP(План!B69,СДВ!$A$1:$E$6,5,FALSE)*План!D69,IF(AND(План!E69&gt;=50%,План!E69&lt;=75%),VLOOKUP(План!B69,СДВ!$A$1:$E$6,4,FALSE)*План!D69,VLOOKUP(План!B69,СДВ!$A$1:$E$6,3,FALSE)*План!D69)))</f>
        <v>53157825.019199997</v>
      </c>
      <c r="J69" s="12"/>
      <c r="K69" s="12"/>
      <c r="L69" s="12"/>
      <c r="M69" s="12"/>
      <c r="N69" s="12"/>
      <c r="O69" s="12"/>
      <c r="P69" s="12"/>
      <c r="Q69" s="12"/>
    </row>
    <row r="70" spans="1:17" ht="14.4" hidden="1" customHeight="1" x14ac:dyDescent="0.3">
      <c r="A70" s="4">
        <v>34780</v>
      </c>
      <c r="B70" t="s">
        <v>3</v>
      </c>
      <c r="C70" s="3">
        <v>461237251</v>
      </c>
      <c r="D70" s="3">
        <f>VLOOKUP(A70,Факт!A:C,3,FALSE)</f>
        <v>327478448.20999998</v>
      </c>
      <c r="E70" s="9">
        <f t="shared" si="3"/>
        <v>0.71</v>
      </c>
      <c r="F70" s="2">
        <f>IF(E70&gt;=100%,VLOOKUP(План!B70,СДВ!$A$1:$E$6,2,FALSE)*План!D70,IF(План!E70&lt;=50%,VLOOKUP(План!B70,СДВ!$A$1:$E$6,5,FALSE)*План!D70,IF(AND(План!E70&gt;=50%,План!E70&lt;=75%),VLOOKUP(План!B70,СДВ!$A$1:$E$6,4,FALSE)*План!D70,VLOOKUP(План!B70,СДВ!$A$1:$E$6,3,FALSE)*План!D70)))</f>
        <v>32747844.820999999</v>
      </c>
      <c r="J70" s="12"/>
      <c r="K70" s="12"/>
      <c r="L70" s="12"/>
      <c r="M70" s="12"/>
      <c r="N70" s="12"/>
      <c r="O70" s="12"/>
      <c r="P70" s="12"/>
      <c r="Q70" s="12"/>
    </row>
    <row r="71" spans="1:17" ht="14.4" hidden="1" customHeight="1" x14ac:dyDescent="0.3">
      <c r="A71" s="4">
        <v>80587</v>
      </c>
      <c r="B71" t="s">
        <v>4</v>
      </c>
      <c r="C71" s="3">
        <v>146800023</v>
      </c>
      <c r="D71" s="3">
        <f>VLOOKUP(A71,Факт!A:C,3,FALSE)</f>
        <v>89548014.030000001</v>
      </c>
      <c r="E71" s="9">
        <f t="shared" si="3"/>
        <v>0.61</v>
      </c>
      <c r="F71" s="2">
        <f>IF(E71&gt;=100%,VLOOKUP(План!B71,СДВ!$A$1:$E$6,2,FALSE)*План!D71,IF(План!E71&lt;=50%,VLOOKUP(План!B71,СДВ!$A$1:$E$6,5,FALSE)*План!D71,IF(AND(План!E71&gt;=50%,План!E71&lt;=75%),VLOOKUP(План!B71,СДВ!$A$1:$E$6,4,FALSE)*План!D71,VLOOKUP(План!B71,СДВ!$A$1:$E$6,3,FALSE)*План!D71)))</f>
        <v>8954801.4030000009</v>
      </c>
      <c r="J71" s="12"/>
      <c r="K71" s="12"/>
      <c r="L71" s="12"/>
      <c r="M71" s="12"/>
      <c r="N71" s="12"/>
      <c r="O71" s="12"/>
      <c r="P71" s="12"/>
      <c r="Q71" s="12"/>
    </row>
    <row r="72" spans="1:17" ht="14.4" hidden="1" customHeight="1" x14ac:dyDescent="0.3">
      <c r="A72" s="4">
        <v>23535</v>
      </c>
      <c r="B72" t="s">
        <v>3</v>
      </c>
      <c r="C72" s="3">
        <v>538177357</v>
      </c>
      <c r="D72" s="3">
        <f>VLOOKUP(A72,Факт!A:C,3,FALSE)</f>
        <v>344433508.48000002</v>
      </c>
      <c r="E72" s="9">
        <f t="shared" si="3"/>
        <v>0.64</v>
      </c>
      <c r="F72" s="2">
        <f>IF(E72&gt;=100%,VLOOKUP(План!B72,СДВ!$A$1:$E$6,2,FALSE)*План!D72,IF(План!E72&lt;=50%,VLOOKUP(План!B72,СДВ!$A$1:$E$6,5,FALSE)*План!D72,IF(AND(План!E72&gt;=50%,План!E72&lt;=75%),VLOOKUP(План!B72,СДВ!$A$1:$E$6,4,FALSE)*План!D72,VLOOKUP(План!B72,СДВ!$A$1:$E$6,3,FALSE)*План!D72)))</f>
        <v>34443350.848000005</v>
      </c>
      <c r="J72" s="12"/>
      <c r="K72" s="12"/>
      <c r="L72" s="12"/>
      <c r="M72" s="12"/>
      <c r="N72" s="12"/>
      <c r="O72" s="12"/>
      <c r="P72" s="12"/>
      <c r="Q72" s="12"/>
    </row>
    <row r="73" spans="1:17" ht="14.4" hidden="1" customHeight="1" x14ac:dyDescent="0.3">
      <c r="A73" s="4">
        <v>69677</v>
      </c>
      <c r="B73" t="s">
        <v>2</v>
      </c>
      <c r="C73" s="3">
        <v>472200323</v>
      </c>
      <c r="D73" s="3">
        <f>VLOOKUP(A73,Факт!A:C,3,FALSE)</f>
        <v>330540226.09999996</v>
      </c>
      <c r="E73" s="9">
        <f t="shared" si="3"/>
        <v>0.7</v>
      </c>
      <c r="F73" s="2">
        <f>IF(E73&gt;=100%,VLOOKUP(План!B73,СДВ!$A$1:$E$6,2,FALSE)*План!D73,IF(План!E73&lt;=50%,VLOOKUP(План!B73,СДВ!$A$1:$E$6,5,FALSE)*План!D73,IF(AND(План!E73&gt;=50%,План!E73&lt;=75%),VLOOKUP(План!B73,СДВ!$A$1:$E$6,4,FALSE)*План!D73,VLOOKUP(План!B73,СДВ!$A$1:$E$6,3,FALSE)*План!D73)))</f>
        <v>16527011.305</v>
      </c>
      <c r="J73" s="12"/>
      <c r="K73" s="12"/>
      <c r="L73" s="12"/>
      <c r="M73" s="12"/>
      <c r="N73" s="12"/>
      <c r="O73" s="12"/>
      <c r="P73" s="12"/>
      <c r="Q73" s="12"/>
    </row>
    <row r="74" spans="1:17" ht="14.4" hidden="1" customHeight="1" x14ac:dyDescent="0.3">
      <c r="A74" s="4">
        <v>60792</v>
      </c>
      <c r="B74" t="s">
        <v>4</v>
      </c>
      <c r="C74" s="3">
        <v>330804117</v>
      </c>
      <c r="D74" s="3">
        <f>VLOOKUP(A74,Факт!A:C,3,FALSE)</f>
        <v>317571952.31999999</v>
      </c>
      <c r="E74" s="9">
        <f t="shared" si="3"/>
        <v>0.96</v>
      </c>
      <c r="F74" s="2">
        <f>IF(E74&gt;=100%,VLOOKUP(План!B74,СДВ!$A$1:$E$6,2,FALSE)*План!D74,IF(План!E74&lt;=50%,VLOOKUP(План!B74,СДВ!$A$1:$E$6,5,FALSE)*План!D74,IF(AND(План!E74&gt;=50%,План!E74&lt;=75%),VLOOKUP(План!B74,СДВ!$A$1:$E$6,4,FALSE)*План!D74,VLOOKUP(План!B74,СДВ!$A$1:$E$6,3,FALSE)*План!D74)))</f>
        <v>38108634.278399996</v>
      </c>
      <c r="J74" s="12"/>
      <c r="K74" s="12"/>
      <c r="L74" s="12"/>
      <c r="M74" s="12"/>
      <c r="N74" s="12"/>
      <c r="O74" s="12"/>
      <c r="P74" s="12"/>
      <c r="Q74" s="12"/>
    </row>
    <row r="75" spans="1:17" ht="14.4" hidden="1" customHeight="1" x14ac:dyDescent="0.3">
      <c r="A75" s="4">
        <v>40212</v>
      </c>
      <c r="B75" t="s">
        <v>3</v>
      </c>
      <c r="C75" s="3">
        <v>609653546</v>
      </c>
      <c r="D75" s="3">
        <f>VLOOKUP(A75,Факт!A:C,3,FALSE)</f>
        <v>579170868.69999993</v>
      </c>
      <c r="E75" s="9">
        <f t="shared" si="3"/>
        <v>0.94999999999999984</v>
      </c>
      <c r="F75" s="2">
        <f>IF(E75&gt;=100%,VLOOKUP(План!B75,СДВ!$A$1:$E$6,2,FALSE)*План!D75,IF(План!E75&lt;=50%,VLOOKUP(План!B75,СДВ!$A$1:$E$6,5,FALSE)*План!D75,IF(AND(План!E75&gt;=50%,План!E75&lt;=75%),VLOOKUP(План!B75,СДВ!$A$1:$E$6,4,FALSE)*План!D75,VLOOKUP(План!B75,СДВ!$A$1:$E$6,3,FALSE)*План!D75)))</f>
        <v>115834173.73999999</v>
      </c>
      <c r="J75" s="12"/>
      <c r="K75" s="12"/>
      <c r="L75" s="12"/>
      <c r="M75" s="12"/>
      <c r="N75" s="12"/>
      <c r="O75" s="12"/>
      <c r="P75" s="12"/>
      <c r="Q75" s="12"/>
    </row>
    <row r="76" spans="1:17" ht="14.4" hidden="1" customHeight="1" x14ac:dyDescent="0.3">
      <c r="A76" s="4">
        <v>35549</v>
      </c>
      <c r="B76" t="s">
        <v>4</v>
      </c>
      <c r="C76" s="3">
        <v>108123573</v>
      </c>
      <c r="D76" s="3">
        <f>VLOOKUP(A76,Факт!A:C,3,FALSE)</f>
        <v>86498858.400000006</v>
      </c>
      <c r="E76" s="9">
        <f t="shared" si="3"/>
        <v>0.8</v>
      </c>
      <c r="F76" s="2">
        <f>IF(E76&gt;=100%,VLOOKUP(План!B76,СДВ!$A$1:$E$6,2,FALSE)*План!D76,IF(План!E76&lt;=50%,VLOOKUP(План!B76,СДВ!$A$1:$E$6,5,FALSE)*План!D76,IF(AND(План!E76&gt;=50%,План!E76&lt;=75%),VLOOKUP(План!B76,СДВ!$A$1:$E$6,4,FALSE)*План!D76,VLOOKUP(План!B76,СДВ!$A$1:$E$6,3,FALSE)*План!D76)))</f>
        <v>10379863.007999999</v>
      </c>
      <c r="J76" s="12"/>
      <c r="K76" s="12"/>
      <c r="L76" s="12"/>
      <c r="M76" s="12"/>
      <c r="N76" s="12"/>
      <c r="O76" s="12"/>
      <c r="P76" s="12"/>
      <c r="Q76" s="12"/>
    </row>
    <row r="77" spans="1:17" ht="14.4" hidden="1" customHeight="1" x14ac:dyDescent="0.3">
      <c r="A77" s="4">
        <v>53797</v>
      </c>
      <c r="B77" t="s">
        <v>2</v>
      </c>
      <c r="C77" s="3">
        <v>354502866</v>
      </c>
      <c r="D77" s="3">
        <f>VLOOKUP(A77,Факт!A:C,3,FALSE)</f>
        <v>205611662.27999997</v>
      </c>
      <c r="E77" s="9">
        <f t="shared" si="3"/>
        <v>0.57999999999999996</v>
      </c>
      <c r="F77" s="2">
        <f>IF(E77&gt;=100%,VLOOKUP(План!B77,СДВ!$A$1:$E$6,2,FALSE)*План!D77,IF(План!E77&lt;=50%,VLOOKUP(План!B77,СДВ!$A$1:$E$6,5,FALSE)*План!D77,IF(AND(План!E77&gt;=50%,План!E77&lt;=75%),VLOOKUP(План!B77,СДВ!$A$1:$E$6,4,FALSE)*План!D77,VLOOKUP(План!B77,СДВ!$A$1:$E$6,3,FALSE)*План!D77)))</f>
        <v>10280583.114</v>
      </c>
      <c r="J77" s="12"/>
      <c r="K77" s="12"/>
      <c r="L77" s="12"/>
      <c r="M77" s="12"/>
      <c r="N77" s="12"/>
      <c r="O77" s="12"/>
      <c r="P77" s="12"/>
      <c r="Q77" s="12"/>
    </row>
    <row r="78" spans="1:17" ht="14.4" hidden="1" customHeight="1" x14ac:dyDescent="0.3">
      <c r="A78" s="4">
        <v>84657</v>
      </c>
      <c r="B78" t="s">
        <v>3</v>
      </c>
      <c r="C78" s="3">
        <v>164079949</v>
      </c>
      <c r="D78" s="3">
        <f>VLOOKUP(A78,Факт!A:C,3,FALSE)</f>
        <v>127982360.22</v>
      </c>
      <c r="E78" s="9">
        <f t="shared" si="3"/>
        <v>0.78</v>
      </c>
      <c r="F78" s="2">
        <f>IF(E78&gt;=100%,VLOOKUP(План!B78,СДВ!$A$1:$E$6,2,FALSE)*План!D78,IF(План!E78&lt;=50%,VLOOKUP(План!B78,СДВ!$A$1:$E$6,5,FALSE)*План!D78,IF(AND(План!E78&gt;=50%,План!E78&lt;=75%),VLOOKUP(План!B78,СДВ!$A$1:$E$6,4,FALSE)*План!D78,VLOOKUP(План!B78,СДВ!$A$1:$E$6,3,FALSE)*План!D78)))</f>
        <v>25596472.044</v>
      </c>
      <c r="J78" s="12"/>
      <c r="K78" s="12"/>
      <c r="L78" s="12"/>
      <c r="M78" s="12"/>
      <c r="N78" s="12"/>
      <c r="O78" s="12"/>
      <c r="P78" s="12"/>
      <c r="Q78" s="12"/>
    </row>
    <row r="79" spans="1:17" x14ac:dyDescent="0.3">
      <c r="A79" s="4">
        <v>90549</v>
      </c>
      <c r="B79" t="s">
        <v>5</v>
      </c>
      <c r="C79" s="3">
        <v>506196426</v>
      </c>
      <c r="D79" s="3">
        <f>VLOOKUP(A79,Факт!A:C,3,FALSE)</f>
        <v>577063925.63999999</v>
      </c>
      <c r="E79" s="9">
        <f t="shared" si="3"/>
        <v>1.1399999999999999</v>
      </c>
      <c r="F79" s="2">
        <f>IF(E79&gt;=100%,VLOOKUP(План!B79,СДВ!$A$1:$E$6,2,FALSE)*План!D79,IF(План!E79&lt;=50%,VLOOKUP(План!B79,СДВ!$A$1:$E$6,5,FALSE)*План!D79,IF(AND(План!E79&gt;=50%,План!E79&lt;=75%),VLOOKUP(План!B79,СДВ!$A$1:$E$6,4,FALSE)*План!D79,VLOOKUP(План!B79,СДВ!$A$1:$E$6,3,FALSE)*План!D79)))</f>
        <v>173119177.692</v>
      </c>
      <c r="G79" s="11">
        <f>D79*СДВ!$B$6</f>
        <v>173119177.692</v>
      </c>
      <c r="H79" t="b">
        <f>F79=G79</f>
        <v>1</v>
      </c>
      <c r="J79" s="13"/>
      <c r="K79" s="13"/>
      <c r="L79" s="13"/>
      <c r="M79" s="13"/>
      <c r="N79" s="13"/>
      <c r="O79" s="13"/>
      <c r="P79" s="13"/>
      <c r="Q79" s="13"/>
    </row>
    <row r="80" spans="1:17" ht="14.4" hidden="1" customHeight="1" x14ac:dyDescent="0.3">
      <c r="A80" s="4">
        <v>82647</v>
      </c>
      <c r="B80" t="s">
        <v>2</v>
      </c>
      <c r="C80" s="3">
        <v>349678825</v>
      </c>
      <c r="D80" s="3">
        <f>VLOOKUP(A80,Факт!A:C,3,FALSE)</f>
        <v>255265542.25</v>
      </c>
      <c r="E80" s="9">
        <f t="shared" si="3"/>
        <v>0.73</v>
      </c>
      <c r="F80" s="2">
        <f>IF(E80&gt;=100%,VLOOKUP(План!B80,СДВ!$A$1:$E$6,2,FALSE)*План!D80,IF(План!E80&lt;=50%,VLOOKUP(План!B80,СДВ!$A$1:$E$6,5,FALSE)*План!D80,IF(AND(План!E80&gt;=50%,План!E80&lt;=75%),VLOOKUP(План!B80,СДВ!$A$1:$E$6,4,FALSE)*План!D80,VLOOKUP(План!B80,СДВ!$A$1:$E$6,3,FALSE)*План!D80)))</f>
        <v>12763277.112500001</v>
      </c>
      <c r="J80" s="12"/>
      <c r="K80" s="12"/>
      <c r="L80" s="12"/>
      <c r="M80" s="12"/>
      <c r="N80" s="12"/>
      <c r="O80" s="12"/>
      <c r="P80" s="12"/>
      <c r="Q80" s="12"/>
    </row>
    <row r="81" spans="1:17" ht="14.4" hidden="1" customHeight="1" x14ac:dyDescent="0.3">
      <c r="A81" s="4">
        <v>63664</v>
      </c>
      <c r="B81" t="s">
        <v>3</v>
      </c>
      <c r="C81" s="3">
        <v>451884326</v>
      </c>
      <c r="D81" s="3">
        <f>VLOOKUP(A81,Факт!A:C,3,FALSE)</f>
        <v>298243655.16000003</v>
      </c>
      <c r="E81" s="9">
        <f t="shared" si="3"/>
        <v>0.66</v>
      </c>
      <c r="F81" s="2">
        <f>IF(E81&gt;=100%,VLOOKUP(План!B81,СДВ!$A$1:$E$6,2,FALSE)*План!D81,IF(План!E81&lt;=50%,VLOOKUP(План!B81,СДВ!$A$1:$E$6,5,FALSE)*План!D81,IF(AND(План!E81&gt;=50%,План!E81&lt;=75%),VLOOKUP(План!B81,СДВ!$A$1:$E$6,4,FALSE)*План!D81,VLOOKUP(План!B81,СДВ!$A$1:$E$6,3,FALSE)*План!D81)))</f>
        <v>29824365.516000003</v>
      </c>
      <c r="J81" s="12"/>
      <c r="K81" s="12"/>
      <c r="L81" s="12"/>
      <c r="M81" s="12"/>
      <c r="N81" s="12"/>
      <c r="O81" s="12"/>
      <c r="P81" s="12"/>
      <c r="Q81" s="12"/>
    </row>
    <row r="82" spans="1:17" ht="14.4" hidden="1" customHeight="1" x14ac:dyDescent="0.3">
      <c r="A82" s="4">
        <v>16343</v>
      </c>
      <c r="B82" t="s">
        <v>3</v>
      </c>
      <c r="C82" s="3">
        <v>222127939</v>
      </c>
      <c r="D82" s="3">
        <f>VLOOKUP(A82,Факт!A:C,3,FALSE)</f>
        <v>199915145.09999999</v>
      </c>
      <c r="E82" s="9">
        <f t="shared" si="3"/>
        <v>0.9</v>
      </c>
      <c r="F82" s="2">
        <f>IF(E82&gt;=100%,VLOOKUP(План!B82,СДВ!$A$1:$E$6,2,FALSE)*План!D82,IF(План!E82&lt;=50%,VLOOKUP(План!B82,СДВ!$A$1:$E$6,5,FALSE)*План!D82,IF(AND(План!E82&gt;=50%,План!E82&lt;=75%),VLOOKUP(План!B82,СДВ!$A$1:$E$6,4,FALSE)*План!D82,VLOOKUP(План!B82,СДВ!$A$1:$E$6,3,FALSE)*План!D82)))</f>
        <v>39983029.020000003</v>
      </c>
      <c r="J82" s="12"/>
      <c r="K82" s="12"/>
      <c r="L82" s="12"/>
      <c r="M82" s="12"/>
      <c r="N82" s="12"/>
      <c r="O82" s="12"/>
      <c r="P82" s="12"/>
      <c r="Q82" s="12"/>
    </row>
    <row r="83" spans="1:17" ht="14.4" hidden="1" customHeight="1" x14ac:dyDescent="0.3">
      <c r="A83" s="4">
        <v>78048</v>
      </c>
      <c r="B83" t="s">
        <v>3</v>
      </c>
      <c r="C83" s="3">
        <v>454558782</v>
      </c>
      <c r="D83" s="3">
        <f>VLOOKUP(A83,Факт!A:C,3,FALSE)</f>
        <v>281826444.83999997</v>
      </c>
      <c r="E83" s="9">
        <f t="shared" si="3"/>
        <v>0.62</v>
      </c>
      <c r="F83" s="2">
        <f>IF(E83&gt;=100%,VLOOKUP(План!B83,СДВ!$A$1:$E$6,2,FALSE)*План!D83,IF(План!E83&lt;=50%,VLOOKUP(План!B83,СДВ!$A$1:$E$6,5,FALSE)*План!D83,IF(AND(План!E83&gt;=50%,План!E83&lt;=75%),VLOOKUP(План!B83,СДВ!$A$1:$E$6,4,FALSE)*План!D83,VLOOKUP(План!B83,СДВ!$A$1:$E$6,3,FALSE)*План!D83)))</f>
        <v>28182644.483999997</v>
      </c>
      <c r="J83" s="12"/>
      <c r="K83" s="12"/>
      <c r="L83" s="12"/>
      <c r="M83" s="12"/>
      <c r="N83" s="12"/>
      <c r="O83" s="12"/>
      <c r="P83" s="12"/>
      <c r="Q83" s="12"/>
    </row>
    <row r="84" spans="1:17" ht="14.4" hidden="1" customHeight="1" x14ac:dyDescent="0.3">
      <c r="A84" s="4">
        <v>78365</v>
      </c>
      <c r="B84" t="s">
        <v>4</v>
      </c>
      <c r="C84" s="3">
        <v>671711287</v>
      </c>
      <c r="D84" s="3">
        <f>VLOOKUP(A84,Факт!A:C,3,FALSE)</f>
        <v>765750867.17999995</v>
      </c>
      <c r="E84" s="9">
        <f t="shared" si="3"/>
        <v>1.1399999999999999</v>
      </c>
      <c r="F84" s="2">
        <f>IF(E84&gt;=100%,VLOOKUP(План!B84,СДВ!$A$1:$E$6,2,FALSE)*План!D84,IF(План!E84&lt;=50%,VLOOKUP(План!B84,СДВ!$A$1:$E$6,5,FALSE)*План!D84,IF(AND(План!E84&gt;=50%,План!E84&lt;=75%),VLOOKUP(План!B84,СДВ!$A$1:$E$6,4,FALSE)*План!D84,VLOOKUP(План!B84,СДВ!$A$1:$E$6,3,FALSE)*План!D84)))</f>
        <v>114862630.07699999</v>
      </c>
      <c r="H84" t="b">
        <f>F84=G84</f>
        <v>0</v>
      </c>
      <c r="J84" s="12"/>
      <c r="K84" s="12"/>
      <c r="L84" s="12"/>
      <c r="M84" s="12"/>
      <c r="N84" s="12"/>
      <c r="O84" s="12"/>
      <c r="P84" s="12"/>
      <c r="Q84" s="12"/>
    </row>
    <row r="85" spans="1:17" ht="14.4" hidden="1" customHeight="1" x14ac:dyDescent="0.3">
      <c r="A85" s="4">
        <v>52710</v>
      </c>
      <c r="B85" t="s">
        <v>4</v>
      </c>
      <c r="C85" s="3">
        <v>297303162</v>
      </c>
      <c r="D85" s="3">
        <f>VLOOKUP(A85,Факт!A:C,3,FALSE)</f>
        <v>234869497.98000002</v>
      </c>
      <c r="E85" s="9">
        <f t="shared" si="3"/>
        <v>0.79</v>
      </c>
      <c r="F85" s="2">
        <f>IF(E85&gt;=100%,VLOOKUP(План!B85,СДВ!$A$1:$E$6,2,FALSE)*План!D85,IF(План!E85&lt;=50%,VLOOKUP(План!B85,СДВ!$A$1:$E$6,5,FALSE)*План!D85,IF(AND(План!E85&gt;=50%,План!E85&lt;=75%),VLOOKUP(План!B85,СДВ!$A$1:$E$6,4,FALSE)*План!D85,VLOOKUP(План!B85,СДВ!$A$1:$E$6,3,FALSE)*План!D85)))</f>
        <v>28184339.757600002</v>
      </c>
      <c r="J85" s="12"/>
      <c r="K85" s="12"/>
      <c r="L85" s="12"/>
      <c r="M85" s="12"/>
      <c r="N85" s="12"/>
      <c r="O85" s="12"/>
      <c r="P85" s="12"/>
      <c r="Q85" s="12"/>
    </row>
    <row r="86" spans="1:17" ht="14.4" hidden="1" customHeight="1" x14ac:dyDescent="0.3">
      <c r="A86" s="4">
        <v>80052</v>
      </c>
      <c r="B86" t="s">
        <v>3</v>
      </c>
      <c r="C86" s="3">
        <v>666081657</v>
      </c>
      <c r="D86" s="3">
        <f>VLOOKUP(A86,Факт!A:C,3,FALSE)</f>
        <v>699385739.85000002</v>
      </c>
      <c r="E86" s="9">
        <f t="shared" si="3"/>
        <v>1.05</v>
      </c>
      <c r="F86" s="2">
        <f>IF(E86&gt;=100%,VLOOKUP(План!B86,СДВ!$A$1:$E$6,2,FALSE)*План!D86,IF(План!E86&lt;=50%,VLOOKUP(План!B86,СДВ!$A$1:$E$6,5,FALSE)*План!D86,IF(AND(План!E86&gt;=50%,План!E86&lt;=75%),VLOOKUP(План!B86,СДВ!$A$1:$E$6,4,FALSE)*План!D86,VLOOKUP(План!B86,СДВ!$A$1:$E$6,3,FALSE)*План!D86)))</f>
        <v>174846434.96250001</v>
      </c>
      <c r="H86" t="b">
        <f>F86=G86</f>
        <v>0</v>
      </c>
      <c r="J86" s="12"/>
      <c r="K86" s="12"/>
      <c r="L86" s="12"/>
      <c r="M86" s="12"/>
      <c r="N86" s="12"/>
      <c r="O86" s="12"/>
      <c r="P86" s="12"/>
      <c r="Q86" s="12"/>
    </row>
    <row r="87" spans="1:17" ht="14.4" hidden="1" customHeight="1" x14ac:dyDescent="0.3">
      <c r="A87" s="4">
        <v>44581</v>
      </c>
      <c r="B87" t="s">
        <v>3</v>
      </c>
      <c r="C87" s="3">
        <v>440812049</v>
      </c>
      <c r="D87" s="3">
        <f>VLOOKUP(A87,Факт!A:C,3,FALSE)</f>
        <v>374690241.64999998</v>
      </c>
      <c r="E87" s="9">
        <f t="shared" si="3"/>
        <v>0.85</v>
      </c>
      <c r="F87" s="2">
        <f>IF(E87&gt;=100%,VLOOKUP(План!B87,СДВ!$A$1:$E$6,2,FALSE)*План!D87,IF(План!E87&lt;=50%,VLOOKUP(План!B87,СДВ!$A$1:$E$6,5,FALSE)*План!D87,IF(AND(План!E87&gt;=50%,План!E87&lt;=75%),VLOOKUP(План!B87,СДВ!$A$1:$E$6,4,FALSE)*План!D87,VLOOKUP(План!B87,СДВ!$A$1:$E$6,3,FALSE)*План!D87)))</f>
        <v>74938048.329999998</v>
      </c>
      <c r="J87" s="12"/>
      <c r="K87" s="12"/>
      <c r="L87" s="12"/>
      <c r="M87" s="12"/>
      <c r="N87" s="12"/>
      <c r="O87" s="12"/>
      <c r="P87" s="12"/>
      <c r="Q87" s="12"/>
    </row>
    <row r="88" spans="1:17" ht="14.4" hidden="1" customHeight="1" x14ac:dyDescent="0.3">
      <c r="A88" s="4">
        <v>17831</v>
      </c>
      <c r="B88" t="s">
        <v>3</v>
      </c>
      <c r="C88" s="3">
        <v>655930535</v>
      </c>
      <c r="D88" s="3">
        <f>VLOOKUP(A88,Факт!A:C,3,FALSE)</f>
        <v>380439710.29999995</v>
      </c>
      <c r="E88" s="9">
        <f t="shared" si="3"/>
        <v>0.57999999999999996</v>
      </c>
      <c r="F88" s="2">
        <f>IF(E88&gt;=100%,VLOOKUP(План!B88,СДВ!$A$1:$E$6,2,FALSE)*План!D88,IF(План!E88&lt;=50%,VLOOKUP(План!B88,СДВ!$A$1:$E$6,5,FALSE)*План!D88,IF(AND(План!E88&gt;=50%,План!E88&lt;=75%),VLOOKUP(План!B88,СДВ!$A$1:$E$6,4,FALSE)*План!D88,VLOOKUP(План!B88,СДВ!$A$1:$E$6,3,FALSE)*План!D88)))</f>
        <v>38043971.029999994</v>
      </c>
      <c r="J88" s="12"/>
      <c r="K88" s="12"/>
      <c r="L88" s="12"/>
      <c r="M88" s="12"/>
      <c r="N88" s="12"/>
      <c r="O88" s="12"/>
      <c r="P88" s="12"/>
      <c r="Q88" s="12"/>
    </row>
    <row r="89" spans="1:17" x14ac:dyDescent="0.3">
      <c r="A89" s="4">
        <v>17029</v>
      </c>
      <c r="B89" t="s">
        <v>5</v>
      </c>
      <c r="C89" s="3">
        <v>628303353</v>
      </c>
      <c r="D89" s="3">
        <f>VLOOKUP(A89,Факт!A:C,3,FALSE)</f>
        <v>628303353</v>
      </c>
      <c r="E89" s="9">
        <f t="shared" si="3"/>
        <v>1</v>
      </c>
      <c r="F89" s="2">
        <f>IF(E89&gt;=100%,VLOOKUP(План!B89,СДВ!$A$1:$E$6,2,FALSE)*План!D89,IF(План!E89&lt;=50%,VLOOKUP(План!B89,СДВ!$A$1:$E$6,5,FALSE)*План!D89,IF(AND(План!E89&gt;=50%,План!E89&lt;=75%),VLOOKUP(План!B89,СДВ!$A$1:$E$6,4,FALSE)*План!D89,VLOOKUP(План!B89,СДВ!$A$1:$E$6,3,FALSE)*План!D89)))</f>
        <v>188491005.90000001</v>
      </c>
      <c r="G89" s="11">
        <f>D89*СДВ!$B$6</f>
        <v>188491005.90000001</v>
      </c>
      <c r="H89" t="b">
        <f>F89=G89</f>
        <v>1</v>
      </c>
      <c r="J89" s="13"/>
      <c r="K89" s="13"/>
      <c r="L89" s="13"/>
      <c r="M89" s="13"/>
      <c r="N89" s="13"/>
      <c r="O89" s="13"/>
      <c r="P89" s="13"/>
      <c r="Q89" s="13"/>
    </row>
    <row r="90" spans="1:17" ht="14.4" hidden="1" customHeight="1" x14ac:dyDescent="0.3">
      <c r="A90" s="4">
        <v>62704</v>
      </c>
      <c r="B90" t="s">
        <v>3</v>
      </c>
      <c r="C90" s="3">
        <v>157755984</v>
      </c>
      <c r="D90" s="3">
        <f>VLOOKUP(A90,Факт!A:C,3,FALSE)</f>
        <v>143557945.44</v>
      </c>
      <c r="E90" s="9">
        <f t="shared" si="3"/>
        <v>0.91</v>
      </c>
      <c r="F90" s="2">
        <f>IF(E90&gt;=100%,VLOOKUP(План!B90,СДВ!$A$1:$E$6,2,FALSE)*План!D90,IF(План!E90&lt;=50%,VLOOKUP(План!B90,СДВ!$A$1:$E$6,5,FALSE)*План!D90,IF(AND(План!E90&gt;=50%,План!E90&lt;=75%),VLOOKUP(План!B90,СДВ!$A$1:$E$6,4,FALSE)*План!D90,VLOOKUP(План!B90,СДВ!$A$1:$E$6,3,FALSE)*План!D90)))</f>
        <v>28711589.088</v>
      </c>
      <c r="J90" s="12"/>
      <c r="K90" s="12"/>
      <c r="L90" s="12"/>
      <c r="M90" s="12"/>
      <c r="N90" s="12"/>
      <c r="O90" s="12"/>
      <c r="P90" s="12"/>
      <c r="Q90" s="12"/>
    </row>
    <row r="91" spans="1:17" ht="14.4" hidden="1" customHeight="1" x14ac:dyDescent="0.3">
      <c r="A91" s="4">
        <v>42123</v>
      </c>
      <c r="B91" t="s">
        <v>2</v>
      </c>
      <c r="C91" s="3">
        <v>729753515</v>
      </c>
      <c r="D91" s="3">
        <f>VLOOKUP(A91,Факт!A:C,3,FALSE)</f>
        <v>437852109</v>
      </c>
      <c r="E91" s="9">
        <f t="shared" si="3"/>
        <v>0.6</v>
      </c>
      <c r="F91" s="2">
        <f>IF(E91&gt;=100%,VLOOKUP(План!B91,СДВ!$A$1:$E$6,2,FALSE)*План!D91,IF(План!E91&lt;=50%,VLOOKUP(План!B91,СДВ!$A$1:$E$6,5,FALSE)*План!D91,IF(AND(План!E91&gt;=50%,План!E91&lt;=75%),VLOOKUP(План!B91,СДВ!$A$1:$E$6,4,FALSE)*План!D91,VLOOKUP(План!B91,СДВ!$A$1:$E$6,3,FALSE)*План!D91)))</f>
        <v>21892605.450000003</v>
      </c>
      <c r="J91" s="12"/>
      <c r="K91" s="12"/>
      <c r="L91" s="12"/>
      <c r="M91" s="12"/>
      <c r="N91" s="12"/>
      <c r="O91" s="12"/>
      <c r="P91" s="12"/>
      <c r="Q91" s="12"/>
    </row>
    <row r="92" spans="1:17" ht="14.4" hidden="1" customHeight="1" x14ac:dyDescent="0.3">
      <c r="A92" s="4">
        <v>32758</v>
      </c>
      <c r="B92" t="s">
        <v>3</v>
      </c>
      <c r="C92" s="3">
        <v>403569233</v>
      </c>
      <c r="D92" s="3">
        <f>VLOOKUP(A92,Факт!A:C,3,FALSE)</f>
        <v>343033848.05000001</v>
      </c>
      <c r="E92" s="9">
        <f t="shared" si="3"/>
        <v>0.85</v>
      </c>
      <c r="F92" s="2">
        <f>IF(E92&gt;=100%,VLOOKUP(План!B92,СДВ!$A$1:$E$6,2,FALSE)*План!D92,IF(План!E92&lt;=50%,VLOOKUP(План!B92,СДВ!$A$1:$E$6,5,FALSE)*План!D92,IF(AND(План!E92&gt;=50%,План!E92&lt;=75%),VLOOKUP(План!B92,СДВ!$A$1:$E$6,4,FALSE)*План!D92,VLOOKUP(План!B92,СДВ!$A$1:$E$6,3,FALSE)*План!D92)))</f>
        <v>68606769.609999999</v>
      </c>
      <c r="J92" s="12"/>
      <c r="K92" s="12"/>
      <c r="L92" s="12"/>
      <c r="M92" s="12"/>
      <c r="N92" s="12"/>
      <c r="O92" s="12"/>
      <c r="P92" s="12"/>
      <c r="Q92" s="12"/>
    </row>
    <row r="93" spans="1:17" ht="14.4" hidden="1" customHeight="1" x14ac:dyDescent="0.3">
      <c r="A93" s="4">
        <v>74105</v>
      </c>
      <c r="B93" t="s">
        <v>2</v>
      </c>
      <c r="C93" s="3">
        <v>256984082</v>
      </c>
      <c r="D93" s="3">
        <f>VLOOKUP(A93,Факт!A:C,3,FALSE)</f>
        <v>133631722.64</v>
      </c>
      <c r="E93" s="9">
        <f t="shared" si="3"/>
        <v>0.52</v>
      </c>
      <c r="F93" s="2">
        <f>IF(E93&gt;=100%,VLOOKUP(План!B93,СДВ!$A$1:$E$6,2,FALSE)*План!D93,IF(План!E93&lt;=50%,VLOOKUP(План!B93,СДВ!$A$1:$E$6,5,FALSE)*План!D93,IF(AND(План!E93&gt;=50%,План!E93&lt;=75%),VLOOKUP(План!B93,СДВ!$A$1:$E$6,4,FALSE)*План!D93,VLOOKUP(План!B93,СДВ!$A$1:$E$6,3,FALSE)*План!D93)))</f>
        <v>6681586.1320000002</v>
      </c>
      <c r="J93" s="12"/>
      <c r="K93" s="12"/>
      <c r="L93" s="12"/>
      <c r="M93" s="12"/>
      <c r="N93" s="12"/>
      <c r="O93" s="12"/>
      <c r="P93" s="12"/>
      <c r="Q93" s="12"/>
    </row>
    <row r="94" spans="1:17" ht="14.4" hidden="1" customHeight="1" x14ac:dyDescent="0.3">
      <c r="A94" s="4">
        <v>55591</v>
      </c>
      <c r="B94" t="s">
        <v>5</v>
      </c>
      <c r="C94" s="3">
        <v>787876564</v>
      </c>
      <c r="D94" s="3">
        <f>VLOOKUP(A94,Факт!A:C,3,FALSE)</f>
        <v>740603970.15999997</v>
      </c>
      <c r="E94" s="9">
        <f t="shared" si="3"/>
        <v>0.94</v>
      </c>
      <c r="F94" s="2">
        <f>IF(E94&gt;=100%,VLOOKUP(План!B94,СДВ!$A$1:$E$6,2,FALSE)*План!D94,IF(План!E94&lt;=50%,VLOOKUP(План!B94,СДВ!$A$1:$E$6,5,FALSE)*План!D94,IF(AND(План!E94&gt;=50%,План!E94&lt;=75%),VLOOKUP(План!B94,СДВ!$A$1:$E$6,4,FALSE)*План!D94,VLOOKUP(План!B94,СДВ!$A$1:$E$6,3,FALSE)*План!D94)))</f>
        <v>148120794.03200001</v>
      </c>
      <c r="J94" s="12"/>
      <c r="K94" s="12"/>
      <c r="L94" s="12"/>
      <c r="M94" s="12"/>
      <c r="N94" s="12"/>
      <c r="O94" s="12"/>
      <c r="P94" s="12"/>
      <c r="Q94" s="12"/>
    </row>
    <row r="95" spans="1:17" ht="14.4" hidden="1" customHeight="1" x14ac:dyDescent="0.3">
      <c r="A95" s="4">
        <v>64952</v>
      </c>
      <c r="B95" t="s">
        <v>3</v>
      </c>
      <c r="C95" s="3">
        <v>530013018</v>
      </c>
      <c r="D95" s="3">
        <f>VLOOKUP(A95,Факт!A:C,3,FALSE)</f>
        <v>286207029.72000003</v>
      </c>
      <c r="E95" s="9">
        <f t="shared" si="3"/>
        <v>0.54</v>
      </c>
      <c r="F95" s="2">
        <f>IF(E95&gt;=100%,VLOOKUP(План!B95,СДВ!$A$1:$E$6,2,FALSE)*План!D95,IF(План!E95&lt;=50%,VLOOKUP(План!B95,СДВ!$A$1:$E$6,5,FALSE)*План!D95,IF(AND(План!E95&gt;=50%,План!E95&lt;=75%),VLOOKUP(План!B95,СДВ!$A$1:$E$6,4,FALSE)*План!D95,VLOOKUP(План!B95,СДВ!$A$1:$E$6,3,FALSE)*План!D95)))</f>
        <v>28620702.972000003</v>
      </c>
      <c r="J95" s="12"/>
      <c r="K95" s="12"/>
      <c r="L95" s="12"/>
      <c r="M95" s="12"/>
      <c r="N95" s="12"/>
      <c r="O95" s="12"/>
      <c r="P95" s="12"/>
      <c r="Q95" s="12"/>
    </row>
    <row r="96" spans="1:17" ht="14.4" hidden="1" customHeight="1" x14ac:dyDescent="0.3">
      <c r="A96" s="4">
        <v>78190</v>
      </c>
      <c r="B96" t="s">
        <v>4</v>
      </c>
      <c r="C96" s="3">
        <v>444493059</v>
      </c>
      <c r="D96" s="3">
        <f>VLOOKUP(A96,Факт!A:C,3,FALSE)</f>
        <v>408933614.28000003</v>
      </c>
      <c r="E96" s="9">
        <f t="shared" si="3"/>
        <v>0.92</v>
      </c>
      <c r="F96" s="2">
        <f>IF(E96&gt;=100%,VLOOKUP(План!B96,СДВ!$A$1:$E$6,2,FALSE)*План!D96,IF(План!E96&lt;=50%,VLOOKUP(План!B96,СДВ!$A$1:$E$6,5,FALSE)*План!D96,IF(AND(План!E96&gt;=50%,План!E96&lt;=75%),VLOOKUP(План!B96,СДВ!$A$1:$E$6,4,FALSE)*План!D96,VLOOKUP(План!B96,СДВ!$A$1:$E$6,3,FALSE)*План!D96)))</f>
        <v>49072033.713600002</v>
      </c>
      <c r="J96" s="12"/>
      <c r="K96" s="12"/>
      <c r="L96" s="12"/>
      <c r="M96" s="12"/>
      <c r="N96" s="12"/>
      <c r="O96" s="12"/>
      <c r="P96" s="12"/>
      <c r="Q96" s="12"/>
    </row>
    <row r="97" spans="1:17" ht="14.4" hidden="1" customHeight="1" x14ac:dyDescent="0.3">
      <c r="A97" s="4">
        <v>72264</v>
      </c>
      <c r="B97" t="s">
        <v>4</v>
      </c>
      <c r="C97" s="3">
        <v>139009047</v>
      </c>
      <c r="D97" s="3">
        <f>VLOOKUP(A97,Факт!A:C,3,FALSE)</f>
        <v>90355880.549999997</v>
      </c>
      <c r="E97" s="9">
        <f t="shared" si="3"/>
        <v>0.65</v>
      </c>
      <c r="F97" s="2">
        <f>IF(E97&gt;=100%,VLOOKUP(План!B97,СДВ!$A$1:$E$6,2,FALSE)*План!D97,IF(План!E97&lt;=50%,VLOOKUP(План!B97,СДВ!$A$1:$E$6,5,FALSE)*План!D97,IF(AND(План!E97&gt;=50%,План!E97&lt;=75%),VLOOKUP(План!B97,СДВ!$A$1:$E$6,4,FALSE)*План!D97,VLOOKUP(План!B97,СДВ!$A$1:$E$6,3,FALSE)*План!D97)))</f>
        <v>9035588.0549999997</v>
      </c>
      <c r="J97" s="12"/>
      <c r="K97" s="12"/>
      <c r="L97" s="12"/>
      <c r="M97" s="12"/>
      <c r="N97" s="12"/>
      <c r="O97" s="12"/>
      <c r="P97" s="12"/>
      <c r="Q97" s="12"/>
    </row>
    <row r="98" spans="1:17" ht="14.4" hidden="1" customHeight="1" x14ac:dyDescent="0.3">
      <c r="A98" s="4">
        <v>11515</v>
      </c>
      <c r="B98" t="s">
        <v>2</v>
      </c>
      <c r="C98" s="3">
        <v>538655447</v>
      </c>
      <c r="D98" s="3">
        <f>VLOOKUP(A98,Факт!A:C,3,FALSE)</f>
        <v>382445367.37</v>
      </c>
      <c r="E98" s="9">
        <f t="shared" si="3"/>
        <v>0.71</v>
      </c>
      <c r="F98" s="2">
        <f>IF(E98&gt;=100%,VLOOKUP(План!B98,СДВ!$A$1:$E$6,2,FALSE)*План!D98,IF(План!E98&lt;=50%,VLOOKUP(План!B98,СДВ!$A$1:$E$6,5,FALSE)*План!D98,IF(AND(План!E98&gt;=50%,План!E98&lt;=75%),VLOOKUP(План!B98,СДВ!$A$1:$E$6,4,FALSE)*План!D98,VLOOKUP(План!B98,СДВ!$A$1:$E$6,3,FALSE)*План!D98)))</f>
        <v>19122268.368500002</v>
      </c>
      <c r="J98" s="12"/>
      <c r="K98" s="12"/>
      <c r="L98" s="12"/>
      <c r="M98" s="12"/>
      <c r="N98" s="12"/>
      <c r="O98" s="12"/>
      <c r="P98" s="12"/>
      <c r="Q98" s="12"/>
    </row>
    <row r="99" spans="1:17" ht="14.4" hidden="1" customHeight="1" x14ac:dyDescent="0.3">
      <c r="A99" s="4">
        <v>87497</v>
      </c>
      <c r="B99" t="s">
        <v>2</v>
      </c>
      <c r="C99" s="3">
        <v>239186285</v>
      </c>
      <c r="D99" s="3">
        <f>VLOOKUP(A99,Факт!A:C,3,FALSE)</f>
        <v>277456090.59999996</v>
      </c>
      <c r="E99" s="9">
        <f t="shared" si="3"/>
        <v>1.1599999999999999</v>
      </c>
      <c r="F99" s="2">
        <f>IF(E99&gt;=100%,VLOOKUP(План!B99,СДВ!$A$1:$E$6,2,FALSE)*План!D99,IF(План!E99&lt;=50%,VLOOKUP(План!B99,СДВ!$A$1:$E$6,5,FALSE)*План!D99,IF(AND(План!E99&gt;=50%,План!E99&lt;=75%),VLOOKUP(План!B99,СДВ!$A$1:$E$6,4,FALSE)*План!D99,VLOOKUP(План!B99,СДВ!$A$1:$E$6,3,FALSE)*План!D99)))</f>
        <v>41618413.589999996</v>
      </c>
      <c r="H99" t="b">
        <f>F99=G99</f>
        <v>0</v>
      </c>
      <c r="J99" s="12"/>
      <c r="K99" s="12"/>
      <c r="L99" s="12"/>
      <c r="M99" s="12"/>
      <c r="N99" s="12"/>
      <c r="O99" s="12"/>
      <c r="P99" s="12"/>
      <c r="Q99" s="12"/>
    </row>
    <row r="100" spans="1:17" ht="14.4" hidden="1" customHeight="1" x14ac:dyDescent="0.3">
      <c r="A100" s="4">
        <v>99636</v>
      </c>
      <c r="B100" t="s">
        <v>2</v>
      </c>
      <c r="C100" s="3">
        <v>249133053</v>
      </c>
      <c r="D100" s="3">
        <f>VLOOKUP(A100,Факт!A:C,3,FALSE)</f>
        <v>166919145.51000002</v>
      </c>
      <c r="E100" s="9">
        <f t="shared" si="3"/>
        <v>0.67</v>
      </c>
      <c r="F100" s="2">
        <f>IF(E100&gt;=100%,VLOOKUP(План!B100,СДВ!$A$1:$E$6,2,FALSE)*План!D100,IF(План!E100&lt;=50%,VLOOKUP(План!B100,СДВ!$A$1:$E$6,5,FALSE)*План!D100,IF(AND(План!E100&gt;=50%,План!E100&lt;=75%),VLOOKUP(План!B100,СДВ!$A$1:$E$6,4,FALSE)*План!D100,VLOOKUP(План!B100,СДВ!$A$1:$E$6,3,FALSE)*План!D100)))</f>
        <v>8345957.2755000014</v>
      </c>
      <c r="J100" s="12"/>
      <c r="K100" s="12"/>
      <c r="L100" s="12"/>
      <c r="M100" s="12"/>
      <c r="N100" s="12"/>
      <c r="O100" s="12"/>
      <c r="P100" s="12"/>
      <c r="Q100" s="12"/>
    </row>
    <row r="101" spans="1:17" ht="14.4" hidden="1" customHeight="1" x14ac:dyDescent="0.3">
      <c r="A101" s="4">
        <v>88912</v>
      </c>
      <c r="B101" t="s">
        <v>2</v>
      </c>
      <c r="C101" s="3">
        <v>310429804</v>
      </c>
      <c r="D101" s="3">
        <f>VLOOKUP(A101,Факт!A:C,3,FALSE)</f>
        <v>291804015.75999999</v>
      </c>
      <c r="E101" s="9">
        <f t="shared" si="3"/>
        <v>0.94</v>
      </c>
      <c r="F101" s="2">
        <f>IF(E101&gt;=100%,VLOOKUP(План!B101,СДВ!$A$1:$E$6,2,FALSE)*План!D101,IF(План!E101&lt;=50%,VLOOKUP(План!B101,СДВ!$A$1:$E$6,5,FALSE)*План!D101,IF(AND(План!E101&gt;=50%,План!E101&lt;=75%),VLOOKUP(План!B101,СДВ!$A$1:$E$6,4,FALSE)*План!D101,VLOOKUP(План!B101,СДВ!$A$1:$E$6,3,FALSE)*План!D101)))</f>
        <v>35016481.891199999</v>
      </c>
      <c r="J101" s="12"/>
      <c r="K101" s="12"/>
      <c r="L101" s="12"/>
      <c r="M101" s="12"/>
      <c r="N101" s="12"/>
      <c r="O101" s="12"/>
      <c r="P101" s="12"/>
      <c r="Q101" s="12"/>
    </row>
    <row r="102" spans="1:17" ht="14.4" hidden="1" customHeight="1" x14ac:dyDescent="0.3">
      <c r="A102" s="4">
        <v>29586</v>
      </c>
      <c r="B102" t="s">
        <v>5</v>
      </c>
      <c r="C102" s="3">
        <v>364361431</v>
      </c>
      <c r="D102" s="3">
        <f>VLOOKUP(A102,Факт!A:C,3,FALSE)</f>
        <v>182180715.5</v>
      </c>
      <c r="E102" s="9">
        <f t="shared" si="3"/>
        <v>0.5</v>
      </c>
      <c r="F102" s="2">
        <f>IF(E102&gt;=100%,VLOOKUP(План!B102,СДВ!$A$1:$E$6,2,FALSE)*План!D102,IF(План!E102&lt;=50%,VLOOKUP(План!B102,СДВ!$A$1:$E$6,5,FALSE)*План!D102,IF(AND(План!E102&gt;=50%,План!E102&lt;=75%),VLOOKUP(План!B102,СДВ!$A$1:$E$6,4,FALSE)*План!D102,VLOOKUP(План!B102,СДВ!$A$1:$E$6,3,FALSE)*План!D102)))</f>
        <v>9109035.7750000004</v>
      </c>
      <c r="J102" s="12"/>
      <c r="K102" s="12"/>
      <c r="L102" s="12"/>
      <c r="M102" s="12"/>
      <c r="N102" s="12"/>
      <c r="O102" s="12"/>
      <c r="P102" s="12"/>
      <c r="Q102" s="12"/>
    </row>
    <row r="103" spans="1:17" ht="14.4" hidden="1" customHeight="1" x14ac:dyDescent="0.3">
      <c r="A103" s="4">
        <v>79042</v>
      </c>
      <c r="B103" t="s">
        <v>2</v>
      </c>
      <c r="C103" s="3">
        <v>461699610</v>
      </c>
      <c r="D103" s="3">
        <f>VLOOKUP(A103,Факт!A:C,3,FALSE)</f>
        <v>341657711.39999998</v>
      </c>
      <c r="E103" s="9">
        <f t="shared" si="3"/>
        <v>0.74</v>
      </c>
      <c r="F103" s="2">
        <f>IF(E103&gt;=100%,VLOOKUP(План!B103,СДВ!$A$1:$E$6,2,FALSE)*План!D103,IF(План!E103&lt;=50%,VLOOKUP(План!B103,СДВ!$A$1:$E$6,5,FALSE)*План!D103,IF(AND(План!E103&gt;=50%,План!E103&lt;=75%),VLOOKUP(План!B103,СДВ!$A$1:$E$6,4,FALSE)*План!D103,VLOOKUP(План!B103,СДВ!$A$1:$E$6,3,FALSE)*План!D103)))</f>
        <v>17082885.57</v>
      </c>
      <c r="J103" s="12"/>
      <c r="K103" s="12"/>
      <c r="L103" s="12"/>
      <c r="M103" s="12"/>
      <c r="N103" s="12"/>
      <c r="O103" s="12"/>
      <c r="P103" s="12"/>
      <c r="Q103" s="12"/>
    </row>
    <row r="104" spans="1:17" ht="14.4" hidden="1" customHeight="1" x14ac:dyDescent="0.3">
      <c r="A104" s="4">
        <v>74693</v>
      </c>
      <c r="B104" t="s">
        <v>2</v>
      </c>
      <c r="C104" s="3">
        <v>212709027</v>
      </c>
      <c r="D104" s="3">
        <f>VLOOKUP(A104,Факт!A:C,3,FALSE)</f>
        <v>204200665.91999999</v>
      </c>
      <c r="E104" s="9">
        <f t="shared" si="3"/>
        <v>0.96</v>
      </c>
      <c r="F104" s="2">
        <f>IF(E104&gt;=100%,VLOOKUP(План!B104,СДВ!$A$1:$E$6,2,FALSE)*План!D104,IF(План!E104&lt;=50%,VLOOKUP(План!B104,СДВ!$A$1:$E$6,5,FALSE)*План!D104,IF(AND(План!E104&gt;=50%,План!E104&lt;=75%),VLOOKUP(План!B104,СДВ!$A$1:$E$6,4,FALSE)*План!D104,VLOOKUP(План!B104,СДВ!$A$1:$E$6,3,FALSE)*План!D104)))</f>
        <v>24504079.910399996</v>
      </c>
      <c r="J104" s="12"/>
      <c r="K104" s="12"/>
      <c r="L104" s="12"/>
      <c r="M104" s="12"/>
      <c r="N104" s="12"/>
      <c r="O104" s="12"/>
      <c r="P104" s="12"/>
      <c r="Q104" s="12"/>
    </row>
    <row r="105" spans="1:17" ht="14.4" hidden="1" customHeight="1" x14ac:dyDescent="0.3">
      <c r="A105" s="4">
        <v>24382</v>
      </c>
      <c r="B105" t="s">
        <v>4</v>
      </c>
      <c r="C105" s="3">
        <v>378518434</v>
      </c>
      <c r="D105" s="3">
        <f>VLOOKUP(A105,Факт!A:C,3,FALSE)</f>
        <v>378518434</v>
      </c>
      <c r="E105" s="9">
        <f t="shared" si="3"/>
        <v>1</v>
      </c>
      <c r="F105" s="2">
        <f>IF(E105&gt;=100%,VLOOKUP(План!B105,СДВ!$A$1:$E$6,2,FALSE)*План!D105,IF(План!E105&lt;=50%,VLOOKUP(План!B105,СДВ!$A$1:$E$6,5,FALSE)*План!D105,IF(AND(План!E105&gt;=50%,План!E105&lt;=75%),VLOOKUP(План!B105,СДВ!$A$1:$E$6,4,FALSE)*План!D105,VLOOKUP(План!B105,СДВ!$A$1:$E$6,3,FALSE)*План!D105)))</f>
        <v>56777765.100000001</v>
      </c>
      <c r="H105" t="b">
        <f t="shared" ref="H105:H107" si="4">F105=G105</f>
        <v>0</v>
      </c>
      <c r="J105" s="12"/>
      <c r="K105" s="12"/>
      <c r="L105" s="12"/>
      <c r="M105" s="12"/>
      <c r="N105" s="12"/>
      <c r="O105" s="12"/>
      <c r="P105" s="12"/>
      <c r="Q105" s="12"/>
    </row>
    <row r="106" spans="1:17" ht="14.4" hidden="1" customHeight="1" x14ac:dyDescent="0.3">
      <c r="A106" s="4">
        <v>15347</v>
      </c>
      <c r="B106" t="s">
        <v>3</v>
      </c>
      <c r="C106" s="3">
        <v>398211694</v>
      </c>
      <c r="D106" s="3">
        <f>VLOOKUP(A106,Факт!A:C,3,FALSE)</f>
        <v>434050746.46000004</v>
      </c>
      <c r="E106" s="9">
        <f t="shared" si="3"/>
        <v>1.0900000000000001</v>
      </c>
      <c r="F106" s="2">
        <f>IF(E106&gt;=100%,VLOOKUP(План!B106,СДВ!$A$1:$E$6,2,FALSE)*План!D106,IF(План!E106&lt;=50%,VLOOKUP(План!B106,СДВ!$A$1:$E$6,5,FALSE)*План!D106,IF(AND(План!E106&gt;=50%,План!E106&lt;=75%),VLOOKUP(План!B106,СДВ!$A$1:$E$6,4,FALSE)*План!D106,VLOOKUP(План!B106,СДВ!$A$1:$E$6,3,FALSE)*План!D106)))</f>
        <v>108512686.61500001</v>
      </c>
      <c r="H106" t="b">
        <f t="shared" si="4"/>
        <v>0</v>
      </c>
      <c r="J106" s="12"/>
      <c r="K106" s="12"/>
      <c r="L106" s="12"/>
      <c r="M106" s="12"/>
      <c r="N106" s="12"/>
      <c r="O106" s="12"/>
      <c r="P106" s="12"/>
      <c r="Q106" s="12"/>
    </row>
    <row r="107" spans="1:17" ht="14.4" hidden="1" customHeight="1" x14ac:dyDescent="0.3">
      <c r="A107" s="4">
        <v>56597</v>
      </c>
      <c r="B107" t="s">
        <v>2</v>
      </c>
      <c r="C107" s="3">
        <v>270697960</v>
      </c>
      <c r="D107" s="3">
        <f>VLOOKUP(A107,Факт!A:C,3,FALSE)</f>
        <v>273404939.60000002</v>
      </c>
      <c r="E107" s="9">
        <f t="shared" si="3"/>
        <v>1.01</v>
      </c>
      <c r="F107" s="2">
        <f>IF(E107&gt;=100%,VLOOKUP(План!B107,СДВ!$A$1:$E$6,2,FALSE)*План!D107,IF(План!E107&lt;=50%,VLOOKUP(План!B107,СДВ!$A$1:$E$6,5,FALSE)*План!D107,IF(AND(План!E107&gt;=50%,План!E107&lt;=75%),VLOOKUP(План!B107,СДВ!$A$1:$E$6,4,FALSE)*План!D107,VLOOKUP(План!B107,СДВ!$A$1:$E$6,3,FALSE)*План!D107)))</f>
        <v>41010740.940000005</v>
      </c>
      <c r="H107" t="b">
        <f t="shared" si="4"/>
        <v>0</v>
      </c>
      <c r="J107" s="12"/>
      <c r="K107" s="12"/>
      <c r="L107" s="12"/>
      <c r="M107" s="12"/>
      <c r="N107" s="12"/>
      <c r="O107" s="12"/>
      <c r="P107" s="12"/>
      <c r="Q107" s="12"/>
    </row>
    <row r="108" spans="1:17" ht="14.4" hidden="1" customHeight="1" x14ac:dyDescent="0.3">
      <c r="A108" s="4">
        <v>80545</v>
      </c>
      <c r="B108" t="s">
        <v>4</v>
      </c>
      <c r="C108" s="3">
        <v>537458988</v>
      </c>
      <c r="D108" s="3">
        <f>VLOOKUP(A108,Факт!A:C,3,FALSE)</f>
        <v>365472111.84000003</v>
      </c>
      <c r="E108" s="9">
        <f t="shared" si="3"/>
        <v>0.68</v>
      </c>
      <c r="F108" s="2">
        <f>IF(E108&gt;=100%,VLOOKUP(План!B108,СДВ!$A$1:$E$6,2,FALSE)*План!D108,IF(План!E108&lt;=50%,VLOOKUP(План!B108,СДВ!$A$1:$E$6,5,FALSE)*План!D108,IF(AND(План!E108&gt;=50%,План!E108&lt;=75%),VLOOKUP(План!B108,СДВ!$A$1:$E$6,4,FALSE)*План!D108,VLOOKUP(План!B108,СДВ!$A$1:$E$6,3,FALSE)*План!D108)))</f>
        <v>36547211.184000008</v>
      </c>
      <c r="J108" s="12"/>
      <c r="K108" s="12"/>
      <c r="L108" s="12"/>
      <c r="M108" s="12"/>
      <c r="N108" s="12"/>
      <c r="O108" s="12"/>
      <c r="P108" s="12"/>
      <c r="Q108" s="12"/>
    </row>
    <row r="109" spans="1:17" ht="14.4" hidden="1" customHeight="1" x14ac:dyDescent="0.3">
      <c r="A109" s="4">
        <v>38282</v>
      </c>
      <c r="B109" t="s">
        <v>5</v>
      </c>
      <c r="C109" s="3">
        <v>467505535</v>
      </c>
      <c r="D109" s="3">
        <f>VLOOKUP(A109,Факт!A:C,3,FALSE)</f>
        <v>308553653.10000002</v>
      </c>
      <c r="E109" s="9">
        <f t="shared" si="3"/>
        <v>0.66</v>
      </c>
      <c r="F109" s="2">
        <f>IF(E109&gt;=100%,VLOOKUP(План!B109,СДВ!$A$1:$E$6,2,FALSE)*План!D109,IF(План!E109&lt;=50%,VLOOKUP(План!B109,СДВ!$A$1:$E$6,5,FALSE)*План!D109,IF(AND(План!E109&gt;=50%,План!E109&lt;=75%),VLOOKUP(План!B109,СДВ!$A$1:$E$6,4,FALSE)*План!D109,VLOOKUP(План!B109,СДВ!$A$1:$E$6,3,FALSE)*План!D109)))</f>
        <v>46283047.965000004</v>
      </c>
      <c r="J109" s="12"/>
      <c r="K109" s="12"/>
      <c r="L109" s="12"/>
      <c r="M109" s="12"/>
      <c r="N109" s="12"/>
      <c r="O109" s="12"/>
      <c r="P109" s="12"/>
      <c r="Q109" s="12"/>
    </row>
    <row r="110" spans="1:17" ht="14.4" hidden="1" customHeight="1" x14ac:dyDescent="0.3">
      <c r="A110" s="4">
        <v>15416</v>
      </c>
      <c r="B110" t="s">
        <v>3</v>
      </c>
      <c r="C110" s="3">
        <v>146995348</v>
      </c>
      <c r="D110" s="3">
        <f>VLOOKUP(A110,Факт!A:C,3,FALSE)</f>
        <v>170514603.67999998</v>
      </c>
      <c r="E110" s="9">
        <f t="shared" si="3"/>
        <v>1.1599999999999999</v>
      </c>
      <c r="F110" s="2">
        <f>IF(E110&gt;=100%,VLOOKUP(План!B110,СДВ!$A$1:$E$6,2,FALSE)*План!D110,IF(План!E110&lt;=50%,VLOOKUP(План!B110,СДВ!$A$1:$E$6,5,FALSE)*План!D110,IF(AND(План!E110&gt;=50%,План!E110&lt;=75%),VLOOKUP(План!B110,СДВ!$A$1:$E$6,4,FALSE)*План!D110,VLOOKUP(План!B110,СДВ!$A$1:$E$6,3,FALSE)*План!D110)))</f>
        <v>42628650.919999994</v>
      </c>
      <c r="H110" t="b">
        <f>F110=G110</f>
        <v>0</v>
      </c>
      <c r="J110" s="12"/>
      <c r="K110" s="12"/>
      <c r="L110" s="12"/>
      <c r="M110" s="12"/>
      <c r="N110" s="12"/>
      <c r="O110" s="12"/>
      <c r="P110" s="12"/>
      <c r="Q110" s="12"/>
    </row>
    <row r="111" spans="1:17" ht="14.4" hidden="1" customHeight="1" x14ac:dyDescent="0.3">
      <c r="A111" s="4">
        <v>48226</v>
      </c>
      <c r="B111" t="s">
        <v>3</v>
      </c>
      <c r="C111" s="3">
        <v>271561242</v>
      </c>
      <c r="D111" s="3">
        <f>VLOOKUP(A111,Факт!A:C,3,FALSE)</f>
        <v>157505520.35999998</v>
      </c>
      <c r="E111" s="9">
        <f t="shared" si="3"/>
        <v>0.57999999999999996</v>
      </c>
      <c r="F111" s="2">
        <f>IF(E111&gt;=100%,VLOOKUP(План!B111,СДВ!$A$1:$E$6,2,FALSE)*План!D111,IF(План!E111&lt;=50%,VLOOKUP(План!B111,СДВ!$A$1:$E$6,5,FALSE)*План!D111,IF(AND(План!E111&gt;=50%,План!E111&lt;=75%),VLOOKUP(План!B111,СДВ!$A$1:$E$6,4,FALSE)*План!D111,VLOOKUP(План!B111,СДВ!$A$1:$E$6,3,FALSE)*План!D111)))</f>
        <v>15750552.035999998</v>
      </c>
      <c r="J111" s="12"/>
      <c r="K111" s="12"/>
      <c r="L111" s="12"/>
      <c r="M111" s="12"/>
      <c r="N111" s="12"/>
      <c r="O111" s="12"/>
      <c r="P111" s="12"/>
      <c r="Q111" s="12"/>
    </row>
    <row r="112" spans="1:17" x14ac:dyDescent="0.3">
      <c r="A112" s="4">
        <v>44634</v>
      </c>
      <c r="B112" t="s">
        <v>5</v>
      </c>
      <c r="C112" s="3">
        <v>150709493</v>
      </c>
      <c r="D112" s="3">
        <f>VLOOKUP(A112,Факт!A:C,3,FALSE)</f>
        <v>168794632.16000003</v>
      </c>
      <c r="E112" s="9">
        <f t="shared" si="3"/>
        <v>1.1200000000000001</v>
      </c>
      <c r="F112" s="2">
        <f>IF(E112&gt;=100%,VLOOKUP(План!B112,СДВ!$A$1:$E$6,2,FALSE)*План!D112,IF(План!E112&lt;=50%,VLOOKUP(План!B112,СДВ!$A$1:$E$6,5,FALSE)*План!D112,IF(AND(План!E112&gt;=50%,План!E112&lt;=75%),VLOOKUP(План!B112,СДВ!$A$1:$E$6,4,FALSE)*План!D112,VLOOKUP(План!B112,СДВ!$A$1:$E$6,3,FALSE)*План!D112)))</f>
        <v>50638389.648000009</v>
      </c>
      <c r="G112" s="11">
        <f>D112*СДВ!$B$6</f>
        <v>50638389.648000009</v>
      </c>
      <c r="H112" t="b">
        <f>F112=G112</f>
        <v>1</v>
      </c>
      <c r="J112" s="13"/>
      <c r="K112" s="13"/>
      <c r="L112" s="13"/>
      <c r="M112" s="13"/>
      <c r="N112" s="13"/>
      <c r="O112" s="13"/>
      <c r="P112" s="13"/>
      <c r="Q112" s="13"/>
    </row>
    <row r="113" spans="1:8" hidden="1" x14ac:dyDescent="0.3">
      <c r="A113" s="4">
        <v>47304</v>
      </c>
      <c r="B113" t="s">
        <v>2</v>
      </c>
      <c r="C113" s="3">
        <v>144480397</v>
      </c>
      <c r="D113" s="3">
        <f>VLOOKUP(A113,Факт!A:C,3,FALSE)</f>
        <v>115584317.60000001</v>
      </c>
      <c r="E113" s="9">
        <f t="shared" si="3"/>
        <v>0.8</v>
      </c>
      <c r="F113" s="2">
        <f>IF(E113&gt;=100%,VLOOKUP(План!B113,СДВ!$A$1:$E$6,2,FALSE)*План!D113,IF(План!E113&lt;=50%,VLOOKUP(План!B113,СДВ!$A$1:$E$6,5,FALSE)*План!D113,IF(AND(План!E113&gt;=50%,План!E113&lt;=75%),VLOOKUP(План!B113,СДВ!$A$1:$E$6,4,FALSE)*План!D113,VLOOKUP(План!B113,СДВ!$A$1:$E$6,3,FALSE)*План!D113)))</f>
        <v>13870118.112</v>
      </c>
    </row>
    <row r="114" spans="1:8" hidden="1" x14ac:dyDescent="0.3">
      <c r="A114" s="4">
        <v>83432</v>
      </c>
      <c r="B114" t="s">
        <v>3</v>
      </c>
      <c r="C114" s="3">
        <v>703551648</v>
      </c>
      <c r="D114" s="3">
        <f>VLOOKUP(A114,Факт!A:C,3,FALSE)</f>
        <v>809084395.19999993</v>
      </c>
      <c r="E114" s="9">
        <f t="shared" si="3"/>
        <v>1.1499999999999999</v>
      </c>
      <c r="F114" s="2">
        <f>IF(E114&gt;=100%,VLOOKUP(План!B114,СДВ!$A$1:$E$6,2,FALSE)*План!D114,IF(План!E114&lt;=50%,VLOOKUP(План!B114,СДВ!$A$1:$E$6,5,FALSE)*План!D114,IF(AND(План!E114&gt;=50%,План!E114&lt;=75%),VLOOKUP(План!B114,СДВ!$A$1:$E$6,4,FALSE)*План!D114,VLOOKUP(План!B114,СДВ!$A$1:$E$6,3,FALSE)*План!D114)))</f>
        <v>202271098.79999998</v>
      </c>
      <c r="H114" t="b">
        <f>F114=G114</f>
        <v>0</v>
      </c>
    </row>
    <row r="115" spans="1:8" hidden="1" x14ac:dyDescent="0.3">
      <c r="A115" s="4">
        <v>25706</v>
      </c>
      <c r="B115" t="s">
        <v>4</v>
      </c>
      <c r="C115" s="3">
        <v>556672175</v>
      </c>
      <c r="D115" s="3">
        <f>VLOOKUP(A115,Факт!A:C,3,FALSE)</f>
        <v>295036252.75</v>
      </c>
      <c r="E115" s="9">
        <f t="shared" si="3"/>
        <v>0.53</v>
      </c>
      <c r="F115" s="2">
        <f>IF(E115&gt;=100%,VLOOKUP(План!B115,СДВ!$A$1:$E$6,2,FALSE)*План!D115,IF(План!E115&lt;=50%,VLOOKUP(План!B115,СДВ!$A$1:$E$6,5,FALSE)*План!D115,IF(AND(План!E115&gt;=50%,План!E115&lt;=75%),VLOOKUP(План!B115,СДВ!$A$1:$E$6,4,FALSE)*План!D115,VLOOKUP(План!B115,СДВ!$A$1:$E$6,3,FALSE)*План!D115)))</f>
        <v>29503625.275000002</v>
      </c>
    </row>
    <row r="116" spans="1:8" hidden="1" x14ac:dyDescent="0.3">
      <c r="A116" s="4">
        <v>32628</v>
      </c>
      <c r="B116" t="s">
        <v>5</v>
      </c>
      <c r="C116" s="3">
        <v>369018145</v>
      </c>
      <c r="D116" s="3">
        <f>VLOOKUP(A116,Факт!A:C,3,FALSE)</f>
        <v>313665423.25</v>
      </c>
      <c r="E116" s="9">
        <f t="shared" si="3"/>
        <v>0.85</v>
      </c>
      <c r="F116" s="2">
        <f>IF(E116&gt;=100%,VLOOKUP(План!B116,СДВ!$A$1:$E$6,2,FALSE)*План!D116,IF(План!E116&lt;=50%,VLOOKUP(План!B116,СДВ!$A$1:$E$6,5,FALSE)*План!D116,IF(AND(План!E116&gt;=50%,План!E116&lt;=75%),VLOOKUP(План!B116,СДВ!$A$1:$E$6,4,FALSE)*План!D116,VLOOKUP(План!B116,СДВ!$A$1:$E$6,3,FALSE)*План!D116)))</f>
        <v>62733084.650000006</v>
      </c>
    </row>
    <row r="117" spans="1:8" hidden="1" x14ac:dyDescent="0.3">
      <c r="A117" s="4">
        <v>12953</v>
      </c>
      <c r="B117" t="s">
        <v>2</v>
      </c>
      <c r="C117" s="3">
        <v>317077842</v>
      </c>
      <c r="D117" s="3">
        <f>VLOOKUP(A117,Факт!A:C,3,FALSE)</f>
        <v>221954489.39999998</v>
      </c>
      <c r="E117" s="9">
        <f t="shared" si="3"/>
        <v>0.7</v>
      </c>
      <c r="F117" s="2">
        <f>IF(E117&gt;=100%,VLOOKUP(План!B117,СДВ!$A$1:$E$6,2,FALSE)*План!D117,IF(План!E117&lt;=50%,VLOOKUP(План!B117,СДВ!$A$1:$E$6,5,FALSE)*План!D117,IF(AND(План!E117&gt;=50%,План!E117&lt;=75%),VLOOKUP(План!B117,СДВ!$A$1:$E$6,4,FALSE)*План!D117,VLOOKUP(План!B117,СДВ!$A$1:$E$6,3,FALSE)*План!D117)))</f>
        <v>11097724.469999999</v>
      </c>
    </row>
    <row r="118" spans="1:8" hidden="1" x14ac:dyDescent="0.3">
      <c r="A118" s="4">
        <v>98030</v>
      </c>
      <c r="B118" t="s">
        <v>2</v>
      </c>
      <c r="C118" s="3">
        <v>174595522</v>
      </c>
      <c r="D118" s="3">
        <f>VLOOKUP(A118,Факт!A:C,3,FALSE)</f>
        <v>115233044.52000001</v>
      </c>
      <c r="E118" s="9">
        <f t="shared" si="3"/>
        <v>0.66</v>
      </c>
      <c r="F118" s="2">
        <f>IF(E118&gt;=100%,VLOOKUP(План!B118,СДВ!$A$1:$E$6,2,FALSE)*План!D118,IF(План!E118&lt;=50%,VLOOKUP(План!B118,СДВ!$A$1:$E$6,5,FALSE)*План!D118,IF(AND(План!E118&gt;=50%,План!E118&lt;=75%),VLOOKUP(План!B118,СДВ!$A$1:$E$6,4,FALSE)*План!D118,VLOOKUP(План!B118,СДВ!$A$1:$E$6,3,FALSE)*План!D118)))</f>
        <v>5761652.2260000007</v>
      </c>
    </row>
    <row r="119" spans="1:8" hidden="1" x14ac:dyDescent="0.3">
      <c r="A119" s="4">
        <v>50658</v>
      </c>
      <c r="B119" t="s">
        <v>2</v>
      </c>
      <c r="C119" s="3">
        <v>671803168</v>
      </c>
      <c r="D119" s="3">
        <f>VLOOKUP(A119,Факт!A:C,3,FALSE)</f>
        <v>691957263.03999996</v>
      </c>
      <c r="E119" s="9">
        <f t="shared" si="3"/>
        <v>1.03</v>
      </c>
      <c r="F119" s="2">
        <f>IF(E119&gt;=100%,VLOOKUP(План!B119,СДВ!$A$1:$E$6,2,FALSE)*План!D119,IF(План!E119&lt;=50%,VLOOKUP(План!B119,СДВ!$A$1:$E$6,5,FALSE)*План!D119,IF(AND(План!E119&gt;=50%,План!E119&lt;=75%),VLOOKUP(План!B119,СДВ!$A$1:$E$6,4,FALSE)*План!D119,VLOOKUP(План!B119,СДВ!$A$1:$E$6,3,FALSE)*План!D119)))</f>
        <v>103793589.45599999</v>
      </c>
      <c r="H119" t="b">
        <f t="shared" ref="H119:H121" si="5">F119=G119</f>
        <v>0</v>
      </c>
    </row>
    <row r="120" spans="1:8" hidden="1" x14ac:dyDescent="0.3">
      <c r="A120" s="4">
        <v>69813</v>
      </c>
      <c r="B120" t="s">
        <v>4</v>
      </c>
      <c r="C120" s="3">
        <v>276780015</v>
      </c>
      <c r="D120" s="3">
        <f>VLOOKUP(A120,Факт!A:C,3,FALSE)</f>
        <v>290619015.75</v>
      </c>
      <c r="E120" s="9">
        <f t="shared" si="3"/>
        <v>1.05</v>
      </c>
      <c r="F120" s="2">
        <f>IF(E120&gt;=100%,VLOOKUP(План!B120,СДВ!$A$1:$E$6,2,FALSE)*План!D120,IF(План!E120&lt;=50%,VLOOKUP(План!B120,СДВ!$A$1:$E$6,5,FALSE)*План!D120,IF(AND(План!E120&gt;=50%,План!E120&lt;=75%),VLOOKUP(План!B120,СДВ!$A$1:$E$6,4,FALSE)*План!D120,VLOOKUP(План!B120,СДВ!$A$1:$E$6,3,FALSE)*План!D120)))</f>
        <v>43592852.362499997</v>
      </c>
      <c r="H120" t="b">
        <f t="shared" si="5"/>
        <v>0</v>
      </c>
    </row>
    <row r="121" spans="1:8" hidden="1" x14ac:dyDescent="0.3">
      <c r="A121" s="4">
        <v>73909</v>
      </c>
      <c r="B121" t="s">
        <v>4</v>
      </c>
      <c r="C121" s="3">
        <v>358778376</v>
      </c>
      <c r="D121" s="3">
        <f>VLOOKUP(A121,Факт!A:C,3,FALSE)</f>
        <v>409007348.63999999</v>
      </c>
      <c r="E121" s="9">
        <f t="shared" si="3"/>
        <v>1.1399999999999999</v>
      </c>
      <c r="F121" s="2">
        <f>IF(E121&gt;=100%,VLOOKUP(План!B121,СДВ!$A$1:$E$6,2,FALSE)*План!D121,IF(План!E121&lt;=50%,VLOOKUP(План!B121,СДВ!$A$1:$E$6,5,FALSE)*План!D121,IF(AND(План!E121&gt;=50%,План!E121&lt;=75%),VLOOKUP(План!B121,СДВ!$A$1:$E$6,4,FALSE)*План!D121,VLOOKUP(План!B121,СДВ!$A$1:$E$6,3,FALSE)*План!D121)))</f>
        <v>61351102.295999996</v>
      </c>
      <c r="H121" t="b">
        <f t="shared" si="5"/>
        <v>0</v>
      </c>
    </row>
    <row r="122" spans="1:8" hidden="1" x14ac:dyDescent="0.3">
      <c r="A122" s="4">
        <v>33315</v>
      </c>
      <c r="B122" t="s">
        <v>3</v>
      </c>
      <c r="C122" s="3">
        <v>391216703</v>
      </c>
      <c r="D122" s="3">
        <f>VLOOKUP(A122,Факт!A:C,3,FALSE)</f>
        <v>277763859.13</v>
      </c>
      <c r="E122" s="9">
        <f t="shared" si="3"/>
        <v>0.71</v>
      </c>
      <c r="F122" s="2">
        <f>IF(E122&gt;=100%,VLOOKUP(План!B122,СДВ!$A$1:$E$6,2,FALSE)*План!D122,IF(План!E122&lt;=50%,VLOOKUP(План!B122,СДВ!$A$1:$E$6,5,FALSE)*План!D122,IF(AND(План!E122&gt;=50%,План!E122&lt;=75%),VLOOKUP(План!B122,СДВ!$A$1:$E$6,4,FALSE)*План!D122,VLOOKUP(План!B122,СДВ!$A$1:$E$6,3,FALSE)*План!D122)))</f>
        <v>27776385.913000003</v>
      </c>
    </row>
    <row r="123" spans="1:8" hidden="1" x14ac:dyDescent="0.3">
      <c r="A123" s="4">
        <v>36878</v>
      </c>
      <c r="B123" t="s">
        <v>5</v>
      </c>
      <c r="C123" s="3">
        <v>475590516</v>
      </c>
      <c r="D123" s="3">
        <f>VLOOKUP(A123,Факт!A:C,3,FALSE)</f>
        <v>347181076.68000001</v>
      </c>
      <c r="E123" s="9">
        <f t="shared" si="3"/>
        <v>0.73</v>
      </c>
      <c r="F123" s="2">
        <f>IF(E123&gt;=100%,VLOOKUP(План!B123,СДВ!$A$1:$E$6,2,FALSE)*План!D123,IF(План!E123&lt;=50%,VLOOKUP(План!B123,СДВ!$A$1:$E$6,5,FALSE)*План!D123,IF(AND(План!E123&gt;=50%,План!E123&lt;=75%),VLOOKUP(План!B123,СДВ!$A$1:$E$6,4,FALSE)*План!D123,VLOOKUP(План!B123,СДВ!$A$1:$E$6,3,FALSE)*План!D123)))</f>
        <v>52077161.501999997</v>
      </c>
    </row>
    <row r="124" spans="1:8" x14ac:dyDescent="0.3">
      <c r="A124" s="4">
        <v>79865</v>
      </c>
      <c r="B124" t="s">
        <v>5</v>
      </c>
      <c r="C124" s="3">
        <v>719106000</v>
      </c>
      <c r="D124" s="3">
        <f>VLOOKUP(A124,Факт!A:C,3,FALSE)</f>
        <v>719106000</v>
      </c>
      <c r="E124" s="9">
        <f t="shared" si="3"/>
        <v>1</v>
      </c>
      <c r="F124" s="2">
        <f>IF(E124&gt;=100%,VLOOKUP(План!B124,СДВ!$A$1:$E$6,2,FALSE)*План!D124,IF(План!E124&lt;=50%,VLOOKUP(План!B124,СДВ!$A$1:$E$6,5,FALSE)*План!D124,IF(AND(План!E124&gt;=50%,План!E124&lt;=75%),VLOOKUP(План!B124,СДВ!$A$1:$E$6,4,FALSE)*План!D124,VLOOKUP(План!B124,СДВ!$A$1:$E$6,3,FALSE)*План!D124)))</f>
        <v>215731800</v>
      </c>
      <c r="G124" s="11">
        <f>D124*СДВ!$B$6</f>
        <v>215731800</v>
      </c>
      <c r="H124" t="b">
        <f>F124=G124</f>
        <v>1</v>
      </c>
    </row>
    <row r="125" spans="1:8" hidden="1" x14ac:dyDescent="0.3">
      <c r="A125" s="4">
        <v>86642</v>
      </c>
      <c r="B125" t="s">
        <v>5</v>
      </c>
      <c r="C125" s="3">
        <v>111616997</v>
      </c>
      <c r="D125" s="3">
        <f>VLOOKUP(A125,Факт!A:C,3,FALSE)</f>
        <v>101571467.27000001</v>
      </c>
      <c r="E125" s="9">
        <f t="shared" si="3"/>
        <v>0.91000000000000014</v>
      </c>
      <c r="F125" s="2">
        <f>IF(E125&gt;=100%,VLOOKUP(План!B125,СДВ!$A$1:$E$6,2,FALSE)*План!D125,IF(План!E125&lt;=50%,VLOOKUP(План!B125,СДВ!$A$1:$E$6,5,FALSE)*План!D125,IF(AND(План!E125&gt;=50%,План!E125&lt;=75%),VLOOKUP(План!B125,СДВ!$A$1:$E$6,4,FALSE)*План!D125,VLOOKUP(План!B125,СДВ!$A$1:$E$6,3,FALSE)*План!D125)))</f>
        <v>20314293.454000004</v>
      </c>
    </row>
    <row r="126" spans="1:8" hidden="1" x14ac:dyDescent="0.3">
      <c r="A126" s="4">
        <v>84617</v>
      </c>
      <c r="B126" t="s">
        <v>4</v>
      </c>
      <c r="C126" s="3">
        <v>715778611</v>
      </c>
      <c r="D126" s="3">
        <f>VLOOKUP(A126,Факт!A:C,3,FALSE)</f>
        <v>443782738.81999999</v>
      </c>
      <c r="E126" s="9">
        <f t="shared" si="3"/>
        <v>0.62</v>
      </c>
      <c r="F126" s="2">
        <f>IF(E126&gt;=100%,VLOOKUP(План!B126,СДВ!$A$1:$E$6,2,FALSE)*План!D126,IF(План!E126&lt;=50%,VLOOKUP(План!B126,СДВ!$A$1:$E$6,5,FALSE)*План!D126,IF(AND(План!E126&gt;=50%,План!E126&lt;=75%),VLOOKUP(План!B126,СДВ!$A$1:$E$6,4,FALSE)*План!D126,VLOOKUP(План!B126,СДВ!$A$1:$E$6,3,FALSE)*План!D126)))</f>
        <v>44378273.881999999</v>
      </c>
    </row>
    <row r="127" spans="1:8" hidden="1" x14ac:dyDescent="0.3">
      <c r="A127" s="4">
        <v>45855</v>
      </c>
      <c r="B127" t="s">
        <v>4</v>
      </c>
      <c r="C127" s="3">
        <v>697949050</v>
      </c>
      <c r="D127" s="3">
        <f>VLOOKUP(A127,Факт!A:C,3,FALSE)</f>
        <v>795661916.99999988</v>
      </c>
      <c r="E127" s="9">
        <f t="shared" si="3"/>
        <v>1.1399999999999999</v>
      </c>
      <c r="F127" s="2">
        <f>IF(E127&gt;=100%,VLOOKUP(План!B127,СДВ!$A$1:$E$6,2,FALSE)*План!D127,IF(План!E127&lt;=50%,VLOOKUP(План!B127,СДВ!$A$1:$E$6,5,FALSE)*План!D127,IF(AND(План!E127&gt;=50%,План!E127&lt;=75%),VLOOKUP(План!B127,СДВ!$A$1:$E$6,4,FALSE)*План!D127,VLOOKUP(План!B127,СДВ!$A$1:$E$6,3,FALSE)*План!D127)))</f>
        <v>119349287.54999998</v>
      </c>
      <c r="H127" t="b">
        <f>F127=G127</f>
        <v>0</v>
      </c>
    </row>
    <row r="128" spans="1:8" hidden="1" x14ac:dyDescent="0.3">
      <c r="A128" s="4">
        <v>61189</v>
      </c>
      <c r="B128" t="s">
        <v>3</v>
      </c>
      <c r="C128" s="3">
        <v>654823509</v>
      </c>
      <c r="D128" s="3">
        <f>VLOOKUP(A128,Факт!A:C,3,FALSE)</f>
        <v>419087045.75999999</v>
      </c>
      <c r="E128" s="9">
        <f t="shared" si="3"/>
        <v>0.64</v>
      </c>
      <c r="F128" s="2">
        <f>IF(E128&gt;=100%,VLOOKUP(План!B128,СДВ!$A$1:$E$6,2,FALSE)*План!D128,IF(План!E128&lt;=50%,VLOOKUP(План!B128,СДВ!$A$1:$E$6,5,FALSE)*План!D128,IF(AND(План!E128&gt;=50%,План!E128&lt;=75%),VLOOKUP(План!B128,СДВ!$A$1:$E$6,4,FALSE)*План!D128,VLOOKUP(План!B128,СДВ!$A$1:$E$6,3,FALSE)*План!D128)))</f>
        <v>41908704.576000005</v>
      </c>
    </row>
    <row r="129" spans="1:8" hidden="1" x14ac:dyDescent="0.3">
      <c r="A129" s="4">
        <v>63513</v>
      </c>
      <c r="B129" t="s">
        <v>4</v>
      </c>
      <c r="C129" s="3">
        <v>663455017</v>
      </c>
      <c r="D129" s="3">
        <f>VLOOKUP(A129,Факт!A:C,3,FALSE)</f>
        <v>544033113.93999994</v>
      </c>
      <c r="E129" s="9">
        <f t="shared" si="3"/>
        <v>0.82</v>
      </c>
      <c r="F129" s="2">
        <f>IF(E129&gt;=100%,VLOOKUP(План!B129,СДВ!$A$1:$E$6,2,FALSE)*План!D129,IF(План!E129&lt;=50%,VLOOKUP(План!B129,СДВ!$A$1:$E$6,5,FALSE)*План!D129,IF(AND(План!E129&gt;=50%,План!E129&lt;=75%),VLOOKUP(План!B129,СДВ!$A$1:$E$6,4,FALSE)*План!D129,VLOOKUP(План!B129,СДВ!$A$1:$E$6,3,FALSE)*План!D129)))</f>
        <v>65283973.67279999</v>
      </c>
    </row>
    <row r="130" spans="1:8" hidden="1" x14ac:dyDescent="0.3">
      <c r="A130" s="4">
        <v>39769</v>
      </c>
      <c r="B130" t="s">
        <v>5</v>
      </c>
      <c r="C130" s="3">
        <v>248509004</v>
      </c>
      <c r="D130" s="3">
        <f>VLOOKUP(A130,Факт!A:C,3,FALSE)</f>
        <v>213717743.44</v>
      </c>
      <c r="E130" s="9">
        <f t="shared" si="3"/>
        <v>0.86</v>
      </c>
      <c r="F130" s="2">
        <f>IF(E130&gt;=100%,VLOOKUP(План!B130,СДВ!$A$1:$E$6,2,FALSE)*План!D130,IF(План!E130&lt;=50%,VLOOKUP(План!B130,СДВ!$A$1:$E$6,5,FALSE)*План!D130,IF(AND(План!E130&gt;=50%,План!E130&lt;=75%),VLOOKUP(План!B130,СДВ!$A$1:$E$6,4,FALSE)*План!D130,VLOOKUP(План!B130,СДВ!$A$1:$E$6,3,FALSE)*План!D130)))</f>
        <v>42743548.688000001</v>
      </c>
    </row>
    <row r="131" spans="1:8" hidden="1" x14ac:dyDescent="0.3">
      <c r="A131" s="4">
        <v>10498</v>
      </c>
      <c r="B131" t="s">
        <v>2</v>
      </c>
      <c r="C131" s="3">
        <v>646957166</v>
      </c>
      <c r="D131" s="3">
        <f>VLOOKUP(A131,Факт!A:C,3,FALSE)</f>
        <v>362296012.96000004</v>
      </c>
      <c r="E131" s="9">
        <f t="shared" ref="E131:E194" si="6">D131/C131</f>
        <v>0.56000000000000005</v>
      </c>
      <c r="F131" s="2">
        <f>IF(E131&gt;=100%,VLOOKUP(План!B131,СДВ!$A$1:$E$6,2,FALSE)*План!D131,IF(План!E131&lt;=50%,VLOOKUP(План!B131,СДВ!$A$1:$E$6,5,FALSE)*План!D131,IF(AND(План!E131&gt;=50%,План!E131&lt;=75%),VLOOKUP(План!B131,СДВ!$A$1:$E$6,4,FALSE)*План!D131,VLOOKUP(План!B131,СДВ!$A$1:$E$6,3,FALSE)*План!D131)))</f>
        <v>18114800.648000002</v>
      </c>
    </row>
    <row r="132" spans="1:8" hidden="1" x14ac:dyDescent="0.3">
      <c r="A132" s="4">
        <v>65815</v>
      </c>
      <c r="B132" t="s">
        <v>2</v>
      </c>
      <c r="C132" s="3">
        <v>143081956</v>
      </c>
      <c r="D132" s="3">
        <f>VLOOKUP(A132,Факт!A:C,3,FALSE)</f>
        <v>71540978</v>
      </c>
      <c r="E132" s="9">
        <f t="shared" si="6"/>
        <v>0.5</v>
      </c>
      <c r="F132" s="2">
        <f>IF(E132&gt;=100%,VLOOKUP(План!B132,СДВ!$A$1:$E$6,2,FALSE)*План!D132,IF(План!E132&lt;=50%,VLOOKUP(План!B132,СДВ!$A$1:$E$6,5,FALSE)*План!D132,IF(AND(План!E132&gt;=50%,План!E132&lt;=75%),VLOOKUP(План!B132,СДВ!$A$1:$E$6,4,FALSE)*План!D132,VLOOKUP(План!B132,СДВ!$A$1:$E$6,3,FALSE)*План!D132)))</f>
        <v>1430819.56</v>
      </c>
    </row>
    <row r="133" spans="1:8" x14ac:dyDescent="0.3">
      <c r="A133" s="4">
        <v>34219</v>
      </c>
      <c r="B133" t="s">
        <v>5</v>
      </c>
      <c r="C133" s="3">
        <v>648494543</v>
      </c>
      <c r="D133" s="3">
        <f>VLOOKUP(A133,Факт!A:C,3,FALSE)</f>
        <v>648494543</v>
      </c>
      <c r="E133" s="9">
        <f t="shared" si="6"/>
        <v>1</v>
      </c>
      <c r="F133" s="2">
        <f>IF(E133&gt;=100%,VLOOKUP(План!B133,СДВ!$A$1:$E$6,2,FALSE)*План!D133,IF(План!E133&lt;=50%,VLOOKUP(План!B133,СДВ!$A$1:$E$6,5,FALSE)*План!D133,IF(AND(План!E133&gt;=50%,План!E133&lt;=75%),VLOOKUP(План!B133,СДВ!$A$1:$E$6,4,FALSE)*План!D133,VLOOKUP(План!B133,СДВ!$A$1:$E$6,3,FALSE)*План!D133)))</f>
        <v>194548362.90000001</v>
      </c>
      <c r="G133" s="11">
        <f>D133*СДВ!$B$6</f>
        <v>194548362.90000001</v>
      </c>
      <c r="H133" t="b">
        <f t="shared" ref="H133:H134" si="7">F133=G133</f>
        <v>1</v>
      </c>
    </row>
    <row r="134" spans="1:8" hidden="1" x14ac:dyDescent="0.3">
      <c r="A134" s="4">
        <v>99695</v>
      </c>
      <c r="B134" t="s">
        <v>3</v>
      </c>
      <c r="C134" s="3">
        <v>752437331</v>
      </c>
      <c r="D134" s="3">
        <f>VLOOKUP(A134,Факт!A:C,3,FALSE)</f>
        <v>759961704.31000006</v>
      </c>
      <c r="E134" s="9">
        <f t="shared" si="6"/>
        <v>1.01</v>
      </c>
      <c r="F134" s="2">
        <f>IF(E134&gt;=100%,VLOOKUP(План!B134,СДВ!$A$1:$E$6,2,FALSE)*План!D134,IF(План!E134&lt;=50%,VLOOKUP(План!B134,СДВ!$A$1:$E$6,5,FALSE)*План!D134,IF(AND(План!E134&gt;=50%,План!E134&lt;=75%),VLOOKUP(План!B134,СДВ!$A$1:$E$6,4,FALSE)*План!D134,VLOOKUP(План!B134,СДВ!$A$1:$E$6,3,FALSE)*План!D134)))</f>
        <v>189990426.07750002</v>
      </c>
      <c r="H134" t="b">
        <f t="shared" si="7"/>
        <v>0</v>
      </c>
    </row>
    <row r="135" spans="1:8" hidden="1" x14ac:dyDescent="0.3">
      <c r="A135" s="4">
        <v>27911</v>
      </c>
      <c r="B135" t="s">
        <v>5</v>
      </c>
      <c r="C135" s="3">
        <v>300172377</v>
      </c>
      <c r="D135" s="3">
        <f>VLOOKUP(A135,Факт!A:C,3,FALSE)</f>
        <v>264151691.75999999</v>
      </c>
      <c r="E135" s="9">
        <f t="shared" si="6"/>
        <v>0.88</v>
      </c>
      <c r="F135" s="2">
        <f>IF(E135&gt;=100%,VLOOKUP(План!B135,СДВ!$A$1:$E$6,2,FALSE)*План!D135,IF(План!E135&lt;=50%,VLOOKUP(План!B135,СДВ!$A$1:$E$6,5,FALSE)*План!D135,IF(AND(План!E135&gt;=50%,План!E135&lt;=75%),VLOOKUP(План!B135,СДВ!$A$1:$E$6,4,FALSE)*План!D135,VLOOKUP(План!B135,СДВ!$A$1:$E$6,3,FALSE)*План!D135)))</f>
        <v>52830338.351999998</v>
      </c>
    </row>
    <row r="136" spans="1:8" hidden="1" x14ac:dyDescent="0.3">
      <c r="A136" s="4">
        <v>72733</v>
      </c>
      <c r="B136" t="s">
        <v>2</v>
      </c>
      <c r="C136" s="3">
        <v>537934017</v>
      </c>
      <c r="D136" s="3">
        <f>VLOOKUP(A136,Факт!A:C,3,FALSE)</f>
        <v>559451377.68000007</v>
      </c>
      <c r="E136" s="9">
        <f t="shared" si="6"/>
        <v>1.04</v>
      </c>
      <c r="F136" s="2">
        <f>IF(E136&gt;=100%,VLOOKUP(План!B136,СДВ!$A$1:$E$6,2,FALSE)*План!D136,IF(План!E136&lt;=50%,VLOOKUP(План!B136,СДВ!$A$1:$E$6,5,FALSE)*План!D136,IF(AND(План!E136&gt;=50%,План!E136&lt;=75%),VLOOKUP(План!B136,СДВ!$A$1:$E$6,4,FALSE)*План!D136,VLOOKUP(План!B136,СДВ!$A$1:$E$6,3,FALSE)*План!D136)))</f>
        <v>83917706.65200001</v>
      </c>
      <c r="H136" t="b">
        <f>F136=G136</f>
        <v>0</v>
      </c>
    </row>
    <row r="137" spans="1:8" hidden="1" x14ac:dyDescent="0.3">
      <c r="A137" s="4">
        <v>27968</v>
      </c>
      <c r="B137" t="s">
        <v>4</v>
      </c>
      <c r="C137" s="3">
        <v>450114606</v>
      </c>
      <c r="D137" s="3">
        <f>VLOOKUP(A137,Факт!A:C,3,FALSE)</f>
        <v>382597415.09999996</v>
      </c>
      <c r="E137" s="9">
        <f t="shared" si="6"/>
        <v>0.84999999999999987</v>
      </c>
      <c r="F137" s="2">
        <f>IF(E137&gt;=100%,VLOOKUP(План!B137,СДВ!$A$1:$E$6,2,FALSE)*План!D137,IF(План!E137&lt;=50%,VLOOKUP(План!B137,СДВ!$A$1:$E$6,5,FALSE)*План!D137,IF(AND(План!E137&gt;=50%,План!E137&lt;=75%),VLOOKUP(План!B137,СДВ!$A$1:$E$6,4,FALSE)*План!D137,VLOOKUP(План!B137,СДВ!$A$1:$E$6,3,FALSE)*План!D137)))</f>
        <v>45911689.811999992</v>
      </c>
    </row>
    <row r="138" spans="1:8" hidden="1" x14ac:dyDescent="0.3">
      <c r="A138" s="4">
        <v>97987</v>
      </c>
      <c r="B138" t="s">
        <v>2</v>
      </c>
      <c r="C138" s="3">
        <v>754862816</v>
      </c>
      <c r="D138" s="3">
        <f>VLOOKUP(A138,Факт!A:C,3,FALSE)</f>
        <v>596341624.63999999</v>
      </c>
      <c r="E138" s="9">
        <f t="shared" si="6"/>
        <v>0.79</v>
      </c>
      <c r="F138" s="2">
        <f>IF(E138&gt;=100%,VLOOKUP(План!B138,СДВ!$A$1:$E$6,2,FALSE)*План!D138,IF(План!E138&lt;=50%,VLOOKUP(План!B138,СДВ!$A$1:$E$6,5,FALSE)*План!D138,IF(AND(План!E138&gt;=50%,План!E138&lt;=75%),VLOOKUP(План!B138,СДВ!$A$1:$E$6,4,FALSE)*План!D138,VLOOKUP(План!B138,СДВ!$A$1:$E$6,3,FALSE)*План!D138)))</f>
        <v>71560994.956799999</v>
      </c>
    </row>
    <row r="139" spans="1:8" hidden="1" x14ac:dyDescent="0.3">
      <c r="A139" s="4">
        <v>87581</v>
      </c>
      <c r="B139" t="s">
        <v>4</v>
      </c>
      <c r="C139" s="3">
        <v>312907285</v>
      </c>
      <c r="D139" s="3">
        <f>VLOOKUP(A139,Факт!A:C,3,FALSE)</f>
        <v>159582715.34999999</v>
      </c>
      <c r="E139" s="9">
        <f t="shared" si="6"/>
        <v>0.51</v>
      </c>
      <c r="F139" s="2">
        <f>IF(E139&gt;=100%,VLOOKUP(План!B139,СДВ!$A$1:$E$6,2,FALSE)*План!D139,IF(План!E139&lt;=50%,VLOOKUP(План!B139,СДВ!$A$1:$E$6,5,FALSE)*План!D139,IF(AND(План!E139&gt;=50%,План!E139&lt;=75%),VLOOKUP(План!B139,СДВ!$A$1:$E$6,4,FALSE)*План!D139,VLOOKUP(План!B139,СДВ!$A$1:$E$6,3,FALSE)*План!D139)))</f>
        <v>15958271.535</v>
      </c>
    </row>
    <row r="140" spans="1:8" hidden="1" x14ac:dyDescent="0.3">
      <c r="A140" s="4">
        <v>73653</v>
      </c>
      <c r="B140" t="s">
        <v>2</v>
      </c>
      <c r="C140" s="3">
        <v>110923480</v>
      </c>
      <c r="D140" s="3">
        <f>VLOOKUP(A140,Факт!A:C,3,FALSE)</f>
        <v>125343532.39999999</v>
      </c>
      <c r="E140" s="9">
        <f t="shared" si="6"/>
        <v>1.1299999999999999</v>
      </c>
      <c r="F140" s="2">
        <f>IF(E140&gt;=100%,VLOOKUP(План!B140,СДВ!$A$1:$E$6,2,FALSE)*План!D140,IF(План!E140&lt;=50%,VLOOKUP(План!B140,СДВ!$A$1:$E$6,5,FALSE)*План!D140,IF(AND(План!E140&gt;=50%,План!E140&lt;=75%),VLOOKUP(План!B140,СДВ!$A$1:$E$6,4,FALSE)*План!D140,VLOOKUP(План!B140,СДВ!$A$1:$E$6,3,FALSE)*План!D140)))</f>
        <v>18801529.859999999</v>
      </c>
      <c r="H140" t="b">
        <f>F140=G140</f>
        <v>0</v>
      </c>
    </row>
    <row r="141" spans="1:8" hidden="1" x14ac:dyDescent="0.3">
      <c r="A141" s="4">
        <v>20483</v>
      </c>
      <c r="B141" t="s">
        <v>2</v>
      </c>
      <c r="C141" s="3">
        <v>696422484</v>
      </c>
      <c r="D141" s="3">
        <f>VLOOKUP(A141,Факт!A:C,3,FALSE)</f>
        <v>383032366.20000005</v>
      </c>
      <c r="E141" s="9">
        <f t="shared" si="6"/>
        <v>0.55000000000000004</v>
      </c>
      <c r="F141" s="2">
        <f>IF(E141&gt;=100%,VLOOKUP(План!B141,СДВ!$A$1:$E$6,2,FALSE)*План!D141,IF(План!E141&lt;=50%,VLOOKUP(План!B141,СДВ!$A$1:$E$6,5,FALSE)*План!D141,IF(AND(План!E141&gt;=50%,План!E141&lt;=75%),VLOOKUP(План!B141,СДВ!$A$1:$E$6,4,FALSE)*План!D141,VLOOKUP(План!B141,СДВ!$A$1:$E$6,3,FALSE)*План!D141)))</f>
        <v>19151618.310000002</v>
      </c>
    </row>
    <row r="142" spans="1:8" hidden="1" x14ac:dyDescent="0.3">
      <c r="A142" s="4">
        <v>40199</v>
      </c>
      <c r="B142" t="s">
        <v>4</v>
      </c>
      <c r="C142" s="3">
        <v>648527315</v>
      </c>
      <c r="D142" s="3">
        <f>VLOOKUP(A142,Факт!A:C,3,FALSE)</f>
        <v>642042041.85000002</v>
      </c>
      <c r="E142" s="9">
        <f t="shared" si="6"/>
        <v>0.99</v>
      </c>
      <c r="F142" s="2">
        <f>IF(E142&gt;=100%,VLOOKUP(План!B142,СДВ!$A$1:$E$6,2,FALSE)*План!D142,IF(План!E142&lt;=50%,VLOOKUP(План!B142,СДВ!$A$1:$E$6,5,FALSE)*План!D142,IF(AND(План!E142&gt;=50%,План!E142&lt;=75%),VLOOKUP(План!B142,СДВ!$A$1:$E$6,4,FALSE)*План!D142,VLOOKUP(План!B142,СДВ!$A$1:$E$6,3,FALSE)*План!D142)))</f>
        <v>77045045.022</v>
      </c>
    </row>
    <row r="143" spans="1:8" hidden="1" x14ac:dyDescent="0.3">
      <c r="A143" s="4">
        <v>88625</v>
      </c>
      <c r="B143" t="s">
        <v>3</v>
      </c>
      <c r="C143" s="3">
        <v>519461986</v>
      </c>
      <c r="D143" s="3">
        <f>VLOOKUP(A143,Факт!A:C,3,FALSE)</f>
        <v>493488886.69999999</v>
      </c>
      <c r="E143" s="9">
        <f t="shared" si="6"/>
        <v>0.95</v>
      </c>
      <c r="F143" s="2">
        <f>IF(E143&gt;=100%,VLOOKUP(План!B143,СДВ!$A$1:$E$6,2,FALSE)*План!D143,IF(План!E143&lt;=50%,VLOOKUP(План!B143,СДВ!$A$1:$E$6,5,FALSE)*План!D143,IF(AND(План!E143&gt;=50%,План!E143&lt;=75%),VLOOKUP(План!B143,СДВ!$A$1:$E$6,4,FALSE)*План!D143,VLOOKUP(План!B143,СДВ!$A$1:$E$6,3,FALSE)*План!D143)))</f>
        <v>98697777.340000004</v>
      </c>
    </row>
    <row r="144" spans="1:8" hidden="1" x14ac:dyDescent="0.3">
      <c r="A144" s="4">
        <v>34431</v>
      </c>
      <c r="B144" t="s">
        <v>3</v>
      </c>
      <c r="C144" s="3">
        <v>343985440</v>
      </c>
      <c r="D144" s="3">
        <f>VLOOKUP(A144,Факт!A:C,3,FALSE)</f>
        <v>319906459.19999999</v>
      </c>
      <c r="E144" s="9">
        <f t="shared" si="6"/>
        <v>0.92999999999999994</v>
      </c>
      <c r="F144" s="2">
        <f>IF(E144&gt;=100%,VLOOKUP(План!B144,СДВ!$A$1:$E$6,2,FALSE)*План!D144,IF(План!E144&lt;=50%,VLOOKUP(План!B144,СДВ!$A$1:$E$6,5,FALSE)*План!D144,IF(AND(План!E144&gt;=50%,План!E144&lt;=75%),VLOOKUP(План!B144,СДВ!$A$1:$E$6,4,FALSE)*План!D144,VLOOKUP(План!B144,СДВ!$A$1:$E$6,3,FALSE)*План!D144)))</f>
        <v>63981291.840000004</v>
      </c>
    </row>
    <row r="145" spans="1:8" hidden="1" x14ac:dyDescent="0.3">
      <c r="A145" s="4">
        <v>30928</v>
      </c>
      <c r="B145" t="s">
        <v>4</v>
      </c>
      <c r="C145" s="3">
        <v>265477128</v>
      </c>
      <c r="D145" s="3">
        <f>VLOOKUP(A145,Факт!A:C,3,FALSE)</f>
        <v>307953468.47999996</v>
      </c>
      <c r="E145" s="9">
        <f t="shared" si="6"/>
        <v>1.1599999999999999</v>
      </c>
      <c r="F145" s="2">
        <f>IF(E145&gt;=100%,VLOOKUP(План!B145,СДВ!$A$1:$E$6,2,FALSE)*План!D145,IF(План!E145&lt;=50%,VLOOKUP(План!B145,СДВ!$A$1:$E$6,5,FALSE)*План!D145,IF(AND(План!E145&gt;=50%,План!E145&lt;=75%),VLOOKUP(План!B145,СДВ!$A$1:$E$6,4,FALSE)*План!D145,VLOOKUP(План!B145,СДВ!$A$1:$E$6,3,FALSE)*План!D145)))</f>
        <v>46193020.271999992</v>
      </c>
      <c r="H145" t="b">
        <f>F145=G145</f>
        <v>0</v>
      </c>
    </row>
    <row r="146" spans="1:8" hidden="1" x14ac:dyDescent="0.3">
      <c r="A146" s="4">
        <v>87318</v>
      </c>
      <c r="B146" t="s">
        <v>2</v>
      </c>
      <c r="C146" s="3">
        <v>693006723</v>
      </c>
      <c r="D146" s="3">
        <f>VLOOKUP(A146,Факт!A:C,3,FALSE)</f>
        <v>429664168.25999999</v>
      </c>
      <c r="E146" s="9">
        <f t="shared" si="6"/>
        <v>0.62</v>
      </c>
      <c r="F146" s="2">
        <f>IF(E146&gt;=100%,VLOOKUP(План!B146,СДВ!$A$1:$E$6,2,FALSE)*План!D146,IF(План!E146&lt;=50%,VLOOKUP(План!B146,СДВ!$A$1:$E$6,5,FALSE)*План!D146,IF(AND(План!E146&gt;=50%,План!E146&lt;=75%),VLOOKUP(План!B146,СДВ!$A$1:$E$6,4,FALSE)*План!D146,VLOOKUP(План!B146,СДВ!$A$1:$E$6,3,FALSE)*План!D146)))</f>
        <v>21483208.413000003</v>
      </c>
    </row>
    <row r="147" spans="1:8" hidden="1" x14ac:dyDescent="0.3">
      <c r="A147" s="4">
        <v>41146</v>
      </c>
      <c r="B147" t="s">
        <v>2</v>
      </c>
      <c r="C147" s="3">
        <v>560214810</v>
      </c>
      <c r="D147" s="3">
        <f>VLOOKUP(A147,Факт!A:C,3,FALSE)</f>
        <v>280107405</v>
      </c>
      <c r="E147" s="9">
        <f t="shared" si="6"/>
        <v>0.5</v>
      </c>
      <c r="F147" s="2">
        <f>IF(E147&gt;=100%,VLOOKUP(План!B147,СДВ!$A$1:$E$6,2,FALSE)*План!D147,IF(План!E147&lt;=50%,VLOOKUP(План!B147,СДВ!$A$1:$E$6,5,FALSE)*План!D147,IF(AND(План!E147&gt;=50%,План!E147&lt;=75%),VLOOKUP(План!B147,СДВ!$A$1:$E$6,4,FALSE)*План!D147,VLOOKUP(План!B147,СДВ!$A$1:$E$6,3,FALSE)*План!D147)))</f>
        <v>5602148.1000000006</v>
      </c>
    </row>
    <row r="148" spans="1:8" x14ac:dyDescent="0.3">
      <c r="A148" s="4">
        <v>24238</v>
      </c>
      <c r="B148" t="s">
        <v>5</v>
      </c>
      <c r="C148" s="3">
        <v>223141188</v>
      </c>
      <c r="D148" s="3">
        <f>VLOOKUP(A148,Факт!A:C,3,FALSE)</f>
        <v>258843778.07999998</v>
      </c>
      <c r="E148" s="9">
        <f t="shared" si="6"/>
        <v>1.1599999999999999</v>
      </c>
      <c r="F148" s="2">
        <f>IF(E148&gt;=100%,VLOOKUP(План!B148,СДВ!$A$1:$E$6,2,FALSE)*План!D148,IF(План!E148&lt;=50%,VLOOKUP(План!B148,СДВ!$A$1:$E$6,5,FALSE)*План!D148,IF(AND(План!E148&gt;=50%,План!E148&lt;=75%),VLOOKUP(План!B148,СДВ!$A$1:$E$6,4,FALSE)*План!D148,VLOOKUP(План!B148,СДВ!$A$1:$E$6,3,FALSE)*План!D148)))</f>
        <v>77653133.423999995</v>
      </c>
      <c r="G148" s="11">
        <f>D148*СДВ!$B$6</f>
        <v>77653133.423999995</v>
      </c>
      <c r="H148" t="b">
        <f t="shared" ref="H148:H151" si="8">F148=G148</f>
        <v>1</v>
      </c>
    </row>
    <row r="149" spans="1:8" x14ac:dyDescent="0.3">
      <c r="A149" s="4">
        <v>82405</v>
      </c>
      <c r="B149" t="s">
        <v>5</v>
      </c>
      <c r="C149" s="3">
        <v>718473931</v>
      </c>
      <c r="D149" s="3">
        <f>VLOOKUP(A149,Факт!A:C,3,FALSE)</f>
        <v>840614499.26999998</v>
      </c>
      <c r="E149" s="9">
        <f t="shared" si="6"/>
        <v>1.17</v>
      </c>
      <c r="F149" s="2">
        <f>IF(E149&gt;=100%,VLOOKUP(План!B149,СДВ!$A$1:$E$6,2,FALSE)*План!D149,IF(План!E149&lt;=50%,VLOOKUP(План!B149,СДВ!$A$1:$E$6,5,FALSE)*План!D149,IF(AND(План!E149&gt;=50%,План!E149&lt;=75%),VLOOKUP(План!B149,СДВ!$A$1:$E$6,4,FALSE)*План!D149,VLOOKUP(План!B149,СДВ!$A$1:$E$6,3,FALSE)*План!D149)))</f>
        <v>252184349.78099999</v>
      </c>
      <c r="G149" s="11">
        <f>D149*СДВ!$B$6</f>
        <v>252184349.78099999</v>
      </c>
      <c r="H149" t="b">
        <f t="shared" si="8"/>
        <v>1</v>
      </c>
    </row>
    <row r="150" spans="1:8" x14ac:dyDescent="0.3">
      <c r="A150" s="4">
        <v>61939</v>
      </c>
      <c r="B150" t="s">
        <v>5</v>
      </c>
      <c r="C150" s="3">
        <v>150566744</v>
      </c>
      <c r="D150" s="3">
        <f>VLOOKUP(A150,Факт!A:C,3,FALSE)</f>
        <v>165623418.40000001</v>
      </c>
      <c r="E150" s="9">
        <f t="shared" si="6"/>
        <v>1.1000000000000001</v>
      </c>
      <c r="F150" s="2">
        <f>IF(E150&gt;=100%,VLOOKUP(План!B150,СДВ!$A$1:$E$6,2,FALSE)*План!D150,IF(План!E150&lt;=50%,VLOOKUP(План!B150,СДВ!$A$1:$E$6,5,FALSE)*План!D150,IF(AND(План!E150&gt;=50%,План!E150&lt;=75%),VLOOKUP(План!B150,СДВ!$A$1:$E$6,4,FALSE)*План!D150,VLOOKUP(План!B150,СДВ!$A$1:$E$6,3,FALSE)*План!D150)))</f>
        <v>49687025.520000003</v>
      </c>
      <c r="G150" s="11">
        <f>D150*СДВ!$B$6</f>
        <v>49687025.520000003</v>
      </c>
      <c r="H150" t="b">
        <f t="shared" si="8"/>
        <v>1</v>
      </c>
    </row>
    <row r="151" spans="1:8" x14ac:dyDescent="0.3">
      <c r="A151" s="4">
        <v>47487</v>
      </c>
      <c r="B151" t="s">
        <v>5</v>
      </c>
      <c r="C151" s="3">
        <v>418005132</v>
      </c>
      <c r="D151" s="3">
        <f>VLOOKUP(A151,Факт!A:C,3,FALSE)</f>
        <v>459805645.20000005</v>
      </c>
      <c r="E151" s="9">
        <f t="shared" si="6"/>
        <v>1.1000000000000001</v>
      </c>
      <c r="F151" s="2">
        <f>IF(E151&gt;=100%,VLOOKUP(План!B151,СДВ!$A$1:$E$6,2,FALSE)*План!D151,IF(План!E151&lt;=50%,VLOOKUP(План!B151,СДВ!$A$1:$E$6,5,FALSE)*План!D151,IF(AND(План!E151&gt;=50%,План!E151&lt;=75%),VLOOKUP(План!B151,СДВ!$A$1:$E$6,4,FALSE)*План!D151,VLOOKUP(План!B151,СДВ!$A$1:$E$6,3,FALSE)*План!D151)))</f>
        <v>137941693.56</v>
      </c>
      <c r="G151" s="11">
        <f>D151*СДВ!$B$6</f>
        <v>137941693.56</v>
      </c>
      <c r="H151" t="b">
        <f t="shared" si="8"/>
        <v>1</v>
      </c>
    </row>
    <row r="152" spans="1:8" hidden="1" x14ac:dyDescent="0.3">
      <c r="A152" s="4">
        <v>75017</v>
      </c>
      <c r="B152" t="s">
        <v>4</v>
      </c>
      <c r="C152" s="3">
        <v>216655689</v>
      </c>
      <c r="D152" s="3">
        <f>VLOOKUP(A152,Факт!A:C,3,FALSE)</f>
        <v>158158652.97</v>
      </c>
      <c r="E152" s="9">
        <f t="shared" si="6"/>
        <v>0.73</v>
      </c>
      <c r="F152" s="2">
        <f>IF(E152&gt;=100%,VLOOKUP(План!B152,СДВ!$A$1:$E$6,2,FALSE)*План!D152,IF(План!E152&lt;=50%,VLOOKUP(План!B152,СДВ!$A$1:$E$6,5,FALSE)*План!D152,IF(AND(План!E152&gt;=50%,План!E152&lt;=75%),VLOOKUP(План!B152,СДВ!$A$1:$E$6,4,FALSE)*План!D152,VLOOKUP(План!B152,СДВ!$A$1:$E$6,3,FALSE)*План!D152)))</f>
        <v>15815865.297</v>
      </c>
    </row>
    <row r="153" spans="1:8" hidden="1" x14ac:dyDescent="0.3">
      <c r="A153" s="4">
        <v>28943</v>
      </c>
      <c r="B153" t="s">
        <v>5</v>
      </c>
      <c r="C153" s="3">
        <v>140039979</v>
      </c>
      <c r="D153" s="3">
        <f>VLOOKUP(A153,Факт!A:C,3,FALSE)</f>
        <v>113432382.99000001</v>
      </c>
      <c r="E153" s="9">
        <f t="shared" si="6"/>
        <v>0.81</v>
      </c>
      <c r="F153" s="2">
        <f>IF(E153&gt;=100%,VLOOKUP(План!B153,СДВ!$A$1:$E$6,2,FALSE)*План!D153,IF(План!E153&lt;=50%,VLOOKUP(План!B153,СДВ!$A$1:$E$6,5,FALSE)*План!D153,IF(AND(План!E153&gt;=50%,План!E153&lt;=75%),VLOOKUP(План!B153,СДВ!$A$1:$E$6,4,FALSE)*План!D153,VLOOKUP(План!B153,СДВ!$A$1:$E$6,3,FALSE)*План!D153)))</f>
        <v>22686476.598000005</v>
      </c>
    </row>
    <row r="154" spans="1:8" hidden="1" x14ac:dyDescent="0.3">
      <c r="A154" s="4">
        <v>90746</v>
      </c>
      <c r="B154" t="s">
        <v>2</v>
      </c>
      <c r="C154" s="3">
        <v>163387952</v>
      </c>
      <c r="D154" s="3">
        <f>VLOOKUP(A154,Факт!A:C,3,FALSE)</f>
        <v>182994506.24000001</v>
      </c>
      <c r="E154" s="9">
        <f t="shared" si="6"/>
        <v>1.1200000000000001</v>
      </c>
      <c r="F154" s="2">
        <f>IF(E154&gt;=100%,VLOOKUP(План!B154,СДВ!$A$1:$E$6,2,FALSE)*План!D154,IF(План!E154&lt;=50%,VLOOKUP(План!B154,СДВ!$A$1:$E$6,5,FALSE)*План!D154,IF(AND(План!E154&gt;=50%,План!E154&lt;=75%),VLOOKUP(План!B154,СДВ!$A$1:$E$6,4,FALSE)*План!D154,VLOOKUP(План!B154,СДВ!$A$1:$E$6,3,FALSE)*План!D154)))</f>
        <v>27449175.936000001</v>
      </c>
      <c r="H154" t="b">
        <f t="shared" ref="H154:H157" si="9">F154=G154</f>
        <v>0</v>
      </c>
    </row>
    <row r="155" spans="1:8" hidden="1" x14ac:dyDescent="0.3">
      <c r="A155" s="4">
        <v>53254</v>
      </c>
      <c r="B155" t="s">
        <v>4</v>
      </c>
      <c r="C155" s="3">
        <v>692441733</v>
      </c>
      <c r="D155" s="3">
        <f>VLOOKUP(A155,Факт!A:C,3,FALSE)</f>
        <v>692441733</v>
      </c>
      <c r="E155" s="9">
        <f t="shared" si="6"/>
        <v>1</v>
      </c>
      <c r="F155" s="2">
        <f>IF(E155&gt;=100%,VLOOKUP(План!B155,СДВ!$A$1:$E$6,2,FALSE)*План!D155,IF(План!E155&lt;=50%,VLOOKUP(План!B155,СДВ!$A$1:$E$6,5,FALSE)*План!D155,IF(AND(План!E155&gt;=50%,План!E155&lt;=75%),VLOOKUP(План!B155,СДВ!$A$1:$E$6,4,FALSE)*План!D155,VLOOKUP(План!B155,СДВ!$A$1:$E$6,3,FALSE)*План!D155)))</f>
        <v>103866259.95</v>
      </c>
      <c r="H155" t="b">
        <f t="shared" si="9"/>
        <v>0</v>
      </c>
    </row>
    <row r="156" spans="1:8" x14ac:dyDescent="0.3">
      <c r="A156" s="4">
        <v>59972</v>
      </c>
      <c r="B156" t="s">
        <v>5</v>
      </c>
      <c r="C156" s="3">
        <v>298287852</v>
      </c>
      <c r="D156" s="3">
        <f>VLOOKUP(A156,Факт!A:C,3,FALSE)</f>
        <v>325133758.68000001</v>
      </c>
      <c r="E156" s="9">
        <f t="shared" si="6"/>
        <v>1.0900000000000001</v>
      </c>
      <c r="F156" s="2">
        <f>IF(E156&gt;=100%,VLOOKUP(План!B156,СДВ!$A$1:$E$6,2,FALSE)*План!D156,IF(План!E156&lt;=50%,VLOOKUP(План!B156,СДВ!$A$1:$E$6,5,FALSE)*План!D156,IF(AND(План!E156&gt;=50%,План!E156&lt;=75%),VLOOKUP(План!B156,СДВ!$A$1:$E$6,4,FALSE)*План!D156,VLOOKUP(План!B156,СДВ!$A$1:$E$6,3,FALSE)*План!D156)))</f>
        <v>97540127.604000002</v>
      </c>
      <c r="G156" s="11">
        <f>D156*СДВ!$B$6</f>
        <v>97540127.604000002</v>
      </c>
      <c r="H156" t="b">
        <f t="shared" si="9"/>
        <v>1</v>
      </c>
    </row>
    <row r="157" spans="1:8" hidden="1" x14ac:dyDescent="0.3">
      <c r="A157" s="4">
        <v>85974</v>
      </c>
      <c r="B157" t="s">
        <v>4</v>
      </c>
      <c r="C157" s="3">
        <v>581369754</v>
      </c>
      <c r="D157" s="3">
        <f>VLOOKUP(A157,Факт!A:C,3,FALSE)</f>
        <v>627879334.32000005</v>
      </c>
      <c r="E157" s="9">
        <f t="shared" si="6"/>
        <v>1.08</v>
      </c>
      <c r="F157" s="2">
        <f>IF(E157&gt;=100%,VLOOKUP(План!B157,СДВ!$A$1:$E$6,2,FALSE)*План!D157,IF(План!E157&lt;=50%,VLOOKUP(План!B157,СДВ!$A$1:$E$6,5,FALSE)*План!D157,IF(AND(План!E157&gt;=50%,План!E157&lt;=75%),VLOOKUP(План!B157,СДВ!$A$1:$E$6,4,FALSE)*План!D157,VLOOKUP(План!B157,СДВ!$A$1:$E$6,3,FALSE)*План!D157)))</f>
        <v>94181900.148000002</v>
      </c>
      <c r="H157" t="b">
        <f t="shared" si="9"/>
        <v>0</v>
      </c>
    </row>
    <row r="158" spans="1:8" hidden="1" x14ac:dyDescent="0.3">
      <c r="A158" s="4">
        <v>93135</v>
      </c>
      <c r="B158" t="s">
        <v>2</v>
      </c>
      <c r="C158" s="3">
        <v>331631855</v>
      </c>
      <c r="D158" s="3">
        <f>VLOOKUP(A158,Факт!A:C,3,FALSE)</f>
        <v>318366580.80000001</v>
      </c>
      <c r="E158" s="9">
        <f t="shared" si="6"/>
        <v>0.96000000000000008</v>
      </c>
      <c r="F158" s="2">
        <f>IF(E158&gt;=100%,VLOOKUP(План!B158,СДВ!$A$1:$E$6,2,FALSE)*План!D158,IF(План!E158&lt;=50%,VLOOKUP(План!B158,СДВ!$A$1:$E$6,5,FALSE)*План!D158,IF(AND(План!E158&gt;=50%,План!E158&lt;=75%),VLOOKUP(План!B158,СДВ!$A$1:$E$6,4,FALSE)*План!D158,VLOOKUP(План!B158,СДВ!$A$1:$E$6,3,FALSE)*План!D158)))</f>
        <v>38203989.696000002</v>
      </c>
    </row>
    <row r="159" spans="1:8" hidden="1" x14ac:dyDescent="0.3">
      <c r="A159" s="4">
        <v>82549</v>
      </c>
      <c r="B159" t="s">
        <v>3</v>
      </c>
      <c r="C159" s="3">
        <v>269516312</v>
      </c>
      <c r="D159" s="3">
        <f>VLOOKUP(A159,Факт!A:C,3,FALSE)</f>
        <v>199442070.88</v>
      </c>
      <c r="E159" s="9">
        <f t="shared" si="6"/>
        <v>0.74</v>
      </c>
      <c r="F159" s="2">
        <f>IF(E159&gt;=100%,VLOOKUP(План!B159,СДВ!$A$1:$E$6,2,FALSE)*План!D159,IF(План!E159&lt;=50%,VLOOKUP(План!B159,СДВ!$A$1:$E$6,5,FALSE)*План!D159,IF(AND(План!E159&gt;=50%,План!E159&lt;=75%),VLOOKUP(План!B159,СДВ!$A$1:$E$6,4,FALSE)*План!D159,VLOOKUP(План!B159,СДВ!$A$1:$E$6,3,FALSE)*План!D159)))</f>
        <v>19944207.088</v>
      </c>
    </row>
    <row r="160" spans="1:8" hidden="1" x14ac:dyDescent="0.3">
      <c r="A160" s="4">
        <v>19103</v>
      </c>
      <c r="B160" t="s">
        <v>5</v>
      </c>
      <c r="C160" s="3">
        <v>331575338</v>
      </c>
      <c r="D160" s="3">
        <f>VLOOKUP(A160,Факт!A:C,3,FALSE)</f>
        <v>195629449.41999999</v>
      </c>
      <c r="E160" s="9">
        <f t="shared" si="6"/>
        <v>0.59</v>
      </c>
      <c r="F160" s="2">
        <f>IF(E160&gt;=100%,VLOOKUP(План!B160,СДВ!$A$1:$E$6,2,FALSE)*План!D160,IF(План!E160&lt;=50%,VLOOKUP(План!B160,СДВ!$A$1:$E$6,5,FALSE)*План!D160,IF(AND(План!E160&gt;=50%,План!E160&lt;=75%),VLOOKUP(План!B160,СДВ!$A$1:$E$6,4,FALSE)*План!D160,VLOOKUP(План!B160,СДВ!$A$1:$E$6,3,FALSE)*План!D160)))</f>
        <v>29344417.412999999</v>
      </c>
    </row>
    <row r="161" spans="1:8" x14ac:dyDescent="0.3">
      <c r="A161" s="4">
        <v>37647</v>
      </c>
      <c r="B161" t="s">
        <v>5</v>
      </c>
      <c r="C161" s="3">
        <v>529142609</v>
      </c>
      <c r="D161" s="3">
        <f>VLOOKUP(A161,Факт!A:C,3,FALSE)</f>
        <v>571474017.72000003</v>
      </c>
      <c r="E161" s="9">
        <f t="shared" si="6"/>
        <v>1.08</v>
      </c>
      <c r="F161" s="2">
        <f>IF(E161&gt;=100%,VLOOKUP(План!B161,СДВ!$A$1:$E$6,2,FALSE)*План!D161,IF(План!E161&lt;=50%,VLOOKUP(План!B161,СДВ!$A$1:$E$6,5,FALSE)*План!D161,IF(AND(План!E161&gt;=50%,План!E161&lt;=75%),VLOOKUP(План!B161,СДВ!$A$1:$E$6,4,FALSE)*План!D161,VLOOKUP(План!B161,СДВ!$A$1:$E$6,3,FALSE)*План!D161)))</f>
        <v>171442205.31600001</v>
      </c>
      <c r="G161" s="11">
        <f>D161*СДВ!$B$6</f>
        <v>171442205.31600001</v>
      </c>
      <c r="H161" t="b">
        <f>F161=G161</f>
        <v>1</v>
      </c>
    </row>
    <row r="162" spans="1:8" hidden="1" x14ac:dyDescent="0.3">
      <c r="A162" s="4">
        <v>42704</v>
      </c>
      <c r="B162" t="s">
        <v>4</v>
      </c>
      <c r="C162" s="3">
        <v>708738137</v>
      </c>
      <c r="D162" s="3">
        <f>VLOOKUP(A162,Факт!A:C,3,FALSE)</f>
        <v>538640984.12</v>
      </c>
      <c r="E162" s="9">
        <f t="shared" si="6"/>
        <v>0.76</v>
      </c>
      <c r="F162" s="2">
        <f>IF(E162&gt;=100%,VLOOKUP(План!B162,СДВ!$A$1:$E$6,2,FALSE)*План!D162,IF(План!E162&lt;=50%,VLOOKUP(План!B162,СДВ!$A$1:$E$6,5,FALSE)*План!D162,IF(AND(План!E162&gt;=50%,План!E162&lt;=75%),VLOOKUP(План!B162,СДВ!$A$1:$E$6,4,FALSE)*План!D162,VLOOKUP(План!B162,СДВ!$A$1:$E$6,3,FALSE)*План!D162)))</f>
        <v>64636918.094399996</v>
      </c>
    </row>
    <row r="163" spans="1:8" hidden="1" x14ac:dyDescent="0.3">
      <c r="A163" s="4">
        <v>95644</v>
      </c>
      <c r="B163" t="s">
        <v>4</v>
      </c>
      <c r="C163" s="3">
        <v>603968169</v>
      </c>
      <c r="D163" s="3">
        <f>VLOOKUP(A163,Факт!A:C,3,FALSE)</f>
        <v>658325304.21000004</v>
      </c>
      <c r="E163" s="9">
        <f t="shared" si="6"/>
        <v>1.0900000000000001</v>
      </c>
      <c r="F163" s="2">
        <f>IF(E163&gt;=100%,VLOOKUP(План!B163,СДВ!$A$1:$E$6,2,FALSE)*План!D163,IF(План!E163&lt;=50%,VLOOKUP(План!B163,СДВ!$A$1:$E$6,5,FALSE)*План!D163,IF(AND(План!E163&gt;=50%,План!E163&lt;=75%),VLOOKUP(План!B163,СДВ!$A$1:$E$6,4,FALSE)*План!D163,VLOOKUP(План!B163,СДВ!$A$1:$E$6,3,FALSE)*План!D163)))</f>
        <v>98748795.631500006</v>
      </c>
      <c r="H163" t="b">
        <f>F163=G163</f>
        <v>0</v>
      </c>
    </row>
    <row r="164" spans="1:8" hidden="1" x14ac:dyDescent="0.3">
      <c r="A164" s="4">
        <v>31183</v>
      </c>
      <c r="B164" t="s">
        <v>3</v>
      </c>
      <c r="C164" s="3">
        <v>687426389</v>
      </c>
      <c r="D164" s="3">
        <f>VLOOKUP(A164,Факт!A:C,3,FALSE)</f>
        <v>673677861.22000003</v>
      </c>
      <c r="E164" s="9">
        <f t="shared" si="6"/>
        <v>0.98000000000000009</v>
      </c>
      <c r="F164" s="2">
        <f>IF(E164&gt;=100%,VLOOKUP(План!B164,СДВ!$A$1:$E$6,2,FALSE)*План!D164,IF(План!E164&lt;=50%,VLOOKUP(План!B164,СДВ!$A$1:$E$6,5,FALSE)*План!D164,IF(AND(План!E164&gt;=50%,План!E164&lt;=75%),VLOOKUP(План!B164,СДВ!$A$1:$E$6,4,FALSE)*План!D164,VLOOKUP(План!B164,СДВ!$A$1:$E$6,3,FALSE)*План!D164)))</f>
        <v>134735572.24400002</v>
      </c>
    </row>
    <row r="165" spans="1:8" hidden="1" x14ac:dyDescent="0.3">
      <c r="A165" s="4">
        <v>49862</v>
      </c>
      <c r="B165" t="s">
        <v>3</v>
      </c>
      <c r="C165" s="3">
        <v>616179597</v>
      </c>
      <c r="D165" s="3">
        <f>VLOOKUP(A165,Факт!A:C,3,FALSE)</f>
        <v>708606536.54999995</v>
      </c>
      <c r="E165" s="9">
        <f t="shared" si="6"/>
        <v>1.1499999999999999</v>
      </c>
      <c r="F165" s="2">
        <f>IF(E165&gt;=100%,VLOOKUP(План!B165,СДВ!$A$1:$E$6,2,FALSE)*План!D165,IF(План!E165&lt;=50%,VLOOKUP(План!B165,СДВ!$A$1:$E$6,5,FALSE)*План!D165,IF(AND(План!E165&gt;=50%,План!E165&lt;=75%),VLOOKUP(План!B165,СДВ!$A$1:$E$6,4,FALSE)*План!D165,VLOOKUP(План!B165,СДВ!$A$1:$E$6,3,FALSE)*План!D165)))</f>
        <v>177151634.13749999</v>
      </c>
      <c r="H165" t="b">
        <f>F165=G165</f>
        <v>0</v>
      </c>
    </row>
    <row r="166" spans="1:8" hidden="1" x14ac:dyDescent="0.3">
      <c r="A166" s="4">
        <v>35344</v>
      </c>
      <c r="B166" t="s">
        <v>4</v>
      </c>
      <c r="C166" s="3">
        <v>340229537</v>
      </c>
      <c r="D166" s="3">
        <f>VLOOKUP(A166,Факт!A:C,3,FALSE)</f>
        <v>197333131.45999998</v>
      </c>
      <c r="E166" s="9">
        <f t="shared" si="6"/>
        <v>0.57999999999999996</v>
      </c>
      <c r="F166" s="2">
        <f>IF(E166&gt;=100%,VLOOKUP(План!B166,СДВ!$A$1:$E$6,2,FALSE)*План!D166,IF(План!E166&lt;=50%,VLOOKUP(План!B166,СДВ!$A$1:$E$6,5,FALSE)*План!D166,IF(AND(План!E166&gt;=50%,План!E166&lt;=75%),VLOOKUP(План!B166,СДВ!$A$1:$E$6,4,FALSE)*План!D166,VLOOKUP(План!B166,СДВ!$A$1:$E$6,3,FALSE)*План!D166)))</f>
        <v>19733313.145999998</v>
      </c>
    </row>
    <row r="167" spans="1:8" hidden="1" x14ac:dyDescent="0.3">
      <c r="A167" s="4">
        <v>76476</v>
      </c>
      <c r="B167" t="s">
        <v>5</v>
      </c>
      <c r="C167" s="3">
        <v>767588017</v>
      </c>
      <c r="D167" s="3">
        <f>VLOOKUP(A167,Факт!A:C,3,FALSE)</f>
        <v>399145768.84000003</v>
      </c>
      <c r="E167" s="9">
        <f t="shared" si="6"/>
        <v>0.52</v>
      </c>
      <c r="F167" s="2">
        <f>IF(E167&gt;=100%,VLOOKUP(План!B167,СДВ!$A$1:$E$6,2,FALSE)*План!D167,IF(План!E167&lt;=50%,VLOOKUP(План!B167,СДВ!$A$1:$E$6,5,FALSE)*План!D167,IF(AND(План!E167&gt;=50%,План!E167&lt;=75%),VLOOKUP(План!B167,СДВ!$A$1:$E$6,4,FALSE)*План!D167,VLOOKUP(План!B167,СДВ!$A$1:$E$6,3,FALSE)*План!D167)))</f>
        <v>59871865.326000005</v>
      </c>
    </row>
    <row r="168" spans="1:8" hidden="1" x14ac:dyDescent="0.3">
      <c r="A168" s="4">
        <v>39595</v>
      </c>
      <c r="B168" t="s">
        <v>2</v>
      </c>
      <c r="C168" s="3">
        <v>232656619</v>
      </c>
      <c r="D168" s="3">
        <f>VLOOKUP(A168,Факт!A:C,3,FALSE)</f>
        <v>260575413.28000003</v>
      </c>
      <c r="E168" s="9">
        <f t="shared" si="6"/>
        <v>1.1200000000000001</v>
      </c>
      <c r="F168" s="2">
        <f>IF(E168&gt;=100%,VLOOKUP(План!B168,СДВ!$A$1:$E$6,2,FALSE)*План!D168,IF(План!E168&lt;=50%,VLOOKUP(План!B168,СДВ!$A$1:$E$6,5,FALSE)*План!D168,IF(AND(План!E168&gt;=50%,План!E168&lt;=75%),VLOOKUP(План!B168,СДВ!$A$1:$E$6,4,FALSE)*План!D168,VLOOKUP(План!B168,СДВ!$A$1:$E$6,3,FALSE)*План!D168)))</f>
        <v>39086311.992000006</v>
      </c>
      <c r="H168" t="b">
        <f t="shared" ref="H168:H171" si="10">F168=G168</f>
        <v>0</v>
      </c>
    </row>
    <row r="169" spans="1:8" x14ac:dyDescent="0.3">
      <c r="A169" s="4">
        <v>61390</v>
      </c>
      <c r="B169" t="s">
        <v>5</v>
      </c>
      <c r="C169" s="3">
        <v>521549044</v>
      </c>
      <c r="D169" s="3">
        <f>VLOOKUP(A169,Факт!A:C,3,FALSE)</f>
        <v>521549044</v>
      </c>
      <c r="E169" s="9">
        <f t="shared" si="6"/>
        <v>1</v>
      </c>
      <c r="F169" s="2">
        <f>IF(E169&gt;=100%,VLOOKUP(План!B169,СДВ!$A$1:$E$6,2,FALSE)*План!D169,IF(План!E169&lt;=50%,VLOOKUP(План!B169,СДВ!$A$1:$E$6,5,FALSE)*План!D169,IF(AND(План!E169&gt;=50%,План!E169&lt;=75%),VLOOKUP(План!B169,СДВ!$A$1:$E$6,4,FALSE)*План!D169,VLOOKUP(План!B169,СДВ!$A$1:$E$6,3,FALSE)*План!D169)))</f>
        <v>156464713.19999999</v>
      </c>
      <c r="G169" s="11">
        <f>D169*СДВ!$B$6</f>
        <v>156464713.19999999</v>
      </c>
      <c r="H169" t="b">
        <f t="shared" si="10"/>
        <v>1</v>
      </c>
    </row>
    <row r="170" spans="1:8" x14ac:dyDescent="0.3">
      <c r="A170" s="4">
        <v>93516</v>
      </c>
      <c r="B170" t="s">
        <v>5</v>
      </c>
      <c r="C170" s="3">
        <v>119534606</v>
      </c>
      <c r="D170" s="3">
        <f>VLOOKUP(A170,Факт!A:C,3,FALSE)</f>
        <v>120729952.06</v>
      </c>
      <c r="E170" s="9">
        <f t="shared" si="6"/>
        <v>1.01</v>
      </c>
      <c r="F170" s="2">
        <f>IF(E170&gt;=100%,VLOOKUP(План!B170,СДВ!$A$1:$E$6,2,FALSE)*План!D170,IF(План!E170&lt;=50%,VLOOKUP(План!B170,СДВ!$A$1:$E$6,5,FALSE)*План!D170,IF(AND(План!E170&gt;=50%,План!E170&lt;=75%),VLOOKUP(План!B170,СДВ!$A$1:$E$6,4,FALSE)*План!D170,VLOOKUP(План!B170,СДВ!$A$1:$E$6,3,FALSE)*План!D170)))</f>
        <v>36218985.618000001</v>
      </c>
      <c r="G170" s="11">
        <f>D170*СДВ!$B$6</f>
        <v>36218985.618000001</v>
      </c>
      <c r="H170" t="b">
        <f t="shared" si="10"/>
        <v>1</v>
      </c>
    </row>
    <row r="171" spans="1:8" x14ac:dyDescent="0.3">
      <c r="A171" s="4">
        <v>13656</v>
      </c>
      <c r="B171" t="s">
        <v>5</v>
      </c>
      <c r="C171" s="3">
        <v>145040339</v>
      </c>
      <c r="D171" s="3">
        <f>VLOOKUP(A171,Факт!A:C,3,FALSE)</f>
        <v>149391549.17000002</v>
      </c>
      <c r="E171" s="9">
        <f t="shared" si="6"/>
        <v>1.03</v>
      </c>
      <c r="F171" s="2">
        <f>IF(E171&gt;=100%,VLOOKUP(План!B171,СДВ!$A$1:$E$6,2,FALSE)*План!D171,IF(План!E171&lt;=50%,VLOOKUP(План!B171,СДВ!$A$1:$E$6,5,FALSE)*План!D171,IF(AND(План!E171&gt;=50%,План!E171&lt;=75%),VLOOKUP(План!B171,СДВ!$A$1:$E$6,4,FALSE)*План!D171,VLOOKUP(План!B171,СДВ!$A$1:$E$6,3,FALSE)*План!D171)))</f>
        <v>44817464.751000002</v>
      </c>
      <c r="G171" s="11">
        <f>D171*СДВ!$B$6</f>
        <v>44817464.751000002</v>
      </c>
      <c r="H171" t="b">
        <f t="shared" si="10"/>
        <v>1</v>
      </c>
    </row>
    <row r="172" spans="1:8" hidden="1" x14ac:dyDescent="0.3">
      <c r="A172" s="4">
        <v>23196</v>
      </c>
      <c r="B172" t="s">
        <v>5</v>
      </c>
      <c r="C172" s="3">
        <v>543203477</v>
      </c>
      <c r="D172" s="3">
        <f>VLOOKUP(A172,Факт!A:C,3,FALSE)</f>
        <v>298761912.35000002</v>
      </c>
      <c r="E172" s="9">
        <f t="shared" si="6"/>
        <v>0.55000000000000004</v>
      </c>
      <c r="F172" s="2">
        <f>IF(E172&gt;=100%,VLOOKUP(План!B172,СДВ!$A$1:$E$6,2,FALSE)*План!D172,IF(План!E172&lt;=50%,VLOOKUP(План!B172,СДВ!$A$1:$E$6,5,FALSE)*План!D172,IF(AND(План!E172&gt;=50%,План!E172&lt;=75%),VLOOKUP(План!B172,СДВ!$A$1:$E$6,4,FALSE)*План!D172,VLOOKUP(План!B172,СДВ!$A$1:$E$6,3,FALSE)*План!D172)))</f>
        <v>44814286.852499999</v>
      </c>
    </row>
    <row r="173" spans="1:8" hidden="1" x14ac:dyDescent="0.3">
      <c r="A173" s="4">
        <v>73545</v>
      </c>
      <c r="B173" t="s">
        <v>3</v>
      </c>
      <c r="C173" s="3">
        <v>739763413</v>
      </c>
      <c r="D173" s="3">
        <f>VLOOKUP(A173,Факт!A:C,3,FALSE)</f>
        <v>843330290.81999993</v>
      </c>
      <c r="E173" s="9">
        <f t="shared" si="6"/>
        <v>1.1399999999999999</v>
      </c>
      <c r="F173" s="2">
        <f>IF(E173&gt;=100%,VLOOKUP(План!B173,СДВ!$A$1:$E$6,2,FALSE)*План!D173,IF(План!E173&lt;=50%,VLOOKUP(План!B173,СДВ!$A$1:$E$6,5,FALSE)*План!D173,IF(AND(План!E173&gt;=50%,План!E173&lt;=75%),VLOOKUP(План!B173,СДВ!$A$1:$E$6,4,FALSE)*План!D173,VLOOKUP(План!B173,СДВ!$A$1:$E$6,3,FALSE)*План!D173)))</f>
        <v>210832572.70499998</v>
      </c>
      <c r="H173" t="b">
        <f t="shared" ref="H173:H176" si="11">F173=G173</f>
        <v>0</v>
      </c>
    </row>
    <row r="174" spans="1:8" x14ac:dyDescent="0.3">
      <c r="A174" s="4">
        <v>51492</v>
      </c>
      <c r="B174" t="s">
        <v>5</v>
      </c>
      <c r="C174" s="3">
        <v>425364823</v>
      </c>
      <c r="D174" s="3">
        <f>VLOOKUP(A174,Факт!A:C,3,FALSE)</f>
        <v>480662249.98999995</v>
      </c>
      <c r="E174" s="9">
        <f t="shared" si="6"/>
        <v>1.1299999999999999</v>
      </c>
      <c r="F174" s="2">
        <f>IF(E174&gt;=100%,VLOOKUP(План!B174,СДВ!$A$1:$E$6,2,FALSE)*План!D174,IF(План!E174&lt;=50%,VLOOKUP(План!B174,СДВ!$A$1:$E$6,5,FALSE)*План!D174,IF(AND(План!E174&gt;=50%,План!E174&lt;=75%),VLOOKUP(План!B174,СДВ!$A$1:$E$6,4,FALSE)*План!D174,VLOOKUP(План!B174,СДВ!$A$1:$E$6,3,FALSE)*План!D174)))</f>
        <v>144198674.99699998</v>
      </c>
      <c r="G174" s="11">
        <f>D174*СДВ!$B$6</f>
        <v>144198674.99699998</v>
      </c>
      <c r="H174" t="b">
        <f t="shared" si="11"/>
        <v>1</v>
      </c>
    </row>
    <row r="175" spans="1:8" x14ac:dyDescent="0.3">
      <c r="A175" s="4">
        <v>76962</v>
      </c>
      <c r="B175" t="s">
        <v>5</v>
      </c>
      <c r="C175" s="3">
        <v>188281815</v>
      </c>
      <c r="D175" s="3">
        <f>VLOOKUP(A175,Факт!A:C,3,FALSE)</f>
        <v>205227178.35000002</v>
      </c>
      <c r="E175" s="9">
        <f t="shared" si="6"/>
        <v>1.0900000000000001</v>
      </c>
      <c r="F175" s="2">
        <f>IF(E175&gt;=100%,VLOOKUP(План!B175,СДВ!$A$1:$E$6,2,FALSE)*План!D175,IF(План!E175&lt;=50%,VLOOKUP(План!B175,СДВ!$A$1:$E$6,5,FALSE)*План!D175,IF(AND(План!E175&gt;=50%,План!E175&lt;=75%),VLOOKUP(План!B175,СДВ!$A$1:$E$6,4,FALSE)*План!D175,VLOOKUP(План!B175,СДВ!$A$1:$E$6,3,FALSE)*План!D175)))</f>
        <v>61568153.505000003</v>
      </c>
      <c r="G175" s="11">
        <f>D175*СДВ!$B$6</f>
        <v>61568153.505000003</v>
      </c>
      <c r="H175" t="b">
        <f t="shared" si="11"/>
        <v>1</v>
      </c>
    </row>
    <row r="176" spans="1:8" x14ac:dyDescent="0.3">
      <c r="A176" s="4">
        <v>51412</v>
      </c>
      <c r="B176" t="s">
        <v>5</v>
      </c>
      <c r="C176" s="3">
        <v>328756562</v>
      </c>
      <c r="D176" s="3">
        <f>VLOOKUP(A176,Факт!A:C,3,FALSE)</f>
        <v>328756562</v>
      </c>
      <c r="E176" s="9">
        <f t="shared" si="6"/>
        <v>1</v>
      </c>
      <c r="F176" s="2">
        <f>IF(E176&gt;=100%,VLOOKUP(План!B176,СДВ!$A$1:$E$6,2,FALSE)*План!D176,IF(План!E176&lt;=50%,VLOOKUP(План!B176,СДВ!$A$1:$E$6,5,FALSE)*План!D176,IF(AND(План!E176&gt;=50%,План!E176&lt;=75%),VLOOKUP(План!B176,СДВ!$A$1:$E$6,4,FALSE)*План!D176,VLOOKUP(План!B176,СДВ!$A$1:$E$6,3,FALSE)*План!D176)))</f>
        <v>98626968.599999994</v>
      </c>
      <c r="G176" s="11">
        <f>D176*СДВ!$B$6</f>
        <v>98626968.599999994</v>
      </c>
      <c r="H176" t="b">
        <f t="shared" si="11"/>
        <v>1</v>
      </c>
    </row>
    <row r="177" spans="1:8" hidden="1" x14ac:dyDescent="0.3">
      <c r="A177" s="4">
        <v>88646</v>
      </c>
      <c r="B177" t="s">
        <v>4</v>
      </c>
      <c r="C177" s="3">
        <v>606852401</v>
      </c>
      <c r="D177" s="3">
        <f>VLOOKUP(A177,Факт!A:C,3,FALSE)</f>
        <v>509756016.83999997</v>
      </c>
      <c r="E177" s="9">
        <f t="shared" si="6"/>
        <v>0.84</v>
      </c>
      <c r="F177" s="2">
        <f>IF(E177&gt;=100%,VLOOKUP(План!B177,СДВ!$A$1:$E$6,2,FALSE)*План!D177,IF(План!E177&lt;=50%,VLOOKUP(План!B177,СДВ!$A$1:$E$6,5,FALSE)*План!D177,IF(AND(План!E177&gt;=50%,План!E177&lt;=75%),VLOOKUP(План!B177,СДВ!$A$1:$E$6,4,FALSE)*План!D177,VLOOKUP(План!B177,СДВ!$A$1:$E$6,3,FALSE)*План!D177)))</f>
        <v>61170722.020799994</v>
      </c>
    </row>
    <row r="178" spans="1:8" hidden="1" x14ac:dyDescent="0.3">
      <c r="A178" s="4">
        <v>57012</v>
      </c>
      <c r="B178" t="s">
        <v>5</v>
      </c>
      <c r="C178" s="3">
        <v>779276299</v>
      </c>
      <c r="D178" s="3">
        <f>VLOOKUP(A178,Факт!A:C,3,FALSE)</f>
        <v>553286172.28999996</v>
      </c>
      <c r="E178" s="9">
        <f t="shared" si="6"/>
        <v>0.71</v>
      </c>
      <c r="F178" s="2">
        <f>IF(E178&gt;=100%,VLOOKUP(План!B178,СДВ!$A$1:$E$6,2,FALSE)*План!D178,IF(План!E178&lt;=50%,VLOOKUP(План!B178,СДВ!$A$1:$E$6,5,FALSE)*План!D178,IF(AND(План!E178&gt;=50%,План!E178&lt;=75%),VLOOKUP(План!B178,СДВ!$A$1:$E$6,4,FALSE)*План!D178,VLOOKUP(План!B178,СДВ!$A$1:$E$6,3,FALSE)*План!D178)))</f>
        <v>82992925.843499988</v>
      </c>
    </row>
    <row r="179" spans="1:8" hidden="1" x14ac:dyDescent="0.3">
      <c r="A179" s="4">
        <v>91480</v>
      </c>
      <c r="B179" t="s">
        <v>4</v>
      </c>
      <c r="C179" s="3">
        <v>251973608</v>
      </c>
      <c r="D179" s="3">
        <f>VLOOKUP(A179,Факт!A:C,3,FALSE)</f>
        <v>171342053.44</v>
      </c>
      <c r="E179" s="9">
        <f t="shared" si="6"/>
        <v>0.67999999999999994</v>
      </c>
      <c r="F179" s="2">
        <f>IF(E179&gt;=100%,VLOOKUP(План!B179,СДВ!$A$1:$E$6,2,FALSE)*План!D179,IF(План!E179&lt;=50%,VLOOKUP(План!B179,СДВ!$A$1:$E$6,5,FALSE)*План!D179,IF(AND(План!E179&gt;=50%,План!E179&lt;=75%),VLOOKUP(План!B179,СДВ!$A$1:$E$6,4,FALSE)*План!D179,VLOOKUP(План!B179,СДВ!$A$1:$E$6,3,FALSE)*План!D179)))</f>
        <v>17134205.344000001</v>
      </c>
    </row>
    <row r="180" spans="1:8" hidden="1" x14ac:dyDescent="0.3">
      <c r="A180" s="4">
        <v>43423</v>
      </c>
      <c r="B180" t="s">
        <v>2</v>
      </c>
      <c r="C180" s="3">
        <v>402748865</v>
      </c>
      <c r="D180" s="3">
        <f>VLOOKUP(A180,Факт!A:C,3,FALSE)</f>
        <v>225539364.40000004</v>
      </c>
      <c r="E180" s="9">
        <f t="shared" si="6"/>
        <v>0.56000000000000005</v>
      </c>
      <c r="F180" s="2">
        <f>IF(E180&gt;=100%,VLOOKUP(План!B180,СДВ!$A$1:$E$6,2,FALSE)*План!D180,IF(План!E180&lt;=50%,VLOOKUP(План!B180,СДВ!$A$1:$E$6,5,FALSE)*План!D180,IF(AND(План!E180&gt;=50%,План!E180&lt;=75%),VLOOKUP(План!B180,СДВ!$A$1:$E$6,4,FALSE)*План!D180,VLOOKUP(План!B180,СДВ!$A$1:$E$6,3,FALSE)*План!D180)))</f>
        <v>11276968.220000003</v>
      </c>
    </row>
    <row r="181" spans="1:8" x14ac:dyDescent="0.3">
      <c r="A181" s="4">
        <v>98274</v>
      </c>
      <c r="B181" t="s">
        <v>5</v>
      </c>
      <c r="C181" s="3">
        <v>387446425</v>
      </c>
      <c r="D181" s="3">
        <f>VLOOKUP(A181,Факт!A:C,3,FALSE)</f>
        <v>430065531.75000006</v>
      </c>
      <c r="E181" s="9">
        <f t="shared" si="6"/>
        <v>1.1100000000000001</v>
      </c>
      <c r="F181" s="2">
        <f>IF(E181&gt;=100%,VLOOKUP(План!B181,СДВ!$A$1:$E$6,2,FALSE)*План!D181,IF(План!E181&lt;=50%,VLOOKUP(План!B181,СДВ!$A$1:$E$6,5,FALSE)*План!D181,IF(AND(План!E181&gt;=50%,План!E181&lt;=75%),VLOOKUP(План!B181,СДВ!$A$1:$E$6,4,FALSE)*План!D181,VLOOKUP(План!B181,СДВ!$A$1:$E$6,3,FALSE)*План!D181)))</f>
        <v>129019659.52500001</v>
      </c>
      <c r="G181" s="11">
        <f>D181*СДВ!$B$6</f>
        <v>129019659.52500001</v>
      </c>
      <c r="H181" t="b">
        <f>F181=G181</f>
        <v>1</v>
      </c>
    </row>
    <row r="182" spans="1:8" hidden="1" x14ac:dyDescent="0.3">
      <c r="A182" s="4">
        <v>34366</v>
      </c>
      <c r="B182" t="s">
        <v>2</v>
      </c>
      <c r="C182" s="3">
        <v>462274600</v>
      </c>
      <c r="D182" s="3">
        <f>VLOOKUP(A182,Факт!A:C,3,FALSE)</f>
        <v>411424394</v>
      </c>
      <c r="E182" s="9">
        <f t="shared" si="6"/>
        <v>0.89</v>
      </c>
      <c r="F182" s="2">
        <f>IF(E182&gt;=100%,VLOOKUP(План!B182,СДВ!$A$1:$E$6,2,FALSE)*План!D182,IF(План!E182&lt;=50%,VLOOKUP(План!B182,СДВ!$A$1:$E$6,5,FALSE)*План!D182,IF(AND(План!E182&gt;=50%,План!E182&lt;=75%),VLOOKUP(План!B182,СДВ!$A$1:$E$6,4,FALSE)*План!D182,VLOOKUP(План!B182,СДВ!$A$1:$E$6,3,FALSE)*План!D182)))</f>
        <v>49370927.280000001</v>
      </c>
    </row>
    <row r="183" spans="1:8" hidden="1" x14ac:dyDescent="0.3">
      <c r="A183" s="4">
        <v>56988</v>
      </c>
      <c r="B183" t="s">
        <v>4</v>
      </c>
      <c r="C183" s="3">
        <v>751187234</v>
      </c>
      <c r="D183" s="3">
        <f>VLOOKUP(A183,Факт!A:C,3,FALSE)</f>
        <v>615973531.88</v>
      </c>
      <c r="E183" s="9">
        <f t="shared" si="6"/>
        <v>0.82</v>
      </c>
      <c r="F183" s="2">
        <f>IF(E183&gt;=100%,VLOOKUP(План!B183,СДВ!$A$1:$E$6,2,FALSE)*План!D183,IF(План!E183&lt;=50%,VLOOKUP(План!B183,СДВ!$A$1:$E$6,5,FALSE)*План!D183,IF(AND(План!E183&gt;=50%,План!E183&lt;=75%),VLOOKUP(План!B183,СДВ!$A$1:$E$6,4,FALSE)*План!D183,VLOOKUP(План!B183,СДВ!$A$1:$E$6,3,FALSE)*План!D183)))</f>
        <v>73916823.825599998</v>
      </c>
    </row>
    <row r="184" spans="1:8" hidden="1" x14ac:dyDescent="0.3">
      <c r="A184" s="4">
        <v>51303</v>
      </c>
      <c r="B184" t="s">
        <v>4</v>
      </c>
      <c r="C184" s="3">
        <v>208855524</v>
      </c>
      <c r="D184" s="3">
        <f>VLOOKUP(A184,Факт!A:C,3,FALSE)</f>
        <v>112781982.96000001</v>
      </c>
      <c r="E184" s="9">
        <f t="shared" si="6"/>
        <v>0.54</v>
      </c>
      <c r="F184" s="2">
        <f>IF(E184&gt;=100%,VLOOKUP(План!B184,СДВ!$A$1:$E$6,2,FALSE)*План!D184,IF(План!E184&lt;=50%,VLOOKUP(План!B184,СДВ!$A$1:$E$6,5,FALSE)*План!D184,IF(AND(План!E184&gt;=50%,План!E184&lt;=75%),VLOOKUP(План!B184,СДВ!$A$1:$E$6,4,FALSE)*План!D184,VLOOKUP(План!B184,СДВ!$A$1:$E$6,3,FALSE)*План!D184)))</f>
        <v>11278198.296000002</v>
      </c>
    </row>
    <row r="185" spans="1:8" hidden="1" x14ac:dyDescent="0.3">
      <c r="A185" s="4">
        <v>39054</v>
      </c>
      <c r="B185" t="s">
        <v>4</v>
      </c>
      <c r="C185" s="3">
        <v>226458790</v>
      </c>
      <c r="D185" s="3">
        <f>VLOOKUP(A185,Факт!A:C,3,FALSE)</f>
        <v>147198213.5</v>
      </c>
      <c r="E185" s="9">
        <f t="shared" si="6"/>
        <v>0.65</v>
      </c>
      <c r="F185" s="2">
        <f>IF(E185&gt;=100%,VLOOKUP(План!B185,СДВ!$A$1:$E$6,2,FALSE)*План!D185,IF(План!E185&lt;=50%,VLOOKUP(План!B185,СДВ!$A$1:$E$6,5,FALSE)*План!D185,IF(AND(План!E185&gt;=50%,План!E185&lt;=75%),VLOOKUP(План!B185,СДВ!$A$1:$E$6,4,FALSE)*План!D185,VLOOKUP(План!B185,СДВ!$A$1:$E$6,3,FALSE)*План!D185)))</f>
        <v>14719821.350000001</v>
      </c>
    </row>
    <row r="186" spans="1:8" hidden="1" x14ac:dyDescent="0.3">
      <c r="A186" s="4">
        <v>61736</v>
      </c>
      <c r="B186" t="s">
        <v>5</v>
      </c>
      <c r="C186" s="3">
        <v>756213411</v>
      </c>
      <c r="D186" s="3">
        <f>VLOOKUP(A186,Факт!A:C,3,FALSE)</f>
        <v>665467801.67999995</v>
      </c>
      <c r="E186" s="9">
        <f t="shared" si="6"/>
        <v>0.87999999999999989</v>
      </c>
      <c r="F186" s="2">
        <f>IF(E186&gt;=100%,VLOOKUP(План!B186,СДВ!$A$1:$E$6,2,FALSE)*План!D186,IF(План!E186&lt;=50%,VLOOKUP(План!B186,СДВ!$A$1:$E$6,5,FALSE)*План!D186,IF(AND(План!E186&gt;=50%,План!E186&lt;=75%),VLOOKUP(План!B186,СДВ!$A$1:$E$6,4,FALSE)*План!D186,VLOOKUP(План!B186,СДВ!$A$1:$E$6,3,FALSE)*План!D186)))</f>
        <v>133093560.336</v>
      </c>
    </row>
    <row r="187" spans="1:8" hidden="1" x14ac:dyDescent="0.3">
      <c r="A187" s="4">
        <v>18811</v>
      </c>
      <c r="B187" t="s">
        <v>4</v>
      </c>
      <c r="C187" s="3">
        <v>515976854</v>
      </c>
      <c r="D187" s="3">
        <f>VLOOKUP(A187,Факт!A:C,3,FALSE)</f>
        <v>500497548.38</v>
      </c>
      <c r="E187" s="9">
        <f t="shared" si="6"/>
        <v>0.97</v>
      </c>
      <c r="F187" s="2">
        <f>IF(E187&gt;=100%,VLOOKUP(План!B187,СДВ!$A$1:$E$6,2,FALSE)*План!D187,IF(План!E187&lt;=50%,VLOOKUP(План!B187,СДВ!$A$1:$E$6,5,FALSE)*План!D187,IF(AND(План!E187&gt;=50%,План!E187&lt;=75%),VLOOKUP(План!B187,СДВ!$A$1:$E$6,4,FALSE)*План!D187,VLOOKUP(План!B187,СДВ!$A$1:$E$6,3,FALSE)*План!D187)))</f>
        <v>60059705.805599995</v>
      </c>
    </row>
    <row r="188" spans="1:8" hidden="1" x14ac:dyDescent="0.3">
      <c r="A188" s="4">
        <v>84728</v>
      </c>
      <c r="B188" t="s">
        <v>3</v>
      </c>
      <c r="C188" s="3">
        <v>532333783</v>
      </c>
      <c r="D188" s="3">
        <f>VLOOKUP(A188,Факт!A:C,3,FALSE)</f>
        <v>425867026.40000004</v>
      </c>
      <c r="E188" s="9">
        <f t="shared" si="6"/>
        <v>0.8</v>
      </c>
      <c r="F188" s="2">
        <f>IF(E188&gt;=100%,VLOOKUP(План!B188,СДВ!$A$1:$E$6,2,FALSE)*План!D188,IF(План!E188&lt;=50%,VLOOKUP(План!B188,СДВ!$A$1:$E$6,5,FALSE)*План!D188,IF(AND(План!E188&gt;=50%,План!E188&lt;=75%),VLOOKUP(План!B188,СДВ!$A$1:$E$6,4,FALSE)*План!D188,VLOOKUP(План!B188,СДВ!$A$1:$E$6,3,FALSE)*План!D188)))</f>
        <v>85173405.280000016</v>
      </c>
    </row>
    <row r="189" spans="1:8" hidden="1" x14ac:dyDescent="0.3">
      <c r="A189" s="4">
        <v>76071</v>
      </c>
      <c r="B189" t="s">
        <v>4</v>
      </c>
      <c r="C189" s="3">
        <v>264842658</v>
      </c>
      <c r="D189" s="3">
        <f>VLOOKUP(A189,Факт!A:C,3,FALSE)</f>
        <v>238358392.20000002</v>
      </c>
      <c r="E189" s="9">
        <f t="shared" si="6"/>
        <v>0.9</v>
      </c>
      <c r="F189" s="2">
        <f>IF(E189&gt;=100%,VLOOKUP(План!B189,СДВ!$A$1:$E$6,2,FALSE)*План!D189,IF(План!E189&lt;=50%,VLOOKUP(План!B189,СДВ!$A$1:$E$6,5,FALSE)*План!D189,IF(AND(План!E189&gt;=50%,План!E189&lt;=75%),VLOOKUP(План!B189,СДВ!$A$1:$E$6,4,FALSE)*План!D189,VLOOKUP(План!B189,СДВ!$A$1:$E$6,3,FALSE)*План!D189)))</f>
        <v>28603007.063999999</v>
      </c>
    </row>
    <row r="190" spans="1:8" x14ac:dyDescent="0.3">
      <c r="A190" s="4">
        <v>75831</v>
      </c>
      <c r="B190" t="s">
        <v>5</v>
      </c>
      <c r="C190" s="3">
        <v>155699243</v>
      </c>
      <c r="D190" s="3">
        <f>VLOOKUP(A190,Факт!A:C,3,FALSE)</f>
        <v>168155182.44</v>
      </c>
      <c r="E190" s="9">
        <f t="shared" si="6"/>
        <v>1.08</v>
      </c>
      <c r="F190" s="2">
        <f>IF(E190&gt;=100%,VLOOKUP(План!B190,СДВ!$A$1:$E$6,2,FALSE)*План!D190,IF(План!E190&lt;=50%,VLOOKUP(План!B190,СДВ!$A$1:$E$6,5,FALSE)*План!D190,IF(AND(План!E190&gt;=50%,План!E190&lt;=75%),VLOOKUP(План!B190,СДВ!$A$1:$E$6,4,FALSE)*План!D190,VLOOKUP(План!B190,СДВ!$A$1:$E$6,3,FALSE)*План!D190)))</f>
        <v>50446554.732000001</v>
      </c>
      <c r="G190" s="11">
        <f>D190*СДВ!$B$6</f>
        <v>50446554.732000001</v>
      </c>
      <c r="H190" t="b">
        <f>F190=G190</f>
        <v>1</v>
      </c>
    </row>
    <row r="191" spans="1:8" hidden="1" x14ac:dyDescent="0.3">
      <c r="A191" s="4">
        <v>92612</v>
      </c>
      <c r="B191" t="s">
        <v>3</v>
      </c>
      <c r="C191" s="3">
        <v>654753499</v>
      </c>
      <c r="D191" s="3">
        <f>VLOOKUP(A191,Факт!A:C,3,FALSE)</f>
        <v>576183079.12</v>
      </c>
      <c r="E191" s="9">
        <f t="shared" si="6"/>
        <v>0.88</v>
      </c>
      <c r="F191" s="2">
        <f>IF(E191&gt;=100%,VLOOKUP(План!B191,СДВ!$A$1:$E$6,2,FALSE)*План!D191,IF(План!E191&lt;=50%,VLOOKUP(План!B191,СДВ!$A$1:$E$6,5,FALSE)*План!D191,IF(AND(План!E191&gt;=50%,План!E191&lt;=75%),VLOOKUP(План!B191,СДВ!$A$1:$E$6,4,FALSE)*План!D191,VLOOKUP(План!B191,СДВ!$A$1:$E$6,3,FALSE)*План!D191)))</f>
        <v>115236615.824</v>
      </c>
    </row>
    <row r="192" spans="1:8" hidden="1" x14ac:dyDescent="0.3">
      <c r="A192" s="4">
        <v>74588</v>
      </c>
      <c r="B192" t="s">
        <v>5</v>
      </c>
      <c r="C192" s="3">
        <v>412547960</v>
      </c>
      <c r="D192" s="3">
        <f>VLOOKUP(A192,Факт!A:C,3,FALSE)</f>
        <v>243403296.39999998</v>
      </c>
      <c r="E192" s="9">
        <f t="shared" si="6"/>
        <v>0.59</v>
      </c>
      <c r="F192" s="2">
        <f>IF(E192&gt;=100%,VLOOKUP(План!B192,СДВ!$A$1:$E$6,2,FALSE)*План!D192,IF(План!E192&lt;=50%,VLOOKUP(План!B192,СДВ!$A$1:$E$6,5,FALSE)*План!D192,IF(AND(План!E192&gt;=50%,План!E192&lt;=75%),VLOOKUP(План!B192,СДВ!$A$1:$E$6,4,FALSE)*План!D192,VLOOKUP(План!B192,СДВ!$A$1:$E$6,3,FALSE)*План!D192)))</f>
        <v>36510494.459999993</v>
      </c>
    </row>
    <row r="193" spans="1:8" hidden="1" x14ac:dyDescent="0.3">
      <c r="A193" s="4">
        <v>38752</v>
      </c>
      <c r="B193" t="s">
        <v>3</v>
      </c>
      <c r="C193" s="3">
        <v>279717364</v>
      </c>
      <c r="D193" s="3">
        <f>VLOOKUP(A193,Факт!A:C,3,FALSE)</f>
        <v>260137148.52000001</v>
      </c>
      <c r="E193" s="9">
        <f t="shared" si="6"/>
        <v>0.93</v>
      </c>
      <c r="F193" s="2">
        <f>IF(E193&gt;=100%,VLOOKUP(План!B193,СДВ!$A$1:$E$6,2,FALSE)*План!D193,IF(План!E193&lt;=50%,VLOOKUP(План!B193,СДВ!$A$1:$E$6,5,FALSE)*План!D193,IF(AND(План!E193&gt;=50%,План!E193&lt;=75%),VLOOKUP(План!B193,СДВ!$A$1:$E$6,4,FALSE)*План!D193,VLOOKUP(План!B193,СДВ!$A$1:$E$6,3,FALSE)*План!D193)))</f>
        <v>52027429.704000004</v>
      </c>
    </row>
    <row r="194" spans="1:8" hidden="1" x14ac:dyDescent="0.3">
      <c r="A194" s="4">
        <v>68883</v>
      </c>
      <c r="B194" t="s">
        <v>2</v>
      </c>
      <c r="C194" s="3">
        <v>445806031</v>
      </c>
      <c r="D194" s="3">
        <f>VLOOKUP(A194,Факт!A:C,3,FALSE)</f>
        <v>271941678.90999997</v>
      </c>
      <c r="E194" s="9">
        <f t="shared" si="6"/>
        <v>0.60999999999999988</v>
      </c>
      <c r="F194" s="2">
        <f>IF(E194&gt;=100%,VLOOKUP(План!B194,СДВ!$A$1:$E$6,2,FALSE)*План!D194,IF(План!E194&lt;=50%,VLOOKUP(План!B194,СДВ!$A$1:$E$6,5,FALSE)*План!D194,IF(AND(План!E194&gt;=50%,План!E194&lt;=75%),VLOOKUP(План!B194,СДВ!$A$1:$E$6,4,FALSE)*План!D194,VLOOKUP(План!B194,СДВ!$A$1:$E$6,3,FALSE)*План!D194)))</f>
        <v>13597083.945499999</v>
      </c>
    </row>
    <row r="195" spans="1:8" x14ac:dyDescent="0.3">
      <c r="A195" s="4">
        <v>92330</v>
      </c>
      <c r="B195" t="s">
        <v>5</v>
      </c>
      <c r="C195" s="3">
        <v>736735015</v>
      </c>
      <c r="D195" s="3">
        <f>VLOOKUP(A195,Факт!A:C,3,FALSE)</f>
        <v>847245267.24999988</v>
      </c>
      <c r="E195" s="9">
        <f t="shared" ref="E195:E258" si="12">D195/C195</f>
        <v>1.1499999999999999</v>
      </c>
      <c r="F195" s="2">
        <f>IF(E195&gt;=100%,VLOOKUP(План!B195,СДВ!$A$1:$E$6,2,FALSE)*План!D195,IF(План!E195&lt;=50%,VLOOKUP(План!B195,СДВ!$A$1:$E$6,5,FALSE)*План!D195,IF(AND(План!E195&gt;=50%,План!E195&lt;=75%),VLOOKUP(План!B195,СДВ!$A$1:$E$6,4,FALSE)*План!D195,VLOOKUP(План!B195,СДВ!$A$1:$E$6,3,FALSE)*План!D195)))</f>
        <v>254173580.17499995</v>
      </c>
      <c r="G195" s="11">
        <f>D195*СДВ!$B$6</f>
        <v>254173580.17499995</v>
      </c>
      <c r="H195" t="b">
        <f>F195=G195</f>
        <v>1</v>
      </c>
    </row>
    <row r="196" spans="1:8" hidden="1" x14ac:dyDescent="0.3">
      <c r="A196" s="4">
        <v>96280</v>
      </c>
      <c r="B196" t="s">
        <v>2</v>
      </c>
      <c r="C196" s="3">
        <v>497353934</v>
      </c>
      <c r="D196" s="3">
        <f>VLOOKUP(A196,Факт!A:C,3,FALSE)</f>
        <v>407830225.88</v>
      </c>
      <c r="E196" s="9">
        <f t="shared" si="12"/>
        <v>0.82</v>
      </c>
      <c r="F196" s="2">
        <f>IF(E196&gt;=100%,VLOOKUP(План!B196,СДВ!$A$1:$E$6,2,FALSE)*План!D196,IF(План!E196&lt;=50%,VLOOKUP(План!B196,СДВ!$A$1:$E$6,5,FALSE)*План!D196,IF(AND(План!E196&gt;=50%,План!E196&lt;=75%),VLOOKUP(План!B196,СДВ!$A$1:$E$6,4,FALSE)*План!D196,VLOOKUP(План!B196,СДВ!$A$1:$E$6,3,FALSE)*План!D196)))</f>
        <v>48939627.105599999</v>
      </c>
    </row>
    <row r="197" spans="1:8" hidden="1" x14ac:dyDescent="0.3">
      <c r="A197" s="4">
        <v>18279</v>
      </c>
      <c r="B197" t="s">
        <v>5</v>
      </c>
      <c r="C197" s="3">
        <v>697697766</v>
      </c>
      <c r="D197" s="3">
        <f>VLOOKUP(A197,Факт!A:C,3,FALSE)</f>
        <v>425595637.25999999</v>
      </c>
      <c r="E197" s="9">
        <f t="shared" si="12"/>
        <v>0.61</v>
      </c>
      <c r="F197" s="2">
        <f>IF(E197&gt;=100%,VLOOKUP(План!B197,СДВ!$A$1:$E$6,2,FALSE)*План!D197,IF(План!E197&lt;=50%,VLOOKUP(План!B197,СДВ!$A$1:$E$6,5,FALSE)*План!D197,IF(AND(План!E197&gt;=50%,План!E197&lt;=75%),VLOOKUP(План!B197,СДВ!$A$1:$E$6,4,FALSE)*План!D197,VLOOKUP(План!B197,СДВ!$A$1:$E$6,3,FALSE)*План!D197)))</f>
        <v>63839345.588999994</v>
      </c>
    </row>
    <row r="198" spans="1:8" hidden="1" x14ac:dyDescent="0.3">
      <c r="A198" s="4">
        <v>45126</v>
      </c>
      <c r="B198" t="s">
        <v>5</v>
      </c>
      <c r="C198" s="3">
        <v>715487774</v>
      </c>
      <c r="D198" s="3">
        <f>VLOOKUP(A198,Факт!A:C,3,FALSE)</f>
        <v>507996319.53999996</v>
      </c>
      <c r="E198" s="9">
        <f t="shared" si="12"/>
        <v>0.71</v>
      </c>
      <c r="F198" s="2">
        <f>IF(E198&gt;=100%,VLOOKUP(План!B198,СДВ!$A$1:$E$6,2,FALSE)*План!D198,IF(План!E198&lt;=50%,VLOOKUP(План!B198,СДВ!$A$1:$E$6,5,FALSE)*План!D198,IF(AND(План!E198&gt;=50%,План!E198&lt;=75%),VLOOKUP(План!B198,СДВ!$A$1:$E$6,4,FALSE)*План!D198,VLOOKUP(План!B198,СДВ!$A$1:$E$6,3,FALSE)*План!D198)))</f>
        <v>76199447.930999994</v>
      </c>
    </row>
    <row r="199" spans="1:8" hidden="1" x14ac:dyDescent="0.3">
      <c r="A199" s="4">
        <v>99265</v>
      </c>
      <c r="B199" t="s">
        <v>4</v>
      </c>
      <c r="C199" s="3">
        <v>391964017</v>
      </c>
      <c r="D199" s="3">
        <f>VLOOKUP(A199,Факт!A:C,3,FALSE)</f>
        <v>442919339.20999998</v>
      </c>
      <c r="E199" s="9">
        <f t="shared" si="12"/>
        <v>1.1299999999999999</v>
      </c>
      <c r="F199" s="2">
        <f>IF(E199&gt;=100%,VLOOKUP(План!B199,СДВ!$A$1:$E$6,2,FALSE)*План!D199,IF(План!E199&lt;=50%,VLOOKUP(План!B199,СДВ!$A$1:$E$6,5,FALSE)*План!D199,IF(AND(План!E199&gt;=50%,План!E199&lt;=75%),VLOOKUP(План!B199,СДВ!$A$1:$E$6,4,FALSE)*План!D199,VLOOKUP(План!B199,СДВ!$A$1:$E$6,3,FALSE)*План!D199)))</f>
        <v>66437900.881499991</v>
      </c>
      <c r="H199" t="b">
        <f>F199=G199</f>
        <v>0</v>
      </c>
    </row>
    <row r="200" spans="1:8" hidden="1" x14ac:dyDescent="0.3">
      <c r="A200" s="4">
        <v>72902</v>
      </c>
      <c r="B200" t="s">
        <v>3</v>
      </c>
      <c r="C200" s="3">
        <v>155721815</v>
      </c>
      <c r="D200" s="3">
        <f>VLOOKUP(A200,Факт!A:C,3,FALSE)</f>
        <v>123020233.85000001</v>
      </c>
      <c r="E200" s="9">
        <f t="shared" si="12"/>
        <v>0.79</v>
      </c>
      <c r="F200" s="2">
        <f>IF(E200&gt;=100%,VLOOKUP(План!B200,СДВ!$A$1:$E$6,2,FALSE)*План!D200,IF(План!E200&lt;=50%,VLOOKUP(План!B200,СДВ!$A$1:$E$6,5,FALSE)*План!D200,IF(AND(План!E200&gt;=50%,План!E200&lt;=75%),VLOOKUP(План!B200,СДВ!$A$1:$E$6,4,FALSE)*План!D200,VLOOKUP(План!B200,СДВ!$A$1:$E$6,3,FALSE)*План!D200)))</f>
        <v>24604046.770000003</v>
      </c>
    </row>
    <row r="201" spans="1:8" hidden="1" x14ac:dyDescent="0.3">
      <c r="A201" s="4">
        <v>55802</v>
      </c>
      <c r="B201" t="s">
        <v>3</v>
      </c>
      <c r="C201" s="3">
        <v>799750275</v>
      </c>
      <c r="D201" s="3">
        <f>VLOOKUP(A201,Факт!A:C,3,FALSE)</f>
        <v>863730297</v>
      </c>
      <c r="E201" s="9">
        <f t="shared" si="12"/>
        <v>1.08</v>
      </c>
      <c r="F201" s="2">
        <f>IF(E201&gt;=100%,VLOOKUP(План!B201,СДВ!$A$1:$E$6,2,FALSE)*План!D201,IF(План!E201&lt;=50%,VLOOKUP(План!B201,СДВ!$A$1:$E$6,5,FALSE)*План!D201,IF(AND(План!E201&gt;=50%,План!E201&lt;=75%),VLOOKUP(План!B201,СДВ!$A$1:$E$6,4,FALSE)*План!D201,VLOOKUP(План!B201,СДВ!$A$1:$E$6,3,FALSE)*План!D201)))</f>
        <v>215932574.25</v>
      </c>
      <c r="H201" t="b">
        <f>F201=G201</f>
        <v>0</v>
      </c>
    </row>
    <row r="202" spans="1:8" hidden="1" x14ac:dyDescent="0.3">
      <c r="A202" s="4">
        <v>38585</v>
      </c>
      <c r="B202" t="s">
        <v>3</v>
      </c>
      <c r="C202" s="3">
        <v>240595165</v>
      </c>
      <c r="D202" s="3">
        <f>VLOOKUP(A202,Факт!A:C,3,FALSE)</f>
        <v>190070180.34999999</v>
      </c>
      <c r="E202" s="9">
        <f t="shared" si="12"/>
        <v>0.78999999999999992</v>
      </c>
      <c r="F202" s="2">
        <f>IF(E202&gt;=100%,VLOOKUP(План!B202,СДВ!$A$1:$E$6,2,FALSE)*План!D202,IF(План!E202&lt;=50%,VLOOKUP(План!B202,СДВ!$A$1:$E$6,5,FALSE)*План!D202,IF(AND(План!E202&gt;=50%,План!E202&lt;=75%),VLOOKUP(План!B202,СДВ!$A$1:$E$6,4,FALSE)*План!D202,VLOOKUP(План!B202,СДВ!$A$1:$E$6,3,FALSE)*План!D202)))</f>
        <v>38014036.07</v>
      </c>
    </row>
    <row r="203" spans="1:8" hidden="1" x14ac:dyDescent="0.3">
      <c r="A203" s="4">
        <v>42899</v>
      </c>
      <c r="B203" t="s">
        <v>4</v>
      </c>
      <c r="C203" s="3">
        <v>621559697</v>
      </c>
      <c r="D203" s="3">
        <f>VLOOKUP(A203,Факт!A:C,3,FALSE)</f>
        <v>671284472.75999999</v>
      </c>
      <c r="E203" s="9">
        <f t="shared" si="12"/>
        <v>1.08</v>
      </c>
      <c r="F203" s="2">
        <f>IF(E203&gt;=100%,VLOOKUP(План!B203,СДВ!$A$1:$E$6,2,FALSE)*План!D203,IF(План!E203&lt;=50%,VLOOKUP(План!B203,СДВ!$A$1:$E$6,5,FALSE)*План!D203,IF(AND(План!E203&gt;=50%,План!E203&lt;=75%),VLOOKUP(План!B203,СДВ!$A$1:$E$6,4,FALSE)*План!D203,VLOOKUP(План!B203,СДВ!$A$1:$E$6,3,FALSE)*План!D203)))</f>
        <v>100692670.91399999</v>
      </c>
      <c r="H203" t="b">
        <f>F203=G203</f>
        <v>0</v>
      </c>
    </row>
    <row r="204" spans="1:8" hidden="1" x14ac:dyDescent="0.3">
      <c r="A204" s="4">
        <v>86053</v>
      </c>
      <c r="B204" t="s">
        <v>2</v>
      </c>
      <c r="C204" s="3">
        <v>628058315</v>
      </c>
      <c r="D204" s="3">
        <f>VLOOKUP(A204,Факт!A:C,3,FALSE)</f>
        <v>521288401.44999999</v>
      </c>
      <c r="E204" s="9">
        <f t="shared" si="12"/>
        <v>0.83</v>
      </c>
      <c r="F204" s="2">
        <f>IF(E204&gt;=100%,VLOOKUP(План!B204,СДВ!$A$1:$E$6,2,FALSE)*План!D204,IF(План!E204&lt;=50%,VLOOKUP(План!B204,СДВ!$A$1:$E$6,5,FALSE)*План!D204,IF(AND(План!E204&gt;=50%,План!E204&lt;=75%),VLOOKUP(План!B204,СДВ!$A$1:$E$6,4,FALSE)*План!D204,VLOOKUP(План!B204,СДВ!$A$1:$E$6,3,FALSE)*План!D204)))</f>
        <v>62554608.173999995</v>
      </c>
    </row>
    <row r="205" spans="1:8" hidden="1" x14ac:dyDescent="0.3">
      <c r="A205" s="4">
        <v>93725</v>
      </c>
      <c r="B205" t="s">
        <v>3</v>
      </c>
      <c r="C205" s="3">
        <v>568851700</v>
      </c>
      <c r="D205" s="3">
        <f>VLOOKUP(A205,Факт!A:C,3,FALSE)</f>
        <v>449392843</v>
      </c>
      <c r="E205" s="9">
        <f t="shared" si="12"/>
        <v>0.79</v>
      </c>
      <c r="F205" s="2">
        <f>IF(E205&gt;=100%,VLOOKUP(План!B205,СДВ!$A$1:$E$6,2,FALSE)*План!D205,IF(План!E205&lt;=50%,VLOOKUP(План!B205,СДВ!$A$1:$E$6,5,FALSE)*План!D205,IF(AND(План!E205&gt;=50%,План!E205&lt;=75%),VLOOKUP(План!B205,СДВ!$A$1:$E$6,4,FALSE)*План!D205,VLOOKUP(План!B205,СДВ!$A$1:$E$6,3,FALSE)*План!D205)))</f>
        <v>89878568.600000009</v>
      </c>
    </row>
    <row r="206" spans="1:8" hidden="1" x14ac:dyDescent="0.3">
      <c r="A206" s="4">
        <v>94237</v>
      </c>
      <c r="B206" t="s">
        <v>2</v>
      </c>
      <c r="C206" s="3">
        <v>692279654</v>
      </c>
      <c r="D206" s="3">
        <f>VLOOKUP(A206,Факт!A:C,3,FALSE)</f>
        <v>373831013.16000003</v>
      </c>
      <c r="E206" s="9">
        <f t="shared" si="12"/>
        <v>0.54</v>
      </c>
      <c r="F206" s="2">
        <f>IF(E206&gt;=100%,VLOOKUP(План!B206,СДВ!$A$1:$E$6,2,FALSE)*План!D206,IF(План!E206&lt;=50%,VLOOKUP(План!B206,СДВ!$A$1:$E$6,5,FALSE)*План!D206,IF(AND(План!E206&gt;=50%,План!E206&lt;=75%),VLOOKUP(План!B206,СДВ!$A$1:$E$6,4,FALSE)*План!D206,VLOOKUP(План!B206,СДВ!$A$1:$E$6,3,FALSE)*План!D206)))</f>
        <v>18691550.658000004</v>
      </c>
    </row>
    <row r="207" spans="1:8" x14ac:dyDescent="0.3">
      <c r="A207" s="4">
        <v>62819</v>
      </c>
      <c r="B207" t="s">
        <v>5</v>
      </c>
      <c r="C207" s="3">
        <v>353645577</v>
      </c>
      <c r="D207" s="3">
        <f>VLOOKUP(A207,Факт!A:C,3,FALSE)</f>
        <v>406692413.54999995</v>
      </c>
      <c r="E207" s="9">
        <f t="shared" si="12"/>
        <v>1.1499999999999999</v>
      </c>
      <c r="F207" s="2">
        <f>IF(E207&gt;=100%,VLOOKUP(План!B207,СДВ!$A$1:$E$6,2,FALSE)*План!D207,IF(План!E207&lt;=50%,VLOOKUP(План!B207,СДВ!$A$1:$E$6,5,FALSE)*План!D207,IF(AND(План!E207&gt;=50%,План!E207&lt;=75%),VLOOKUP(План!B207,СДВ!$A$1:$E$6,4,FALSE)*План!D207,VLOOKUP(План!B207,СДВ!$A$1:$E$6,3,FALSE)*План!D207)))</f>
        <v>122007724.06499998</v>
      </c>
      <c r="G207" s="11">
        <f>D207*СДВ!$B$6</f>
        <v>122007724.06499998</v>
      </c>
      <c r="H207" t="b">
        <f>F207=G207</f>
        <v>1</v>
      </c>
    </row>
    <row r="208" spans="1:8" hidden="1" x14ac:dyDescent="0.3">
      <c r="A208" s="4">
        <v>89152</v>
      </c>
      <c r="B208" t="s">
        <v>4</v>
      </c>
      <c r="C208" s="3">
        <v>282858578</v>
      </c>
      <c r="D208" s="3">
        <f>VLOOKUP(A208,Факт!A:C,3,FALSE)</f>
        <v>149915046.34</v>
      </c>
      <c r="E208" s="9">
        <f t="shared" si="12"/>
        <v>0.53</v>
      </c>
      <c r="F208" s="2">
        <f>IF(E208&gt;=100%,VLOOKUP(План!B208,СДВ!$A$1:$E$6,2,FALSE)*План!D208,IF(План!E208&lt;=50%,VLOOKUP(План!B208,СДВ!$A$1:$E$6,5,FALSE)*План!D208,IF(AND(План!E208&gt;=50%,План!E208&lt;=75%),VLOOKUP(План!B208,СДВ!$A$1:$E$6,4,FALSE)*План!D208,VLOOKUP(План!B208,СДВ!$A$1:$E$6,3,FALSE)*План!D208)))</f>
        <v>14991504.634000001</v>
      </c>
    </row>
    <row r="209" spans="1:8" hidden="1" x14ac:dyDescent="0.3">
      <c r="A209" s="4">
        <v>16664</v>
      </c>
      <c r="B209" t="s">
        <v>5</v>
      </c>
      <c r="C209" s="3">
        <v>249401316</v>
      </c>
      <c r="D209" s="3">
        <f>VLOOKUP(A209,Факт!A:C,3,FALSE)</f>
        <v>127194671.16</v>
      </c>
      <c r="E209" s="9">
        <f t="shared" si="12"/>
        <v>0.51</v>
      </c>
      <c r="F209" s="2">
        <f>IF(E209&gt;=100%,VLOOKUP(План!B209,СДВ!$A$1:$E$6,2,FALSE)*План!D209,IF(План!E209&lt;=50%,VLOOKUP(План!B209,СДВ!$A$1:$E$6,5,FALSE)*План!D209,IF(AND(План!E209&gt;=50%,План!E209&lt;=75%),VLOOKUP(План!B209,СДВ!$A$1:$E$6,4,FALSE)*План!D209,VLOOKUP(План!B209,СДВ!$A$1:$E$6,3,FALSE)*План!D209)))</f>
        <v>19079200.673999999</v>
      </c>
    </row>
    <row r="210" spans="1:8" hidden="1" x14ac:dyDescent="0.3">
      <c r="A210" s="4">
        <v>13054</v>
      </c>
      <c r="B210" t="s">
        <v>3</v>
      </c>
      <c r="C210" s="3">
        <v>683188552</v>
      </c>
      <c r="D210" s="3">
        <f>VLOOKUP(A210,Факт!A:C,3,FALSE)</f>
        <v>621701582.32000005</v>
      </c>
      <c r="E210" s="9">
        <f t="shared" si="12"/>
        <v>0.91</v>
      </c>
      <c r="F210" s="2">
        <f>IF(E210&gt;=100%,VLOOKUP(План!B210,СДВ!$A$1:$E$6,2,FALSE)*План!D210,IF(План!E210&lt;=50%,VLOOKUP(План!B210,СДВ!$A$1:$E$6,5,FALSE)*План!D210,IF(AND(План!E210&gt;=50%,План!E210&lt;=75%),VLOOKUP(План!B210,СДВ!$A$1:$E$6,4,FALSE)*План!D210,VLOOKUP(План!B210,СДВ!$A$1:$E$6,3,FALSE)*План!D210)))</f>
        <v>124340316.46400002</v>
      </c>
    </row>
    <row r="211" spans="1:8" hidden="1" x14ac:dyDescent="0.3">
      <c r="A211" s="4">
        <v>71441</v>
      </c>
      <c r="B211" t="s">
        <v>4</v>
      </c>
      <c r="C211" s="3">
        <v>437887555</v>
      </c>
      <c r="D211" s="3">
        <f>VLOOKUP(A211,Факт!A:C,3,FALSE)</f>
        <v>236459279.70000002</v>
      </c>
      <c r="E211" s="9">
        <f t="shared" si="12"/>
        <v>0.54</v>
      </c>
      <c r="F211" s="2">
        <f>IF(E211&gt;=100%,VLOOKUP(План!B211,СДВ!$A$1:$E$6,2,FALSE)*План!D211,IF(План!E211&lt;=50%,VLOOKUP(План!B211,СДВ!$A$1:$E$6,5,FALSE)*План!D211,IF(AND(План!E211&gt;=50%,План!E211&lt;=75%),VLOOKUP(План!B211,СДВ!$A$1:$E$6,4,FALSE)*План!D211,VLOOKUP(План!B211,СДВ!$A$1:$E$6,3,FALSE)*План!D211)))</f>
        <v>23645927.970000003</v>
      </c>
    </row>
    <row r="212" spans="1:8" hidden="1" x14ac:dyDescent="0.3">
      <c r="A212" s="4">
        <v>43496</v>
      </c>
      <c r="B212" t="s">
        <v>3</v>
      </c>
      <c r="C212" s="3">
        <v>751295940</v>
      </c>
      <c r="D212" s="3">
        <f>VLOOKUP(A212,Факт!A:C,3,FALSE)</f>
        <v>503368279.80000001</v>
      </c>
      <c r="E212" s="9">
        <f t="shared" si="12"/>
        <v>0.67</v>
      </c>
      <c r="F212" s="2">
        <f>IF(E212&gt;=100%,VLOOKUP(План!B212,СДВ!$A$1:$E$6,2,FALSE)*План!D212,IF(План!E212&lt;=50%,VLOOKUP(План!B212,СДВ!$A$1:$E$6,5,FALSE)*План!D212,IF(AND(План!E212&gt;=50%,План!E212&lt;=75%),VLOOKUP(План!B212,СДВ!$A$1:$E$6,4,FALSE)*План!D212,VLOOKUP(План!B212,СДВ!$A$1:$E$6,3,FALSE)*План!D212)))</f>
        <v>50336827.980000004</v>
      </c>
    </row>
    <row r="213" spans="1:8" hidden="1" x14ac:dyDescent="0.3">
      <c r="A213" s="4">
        <v>15350</v>
      </c>
      <c r="B213" t="s">
        <v>2</v>
      </c>
      <c r="C213" s="3">
        <v>476857724</v>
      </c>
      <c r="D213" s="3">
        <f>VLOOKUP(A213,Факт!A:C,3,FALSE)</f>
        <v>238428862</v>
      </c>
      <c r="E213" s="9">
        <f t="shared" si="12"/>
        <v>0.5</v>
      </c>
      <c r="F213" s="2">
        <f>IF(E213&gt;=100%,VLOOKUP(План!B213,СДВ!$A$1:$E$6,2,FALSE)*План!D213,IF(План!E213&lt;=50%,VLOOKUP(План!B213,СДВ!$A$1:$E$6,5,FALSE)*План!D213,IF(AND(План!E213&gt;=50%,План!E213&lt;=75%),VLOOKUP(План!B213,СДВ!$A$1:$E$6,4,FALSE)*План!D213,VLOOKUP(План!B213,СДВ!$A$1:$E$6,3,FALSE)*План!D213)))</f>
        <v>4768577.24</v>
      </c>
    </row>
    <row r="214" spans="1:8" hidden="1" x14ac:dyDescent="0.3">
      <c r="A214" s="4">
        <v>86760</v>
      </c>
      <c r="B214" t="s">
        <v>2</v>
      </c>
      <c r="C214" s="3">
        <v>358197620</v>
      </c>
      <c r="D214" s="3">
        <f>VLOOKUP(A214,Факт!A:C,3,FALSE)</f>
        <v>408345286.79999995</v>
      </c>
      <c r="E214" s="9">
        <f t="shared" si="12"/>
        <v>1.1399999999999999</v>
      </c>
      <c r="F214" s="2">
        <f>IF(E214&gt;=100%,VLOOKUP(План!B214,СДВ!$A$1:$E$6,2,FALSE)*План!D214,IF(План!E214&lt;=50%,VLOOKUP(План!B214,СДВ!$A$1:$E$6,5,FALSE)*План!D214,IF(AND(План!E214&gt;=50%,План!E214&lt;=75%),VLOOKUP(План!B214,СДВ!$A$1:$E$6,4,FALSE)*План!D214,VLOOKUP(План!B214,СДВ!$A$1:$E$6,3,FALSE)*План!D214)))</f>
        <v>61251793.019999988</v>
      </c>
      <c r="H214" t="b">
        <f>F214=G214</f>
        <v>0</v>
      </c>
    </row>
    <row r="215" spans="1:8" hidden="1" x14ac:dyDescent="0.3">
      <c r="A215" s="4">
        <v>89417</v>
      </c>
      <c r="B215" t="s">
        <v>4</v>
      </c>
      <c r="C215" s="3">
        <v>525991230</v>
      </c>
      <c r="D215" s="3">
        <f>VLOOKUP(A215,Факт!A:C,3,FALSE)</f>
        <v>410273159.40000004</v>
      </c>
      <c r="E215" s="9">
        <f t="shared" si="12"/>
        <v>0.78</v>
      </c>
      <c r="F215" s="2">
        <f>IF(E215&gt;=100%,VLOOKUP(План!B215,СДВ!$A$1:$E$6,2,FALSE)*План!D215,IF(План!E215&lt;=50%,VLOOKUP(План!B215,СДВ!$A$1:$E$6,5,FALSE)*План!D215,IF(AND(План!E215&gt;=50%,План!E215&lt;=75%),VLOOKUP(План!B215,СДВ!$A$1:$E$6,4,FALSE)*План!D215,VLOOKUP(План!B215,СДВ!$A$1:$E$6,3,FALSE)*План!D215)))</f>
        <v>49232779.128000006</v>
      </c>
    </row>
    <row r="216" spans="1:8" hidden="1" x14ac:dyDescent="0.3">
      <c r="A216" s="4">
        <v>68740</v>
      </c>
      <c r="B216" t="s">
        <v>2</v>
      </c>
      <c r="C216" s="3">
        <v>581680543</v>
      </c>
      <c r="D216" s="3">
        <f>VLOOKUP(A216,Факт!A:C,3,FALSE)</f>
        <v>372275547.51999998</v>
      </c>
      <c r="E216" s="9">
        <f t="shared" si="12"/>
        <v>0.64</v>
      </c>
      <c r="F216" s="2">
        <f>IF(E216&gt;=100%,VLOOKUP(План!B216,СДВ!$A$1:$E$6,2,FALSE)*План!D216,IF(План!E216&lt;=50%,VLOOKUP(План!B216,СДВ!$A$1:$E$6,5,FALSE)*План!D216,IF(AND(План!E216&gt;=50%,План!E216&lt;=75%),VLOOKUP(План!B216,СДВ!$A$1:$E$6,4,FALSE)*План!D216,VLOOKUP(План!B216,СДВ!$A$1:$E$6,3,FALSE)*План!D216)))</f>
        <v>18613777.375999998</v>
      </c>
    </row>
    <row r="217" spans="1:8" hidden="1" x14ac:dyDescent="0.3">
      <c r="A217" s="4">
        <v>92733</v>
      </c>
      <c r="B217" t="s">
        <v>4</v>
      </c>
      <c r="C217" s="3">
        <v>183376633</v>
      </c>
      <c r="D217" s="3">
        <f>VLOOKUP(A217,Факт!A:C,3,FALSE)</f>
        <v>207215595.28999999</v>
      </c>
      <c r="E217" s="9">
        <f t="shared" si="12"/>
        <v>1.1299999999999999</v>
      </c>
      <c r="F217" s="2">
        <f>IF(E217&gt;=100%,VLOOKUP(План!B217,СДВ!$A$1:$E$6,2,FALSE)*План!D217,IF(План!E217&lt;=50%,VLOOKUP(План!B217,СДВ!$A$1:$E$6,5,FALSE)*План!D217,IF(AND(План!E217&gt;=50%,План!E217&lt;=75%),VLOOKUP(План!B217,СДВ!$A$1:$E$6,4,FALSE)*План!D217,VLOOKUP(План!B217,СДВ!$A$1:$E$6,3,FALSE)*План!D217)))</f>
        <v>31082339.293499999</v>
      </c>
      <c r="H217" t="b">
        <f>F217=G217</f>
        <v>0</v>
      </c>
    </row>
    <row r="218" spans="1:8" hidden="1" x14ac:dyDescent="0.3">
      <c r="A218" s="4">
        <v>39796</v>
      </c>
      <c r="B218" t="s">
        <v>3</v>
      </c>
      <c r="C218" s="3">
        <v>311503521</v>
      </c>
      <c r="D218" s="3">
        <f>VLOOKUP(A218,Факт!A:C,3,FALSE)</f>
        <v>183787077.38999999</v>
      </c>
      <c r="E218" s="9">
        <f t="shared" si="12"/>
        <v>0.59</v>
      </c>
      <c r="F218" s="2">
        <f>IF(E218&gt;=100%,VLOOKUP(План!B218,СДВ!$A$1:$E$6,2,FALSE)*План!D218,IF(План!E218&lt;=50%,VLOOKUP(План!B218,СДВ!$A$1:$E$6,5,FALSE)*План!D218,IF(AND(План!E218&gt;=50%,План!E218&lt;=75%),VLOOKUP(План!B218,СДВ!$A$1:$E$6,4,FALSE)*План!D218,VLOOKUP(План!B218,СДВ!$A$1:$E$6,3,FALSE)*План!D218)))</f>
        <v>18378707.739</v>
      </c>
    </row>
    <row r="219" spans="1:8" hidden="1" x14ac:dyDescent="0.3">
      <c r="A219" s="4">
        <v>95194</v>
      </c>
      <c r="B219" t="s">
        <v>2</v>
      </c>
      <c r="C219" s="3">
        <v>417498711</v>
      </c>
      <c r="D219" s="3">
        <f>VLOOKUP(A219,Факт!A:C,3,FALSE)</f>
        <v>421673698.11000001</v>
      </c>
      <c r="E219" s="9">
        <f t="shared" si="12"/>
        <v>1.01</v>
      </c>
      <c r="F219" s="2">
        <f>IF(E219&gt;=100%,VLOOKUP(План!B219,СДВ!$A$1:$E$6,2,FALSE)*План!D219,IF(План!E219&lt;=50%,VLOOKUP(План!B219,СДВ!$A$1:$E$6,5,FALSE)*План!D219,IF(AND(План!E219&gt;=50%,План!E219&lt;=75%),VLOOKUP(План!B219,СДВ!$A$1:$E$6,4,FALSE)*План!D219,VLOOKUP(План!B219,СДВ!$A$1:$E$6,3,FALSE)*План!D219)))</f>
        <v>63251054.716499999</v>
      </c>
      <c r="H219" t="b">
        <f>F219=G219</f>
        <v>0</v>
      </c>
    </row>
    <row r="220" spans="1:8" hidden="1" x14ac:dyDescent="0.3">
      <c r="A220" s="4">
        <v>55210</v>
      </c>
      <c r="B220" t="s">
        <v>4</v>
      </c>
      <c r="C220" s="3">
        <v>221823432</v>
      </c>
      <c r="D220" s="3">
        <f>VLOOKUP(A220,Факт!A:C,3,FALSE)</f>
        <v>164149339.68000001</v>
      </c>
      <c r="E220" s="9">
        <f t="shared" si="12"/>
        <v>0.74</v>
      </c>
      <c r="F220" s="2">
        <f>IF(E220&gt;=100%,VLOOKUP(План!B220,СДВ!$A$1:$E$6,2,FALSE)*План!D220,IF(План!E220&lt;=50%,VLOOKUP(План!B220,СДВ!$A$1:$E$6,5,FALSE)*План!D220,IF(AND(План!E220&gt;=50%,План!E220&lt;=75%),VLOOKUP(План!B220,СДВ!$A$1:$E$6,4,FALSE)*План!D220,VLOOKUP(План!B220,СДВ!$A$1:$E$6,3,FALSE)*План!D220)))</f>
        <v>16414933.968000002</v>
      </c>
    </row>
    <row r="221" spans="1:8" hidden="1" x14ac:dyDescent="0.3">
      <c r="A221" s="4">
        <v>44137</v>
      </c>
      <c r="B221" t="s">
        <v>3</v>
      </c>
      <c r="C221" s="3">
        <v>277703553</v>
      </c>
      <c r="D221" s="3">
        <f>VLOOKUP(A221,Факт!A:C,3,FALSE)</f>
        <v>177730273.92000002</v>
      </c>
      <c r="E221" s="9">
        <f t="shared" si="12"/>
        <v>0.64</v>
      </c>
      <c r="F221" s="2">
        <f>IF(E221&gt;=100%,VLOOKUP(План!B221,СДВ!$A$1:$E$6,2,FALSE)*План!D221,IF(План!E221&lt;=50%,VLOOKUP(План!B221,СДВ!$A$1:$E$6,5,FALSE)*План!D221,IF(AND(План!E221&gt;=50%,План!E221&lt;=75%),VLOOKUP(План!B221,СДВ!$A$1:$E$6,4,FALSE)*План!D221,VLOOKUP(План!B221,СДВ!$A$1:$E$6,3,FALSE)*План!D221)))</f>
        <v>17773027.392000001</v>
      </c>
    </row>
    <row r="222" spans="1:8" hidden="1" x14ac:dyDescent="0.3">
      <c r="A222" s="4">
        <v>62421</v>
      </c>
      <c r="B222" t="s">
        <v>4</v>
      </c>
      <c r="C222" s="3">
        <v>150443468</v>
      </c>
      <c r="D222" s="3">
        <f>VLOOKUP(A222,Факт!A:C,3,FALSE)</f>
        <v>129381382.48</v>
      </c>
      <c r="E222" s="9">
        <f t="shared" si="12"/>
        <v>0.86</v>
      </c>
      <c r="F222" s="2">
        <f>IF(E222&gt;=100%,VLOOKUP(План!B222,СДВ!$A$1:$E$6,2,FALSE)*План!D222,IF(План!E222&lt;=50%,VLOOKUP(План!B222,СДВ!$A$1:$E$6,5,FALSE)*План!D222,IF(AND(План!E222&gt;=50%,План!E222&lt;=75%),VLOOKUP(План!B222,СДВ!$A$1:$E$6,4,FALSE)*План!D222,VLOOKUP(План!B222,СДВ!$A$1:$E$6,3,FALSE)*План!D222)))</f>
        <v>15525765.897600001</v>
      </c>
    </row>
    <row r="223" spans="1:8" hidden="1" x14ac:dyDescent="0.3">
      <c r="A223" s="4">
        <v>84702</v>
      </c>
      <c r="B223" t="s">
        <v>3</v>
      </c>
      <c r="C223" s="3">
        <v>137894471</v>
      </c>
      <c r="D223" s="3">
        <f>VLOOKUP(A223,Факт!A:C,3,FALSE)</f>
        <v>154441807.52000001</v>
      </c>
      <c r="E223" s="9">
        <f t="shared" si="12"/>
        <v>1.1200000000000001</v>
      </c>
      <c r="F223" s="2">
        <f>IF(E223&gt;=100%,VLOOKUP(План!B223,СДВ!$A$1:$E$6,2,FALSE)*План!D223,IF(План!E223&lt;=50%,VLOOKUP(План!B223,СДВ!$A$1:$E$6,5,FALSE)*План!D223,IF(AND(План!E223&gt;=50%,План!E223&lt;=75%),VLOOKUP(План!B223,СДВ!$A$1:$E$6,4,FALSE)*План!D223,VLOOKUP(План!B223,СДВ!$A$1:$E$6,3,FALSE)*План!D223)))</f>
        <v>38610451.880000003</v>
      </c>
      <c r="H223" t="b">
        <f>F223=G223</f>
        <v>0</v>
      </c>
    </row>
    <row r="224" spans="1:8" hidden="1" x14ac:dyDescent="0.3">
      <c r="A224" s="4">
        <v>73232</v>
      </c>
      <c r="B224" t="s">
        <v>5</v>
      </c>
      <c r="C224" s="3">
        <v>454674169</v>
      </c>
      <c r="D224" s="3">
        <f>VLOOKUP(A224,Факт!A:C,3,FALSE)</f>
        <v>313725176.60999995</v>
      </c>
      <c r="E224" s="9">
        <f t="shared" si="12"/>
        <v>0.69</v>
      </c>
      <c r="F224" s="2">
        <f>IF(E224&gt;=100%,VLOOKUP(План!B224,СДВ!$A$1:$E$6,2,FALSE)*План!D224,IF(План!E224&lt;=50%,VLOOKUP(План!B224,СДВ!$A$1:$E$6,5,FALSE)*План!D224,IF(AND(План!E224&gt;=50%,План!E224&lt;=75%),VLOOKUP(План!B224,СДВ!$A$1:$E$6,4,FALSE)*План!D224,VLOOKUP(План!B224,СДВ!$A$1:$E$6,3,FALSE)*План!D224)))</f>
        <v>47058776.49149999</v>
      </c>
    </row>
    <row r="225" spans="1:8" hidden="1" x14ac:dyDescent="0.3">
      <c r="A225" s="4">
        <v>50498</v>
      </c>
      <c r="B225" t="s">
        <v>4</v>
      </c>
      <c r="C225" s="3">
        <v>652315815</v>
      </c>
      <c r="D225" s="3">
        <f>VLOOKUP(A225,Факт!A:C,3,FALSE)</f>
        <v>711024238.35000002</v>
      </c>
      <c r="E225" s="9">
        <f t="shared" si="12"/>
        <v>1.0900000000000001</v>
      </c>
      <c r="F225" s="2">
        <f>IF(E225&gt;=100%,VLOOKUP(План!B225,СДВ!$A$1:$E$6,2,FALSE)*План!D225,IF(План!E225&lt;=50%,VLOOKUP(План!B225,СДВ!$A$1:$E$6,5,FALSE)*План!D225,IF(AND(План!E225&gt;=50%,План!E225&lt;=75%),VLOOKUP(План!B225,СДВ!$A$1:$E$6,4,FALSE)*План!D225,VLOOKUP(План!B225,СДВ!$A$1:$E$6,3,FALSE)*План!D225)))</f>
        <v>106653635.7525</v>
      </c>
      <c r="H225" t="b">
        <f>F225=G225</f>
        <v>0</v>
      </c>
    </row>
    <row r="226" spans="1:8" hidden="1" x14ac:dyDescent="0.3">
      <c r="A226" s="4">
        <v>29713</v>
      </c>
      <c r="B226" t="s">
        <v>4</v>
      </c>
      <c r="C226" s="3">
        <v>203410195</v>
      </c>
      <c r="D226" s="3">
        <f>VLOOKUP(A226,Факт!A:C,3,FALSE)</f>
        <v>101705097.5</v>
      </c>
      <c r="E226" s="9">
        <f t="shared" si="12"/>
        <v>0.5</v>
      </c>
      <c r="F226" s="2">
        <f>IF(E226&gt;=100%,VLOOKUP(План!B226,СДВ!$A$1:$E$6,2,FALSE)*План!D226,IF(План!E226&lt;=50%,VLOOKUP(План!B226,СДВ!$A$1:$E$6,5,FALSE)*План!D226,IF(AND(План!E226&gt;=50%,План!E226&lt;=75%),VLOOKUP(План!B226,СДВ!$A$1:$E$6,4,FALSE)*План!D226,VLOOKUP(План!B226,СДВ!$A$1:$E$6,3,FALSE)*План!D226)))</f>
        <v>2034101.95</v>
      </c>
    </row>
    <row r="227" spans="1:8" hidden="1" x14ac:dyDescent="0.3">
      <c r="A227" s="4">
        <v>74647</v>
      </c>
      <c r="B227" t="s">
        <v>4</v>
      </c>
      <c r="C227" s="3">
        <v>325861685</v>
      </c>
      <c r="D227" s="3">
        <f>VLOOKUP(A227,Факт!A:C,3,FALSE)</f>
        <v>348672002.95000005</v>
      </c>
      <c r="E227" s="9">
        <f t="shared" si="12"/>
        <v>1.07</v>
      </c>
      <c r="F227" s="2">
        <f>IF(E227&gt;=100%,VLOOKUP(План!B227,СДВ!$A$1:$E$6,2,FALSE)*План!D227,IF(План!E227&lt;=50%,VLOOKUP(План!B227,СДВ!$A$1:$E$6,5,FALSE)*План!D227,IF(AND(План!E227&gt;=50%,План!E227&lt;=75%),VLOOKUP(План!B227,СДВ!$A$1:$E$6,4,FALSE)*План!D227,VLOOKUP(План!B227,СДВ!$A$1:$E$6,3,FALSE)*План!D227)))</f>
        <v>52300800.442500003</v>
      </c>
      <c r="H227" t="b">
        <f>F227=G227</f>
        <v>0</v>
      </c>
    </row>
    <row r="228" spans="1:8" hidden="1" x14ac:dyDescent="0.3">
      <c r="A228" s="4">
        <v>62350</v>
      </c>
      <c r="B228" t="s">
        <v>3</v>
      </c>
      <c r="C228" s="3">
        <v>780798698</v>
      </c>
      <c r="D228" s="3">
        <f>VLOOKUP(A228,Факт!A:C,3,FALSE)</f>
        <v>484095192.75999999</v>
      </c>
      <c r="E228" s="9">
        <f t="shared" si="12"/>
        <v>0.62</v>
      </c>
      <c r="F228" s="2">
        <f>IF(E228&gt;=100%,VLOOKUP(План!B228,СДВ!$A$1:$E$6,2,FALSE)*План!D228,IF(План!E228&lt;=50%,VLOOKUP(План!B228,СДВ!$A$1:$E$6,5,FALSE)*План!D228,IF(AND(План!E228&gt;=50%,План!E228&lt;=75%),VLOOKUP(План!B228,СДВ!$A$1:$E$6,4,FALSE)*План!D228,VLOOKUP(План!B228,СДВ!$A$1:$E$6,3,FALSE)*План!D228)))</f>
        <v>48409519.276000001</v>
      </c>
    </row>
    <row r="229" spans="1:8" hidden="1" x14ac:dyDescent="0.3">
      <c r="A229" s="4">
        <v>50861</v>
      </c>
      <c r="B229" t="s">
        <v>4</v>
      </c>
      <c r="C229" s="3">
        <v>531291810</v>
      </c>
      <c r="D229" s="3">
        <f>VLOOKUP(A229,Факт!A:C,3,FALSE)</f>
        <v>340026758.40000004</v>
      </c>
      <c r="E229" s="9">
        <f t="shared" si="12"/>
        <v>0.64</v>
      </c>
      <c r="F229" s="2">
        <f>IF(E229&gt;=100%,VLOOKUP(План!B229,СДВ!$A$1:$E$6,2,FALSE)*План!D229,IF(План!E229&lt;=50%,VLOOKUP(План!B229,СДВ!$A$1:$E$6,5,FALSE)*План!D229,IF(AND(План!E229&gt;=50%,План!E229&lt;=75%),VLOOKUP(План!B229,СДВ!$A$1:$E$6,4,FALSE)*План!D229,VLOOKUP(План!B229,СДВ!$A$1:$E$6,3,FALSE)*План!D229)))</f>
        <v>34002675.840000004</v>
      </c>
    </row>
    <row r="230" spans="1:8" hidden="1" x14ac:dyDescent="0.3">
      <c r="A230" s="4">
        <v>64071</v>
      </c>
      <c r="B230" t="s">
        <v>2</v>
      </c>
      <c r="C230" s="3">
        <v>668224937</v>
      </c>
      <c r="D230" s="3">
        <f>VLOOKUP(A230,Факт!A:C,3,FALSE)</f>
        <v>514533201.49000001</v>
      </c>
      <c r="E230" s="9">
        <f t="shared" si="12"/>
        <v>0.77</v>
      </c>
      <c r="F230" s="2">
        <f>IF(E230&gt;=100%,VLOOKUP(План!B230,СДВ!$A$1:$E$6,2,FALSE)*План!D230,IF(План!E230&lt;=50%,VLOOKUP(План!B230,СДВ!$A$1:$E$6,5,FALSE)*План!D230,IF(AND(План!E230&gt;=50%,План!E230&lt;=75%),VLOOKUP(План!B230,СДВ!$A$1:$E$6,4,FALSE)*План!D230,VLOOKUP(План!B230,СДВ!$A$1:$E$6,3,FALSE)*План!D230)))</f>
        <v>61743984.178800002</v>
      </c>
    </row>
    <row r="231" spans="1:8" hidden="1" x14ac:dyDescent="0.3">
      <c r="A231" s="4">
        <v>23672</v>
      </c>
      <c r="B231" t="s">
        <v>2</v>
      </c>
      <c r="C231" s="3">
        <v>208878855</v>
      </c>
      <c r="D231" s="3">
        <f>VLOOKUP(A231,Факт!A:C,3,FALSE)</f>
        <v>144126409.94999999</v>
      </c>
      <c r="E231" s="9">
        <f t="shared" si="12"/>
        <v>0.69</v>
      </c>
      <c r="F231" s="2">
        <f>IF(E231&gt;=100%,VLOOKUP(План!B231,СДВ!$A$1:$E$6,2,FALSE)*План!D231,IF(План!E231&lt;=50%,VLOOKUP(План!B231,СДВ!$A$1:$E$6,5,FALSE)*План!D231,IF(AND(План!E231&gt;=50%,План!E231&lt;=75%),VLOOKUP(План!B231,СДВ!$A$1:$E$6,4,FALSE)*План!D231,VLOOKUP(План!B231,СДВ!$A$1:$E$6,3,FALSE)*План!D231)))</f>
        <v>7206320.4974999996</v>
      </c>
    </row>
    <row r="232" spans="1:8" hidden="1" x14ac:dyDescent="0.3">
      <c r="A232" s="4">
        <v>70631</v>
      </c>
      <c r="B232" t="s">
        <v>4</v>
      </c>
      <c r="C232" s="3">
        <v>257961450</v>
      </c>
      <c r="D232" s="3">
        <f>VLOOKUP(A232,Факт!A:C,3,FALSE)</f>
        <v>159936099</v>
      </c>
      <c r="E232" s="9">
        <f t="shared" si="12"/>
        <v>0.62</v>
      </c>
      <c r="F232" s="2">
        <f>IF(E232&gt;=100%,VLOOKUP(План!B232,СДВ!$A$1:$E$6,2,FALSE)*План!D232,IF(План!E232&lt;=50%,VLOOKUP(План!B232,СДВ!$A$1:$E$6,5,FALSE)*План!D232,IF(AND(План!E232&gt;=50%,План!E232&lt;=75%),VLOOKUP(План!B232,СДВ!$A$1:$E$6,4,FALSE)*План!D232,VLOOKUP(План!B232,СДВ!$A$1:$E$6,3,FALSE)*План!D232)))</f>
        <v>15993609.9</v>
      </c>
    </row>
    <row r="233" spans="1:8" hidden="1" x14ac:dyDescent="0.3">
      <c r="A233" s="4">
        <v>79152</v>
      </c>
      <c r="B233" t="s">
        <v>4</v>
      </c>
      <c r="C233" s="3">
        <v>198228265</v>
      </c>
      <c r="D233" s="3">
        <f>VLOOKUP(A233,Факт!A:C,3,FALSE)</f>
        <v>118936959</v>
      </c>
      <c r="E233" s="9">
        <f t="shared" si="12"/>
        <v>0.6</v>
      </c>
      <c r="F233" s="2">
        <f>IF(E233&gt;=100%,VLOOKUP(План!B233,СДВ!$A$1:$E$6,2,FALSE)*План!D233,IF(План!E233&lt;=50%,VLOOKUP(План!B233,СДВ!$A$1:$E$6,5,FALSE)*План!D233,IF(AND(План!E233&gt;=50%,План!E233&lt;=75%),VLOOKUP(План!B233,СДВ!$A$1:$E$6,4,FALSE)*План!D233,VLOOKUP(План!B233,СДВ!$A$1:$E$6,3,FALSE)*План!D233)))</f>
        <v>11893695.9</v>
      </c>
    </row>
    <row r="234" spans="1:8" hidden="1" x14ac:dyDescent="0.3">
      <c r="A234" s="4">
        <v>26249</v>
      </c>
      <c r="B234" t="s">
        <v>2</v>
      </c>
      <c r="C234" s="3">
        <v>643613820</v>
      </c>
      <c r="D234" s="3">
        <f>VLOOKUP(A234,Факт!A:C,3,FALSE)</f>
        <v>360423739.20000005</v>
      </c>
      <c r="E234" s="9">
        <f t="shared" si="12"/>
        <v>0.56000000000000005</v>
      </c>
      <c r="F234" s="2">
        <f>IF(E234&gt;=100%,VLOOKUP(План!B234,СДВ!$A$1:$E$6,2,FALSE)*План!D234,IF(План!E234&lt;=50%,VLOOKUP(План!B234,СДВ!$A$1:$E$6,5,FALSE)*План!D234,IF(AND(План!E234&gt;=50%,План!E234&lt;=75%),VLOOKUP(План!B234,СДВ!$A$1:$E$6,4,FALSE)*План!D234,VLOOKUP(План!B234,СДВ!$A$1:$E$6,3,FALSE)*План!D234)))</f>
        <v>18021186.960000005</v>
      </c>
    </row>
    <row r="235" spans="1:8" hidden="1" x14ac:dyDescent="0.3">
      <c r="A235" s="4">
        <v>81572</v>
      </c>
      <c r="B235" t="s">
        <v>2</v>
      </c>
      <c r="C235" s="3">
        <v>675665546</v>
      </c>
      <c r="D235" s="3">
        <f>VLOOKUP(A235,Факт!A:C,3,FALSE)</f>
        <v>378372705.76000005</v>
      </c>
      <c r="E235" s="9">
        <f t="shared" si="12"/>
        <v>0.56000000000000005</v>
      </c>
      <c r="F235" s="2">
        <f>IF(E235&gt;=100%,VLOOKUP(План!B235,СДВ!$A$1:$E$6,2,FALSE)*План!D235,IF(План!E235&lt;=50%,VLOOKUP(План!B235,СДВ!$A$1:$E$6,5,FALSE)*План!D235,IF(AND(План!E235&gt;=50%,План!E235&lt;=75%),VLOOKUP(План!B235,СДВ!$A$1:$E$6,4,FALSE)*План!D235,VLOOKUP(План!B235,СДВ!$A$1:$E$6,3,FALSE)*План!D235)))</f>
        <v>18918635.288000003</v>
      </c>
    </row>
    <row r="236" spans="1:8" hidden="1" x14ac:dyDescent="0.3">
      <c r="A236" s="4">
        <v>59502</v>
      </c>
      <c r="B236" t="s">
        <v>5</v>
      </c>
      <c r="C236" s="3">
        <v>769107346</v>
      </c>
      <c r="D236" s="3">
        <f>VLOOKUP(A236,Факт!A:C,3,FALSE)</f>
        <v>484537627.98000002</v>
      </c>
      <c r="E236" s="9">
        <f t="shared" si="12"/>
        <v>0.63</v>
      </c>
      <c r="F236" s="2">
        <f>IF(E236&gt;=100%,VLOOKUP(План!B236,СДВ!$A$1:$E$6,2,FALSE)*План!D236,IF(План!E236&lt;=50%,VLOOKUP(План!B236,СДВ!$A$1:$E$6,5,FALSE)*План!D236,IF(AND(План!E236&gt;=50%,План!E236&lt;=75%),VLOOKUP(План!B236,СДВ!$A$1:$E$6,4,FALSE)*План!D236,VLOOKUP(План!B236,СДВ!$A$1:$E$6,3,FALSE)*План!D236)))</f>
        <v>72680644.196999997</v>
      </c>
    </row>
    <row r="237" spans="1:8" x14ac:dyDescent="0.3">
      <c r="A237" s="4">
        <v>21797</v>
      </c>
      <c r="B237" t="s">
        <v>5</v>
      </c>
      <c r="C237" s="3">
        <v>532746141</v>
      </c>
      <c r="D237" s="3">
        <f>VLOOKUP(A237,Факт!A:C,3,FALSE)</f>
        <v>532746141</v>
      </c>
      <c r="E237" s="9">
        <f t="shared" si="12"/>
        <v>1</v>
      </c>
      <c r="F237" s="2">
        <f>IF(E237&gt;=100%,VLOOKUP(План!B237,СДВ!$A$1:$E$6,2,FALSE)*План!D237,IF(План!E237&lt;=50%,VLOOKUP(План!B237,СДВ!$A$1:$E$6,5,FALSE)*План!D237,IF(AND(План!E237&gt;=50%,План!E237&lt;=75%),VLOOKUP(План!B237,СДВ!$A$1:$E$6,4,FALSE)*План!D237,VLOOKUP(План!B237,СДВ!$A$1:$E$6,3,FALSE)*План!D237)))</f>
        <v>159823842.29999998</v>
      </c>
      <c r="G237" s="11">
        <f>D237*СДВ!$B$6</f>
        <v>159823842.29999998</v>
      </c>
      <c r="H237" t="b">
        <f>F237=G237</f>
        <v>1</v>
      </c>
    </row>
    <row r="238" spans="1:8" hidden="1" x14ac:dyDescent="0.3">
      <c r="A238" s="4">
        <v>96147</v>
      </c>
      <c r="B238" t="s">
        <v>3</v>
      </c>
      <c r="C238" s="3">
        <v>239990440</v>
      </c>
      <c r="D238" s="3">
        <f>VLOOKUP(A238,Факт!A:C,3,FALSE)</f>
        <v>203991874</v>
      </c>
      <c r="E238" s="9">
        <f t="shared" si="12"/>
        <v>0.85</v>
      </c>
      <c r="F238" s="2">
        <f>IF(E238&gt;=100%,VLOOKUP(План!B238,СДВ!$A$1:$E$6,2,FALSE)*План!D238,IF(План!E238&lt;=50%,VLOOKUP(План!B238,СДВ!$A$1:$E$6,5,FALSE)*План!D238,IF(AND(План!E238&gt;=50%,План!E238&lt;=75%),VLOOKUP(План!B238,СДВ!$A$1:$E$6,4,FALSE)*План!D238,VLOOKUP(План!B238,СДВ!$A$1:$E$6,3,FALSE)*План!D238)))</f>
        <v>40798374.800000004</v>
      </c>
    </row>
    <row r="239" spans="1:8" hidden="1" x14ac:dyDescent="0.3">
      <c r="A239" s="4">
        <v>80977</v>
      </c>
      <c r="B239" t="s">
        <v>3</v>
      </c>
      <c r="C239" s="3">
        <v>669974878</v>
      </c>
      <c r="D239" s="3">
        <f>VLOOKUP(A239,Факт!A:C,3,FALSE)</f>
        <v>529280153.62</v>
      </c>
      <c r="E239" s="9">
        <f t="shared" si="12"/>
        <v>0.79</v>
      </c>
      <c r="F239" s="2">
        <f>IF(E239&gt;=100%,VLOOKUP(План!B239,СДВ!$A$1:$E$6,2,FALSE)*План!D239,IF(План!E239&lt;=50%,VLOOKUP(План!B239,СДВ!$A$1:$E$6,5,FALSE)*План!D239,IF(AND(План!E239&gt;=50%,План!E239&lt;=75%),VLOOKUP(План!B239,СДВ!$A$1:$E$6,4,FALSE)*План!D239,VLOOKUP(План!B239,СДВ!$A$1:$E$6,3,FALSE)*План!D239)))</f>
        <v>105856030.72400001</v>
      </c>
    </row>
    <row r="240" spans="1:8" hidden="1" x14ac:dyDescent="0.3">
      <c r="A240" s="4">
        <v>40430</v>
      </c>
      <c r="B240" t="s">
        <v>3</v>
      </c>
      <c r="C240" s="3">
        <v>261050029</v>
      </c>
      <c r="D240" s="3">
        <f>VLOOKUP(A240,Факт!A:C,3,FALSE)</f>
        <v>276713030.74000001</v>
      </c>
      <c r="E240" s="9">
        <f t="shared" si="12"/>
        <v>1.06</v>
      </c>
      <c r="F240" s="2">
        <f>IF(E240&gt;=100%,VLOOKUP(План!B240,СДВ!$A$1:$E$6,2,FALSE)*План!D240,IF(План!E240&lt;=50%,VLOOKUP(План!B240,СДВ!$A$1:$E$6,5,FALSE)*План!D240,IF(AND(План!E240&gt;=50%,План!E240&lt;=75%),VLOOKUP(План!B240,СДВ!$A$1:$E$6,4,FALSE)*План!D240,VLOOKUP(План!B240,СДВ!$A$1:$E$6,3,FALSE)*План!D240)))</f>
        <v>69178257.685000002</v>
      </c>
      <c r="H240" t="b">
        <f t="shared" ref="H240:H241" si="13">F240=G240</f>
        <v>0</v>
      </c>
    </row>
    <row r="241" spans="1:8" hidden="1" x14ac:dyDescent="0.3">
      <c r="A241" s="4">
        <v>41056</v>
      </c>
      <c r="B241" t="s">
        <v>3</v>
      </c>
      <c r="C241" s="3">
        <v>729233204</v>
      </c>
      <c r="D241" s="3">
        <f>VLOOKUP(A241,Факт!A:C,3,FALSE)</f>
        <v>751110200.12</v>
      </c>
      <c r="E241" s="9">
        <f t="shared" si="12"/>
        <v>1.03</v>
      </c>
      <c r="F241" s="2">
        <f>IF(E241&gt;=100%,VLOOKUP(План!B241,СДВ!$A$1:$E$6,2,FALSE)*План!D241,IF(План!E241&lt;=50%,VLOOKUP(План!B241,СДВ!$A$1:$E$6,5,FALSE)*План!D241,IF(AND(План!E241&gt;=50%,План!E241&lt;=75%),VLOOKUP(План!B241,СДВ!$A$1:$E$6,4,FALSE)*План!D241,VLOOKUP(План!B241,СДВ!$A$1:$E$6,3,FALSE)*План!D241)))</f>
        <v>187777550.03</v>
      </c>
      <c r="H241" t="b">
        <f t="shared" si="13"/>
        <v>0</v>
      </c>
    </row>
    <row r="242" spans="1:8" hidden="1" x14ac:dyDescent="0.3">
      <c r="A242" s="4">
        <v>99703</v>
      </c>
      <c r="B242" t="s">
        <v>3</v>
      </c>
      <c r="C242" s="3">
        <v>782580639</v>
      </c>
      <c r="D242" s="3">
        <f>VLOOKUP(A242,Факт!A:C,3,FALSE)</f>
        <v>508677415.35000002</v>
      </c>
      <c r="E242" s="9">
        <f t="shared" si="12"/>
        <v>0.65</v>
      </c>
      <c r="F242" s="2">
        <f>IF(E242&gt;=100%,VLOOKUP(План!B242,СДВ!$A$1:$E$6,2,FALSE)*План!D242,IF(План!E242&lt;=50%,VLOOKUP(План!B242,СДВ!$A$1:$E$6,5,FALSE)*План!D242,IF(AND(План!E242&gt;=50%,План!E242&lt;=75%),VLOOKUP(План!B242,СДВ!$A$1:$E$6,4,FALSE)*План!D242,VLOOKUP(План!B242,СДВ!$A$1:$E$6,3,FALSE)*План!D242)))</f>
        <v>50867741.535000004</v>
      </c>
    </row>
    <row r="243" spans="1:8" hidden="1" x14ac:dyDescent="0.3">
      <c r="A243" s="4">
        <v>85496</v>
      </c>
      <c r="B243" t="s">
        <v>4</v>
      </c>
      <c r="C243" s="3">
        <v>279064712</v>
      </c>
      <c r="D243" s="3">
        <f>VLOOKUP(A243,Факт!A:C,3,FALSE)</f>
        <v>273483417.75999999</v>
      </c>
      <c r="E243" s="9">
        <f t="shared" si="12"/>
        <v>0.98</v>
      </c>
      <c r="F243" s="2">
        <f>IF(E243&gt;=100%,VLOOKUP(План!B243,СДВ!$A$1:$E$6,2,FALSE)*План!D243,IF(План!E243&lt;=50%,VLOOKUP(План!B243,СДВ!$A$1:$E$6,5,FALSE)*План!D243,IF(AND(План!E243&gt;=50%,План!E243&lt;=75%),VLOOKUP(План!B243,СДВ!$A$1:$E$6,4,FALSE)*План!D243,VLOOKUP(План!B243,СДВ!$A$1:$E$6,3,FALSE)*План!D243)))</f>
        <v>32818010.131199997</v>
      </c>
    </row>
    <row r="244" spans="1:8" x14ac:dyDescent="0.3">
      <c r="A244" s="4">
        <v>72368</v>
      </c>
      <c r="B244" t="s">
        <v>5</v>
      </c>
      <c r="C244" s="3">
        <v>232590664</v>
      </c>
      <c r="D244" s="3">
        <f>VLOOKUP(A244,Факт!A:C,3,FALSE)</f>
        <v>251197917.12</v>
      </c>
      <c r="E244" s="9">
        <f t="shared" si="12"/>
        <v>1.08</v>
      </c>
      <c r="F244" s="2">
        <f>IF(E244&gt;=100%,VLOOKUP(План!B244,СДВ!$A$1:$E$6,2,FALSE)*План!D244,IF(План!E244&lt;=50%,VLOOKUP(План!B244,СДВ!$A$1:$E$6,5,FALSE)*План!D244,IF(AND(План!E244&gt;=50%,План!E244&lt;=75%),VLOOKUP(План!B244,СДВ!$A$1:$E$6,4,FALSE)*План!D244,VLOOKUP(План!B244,СДВ!$A$1:$E$6,3,FALSE)*План!D244)))</f>
        <v>75359375.135999992</v>
      </c>
      <c r="G244" s="11">
        <f>D244*СДВ!$B$6</f>
        <v>75359375.135999992</v>
      </c>
      <c r="H244" t="b">
        <f>F244=G244</f>
        <v>1</v>
      </c>
    </row>
    <row r="245" spans="1:8" hidden="1" x14ac:dyDescent="0.3">
      <c r="A245" s="4">
        <v>91067</v>
      </c>
      <c r="B245" t="s">
        <v>5</v>
      </c>
      <c r="C245" s="3">
        <v>634617378</v>
      </c>
      <c r="D245" s="3">
        <f>VLOOKUP(A245,Факт!A:C,3,FALSE)</f>
        <v>526732423.73999995</v>
      </c>
      <c r="E245" s="9">
        <f t="shared" si="12"/>
        <v>0.83</v>
      </c>
      <c r="F245" s="2">
        <f>IF(E245&gt;=100%,VLOOKUP(План!B245,СДВ!$A$1:$E$6,2,FALSE)*План!D245,IF(План!E245&lt;=50%,VLOOKUP(План!B245,СДВ!$A$1:$E$6,5,FALSE)*План!D245,IF(AND(План!E245&gt;=50%,План!E245&lt;=75%),VLOOKUP(План!B245,СДВ!$A$1:$E$6,4,FALSE)*План!D245,VLOOKUP(План!B245,СДВ!$A$1:$E$6,3,FALSE)*План!D245)))</f>
        <v>105346484.748</v>
      </c>
    </row>
    <row r="246" spans="1:8" hidden="1" x14ac:dyDescent="0.3">
      <c r="A246" s="4">
        <v>38398</v>
      </c>
      <c r="B246" t="s">
        <v>4</v>
      </c>
      <c r="C246" s="3">
        <v>410464962</v>
      </c>
      <c r="D246" s="3">
        <f>VLOOKUP(A246,Факт!A:C,3,FALSE)</f>
        <v>246278977.19999999</v>
      </c>
      <c r="E246" s="9">
        <f t="shared" si="12"/>
        <v>0.6</v>
      </c>
      <c r="F246" s="2">
        <f>IF(E246&gt;=100%,VLOOKUP(План!B246,СДВ!$A$1:$E$6,2,FALSE)*План!D246,IF(План!E246&lt;=50%,VLOOKUP(План!B246,СДВ!$A$1:$E$6,5,FALSE)*План!D246,IF(AND(План!E246&gt;=50%,План!E246&lt;=75%),VLOOKUP(План!B246,СДВ!$A$1:$E$6,4,FALSE)*План!D246,VLOOKUP(План!B246,СДВ!$A$1:$E$6,3,FALSE)*План!D246)))</f>
        <v>24627897.719999999</v>
      </c>
    </row>
    <row r="247" spans="1:8" hidden="1" x14ac:dyDescent="0.3">
      <c r="A247" s="4">
        <v>23524</v>
      </c>
      <c r="B247" t="s">
        <v>2</v>
      </c>
      <c r="C247" s="3">
        <v>231223394</v>
      </c>
      <c r="D247" s="3">
        <f>VLOOKUP(A247,Факт!A:C,3,FALSE)</f>
        <v>120236164.88000001</v>
      </c>
      <c r="E247" s="9">
        <f t="shared" si="12"/>
        <v>0.52</v>
      </c>
      <c r="F247" s="2">
        <f>IF(E247&gt;=100%,VLOOKUP(План!B247,СДВ!$A$1:$E$6,2,FALSE)*План!D247,IF(План!E247&lt;=50%,VLOOKUP(План!B247,СДВ!$A$1:$E$6,5,FALSE)*План!D247,IF(AND(План!E247&gt;=50%,План!E247&lt;=75%),VLOOKUP(План!B247,СДВ!$A$1:$E$6,4,FALSE)*План!D247,VLOOKUP(План!B247,СДВ!$A$1:$E$6,3,FALSE)*План!D247)))</f>
        <v>6011808.2440000009</v>
      </c>
    </row>
    <row r="248" spans="1:8" hidden="1" x14ac:dyDescent="0.3">
      <c r="A248" s="4">
        <v>41821</v>
      </c>
      <c r="B248" t="s">
        <v>3</v>
      </c>
      <c r="C248" s="3">
        <v>364155307</v>
      </c>
      <c r="D248" s="3">
        <f>VLOOKUP(A248,Факт!A:C,3,FALSE)</f>
        <v>247625608.76000002</v>
      </c>
      <c r="E248" s="9">
        <f t="shared" si="12"/>
        <v>0.68</v>
      </c>
      <c r="F248" s="2">
        <f>IF(E248&gt;=100%,VLOOKUP(План!B248,СДВ!$A$1:$E$6,2,FALSE)*План!D248,IF(План!E248&lt;=50%,VLOOKUP(План!B248,СДВ!$A$1:$E$6,5,FALSE)*План!D248,IF(AND(План!E248&gt;=50%,План!E248&lt;=75%),VLOOKUP(План!B248,СДВ!$A$1:$E$6,4,FALSE)*План!D248,VLOOKUP(План!B248,СДВ!$A$1:$E$6,3,FALSE)*План!D248)))</f>
        <v>24762560.876000002</v>
      </c>
    </row>
    <row r="249" spans="1:8" hidden="1" x14ac:dyDescent="0.3">
      <c r="A249" s="4">
        <v>13767</v>
      </c>
      <c r="B249" t="s">
        <v>3</v>
      </c>
      <c r="C249" s="3">
        <v>629981975</v>
      </c>
      <c r="D249" s="3">
        <f>VLOOKUP(A249,Факт!A:C,3,FALSE)</f>
        <v>705579812.00000012</v>
      </c>
      <c r="E249" s="9">
        <f t="shared" si="12"/>
        <v>1.1200000000000001</v>
      </c>
      <c r="F249" s="2">
        <f>IF(E249&gt;=100%,VLOOKUP(План!B249,СДВ!$A$1:$E$6,2,FALSE)*План!D249,IF(План!E249&lt;=50%,VLOOKUP(План!B249,СДВ!$A$1:$E$6,5,FALSE)*План!D249,IF(AND(План!E249&gt;=50%,План!E249&lt;=75%),VLOOKUP(План!B249,СДВ!$A$1:$E$6,4,FALSE)*План!D249,VLOOKUP(План!B249,СДВ!$A$1:$E$6,3,FALSE)*План!D249)))</f>
        <v>176394953.00000003</v>
      </c>
      <c r="H249" t="b">
        <f>F249=G249</f>
        <v>0</v>
      </c>
    </row>
    <row r="250" spans="1:8" hidden="1" x14ac:dyDescent="0.3">
      <c r="A250" s="4">
        <v>93094</v>
      </c>
      <c r="B250" t="s">
        <v>5</v>
      </c>
      <c r="C250" s="3">
        <v>329992207</v>
      </c>
      <c r="D250" s="3">
        <f>VLOOKUP(A250,Факт!A:C,3,FALSE)</f>
        <v>178195791.78</v>
      </c>
      <c r="E250" s="9">
        <f t="shared" si="12"/>
        <v>0.54</v>
      </c>
      <c r="F250" s="2">
        <f>IF(E250&gt;=100%,VLOOKUP(План!B250,СДВ!$A$1:$E$6,2,FALSE)*План!D250,IF(План!E250&lt;=50%,VLOOKUP(План!B250,СДВ!$A$1:$E$6,5,FALSE)*План!D250,IF(AND(План!E250&gt;=50%,План!E250&lt;=75%),VLOOKUP(План!B250,СДВ!$A$1:$E$6,4,FALSE)*План!D250,VLOOKUP(План!B250,СДВ!$A$1:$E$6,3,FALSE)*План!D250)))</f>
        <v>26729368.767000001</v>
      </c>
    </row>
    <row r="251" spans="1:8" hidden="1" x14ac:dyDescent="0.3">
      <c r="A251" s="4">
        <v>69616</v>
      </c>
      <c r="B251" t="s">
        <v>3</v>
      </c>
      <c r="C251" s="3">
        <v>745579210</v>
      </c>
      <c r="D251" s="3">
        <f>VLOOKUP(A251,Факт!A:C,3,FALSE)</f>
        <v>872327675.69999993</v>
      </c>
      <c r="E251" s="9">
        <f t="shared" si="12"/>
        <v>1.17</v>
      </c>
      <c r="F251" s="2">
        <f>IF(E251&gt;=100%,VLOOKUP(План!B251,СДВ!$A$1:$E$6,2,FALSE)*План!D251,IF(План!E251&lt;=50%,VLOOKUP(План!B251,СДВ!$A$1:$E$6,5,FALSE)*План!D251,IF(AND(План!E251&gt;=50%,План!E251&lt;=75%),VLOOKUP(План!B251,СДВ!$A$1:$E$6,4,FALSE)*План!D251,VLOOKUP(План!B251,СДВ!$A$1:$E$6,3,FALSE)*План!D251)))</f>
        <v>218081918.92499998</v>
      </c>
      <c r="H251" t="b">
        <f t="shared" ref="H251:H252" si="14">F251=G251</f>
        <v>0</v>
      </c>
    </row>
    <row r="252" spans="1:8" x14ac:dyDescent="0.3">
      <c r="A252" s="4">
        <v>71346</v>
      </c>
      <c r="B252" t="s">
        <v>5</v>
      </c>
      <c r="C252" s="3">
        <v>552419309</v>
      </c>
      <c r="D252" s="3">
        <f>VLOOKUP(A252,Факт!A:C,3,FALSE)</f>
        <v>585564467.54000008</v>
      </c>
      <c r="E252" s="9">
        <f t="shared" si="12"/>
        <v>1.06</v>
      </c>
      <c r="F252" s="2">
        <f>IF(E252&gt;=100%,VLOOKUP(План!B252,СДВ!$A$1:$E$6,2,FALSE)*План!D252,IF(План!E252&lt;=50%,VLOOKUP(План!B252,СДВ!$A$1:$E$6,5,FALSE)*План!D252,IF(AND(План!E252&gt;=50%,План!E252&lt;=75%),VLOOKUP(План!B252,СДВ!$A$1:$E$6,4,FALSE)*План!D252,VLOOKUP(План!B252,СДВ!$A$1:$E$6,3,FALSE)*План!D252)))</f>
        <v>175669340.26200002</v>
      </c>
      <c r="G252" s="11">
        <f>D252*СДВ!$B$6</f>
        <v>175669340.26200002</v>
      </c>
      <c r="H252" t="b">
        <f t="shared" si="14"/>
        <v>1</v>
      </c>
    </row>
    <row r="253" spans="1:8" hidden="1" x14ac:dyDescent="0.3">
      <c r="A253" s="4">
        <v>74087</v>
      </c>
      <c r="B253" t="s">
        <v>3</v>
      </c>
      <c r="C253" s="3">
        <v>417236654</v>
      </c>
      <c r="D253" s="3">
        <f>VLOOKUP(A253,Факт!A:C,3,FALSE)</f>
        <v>225307793.16000003</v>
      </c>
      <c r="E253" s="9">
        <f t="shared" si="12"/>
        <v>0.54</v>
      </c>
      <c r="F253" s="2">
        <f>IF(E253&gt;=100%,VLOOKUP(План!B253,СДВ!$A$1:$E$6,2,FALSE)*План!D253,IF(План!E253&lt;=50%,VLOOKUP(План!B253,СДВ!$A$1:$E$6,5,FALSE)*План!D253,IF(AND(План!E253&gt;=50%,План!E253&lt;=75%),VLOOKUP(План!B253,СДВ!$A$1:$E$6,4,FALSE)*План!D253,VLOOKUP(План!B253,СДВ!$A$1:$E$6,3,FALSE)*План!D253)))</f>
        <v>22530779.316000003</v>
      </c>
    </row>
    <row r="254" spans="1:8" hidden="1" x14ac:dyDescent="0.3">
      <c r="A254" s="4">
        <v>25287</v>
      </c>
      <c r="B254" t="s">
        <v>2</v>
      </c>
      <c r="C254" s="3">
        <v>696884882</v>
      </c>
      <c r="D254" s="3">
        <f>VLOOKUP(A254,Факт!A:C,3,FALSE)</f>
        <v>522663661.5</v>
      </c>
      <c r="E254" s="9">
        <f t="shared" si="12"/>
        <v>0.75</v>
      </c>
      <c r="F254" s="2">
        <f>IF(E254&gt;=100%,VLOOKUP(План!B254,СДВ!$A$1:$E$6,2,FALSE)*План!D254,IF(План!E254&lt;=50%,VLOOKUP(План!B254,СДВ!$A$1:$E$6,5,FALSE)*План!D254,IF(AND(План!E254&gt;=50%,План!E254&lt;=75%),VLOOKUP(План!B254,СДВ!$A$1:$E$6,4,FALSE)*План!D254,VLOOKUP(План!B254,СДВ!$A$1:$E$6,3,FALSE)*План!D254)))</f>
        <v>26133183.075000003</v>
      </c>
    </row>
    <row r="255" spans="1:8" x14ac:dyDescent="0.3">
      <c r="A255" s="4">
        <v>40721</v>
      </c>
      <c r="B255" t="s">
        <v>5</v>
      </c>
      <c r="C255" s="3">
        <v>128447374</v>
      </c>
      <c r="D255" s="3">
        <f>VLOOKUP(A255,Факт!A:C,3,FALSE)</f>
        <v>146430006.35999998</v>
      </c>
      <c r="E255" s="9">
        <f t="shared" si="12"/>
        <v>1.1399999999999999</v>
      </c>
      <c r="F255" s="2">
        <f>IF(E255&gt;=100%,VLOOKUP(План!B255,СДВ!$A$1:$E$6,2,FALSE)*План!D255,IF(План!E255&lt;=50%,VLOOKUP(План!B255,СДВ!$A$1:$E$6,5,FALSE)*План!D255,IF(AND(План!E255&gt;=50%,План!E255&lt;=75%),VLOOKUP(План!B255,СДВ!$A$1:$E$6,4,FALSE)*План!D255,VLOOKUP(План!B255,СДВ!$A$1:$E$6,3,FALSE)*План!D255)))</f>
        <v>43929001.907999992</v>
      </c>
      <c r="G255" s="11">
        <f>D255*СДВ!$B$6</f>
        <v>43929001.907999992</v>
      </c>
      <c r="H255" t="b">
        <f>F255=G255</f>
        <v>1</v>
      </c>
    </row>
    <row r="256" spans="1:8" hidden="1" x14ac:dyDescent="0.3">
      <c r="A256" s="4">
        <v>41886</v>
      </c>
      <c r="B256" t="s">
        <v>4</v>
      </c>
      <c r="C256" s="3">
        <v>571947028</v>
      </c>
      <c r="D256" s="3">
        <f>VLOOKUP(A256,Факт!A:C,3,FALSE)</f>
        <v>326009805.95999998</v>
      </c>
      <c r="E256" s="9">
        <f t="shared" si="12"/>
        <v>0.56999999999999995</v>
      </c>
      <c r="F256" s="2">
        <f>IF(E256&gt;=100%,VLOOKUP(План!B256,СДВ!$A$1:$E$6,2,FALSE)*План!D256,IF(План!E256&lt;=50%,VLOOKUP(План!B256,СДВ!$A$1:$E$6,5,FALSE)*План!D256,IF(AND(План!E256&gt;=50%,План!E256&lt;=75%),VLOOKUP(План!B256,СДВ!$A$1:$E$6,4,FALSE)*План!D256,VLOOKUP(План!B256,СДВ!$A$1:$E$6,3,FALSE)*План!D256)))</f>
        <v>32600980.596000001</v>
      </c>
    </row>
    <row r="257" spans="1:8" hidden="1" x14ac:dyDescent="0.3">
      <c r="A257" s="4">
        <v>48576</v>
      </c>
      <c r="B257" t="s">
        <v>5</v>
      </c>
      <c r="C257" s="3">
        <v>555835210</v>
      </c>
      <c r="D257" s="3">
        <f>VLOOKUP(A257,Факт!A:C,3,FALSE)</f>
        <v>533601801.59999996</v>
      </c>
      <c r="E257" s="9">
        <f t="shared" si="12"/>
        <v>0.96</v>
      </c>
      <c r="F257" s="2">
        <f>IF(E257&gt;=100%,VLOOKUP(План!B257,СДВ!$A$1:$E$6,2,FALSE)*План!D257,IF(План!E257&lt;=50%,VLOOKUP(План!B257,СДВ!$A$1:$E$6,5,FALSE)*План!D257,IF(AND(План!E257&gt;=50%,План!E257&lt;=75%),VLOOKUP(План!B257,СДВ!$A$1:$E$6,4,FALSE)*План!D257,VLOOKUP(План!B257,СДВ!$A$1:$E$6,3,FALSE)*План!D257)))</f>
        <v>106720360.31999999</v>
      </c>
    </row>
    <row r="258" spans="1:8" hidden="1" x14ac:dyDescent="0.3">
      <c r="A258" s="4">
        <v>53202</v>
      </c>
      <c r="B258" t="s">
        <v>3</v>
      </c>
      <c r="C258" s="3">
        <v>618582320</v>
      </c>
      <c r="D258" s="3">
        <f>VLOOKUP(A258,Факт!A:C,3,FALSE)</f>
        <v>674254728.80000007</v>
      </c>
      <c r="E258" s="9">
        <f t="shared" si="12"/>
        <v>1.0900000000000001</v>
      </c>
      <c r="F258" s="2">
        <f>IF(E258&gt;=100%,VLOOKUP(План!B258,СДВ!$A$1:$E$6,2,FALSE)*План!D258,IF(План!E258&lt;=50%,VLOOKUP(План!B258,СДВ!$A$1:$E$6,5,FALSE)*План!D258,IF(AND(План!E258&gt;=50%,План!E258&lt;=75%),VLOOKUP(План!B258,СДВ!$A$1:$E$6,4,FALSE)*План!D258,VLOOKUP(План!B258,СДВ!$A$1:$E$6,3,FALSE)*План!D258)))</f>
        <v>168563682.20000002</v>
      </c>
      <c r="H258" t="b">
        <f>F258=G258</f>
        <v>0</v>
      </c>
    </row>
    <row r="259" spans="1:8" hidden="1" x14ac:dyDescent="0.3">
      <c r="A259" s="4">
        <v>77861</v>
      </c>
      <c r="B259" t="s">
        <v>3</v>
      </c>
      <c r="C259" s="3">
        <v>461481109</v>
      </c>
      <c r="D259" s="3">
        <f>VLOOKUP(A259,Факт!A:C,3,FALSE)</f>
        <v>424562620.28000003</v>
      </c>
      <c r="E259" s="9">
        <f t="shared" ref="E259:E322" si="15">D259/C259</f>
        <v>0.92</v>
      </c>
      <c r="F259" s="2">
        <f>IF(E259&gt;=100%,VLOOKUP(План!B259,СДВ!$A$1:$E$6,2,FALSE)*План!D259,IF(План!E259&lt;=50%,VLOOKUP(План!B259,СДВ!$A$1:$E$6,5,FALSE)*План!D259,IF(AND(План!E259&gt;=50%,План!E259&lt;=75%),VLOOKUP(План!B259,СДВ!$A$1:$E$6,4,FALSE)*План!D259,VLOOKUP(План!B259,СДВ!$A$1:$E$6,3,FALSE)*План!D259)))</f>
        <v>84912524.056000009</v>
      </c>
    </row>
    <row r="260" spans="1:8" hidden="1" x14ac:dyDescent="0.3">
      <c r="A260" s="4">
        <v>78550</v>
      </c>
      <c r="B260" t="s">
        <v>4</v>
      </c>
      <c r="C260" s="3">
        <v>429976753</v>
      </c>
      <c r="D260" s="3">
        <f>VLOOKUP(A260,Факт!A:C,3,FALSE)</f>
        <v>348281169.93000001</v>
      </c>
      <c r="E260" s="9">
        <f t="shared" si="15"/>
        <v>0.81</v>
      </c>
      <c r="F260" s="2">
        <f>IF(E260&gt;=100%,VLOOKUP(План!B260,СДВ!$A$1:$E$6,2,FALSE)*План!D260,IF(План!E260&lt;=50%,VLOOKUP(План!B260,СДВ!$A$1:$E$6,5,FALSE)*План!D260,IF(AND(План!E260&gt;=50%,План!E260&lt;=75%),VLOOKUP(План!B260,СДВ!$A$1:$E$6,4,FALSE)*План!D260,VLOOKUP(План!B260,СДВ!$A$1:$E$6,3,FALSE)*План!D260)))</f>
        <v>41793740.391599998</v>
      </c>
    </row>
    <row r="261" spans="1:8" hidden="1" x14ac:dyDescent="0.3">
      <c r="A261" s="4">
        <v>98525</v>
      </c>
      <c r="B261" t="s">
        <v>5</v>
      </c>
      <c r="C261" s="3">
        <v>258491774</v>
      </c>
      <c r="D261" s="3">
        <f>VLOOKUP(A261,Факт!A:C,3,FALSE)</f>
        <v>165434735.36000001</v>
      </c>
      <c r="E261" s="9">
        <f t="shared" si="15"/>
        <v>0.64</v>
      </c>
      <c r="F261" s="2">
        <f>IF(E261&gt;=100%,VLOOKUP(План!B261,СДВ!$A$1:$E$6,2,FALSE)*План!D261,IF(План!E261&lt;=50%,VLOOKUP(План!B261,СДВ!$A$1:$E$6,5,FALSE)*План!D261,IF(AND(План!E261&gt;=50%,План!E261&lt;=75%),VLOOKUP(План!B261,СДВ!$A$1:$E$6,4,FALSE)*План!D261,VLOOKUP(План!B261,СДВ!$A$1:$E$6,3,FALSE)*План!D261)))</f>
        <v>24815210.304000001</v>
      </c>
    </row>
    <row r="262" spans="1:8" hidden="1" x14ac:dyDescent="0.3">
      <c r="A262" s="4">
        <v>24268</v>
      </c>
      <c r="B262" t="s">
        <v>5</v>
      </c>
      <c r="C262" s="3">
        <v>232883751</v>
      </c>
      <c r="D262" s="3">
        <f>VLOOKUP(A262,Факт!A:C,3,FALSE)</f>
        <v>188635838.31</v>
      </c>
      <c r="E262" s="9">
        <f t="shared" si="15"/>
        <v>0.81</v>
      </c>
      <c r="F262" s="2">
        <f>IF(E262&gt;=100%,VLOOKUP(План!B262,СДВ!$A$1:$E$6,2,FALSE)*План!D262,IF(План!E262&lt;=50%,VLOOKUP(План!B262,СДВ!$A$1:$E$6,5,FALSE)*План!D262,IF(AND(План!E262&gt;=50%,План!E262&lt;=75%),VLOOKUP(План!B262,СДВ!$A$1:$E$6,4,FALSE)*План!D262,VLOOKUP(План!B262,СДВ!$A$1:$E$6,3,FALSE)*План!D262)))</f>
        <v>37727167.662</v>
      </c>
    </row>
    <row r="263" spans="1:8" x14ac:dyDescent="0.3">
      <c r="A263" s="4">
        <v>88330</v>
      </c>
      <c r="B263" t="s">
        <v>5</v>
      </c>
      <c r="C263" s="3">
        <v>710519492</v>
      </c>
      <c r="D263" s="3">
        <f>VLOOKUP(A263,Факт!A:C,3,FALSE)</f>
        <v>802887025.95999992</v>
      </c>
      <c r="E263" s="9">
        <f t="shared" si="15"/>
        <v>1.1299999999999999</v>
      </c>
      <c r="F263" s="2">
        <f>IF(E263&gt;=100%,VLOOKUP(План!B263,СДВ!$A$1:$E$6,2,FALSE)*План!D263,IF(План!E263&lt;=50%,VLOOKUP(План!B263,СДВ!$A$1:$E$6,5,FALSE)*План!D263,IF(AND(План!E263&gt;=50%,План!E263&lt;=75%),VLOOKUP(План!B263,СДВ!$A$1:$E$6,4,FALSE)*План!D263,VLOOKUP(План!B263,СДВ!$A$1:$E$6,3,FALSE)*План!D263)))</f>
        <v>240866107.78799996</v>
      </c>
      <c r="G263" s="11">
        <f>D263*СДВ!$B$6</f>
        <v>240866107.78799996</v>
      </c>
      <c r="H263" t="b">
        <f>F263=G263</f>
        <v>1</v>
      </c>
    </row>
    <row r="264" spans="1:8" hidden="1" x14ac:dyDescent="0.3">
      <c r="A264" s="4">
        <v>17031</v>
      </c>
      <c r="B264" t="s">
        <v>4</v>
      </c>
      <c r="C264" s="3">
        <v>785157175</v>
      </c>
      <c r="D264" s="3">
        <f>VLOOKUP(A264,Факт!A:C,3,FALSE)</f>
        <v>471094305</v>
      </c>
      <c r="E264" s="9">
        <f t="shared" si="15"/>
        <v>0.6</v>
      </c>
      <c r="F264" s="2">
        <f>IF(E264&gt;=100%,VLOOKUP(План!B264,СДВ!$A$1:$E$6,2,FALSE)*План!D264,IF(План!E264&lt;=50%,VLOOKUP(План!B264,СДВ!$A$1:$E$6,5,FALSE)*План!D264,IF(AND(План!E264&gt;=50%,План!E264&lt;=75%),VLOOKUP(План!B264,СДВ!$A$1:$E$6,4,FALSE)*План!D264,VLOOKUP(План!B264,СДВ!$A$1:$E$6,3,FALSE)*План!D264)))</f>
        <v>47109430.5</v>
      </c>
    </row>
    <row r="265" spans="1:8" hidden="1" x14ac:dyDescent="0.3">
      <c r="A265" s="4">
        <v>33282</v>
      </c>
      <c r="B265" t="s">
        <v>2</v>
      </c>
      <c r="C265" s="3">
        <v>509382795</v>
      </c>
      <c r="D265" s="3">
        <f>VLOOKUP(A265,Факт!A:C,3,FALSE)</f>
        <v>463538343.44999999</v>
      </c>
      <c r="E265" s="9">
        <f t="shared" si="15"/>
        <v>0.91</v>
      </c>
      <c r="F265" s="2">
        <f>IF(E265&gt;=100%,VLOOKUP(План!B265,СДВ!$A$1:$E$6,2,FALSE)*План!D265,IF(План!E265&lt;=50%,VLOOKUP(План!B265,СДВ!$A$1:$E$6,5,FALSE)*План!D265,IF(AND(План!E265&gt;=50%,План!E265&lt;=75%),VLOOKUP(План!B265,СДВ!$A$1:$E$6,4,FALSE)*План!D265,VLOOKUP(План!B265,СДВ!$A$1:$E$6,3,FALSE)*План!D265)))</f>
        <v>55624601.213999994</v>
      </c>
    </row>
    <row r="266" spans="1:8" hidden="1" x14ac:dyDescent="0.3">
      <c r="A266" s="4">
        <v>77326</v>
      </c>
      <c r="B266" t="s">
        <v>2</v>
      </c>
      <c r="C266" s="3">
        <v>791978927</v>
      </c>
      <c r="D266" s="3">
        <f>VLOOKUP(A266,Факт!A:C,3,FALSE)</f>
        <v>514786302.55000001</v>
      </c>
      <c r="E266" s="9">
        <f t="shared" si="15"/>
        <v>0.65</v>
      </c>
      <c r="F266" s="2">
        <f>IF(E266&gt;=100%,VLOOKUP(План!B266,СДВ!$A$1:$E$6,2,FALSE)*План!D266,IF(План!E266&lt;=50%,VLOOKUP(План!B266,СДВ!$A$1:$E$6,5,FALSE)*План!D266,IF(AND(План!E266&gt;=50%,План!E266&lt;=75%),VLOOKUP(План!B266,СДВ!$A$1:$E$6,4,FALSE)*План!D266,VLOOKUP(План!B266,СДВ!$A$1:$E$6,3,FALSE)*План!D266)))</f>
        <v>25739315.127500001</v>
      </c>
    </row>
    <row r="267" spans="1:8" hidden="1" x14ac:dyDescent="0.3">
      <c r="A267" s="4">
        <v>73905</v>
      </c>
      <c r="B267" t="s">
        <v>2</v>
      </c>
      <c r="C267" s="3">
        <v>274160438</v>
      </c>
      <c r="D267" s="3">
        <f>VLOOKUP(A267,Факт!A:C,3,FALSE)</f>
        <v>318026108.07999998</v>
      </c>
      <c r="E267" s="9">
        <f t="shared" si="15"/>
        <v>1.1599999999999999</v>
      </c>
      <c r="F267" s="2">
        <f>IF(E267&gt;=100%,VLOOKUP(План!B267,СДВ!$A$1:$E$6,2,FALSE)*План!D267,IF(План!E267&lt;=50%,VLOOKUP(План!B267,СДВ!$A$1:$E$6,5,FALSE)*План!D267,IF(AND(План!E267&gt;=50%,План!E267&lt;=75%),VLOOKUP(План!B267,СДВ!$A$1:$E$6,4,FALSE)*План!D267,VLOOKUP(План!B267,СДВ!$A$1:$E$6,3,FALSE)*План!D267)))</f>
        <v>47703916.211999997</v>
      </c>
      <c r="H267" t="b">
        <f>F267=G267</f>
        <v>0</v>
      </c>
    </row>
    <row r="268" spans="1:8" hidden="1" x14ac:dyDescent="0.3">
      <c r="A268" s="4">
        <v>17359</v>
      </c>
      <c r="B268" t="s">
        <v>3</v>
      </c>
      <c r="C268" s="3">
        <v>334069107</v>
      </c>
      <c r="D268" s="3">
        <f>VLOOKUP(A268,Факт!A:C,3,FALSE)</f>
        <v>273936667.74000001</v>
      </c>
      <c r="E268" s="9">
        <f t="shared" si="15"/>
        <v>0.82000000000000006</v>
      </c>
      <c r="F268" s="2">
        <f>IF(E268&gt;=100%,VLOOKUP(План!B268,СДВ!$A$1:$E$6,2,FALSE)*План!D268,IF(План!E268&lt;=50%,VLOOKUP(План!B268,СДВ!$A$1:$E$6,5,FALSE)*План!D268,IF(AND(План!E268&gt;=50%,План!E268&lt;=75%),VLOOKUP(План!B268,СДВ!$A$1:$E$6,4,FALSE)*План!D268,VLOOKUP(План!B268,СДВ!$A$1:$E$6,3,FALSE)*План!D268)))</f>
        <v>54787333.548000008</v>
      </c>
    </row>
    <row r="269" spans="1:8" hidden="1" x14ac:dyDescent="0.3">
      <c r="A269" s="4">
        <v>40259</v>
      </c>
      <c r="B269" t="s">
        <v>4</v>
      </c>
      <c r="C269" s="3">
        <v>477515039</v>
      </c>
      <c r="D269" s="3">
        <f>VLOOKUP(A269,Факт!A:C,3,FALSE)</f>
        <v>405887783.14999998</v>
      </c>
      <c r="E269" s="9">
        <f t="shared" si="15"/>
        <v>0.85</v>
      </c>
      <c r="F269" s="2">
        <f>IF(E269&gt;=100%,VLOOKUP(План!B269,СДВ!$A$1:$E$6,2,FALSE)*План!D269,IF(План!E269&lt;=50%,VLOOKUP(План!B269,СДВ!$A$1:$E$6,5,FALSE)*План!D269,IF(AND(План!E269&gt;=50%,План!E269&lt;=75%),VLOOKUP(План!B269,СДВ!$A$1:$E$6,4,FALSE)*План!D269,VLOOKUP(План!B269,СДВ!$A$1:$E$6,3,FALSE)*План!D269)))</f>
        <v>48706533.977999993</v>
      </c>
    </row>
    <row r="270" spans="1:8" hidden="1" x14ac:dyDescent="0.3">
      <c r="A270" s="4">
        <v>83684</v>
      </c>
      <c r="B270" t="s">
        <v>3</v>
      </c>
      <c r="C270" s="3">
        <v>359527227</v>
      </c>
      <c r="D270" s="3">
        <f>VLOOKUP(A270,Факт!A:C,3,FALSE)</f>
        <v>226502153.00999999</v>
      </c>
      <c r="E270" s="9">
        <f t="shared" si="15"/>
        <v>0.63</v>
      </c>
      <c r="F270" s="2">
        <f>IF(E270&gt;=100%,VLOOKUP(План!B270,СДВ!$A$1:$E$6,2,FALSE)*План!D270,IF(План!E270&lt;=50%,VLOOKUP(План!B270,СДВ!$A$1:$E$6,5,FALSE)*План!D270,IF(AND(План!E270&gt;=50%,План!E270&lt;=75%),VLOOKUP(План!B270,СДВ!$A$1:$E$6,4,FALSE)*План!D270,VLOOKUP(План!B270,СДВ!$A$1:$E$6,3,FALSE)*План!D270)))</f>
        <v>22650215.300999999</v>
      </c>
    </row>
    <row r="271" spans="1:8" hidden="1" x14ac:dyDescent="0.3">
      <c r="A271" s="4">
        <v>48145</v>
      </c>
      <c r="B271" t="s">
        <v>3</v>
      </c>
      <c r="C271" s="3">
        <v>569758888</v>
      </c>
      <c r="D271" s="3">
        <f>VLOOKUP(A271,Факт!A:C,3,FALSE)</f>
        <v>643827543.43999994</v>
      </c>
      <c r="E271" s="9">
        <f t="shared" si="15"/>
        <v>1.1299999999999999</v>
      </c>
      <c r="F271" s="2">
        <f>IF(E271&gt;=100%,VLOOKUP(План!B271,СДВ!$A$1:$E$6,2,FALSE)*План!D271,IF(План!E271&lt;=50%,VLOOKUP(План!B271,СДВ!$A$1:$E$6,5,FALSE)*План!D271,IF(AND(План!E271&gt;=50%,План!E271&lt;=75%),VLOOKUP(План!B271,СДВ!$A$1:$E$6,4,FALSE)*План!D271,VLOOKUP(План!B271,СДВ!$A$1:$E$6,3,FALSE)*План!D271)))</f>
        <v>160956885.85999998</v>
      </c>
      <c r="H271" t="b">
        <f t="shared" ref="H271:H272" si="16">F271=G271</f>
        <v>0</v>
      </c>
    </row>
    <row r="272" spans="1:8" x14ac:dyDescent="0.3">
      <c r="A272" s="4">
        <v>77855</v>
      </c>
      <c r="B272" t="s">
        <v>5</v>
      </c>
      <c r="C272" s="3">
        <v>125320636</v>
      </c>
      <c r="D272" s="3">
        <f>VLOOKUP(A272,Факт!A:C,3,FALSE)</f>
        <v>146625144.12</v>
      </c>
      <c r="E272" s="9">
        <f t="shared" si="15"/>
        <v>1.17</v>
      </c>
      <c r="F272" s="2">
        <f>IF(E272&gt;=100%,VLOOKUP(План!B272,СДВ!$A$1:$E$6,2,FALSE)*План!D272,IF(План!E272&lt;=50%,VLOOKUP(План!B272,СДВ!$A$1:$E$6,5,FALSE)*План!D272,IF(AND(План!E272&gt;=50%,План!E272&lt;=75%),VLOOKUP(План!B272,СДВ!$A$1:$E$6,4,FALSE)*План!D272,VLOOKUP(План!B272,СДВ!$A$1:$E$6,3,FALSE)*План!D272)))</f>
        <v>43987543.236000001</v>
      </c>
      <c r="G272" s="11">
        <f>D272*СДВ!$B$6</f>
        <v>43987543.236000001</v>
      </c>
      <c r="H272" t="b">
        <f t="shared" si="16"/>
        <v>1</v>
      </c>
    </row>
    <row r="273" spans="1:8" hidden="1" x14ac:dyDescent="0.3">
      <c r="A273" s="4">
        <v>94309</v>
      </c>
      <c r="B273" t="s">
        <v>3</v>
      </c>
      <c r="C273" s="3">
        <v>775152042</v>
      </c>
      <c r="D273" s="3">
        <f>VLOOKUP(A273,Факт!A:C,3,FALSE)</f>
        <v>387576021</v>
      </c>
      <c r="E273" s="9">
        <f t="shared" si="15"/>
        <v>0.5</v>
      </c>
      <c r="F273" s="2">
        <f>IF(E273&gt;=100%,VLOOKUP(План!B273,СДВ!$A$1:$E$6,2,FALSE)*План!D273,IF(План!E273&lt;=50%,VLOOKUP(План!B273,СДВ!$A$1:$E$6,5,FALSE)*План!D273,IF(AND(План!E273&gt;=50%,План!E273&lt;=75%),VLOOKUP(План!B273,СДВ!$A$1:$E$6,4,FALSE)*План!D273,VLOOKUP(План!B273,СДВ!$A$1:$E$6,3,FALSE)*План!D273)))</f>
        <v>7751520.4199999999</v>
      </c>
    </row>
    <row r="274" spans="1:8" hidden="1" x14ac:dyDescent="0.3">
      <c r="A274" s="4">
        <v>98196</v>
      </c>
      <c r="B274" t="s">
        <v>3</v>
      </c>
      <c r="C274" s="3">
        <v>673855987</v>
      </c>
      <c r="D274" s="3">
        <f>VLOOKUP(A274,Факт!A:C,3,FALSE)</f>
        <v>586254708.68999994</v>
      </c>
      <c r="E274" s="9">
        <f t="shared" si="15"/>
        <v>0.86999999999999988</v>
      </c>
      <c r="F274" s="2">
        <f>IF(E274&gt;=100%,VLOOKUP(План!B274,СДВ!$A$1:$E$6,2,FALSE)*План!D274,IF(План!E274&lt;=50%,VLOOKUP(План!B274,СДВ!$A$1:$E$6,5,FALSE)*План!D274,IF(AND(План!E274&gt;=50%,План!E274&lt;=75%),VLOOKUP(План!B274,СДВ!$A$1:$E$6,4,FALSE)*План!D274,VLOOKUP(План!B274,СДВ!$A$1:$E$6,3,FALSE)*План!D274)))</f>
        <v>117250941.73799999</v>
      </c>
    </row>
    <row r="275" spans="1:8" hidden="1" x14ac:dyDescent="0.3">
      <c r="A275" s="4">
        <v>10228</v>
      </c>
      <c r="B275" t="s">
        <v>3</v>
      </c>
      <c r="C275" s="3">
        <v>730287317</v>
      </c>
      <c r="D275" s="3">
        <f>VLOOKUP(A275,Факт!A:C,3,FALSE)</f>
        <v>737590190.16999996</v>
      </c>
      <c r="E275" s="9">
        <f t="shared" si="15"/>
        <v>1.01</v>
      </c>
      <c r="F275" s="2">
        <f>IF(E275&gt;=100%,VLOOKUP(План!B275,СДВ!$A$1:$E$6,2,FALSE)*План!D275,IF(План!E275&lt;=50%,VLOOKUP(План!B275,СДВ!$A$1:$E$6,5,FALSE)*План!D275,IF(AND(План!E275&gt;=50%,План!E275&lt;=75%),VLOOKUP(План!B275,СДВ!$A$1:$E$6,4,FALSE)*План!D275,VLOOKUP(План!B275,СДВ!$A$1:$E$6,3,FALSE)*План!D275)))</f>
        <v>184397547.54249999</v>
      </c>
      <c r="H275" t="b">
        <f>F275=G275</f>
        <v>0</v>
      </c>
    </row>
    <row r="276" spans="1:8" hidden="1" x14ac:dyDescent="0.3">
      <c r="A276" s="4">
        <v>80547</v>
      </c>
      <c r="B276" t="s">
        <v>5</v>
      </c>
      <c r="C276" s="3">
        <v>756664647</v>
      </c>
      <c r="D276" s="3">
        <f>VLOOKUP(A276,Факт!A:C,3,FALSE)</f>
        <v>537231899.37</v>
      </c>
      <c r="E276" s="9">
        <f t="shared" si="15"/>
        <v>0.71</v>
      </c>
      <c r="F276" s="2">
        <f>IF(E276&gt;=100%,VLOOKUP(План!B276,СДВ!$A$1:$E$6,2,FALSE)*План!D276,IF(План!E276&lt;=50%,VLOOKUP(План!B276,СДВ!$A$1:$E$6,5,FALSE)*План!D276,IF(AND(План!E276&gt;=50%,План!E276&lt;=75%),VLOOKUP(План!B276,СДВ!$A$1:$E$6,4,FALSE)*План!D276,VLOOKUP(План!B276,СДВ!$A$1:$E$6,3,FALSE)*План!D276)))</f>
        <v>80584784.905499995</v>
      </c>
    </row>
    <row r="277" spans="1:8" hidden="1" x14ac:dyDescent="0.3">
      <c r="A277" s="4">
        <v>83632</v>
      </c>
      <c r="B277" t="s">
        <v>2</v>
      </c>
      <c r="C277" s="3">
        <v>110505238</v>
      </c>
      <c r="D277" s="3">
        <f>VLOOKUP(A277,Факт!A:C,3,FALSE)</f>
        <v>81773876.120000005</v>
      </c>
      <c r="E277" s="9">
        <f t="shared" si="15"/>
        <v>0.74</v>
      </c>
      <c r="F277" s="2">
        <f>IF(E277&gt;=100%,VLOOKUP(План!B277,СДВ!$A$1:$E$6,2,FALSE)*План!D277,IF(План!E277&lt;=50%,VLOOKUP(План!B277,СДВ!$A$1:$E$6,5,FALSE)*План!D277,IF(AND(План!E277&gt;=50%,План!E277&lt;=75%),VLOOKUP(План!B277,СДВ!$A$1:$E$6,4,FALSE)*План!D277,VLOOKUP(План!B277,СДВ!$A$1:$E$6,3,FALSE)*План!D277)))</f>
        <v>4088693.8060000003</v>
      </c>
    </row>
    <row r="278" spans="1:8" hidden="1" x14ac:dyDescent="0.3">
      <c r="A278" s="4">
        <v>15006</v>
      </c>
      <c r="B278" t="s">
        <v>3</v>
      </c>
      <c r="C278" s="3">
        <v>249517468</v>
      </c>
      <c r="D278" s="3">
        <f>VLOOKUP(A278,Факт!A:C,3,FALSE)</f>
        <v>189633275.68000001</v>
      </c>
      <c r="E278" s="9">
        <f t="shared" si="15"/>
        <v>0.76</v>
      </c>
      <c r="F278" s="2">
        <f>IF(E278&gt;=100%,VLOOKUP(План!B278,СДВ!$A$1:$E$6,2,FALSE)*План!D278,IF(План!E278&lt;=50%,VLOOKUP(План!B278,СДВ!$A$1:$E$6,5,FALSE)*План!D278,IF(AND(План!E278&gt;=50%,План!E278&lt;=75%),VLOOKUP(План!B278,СДВ!$A$1:$E$6,4,FALSE)*План!D278,VLOOKUP(План!B278,СДВ!$A$1:$E$6,3,FALSE)*План!D278)))</f>
        <v>37926655.136</v>
      </c>
    </row>
    <row r="279" spans="1:8" hidden="1" x14ac:dyDescent="0.3">
      <c r="A279" s="4">
        <v>99714</v>
      </c>
      <c r="B279" t="s">
        <v>2</v>
      </c>
      <c r="C279" s="3">
        <v>710787595</v>
      </c>
      <c r="D279" s="3">
        <f>VLOOKUP(A279,Факт!A:C,3,FALSE)</f>
        <v>682356091.19999993</v>
      </c>
      <c r="E279" s="9">
        <f t="shared" si="15"/>
        <v>0.95999999999999985</v>
      </c>
      <c r="F279" s="2">
        <f>IF(E279&gt;=100%,VLOOKUP(План!B279,СДВ!$A$1:$E$6,2,FALSE)*План!D279,IF(План!E279&lt;=50%,VLOOKUP(План!B279,СДВ!$A$1:$E$6,5,FALSE)*План!D279,IF(AND(План!E279&gt;=50%,План!E279&lt;=75%),VLOOKUP(План!B279,СДВ!$A$1:$E$6,4,FALSE)*План!D279,VLOOKUP(План!B279,СДВ!$A$1:$E$6,3,FALSE)*План!D279)))</f>
        <v>81882730.943999991</v>
      </c>
    </row>
    <row r="280" spans="1:8" hidden="1" x14ac:dyDescent="0.3">
      <c r="A280" s="4">
        <v>64933</v>
      </c>
      <c r="B280" t="s">
        <v>4</v>
      </c>
      <c r="C280" s="3">
        <v>638104343</v>
      </c>
      <c r="D280" s="3">
        <f>VLOOKUP(A280,Факт!A:C,3,FALSE)</f>
        <v>465816170.38999999</v>
      </c>
      <c r="E280" s="9">
        <f t="shared" si="15"/>
        <v>0.73</v>
      </c>
      <c r="F280" s="2">
        <f>IF(E280&gt;=100%,VLOOKUP(План!B280,СДВ!$A$1:$E$6,2,FALSE)*План!D280,IF(План!E280&lt;=50%,VLOOKUP(План!B280,СДВ!$A$1:$E$6,5,FALSE)*План!D280,IF(AND(План!E280&gt;=50%,План!E280&lt;=75%),VLOOKUP(План!B280,СДВ!$A$1:$E$6,4,FALSE)*План!D280,VLOOKUP(План!B280,СДВ!$A$1:$E$6,3,FALSE)*План!D280)))</f>
        <v>46581617.039000005</v>
      </c>
    </row>
    <row r="281" spans="1:8" hidden="1" x14ac:dyDescent="0.3">
      <c r="A281" s="4">
        <v>23510</v>
      </c>
      <c r="B281" t="s">
        <v>4</v>
      </c>
      <c r="C281" s="3">
        <v>519059938</v>
      </c>
      <c r="D281" s="3">
        <f>VLOOKUP(A281,Факт!A:C,3,FALSE)</f>
        <v>612490726.83999991</v>
      </c>
      <c r="E281" s="9">
        <f t="shared" si="15"/>
        <v>1.18</v>
      </c>
      <c r="F281" s="2">
        <f>IF(E281&gt;=100%,VLOOKUP(План!B281,СДВ!$A$1:$E$6,2,FALSE)*План!D281,IF(План!E281&lt;=50%,VLOOKUP(План!B281,СДВ!$A$1:$E$6,5,FALSE)*План!D281,IF(AND(План!E281&gt;=50%,План!E281&lt;=75%),VLOOKUP(План!B281,СДВ!$A$1:$E$6,4,FALSE)*План!D281,VLOOKUP(План!B281,СДВ!$A$1:$E$6,3,FALSE)*План!D281)))</f>
        <v>91873609.025999978</v>
      </c>
      <c r="H281" t="b">
        <f>F281=G281</f>
        <v>0</v>
      </c>
    </row>
    <row r="282" spans="1:8" hidden="1" x14ac:dyDescent="0.3">
      <c r="A282" s="4">
        <v>30918</v>
      </c>
      <c r="B282" t="s">
        <v>2</v>
      </c>
      <c r="C282" s="3">
        <v>119075024</v>
      </c>
      <c r="D282" s="3">
        <f>VLOOKUP(A282,Факт!A:C,3,FALSE)</f>
        <v>86924767.519999996</v>
      </c>
      <c r="E282" s="9">
        <f t="shared" si="15"/>
        <v>0.73</v>
      </c>
      <c r="F282" s="2">
        <f>IF(E282&gt;=100%,VLOOKUP(План!B282,СДВ!$A$1:$E$6,2,FALSE)*План!D282,IF(План!E282&lt;=50%,VLOOKUP(План!B282,СДВ!$A$1:$E$6,5,FALSE)*План!D282,IF(AND(План!E282&gt;=50%,План!E282&lt;=75%),VLOOKUP(План!B282,СДВ!$A$1:$E$6,4,FALSE)*План!D282,VLOOKUP(План!B282,СДВ!$A$1:$E$6,3,FALSE)*План!D282)))</f>
        <v>4346238.3760000002</v>
      </c>
    </row>
    <row r="283" spans="1:8" hidden="1" x14ac:dyDescent="0.3">
      <c r="A283" s="4">
        <v>31346</v>
      </c>
      <c r="B283" t="s">
        <v>4</v>
      </c>
      <c r="C283" s="3">
        <v>244184200</v>
      </c>
      <c r="D283" s="3">
        <f>VLOOKUP(A283,Факт!A:C,3,FALSE)</f>
        <v>207556570</v>
      </c>
      <c r="E283" s="9">
        <f t="shared" si="15"/>
        <v>0.85</v>
      </c>
      <c r="F283" s="2">
        <f>IF(E283&gt;=100%,VLOOKUP(План!B283,СДВ!$A$1:$E$6,2,FALSE)*План!D283,IF(План!E283&lt;=50%,VLOOKUP(План!B283,СДВ!$A$1:$E$6,5,FALSE)*План!D283,IF(AND(План!E283&gt;=50%,План!E283&lt;=75%),VLOOKUP(План!B283,СДВ!$A$1:$E$6,4,FALSE)*План!D283,VLOOKUP(План!B283,СДВ!$A$1:$E$6,3,FALSE)*План!D283)))</f>
        <v>24906788.399999999</v>
      </c>
    </row>
    <row r="284" spans="1:8" hidden="1" x14ac:dyDescent="0.3">
      <c r="A284" s="4">
        <v>47690</v>
      </c>
      <c r="B284" t="s">
        <v>2</v>
      </c>
      <c r="C284" s="3">
        <v>726206201</v>
      </c>
      <c r="D284" s="3">
        <f>VLOOKUP(A284,Факт!A:C,3,FALSE)</f>
        <v>784302697.08000004</v>
      </c>
      <c r="E284" s="9">
        <f t="shared" si="15"/>
        <v>1.08</v>
      </c>
      <c r="F284" s="2">
        <f>IF(E284&gt;=100%,VLOOKUP(План!B284,СДВ!$A$1:$E$6,2,FALSE)*План!D284,IF(План!E284&lt;=50%,VLOOKUP(План!B284,СДВ!$A$1:$E$6,5,FALSE)*План!D284,IF(AND(План!E284&gt;=50%,План!E284&lt;=75%),VLOOKUP(План!B284,СДВ!$A$1:$E$6,4,FALSE)*План!D284,VLOOKUP(План!B284,СДВ!$A$1:$E$6,3,FALSE)*План!D284)))</f>
        <v>117645404.56200001</v>
      </c>
      <c r="H284" t="b">
        <f>F284=G284</f>
        <v>0</v>
      </c>
    </row>
    <row r="285" spans="1:8" hidden="1" x14ac:dyDescent="0.3">
      <c r="A285" s="4">
        <v>73927</v>
      </c>
      <c r="B285" t="s">
        <v>2</v>
      </c>
      <c r="C285" s="3">
        <v>367793718</v>
      </c>
      <c r="D285" s="3">
        <f>VLOOKUP(A285,Факт!A:C,3,FALSE)</f>
        <v>264811476.95999998</v>
      </c>
      <c r="E285" s="9">
        <f t="shared" si="15"/>
        <v>0.72</v>
      </c>
      <c r="F285" s="2">
        <f>IF(E285&gt;=100%,VLOOKUP(План!B285,СДВ!$A$1:$E$6,2,FALSE)*План!D285,IF(План!E285&lt;=50%,VLOOKUP(План!B285,СДВ!$A$1:$E$6,5,FALSE)*План!D285,IF(AND(План!E285&gt;=50%,План!E285&lt;=75%),VLOOKUP(План!B285,СДВ!$A$1:$E$6,4,FALSE)*План!D285,VLOOKUP(План!B285,СДВ!$A$1:$E$6,3,FALSE)*План!D285)))</f>
        <v>13240573.847999999</v>
      </c>
    </row>
    <row r="286" spans="1:8" hidden="1" x14ac:dyDescent="0.3">
      <c r="A286" s="4">
        <v>94659</v>
      </c>
      <c r="B286" t="s">
        <v>4</v>
      </c>
      <c r="C286" s="3">
        <v>561572831</v>
      </c>
      <c r="D286" s="3">
        <f>VLOOKUP(A286,Факт!A:C,3,FALSE)</f>
        <v>600882929.17000008</v>
      </c>
      <c r="E286" s="9">
        <f t="shared" si="15"/>
        <v>1.07</v>
      </c>
      <c r="F286" s="2">
        <f>IF(E286&gt;=100%,VLOOKUP(План!B286,СДВ!$A$1:$E$6,2,FALSE)*План!D286,IF(План!E286&lt;=50%,VLOOKUP(План!B286,СДВ!$A$1:$E$6,5,FALSE)*План!D286,IF(AND(План!E286&gt;=50%,План!E286&lt;=75%),VLOOKUP(План!B286,СДВ!$A$1:$E$6,4,FALSE)*План!D286,VLOOKUP(План!B286,СДВ!$A$1:$E$6,3,FALSE)*План!D286)))</f>
        <v>90132439.375500008</v>
      </c>
      <c r="H286" t="b">
        <f>F286=G286</f>
        <v>0</v>
      </c>
    </row>
    <row r="287" spans="1:8" hidden="1" x14ac:dyDescent="0.3">
      <c r="A287" s="4">
        <v>31930</v>
      </c>
      <c r="B287" t="s">
        <v>2</v>
      </c>
      <c r="C287" s="3">
        <v>789311714</v>
      </c>
      <c r="D287" s="3">
        <f>VLOOKUP(A287,Факт!A:C,3,FALSE)</f>
        <v>513052614.10000002</v>
      </c>
      <c r="E287" s="9">
        <f t="shared" si="15"/>
        <v>0.65</v>
      </c>
      <c r="F287" s="2">
        <f>IF(E287&gt;=100%,VLOOKUP(План!B287,СДВ!$A$1:$E$6,2,FALSE)*План!D287,IF(План!E287&lt;=50%,VLOOKUP(План!B287,СДВ!$A$1:$E$6,5,FALSE)*План!D287,IF(AND(План!E287&gt;=50%,План!E287&lt;=75%),VLOOKUP(План!B287,СДВ!$A$1:$E$6,4,FALSE)*План!D287,VLOOKUP(План!B287,СДВ!$A$1:$E$6,3,FALSE)*План!D287)))</f>
        <v>25652630.705000002</v>
      </c>
    </row>
    <row r="288" spans="1:8" hidden="1" x14ac:dyDescent="0.3">
      <c r="A288" s="4">
        <v>26944</v>
      </c>
      <c r="B288" t="s">
        <v>2</v>
      </c>
      <c r="C288" s="3">
        <v>682519940</v>
      </c>
      <c r="D288" s="3">
        <f>VLOOKUP(A288,Факт!A:C,3,FALSE)</f>
        <v>696170338.80000007</v>
      </c>
      <c r="E288" s="9">
        <f t="shared" si="15"/>
        <v>1.02</v>
      </c>
      <c r="F288" s="2">
        <f>IF(E288&gt;=100%,VLOOKUP(План!B288,СДВ!$A$1:$E$6,2,FALSE)*План!D288,IF(План!E288&lt;=50%,VLOOKUP(План!B288,СДВ!$A$1:$E$6,5,FALSE)*План!D288,IF(AND(План!E288&gt;=50%,План!E288&lt;=75%),VLOOKUP(План!B288,СДВ!$A$1:$E$6,4,FALSE)*План!D288,VLOOKUP(План!B288,СДВ!$A$1:$E$6,3,FALSE)*План!D288)))</f>
        <v>104425550.82000001</v>
      </c>
      <c r="H288" t="b">
        <f>F288=G288</f>
        <v>0</v>
      </c>
    </row>
    <row r="289" spans="1:8" hidden="1" x14ac:dyDescent="0.3">
      <c r="A289" s="4">
        <v>55245</v>
      </c>
      <c r="B289" t="s">
        <v>5</v>
      </c>
      <c r="C289" s="3">
        <v>376867140</v>
      </c>
      <c r="D289" s="3">
        <f>VLOOKUP(A289,Факт!A:C,3,FALSE)</f>
        <v>293956369.19999999</v>
      </c>
      <c r="E289" s="9">
        <f t="shared" si="15"/>
        <v>0.77999999999999992</v>
      </c>
      <c r="F289" s="2">
        <f>IF(E289&gt;=100%,VLOOKUP(План!B289,СДВ!$A$1:$E$6,2,FALSE)*План!D289,IF(План!E289&lt;=50%,VLOOKUP(План!B289,СДВ!$A$1:$E$6,5,FALSE)*План!D289,IF(AND(План!E289&gt;=50%,План!E289&lt;=75%),VLOOKUP(План!B289,СДВ!$A$1:$E$6,4,FALSE)*План!D289,VLOOKUP(План!B289,СДВ!$A$1:$E$6,3,FALSE)*План!D289)))</f>
        <v>58791273.840000004</v>
      </c>
    </row>
    <row r="290" spans="1:8" hidden="1" x14ac:dyDescent="0.3">
      <c r="A290" s="4">
        <v>90730</v>
      </c>
      <c r="B290" t="s">
        <v>5</v>
      </c>
      <c r="C290" s="3">
        <v>341819042</v>
      </c>
      <c r="D290" s="3">
        <f>VLOOKUP(A290,Факт!A:C,3,FALSE)</f>
        <v>242691519.81999999</v>
      </c>
      <c r="E290" s="9">
        <f t="shared" si="15"/>
        <v>0.71</v>
      </c>
      <c r="F290" s="2">
        <f>IF(E290&gt;=100%,VLOOKUP(План!B290,СДВ!$A$1:$E$6,2,FALSE)*План!D290,IF(План!E290&lt;=50%,VLOOKUP(План!B290,СДВ!$A$1:$E$6,5,FALSE)*План!D290,IF(AND(План!E290&gt;=50%,План!E290&lt;=75%),VLOOKUP(План!B290,СДВ!$A$1:$E$6,4,FALSE)*План!D290,VLOOKUP(План!B290,СДВ!$A$1:$E$6,3,FALSE)*План!D290)))</f>
        <v>36403727.972999997</v>
      </c>
    </row>
    <row r="291" spans="1:8" hidden="1" x14ac:dyDescent="0.3">
      <c r="A291" s="4">
        <v>95837</v>
      </c>
      <c r="B291" t="s">
        <v>4</v>
      </c>
      <c r="C291" s="3">
        <v>384017752</v>
      </c>
      <c r="D291" s="3">
        <f>VLOOKUP(A291,Факт!A:C,3,FALSE)</f>
        <v>372497219.44</v>
      </c>
      <c r="E291" s="9">
        <f t="shared" si="15"/>
        <v>0.97</v>
      </c>
      <c r="F291" s="2">
        <f>IF(E291&gt;=100%,VLOOKUP(План!B291,СДВ!$A$1:$E$6,2,FALSE)*План!D291,IF(План!E291&lt;=50%,VLOOKUP(План!B291,СДВ!$A$1:$E$6,5,FALSE)*План!D291,IF(AND(План!E291&gt;=50%,План!E291&lt;=75%),VLOOKUP(План!B291,СДВ!$A$1:$E$6,4,FALSE)*План!D291,VLOOKUP(План!B291,СДВ!$A$1:$E$6,3,FALSE)*План!D291)))</f>
        <v>44699666.332800001</v>
      </c>
    </row>
    <row r="292" spans="1:8" x14ac:dyDescent="0.3">
      <c r="A292" s="4">
        <v>52683</v>
      </c>
      <c r="B292" t="s">
        <v>5</v>
      </c>
      <c r="C292" s="3">
        <v>323583084</v>
      </c>
      <c r="D292" s="3">
        <f>VLOOKUP(A292,Факт!A:C,3,FALSE)</f>
        <v>381828039.12</v>
      </c>
      <c r="E292" s="9">
        <f t="shared" si="15"/>
        <v>1.18</v>
      </c>
      <c r="F292" s="2">
        <f>IF(E292&gt;=100%,VLOOKUP(План!B292,СДВ!$A$1:$E$6,2,FALSE)*План!D292,IF(План!E292&lt;=50%,VLOOKUP(План!B292,СДВ!$A$1:$E$6,5,FALSE)*План!D292,IF(AND(План!E292&gt;=50%,План!E292&lt;=75%),VLOOKUP(План!B292,СДВ!$A$1:$E$6,4,FALSE)*План!D292,VLOOKUP(План!B292,СДВ!$A$1:$E$6,3,FALSE)*План!D292)))</f>
        <v>114548411.736</v>
      </c>
      <c r="G292" s="11">
        <f>D292*СДВ!$B$6</f>
        <v>114548411.736</v>
      </c>
      <c r="H292" t="b">
        <f t="shared" ref="H292:H293" si="17">F292=G292</f>
        <v>1</v>
      </c>
    </row>
    <row r="293" spans="1:8" hidden="1" x14ac:dyDescent="0.3">
      <c r="A293" s="4">
        <v>81068</v>
      </c>
      <c r="B293" t="s">
        <v>2</v>
      </c>
      <c r="C293" s="3">
        <v>614086112</v>
      </c>
      <c r="D293" s="3">
        <f>VLOOKUP(A293,Факт!A:C,3,FALSE)</f>
        <v>712339889.91999996</v>
      </c>
      <c r="E293" s="9">
        <f t="shared" si="15"/>
        <v>1.1599999999999999</v>
      </c>
      <c r="F293" s="2">
        <f>IF(E293&gt;=100%,VLOOKUP(План!B293,СДВ!$A$1:$E$6,2,FALSE)*План!D293,IF(План!E293&lt;=50%,VLOOKUP(План!B293,СДВ!$A$1:$E$6,5,FALSE)*План!D293,IF(AND(План!E293&gt;=50%,План!E293&lt;=75%),VLOOKUP(План!B293,СДВ!$A$1:$E$6,4,FALSE)*План!D293,VLOOKUP(План!B293,СДВ!$A$1:$E$6,3,FALSE)*План!D293)))</f>
        <v>106850983.48799999</v>
      </c>
      <c r="H293" t="b">
        <f t="shared" si="17"/>
        <v>0</v>
      </c>
    </row>
    <row r="294" spans="1:8" hidden="1" x14ac:dyDescent="0.3">
      <c r="A294" s="4">
        <v>75800</v>
      </c>
      <c r="B294" t="s">
        <v>5</v>
      </c>
      <c r="C294" s="3">
        <v>296876913</v>
      </c>
      <c r="D294" s="3">
        <f>VLOOKUP(A294,Факт!A:C,3,FALSE)</f>
        <v>287970605.61000001</v>
      </c>
      <c r="E294" s="9">
        <f t="shared" si="15"/>
        <v>0.97000000000000008</v>
      </c>
      <c r="F294" s="2">
        <f>IF(E294&gt;=100%,VLOOKUP(План!B294,СДВ!$A$1:$E$6,2,FALSE)*План!D294,IF(План!E294&lt;=50%,VLOOKUP(План!B294,СДВ!$A$1:$E$6,5,FALSE)*План!D294,IF(AND(План!E294&gt;=50%,План!E294&lt;=75%),VLOOKUP(План!B294,СДВ!$A$1:$E$6,4,FALSE)*План!D294,VLOOKUP(План!B294,СДВ!$A$1:$E$6,3,FALSE)*План!D294)))</f>
        <v>57594121.122000009</v>
      </c>
    </row>
    <row r="295" spans="1:8" hidden="1" x14ac:dyDescent="0.3">
      <c r="A295" s="4">
        <v>82128</v>
      </c>
      <c r="B295" t="s">
        <v>3</v>
      </c>
      <c r="C295" s="3">
        <v>404903227</v>
      </c>
      <c r="D295" s="3">
        <f>VLOOKUP(A295,Факт!A:C,3,FALSE)</f>
        <v>218647742.58000001</v>
      </c>
      <c r="E295" s="9">
        <f t="shared" si="15"/>
        <v>0.54</v>
      </c>
      <c r="F295" s="2">
        <f>IF(E295&gt;=100%,VLOOKUP(План!B295,СДВ!$A$1:$E$6,2,FALSE)*План!D295,IF(План!E295&lt;=50%,VLOOKUP(План!B295,СДВ!$A$1:$E$6,5,FALSE)*План!D295,IF(AND(План!E295&gt;=50%,План!E295&lt;=75%),VLOOKUP(План!B295,СДВ!$A$1:$E$6,4,FALSE)*План!D295,VLOOKUP(План!B295,СДВ!$A$1:$E$6,3,FALSE)*План!D295)))</f>
        <v>21864774.258000001</v>
      </c>
    </row>
    <row r="296" spans="1:8" hidden="1" x14ac:dyDescent="0.3">
      <c r="A296" s="4">
        <v>71981</v>
      </c>
      <c r="B296" t="s">
        <v>3</v>
      </c>
      <c r="C296" s="3">
        <v>714398938</v>
      </c>
      <c r="D296" s="3">
        <f>VLOOKUP(A296,Факт!A:C,3,FALSE)</f>
        <v>721542927.38</v>
      </c>
      <c r="E296" s="9">
        <f t="shared" si="15"/>
        <v>1.01</v>
      </c>
      <c r="F296" s="2">
        <f>IF(E296&gt;=100%,VLOOKUP(План!B296,СДВ!$A$1:$E$6,2,FALSE)*План!D296,IF(План!E296&lt;=50%,VLOOKUP(План!B296,СДВ!$A$1:$E$6,5,FALSE)*План!D296,IF(AND(План!E296&gt;=50%,План!E296&lt;=75%),VLOOKUP(План!B296,СДВ!$A$1:$E$6,4,FALSE)*План!D296,VLOOKUP(План!B296,СДВ!$A$1:$E$6,3,FALSE)*План!D296)))</f>
        <v>180385731.845</v>
      </c>
      <c r="H296" t="b">
        <f t="shared" ref="H296:H297" si="18">F296=G296</f>
        <v>0</v>
      </c>
    </row>
    <row r="297" spans="1:8" hidden="1" x14ac:dyDescent="0.3">
      <c r="A297" s="4">
        <v>37478</v>
      </c>
      <c r="B297" t="s">
        <v>4</v>
      </c>
      <c r="C297" s="3">
        <v>228899664</v>
      </c>
      <c r="D297" s="3">
        <f>VLOOKUP(A297,Факт!A:C,3,FALSE)</f>
        <v>265523610.23999998</v>
      </c>
      <c r="E297" s="9">
        <f t="shared" si="15"/>
        <v>1.1599999999999999</v>
      </c>
      <c r="F297" s="2">
        <f>IF(E297&gt;=100%,VLOOKUP(План!B297,СДВ!$A$1:$E$6,2,FALSE)*План!D297,IF(План!E297&lt;=50%,VLOOKUP(План!B297,СДВ!$A$1:$E$6,5,FALSE)*План!D297,IF(AND(План!E297&gt;=50%,План!E297&lt;=75%),VLOOKUP(План!B297,СДВ!$A$1:$E$6,4,FALSE)*План!D297,VLOOKUP(План!B297,СДВ!$A$1:$E$6,3,FALSE)*План!D297)))</f>
        <v>39828541.535999998</v>
      </c>
      <c r="H297" t="b">
        <f t="shared" si="18"/>
        <v>0</v>
      </c>
    </row>
    <row r="298" spans="1:8" hidden="1" x14ac:dyDescent="0.3">
      <c r="A298" s="4">
        <v>12088</v>
      </c>
      <c r="B298" t="s">
        <v>4</v>
      </c>
      <c r="C298" s="3">
        <v>737533863</v>
      </c>
      <c r="D298" s="3">
        <f>VLOOKUP(A298,Факт!A:C,3,FALSE)</f>
        <v>678531153.96000004</v>
      </c>
      <c r="E298" s="9">
        <f t="shared" si="15"/>
        <v>0.92</v>
      </c>
      <c r="F298" s="2">
        <f>IF(E298&gt;=100%,VLOOKUP(План!B298,СДВ!$A$1:$E$6,2,FALSE)*План!D298,IF(План!E298&lt;=50%,VLOOKUP(План!B298,СДВ!$A$1:$E$6,5,FALSE)*План!D298,IF(AND(План!E298&gt;=50%,План!E298&lt;=75%),VLOOKUP(План!B298,СДВ!$A$1:$E$6,4,FALSE)*План!D298,VLOOKUP(План!B298,СДВ!$A$1:$E$6,3,FALSE)*План!D298)))</f>
        <v>81423738.475199997</v>
      </c>
    </row>
    <row r="299" spans="1:8" hidden="1" x14ac:dyDescent="0.3">
      <c r="A299" s="4">
        <v>78252</v>
      </c>
      <c r="B299" t="s">
        <v>2</v>
      </c>
      <c r="C299" s="3">
        <v>214805674</v>
      </c>
      <c r="D299" s="3">
        <f>VLOOKUP(A299,Факт!A:C,3,FALSE)</f>
        <v>193325106.59999999</v>
      </c>
      <c r="E299" s="9">
        <f t="shared" si="15"/>
        <v>0.9</v>
      </c>
      <c r="F299" s="2">
        <f>IF(E299&gt;=100%,VLOOKUP(План!B299,СДВ!$A$1:$E$6,2,FALSE)*План!D299,IF(План!E299&lt;=50%,VLOOKUP(План!B299,СДВ!$A$1:$E$6,5,FALSE)*План!D299,IF(AND(План!E299&gt;=50%,План!E299&lt;=75%),VLOOKUP(План!B299,СДВ!$A$1:$E$6,4,FALSE)*План!D299,VLOOKUP(План!B299,СДВ!$A$1:$E$6,3,FALSE)*План!D299)))</f>
        <v>23199012.791999999</v>
      </c>
    </row>
    <row r="300" spans="1:8" hidden="1" x14ac:dyDescent="0.3">
      <c r="A300" s="4">
        <v>48747</v>
      </c>
      <c r="B300" t="s">
        <v>5</v>
      </c>
      <c r="C300" s="3">
        <v>334518684</v>
      </c>
      <c r="D300" s="3">
        <f>VLOOKUP(A300,Факт!A:C,3,FALSE)</f>
        <v>260924573.52000001</v>
      </c>
      <c r="E300" s="9">
        <f t="shared" si="15"/>
        <v>0.78</v>
      </c>
      <c r="F300" s="2">
        <f>IF(E300&gt;=100%,VLOOKUP(План!B300,СДВ!$A$1:$E$6,2,FALSE)*План!D300,IF(План!E300&lt;=50%,VLOOKUP(План!B300,СДВ!$A$1:$E$6,5,FALSE)*План!D300,IF(AND(План!E300&gt;=50%,План!E300&lt;=75%),VLOOKUP(План!B300,СДВ!$A$1:$E$6,4,FALSE)*План!D300,VLOOKUP(План!B300,СДВ!$A$1:$E$6,3,FALSE)*План!D300)))</f>
        <v>52184914.704000004</v>
      </c>
    </row>
    <row r="301" spans="1:8" hidden="1" x14ac:dyDescent="0.3">
      <c r="A301" s="4">
        <v>11254</v>
      </c>
      <c r="B301" t="s">
        <v>3</v>
      </c>
      <c r="C301" s="3">
        <v>729348026</v>
      </c>
      <c r="D301" s="3">
        <f>VLOOKUP(A301,Факт!A:C,3,FALSE)</f>
        <v>488663177.42000002</v>
      </c>
      <c r="E301" s="9">
        <f t="shared" si="15"/>
        <v>0.67</v>
      </c>
      <c r="F301" s="2">
        <f>IF(E301&gt;=100%,VLOOKUP(План!B301,СДВ!$A$1:$E$6,2,FALSE)*План!D301,IF(План!E301&lt;=50%,VLOOKUP(План!B301,СДВ!$A$1:$E$6,5,FALSE)*План!D301,IF(AND(План!E301&gt;=50%,План!E301&lt;=75%),VLOOKUP(План!B301,СДВ!$A$1:$E$6,4,FALSE)*План!D301,VLOOKUP(План!B301,СДВ!$A$1:$E$6,3,FALSE)*План!D301)))</f>
        <v>48866317.742000006</v>
      </c>
    </row>
    <row r="302" spans="1:8" hidden="1" x14ac:dyDescent="0.3">
      <c r="A302" s="4">
        <v>73317</v>
      </c>
      <c r="B302" t="s">
        <v>2</v>
      </c>
      <c r="C302" s="3">
        <v>312188556</v>
      </c>
      <c r="D302" s="3">
        <f>VLOOKUP(A302,Факт!A:C,3,FALSE)</f>
        <v>202922561.40000001</v>
      </c>
      <c r="E302" s="9">
        <f t="shared" si="15"/>
        <v>0.65</v>
      </c>
      <c r="F302" s="2">
        <f>IF(E302&gt;=100%,VLOOKUP(План!B302,СДВ!$A$1:$E$6,2,FALSE)*План!D302,IF(План!E302&lt;=50%,VLOOKUP(План!B302,СДВ!$A$1:$E$6,5,FALSE)*План!D302,IF(AND(План!E302&gt;=50%,План!E302&lt;=75%),VLOOKUP(План!B302,СДВ!$A$1:$E$6,4,FALSE)*План!D302,VLOOKUP(План!B302,СДВ!$A$1:$E$6,3,FALSE)*План!D302)))</f>
        <v>10146128.07</v>
      </c>
    </row>
    <row r="303" spans="1:8" hidden="1" x14ac:dyDescent="0.3">
      <c r="A303" s="4">
        <v>41203</v>
      </c>
      <c r="B303" t="s">
        <v>3</v>
      </c>
      <c r="C303" s="3">
        <v>187189516</v>
      </c>
      <c r="D303" s="3">
        <f>VLOOKUP(A303,Факт!A:C,3,FALSE)</f>
        <v>170342459.56</v>
      </c>
      <c r="E303" s="9">
        <f t="shared" si="15"/>
        <v>0.91</v>
      </c>
      <c r="F303" s="2">
        <f>IF(E303&gt;=100%,VLOOKUP(План!B303,СДВ!$A$1:$E$6,2,FALSE)*План!D303,IF(План!E303&lt;=50%,VLOOKUP(План!B303,СДВ!$A$1:$E$6,5,FALSE)*План!D303,IF(AND(План!E303&gt;=50%,План!E303&lt;=75%),VLOOKUP(План!B303,СДВ!$A$1:$E$6,4,FALSE)*План!D303,VLOOKUP(План!B303,СДВ!$A$1:$E$6,3,FALSE)*План!D303)))</f>
        <v>34068491.912</v>
      </c>
    </row>
    <row r="304" spans="1:8" hidden="1" x14ac:dyDescent="0.3">
      <c r="A304" s="4">
        <v>42884</v>
      </c>
      <c r="B304" t="s">
        <v>4</v>
      </c>
      <c r="C304" s="3">
        <v>767585388</v>
      </c>
      <c r="D304" s="3">
        <f>VLOOKUP(A304,Факт!A:C,3,FALSE)</f>
        <v>844343926.80000007</v>
      </c>
      <c r="E304" s="9">
        <f t="shared" si="15"/>
        <v>1.1000000000000001</v>
      </c>
      <c r="F304" s="2">
        <f>IF(E304&gt;=100%,VLOOKUP(План!B304,СДВ!$A$1:$E$6,2,FALSE)*План!D304,IF(План!E304&lt;=50%,VLOOKUP(План!B304,СДВ!$A$1:$E$6,5,FALSE)*План!D304,IF(AND(План!E304&gt;=50%,План!E304&lt;=75%),VLOOKUP(План!B304,СДВ!$A$1:$E$6,4,FALSE)*План!D304,VLOOKUP(План!B304,СДВ!$A$1:$E$6,3,FALSE)*План!D304)))</f>
        <v>126651589.02000001</v>
      </c>
      <c r="H304" t="b">
        <f>F304=G304</f>
        <v>0</v>
      </c>
    </row>
    <row r="305" spans="1:8" hidden="1" x14ac:dyDescent="0.3">
      <c r="A305" s="4">
        <v>74510</v>
      </c>
      <c r="B305" t="s">
        <v>4</v>
      </c>
      <c r="C305" s="3">
        <v>543786580</v>
      </c>
      <c r="D305" s="3">
        <f>VLOOKUP(A305,Факт!A:C,3,FALSE)</f>
        <v>505721519.40000004</v>
      </c>
      <c r="E305" s="9">
        <f t="shared" si="15"/>
        <v>0.93</v>
      </c>
      <c r="F305" s="2">
        <f>IF(E305&gt;=100%,VLOOKUP(План!B305,СДВ!$A$1:$E$6,2,FALSE)*План!D305,IF(План!E305&lt;=50%,VLOOKUP(План!B305,СДВ!$A$1:$E$6,5,FALSE)*План!D305,IF(AND(План!E305&gt;=50%,План!E305&lt;=75%),VLOOKUP(План!B305,СДВ!$A$1:$E$6,4,FALSE)*План!D305,VLOOKUP(План!B305,СДВ!$A$1:$E$6,3,FALSE)*План!D305)))</f>
        <v>60686582.328000002</v>
      </c>
    </row>
    <row r="306" spans="1:8" hidden="1" x14ac:dyDescent="0.3">
      <c r="A306" s="4">
        <v>14940</v>
      </c>
      <c r="B306" t="s">
        <v>4</v>
      </c>
      <c r="C306" s="3">
        <v>680560239</v>
      </c>
      <c r="D306" s="3">
        <f>VLOOKUP(A306,Факт!A:C,3,FALSE)</f>
        <v>782644274.8499999</v>
      </c>
      <c r="E306" s="9">
        <f t="shared" si="15"/>
        <v>1.1499999999999999</v>
      </c>
      <c r="F306" s="2">
        <f>IF(E306&gt;=100%,VLOOKUP(План!B306,СДВ!$A$1:$E$6,2,FALSE)*План!D306,IF(План!E306&lt;=50%,VLOOKUP(План!B306,СДВ!$A$1:$E$6,5,FALSE)*План!D306,IF(AND(План!E306&gt;=50%,План!E306&lt;=75%),VLOOKUP(План!B306,СДВ!$A$1:$E$6,4,FALSE)*План!D306,VLOOKUP(План!B306,СДВ!$A$1:$E$6,3,FALSE)*План!D306)))</f>
        <v>117396641.22749998</v>
      </c>
      <c r="H306" t="b">
        <f t="shared" ref="H306:H307" si="19">F306=G306</f>
        <v>0</v>
      </c>
    </row>
    <row r="307" spans="1:8" x14ac:dyDescent="0.3">
      <c r="A307" s="4">
        <v>76748</v>
      </c>
      <c r="B307" t="s">
        <v>5</v>
      </c>
      <c r="C307" s="3">
        <v>248783847</v>
      </c>
      <c r="D307" s="3">
        <f>VLOOKUP(A307,Факт!A:C,3,FALSE)</f>
        <v>263710877.82000002</v>
      </c>
      <c r="E307" s="9">
        <f t="shared" si="15"/>
        <v>1.06</v>
      </c>
      <c r="F307" s="2">
        <f>IF(E307&gt;=100%,VLOOKUP(План!B307,СДВ!$A$1:$E$6,2,FALSE)*План!D307,IF(План!E307&lt;=50%,VLOOKUP(План!B307,СДВ!$A$1:$E$6,5,FALSE)*План!D307,IF(AND(План!E307&gt;=50%,План!E307&lt;=75%),VLOOKUP(План!B307,СДВ!$A$1:$E$6,4,FALSE)*План!D307,VLOOKUP(План!B307,СДВ!$A$1:$E$6,3,FALSE)*План!D307)))</f>
        <v>79113263.346000001</v>
      </c>
      <c r="G307" s="11">
        <f>D307*СДВ!$B$6</f>
        <v>79113263.346000001</v>
      </c>
      <c r="H307" t="b">
        <f t="shared" si="19"/>
        <v>1</v>
      </c>
    </row>
    <row r="308" spans="1:8" hidden="1" x14ac:dyDescent="0.3">
      <c r="A308" s="4">
        <v>27265</v>
      </c>
      <c r="B308" t="s">
        <v>4</v>
      </c>
      <c r="C308" s="3">
        <v>364090181</v>
      </c>
      <c r="D308" s="3">
        <f>VLOOKUP(A308,Факт!A:C,3,FALSE)</f>
        <v>349526573.75999999</v>
      </c>
      <c r="E308" s="9">
        <f t="shared" si="15"/>
        <v>0.96</v>
      </c>
      <c r="F308" s="2">
        <f>IF(E308&gt;=100%,VLOOKUP(План!B308,СДВ!$A$1:$E$6,2,FALSE)*План!D308,IF(План!E308&lt;=50%,VLOOKUP(План!B308,СДВ!$A$1:$E$6,5,FALSE)*План!D308,IF(AND(План!E308&gt;=50%,План!E308&lt;=75%),VLOOKUP(План!B308,СДВ!$A$1:$E$6,4,FALSE)*План!D308,VLOOKUP(План!B308,СДВ!$A$1:$E$6,3,FALSE)*План!D308)))</f>
        <v>41943188.851199999</v>
      </c>
    </row>
    <row r="309" spans="1:8" hidden="1" x14ac:dyDescent="0.3">
      <c r="A309" s="4">
        <v>86801</v>
      </c>
      <c r="B309" t="s">
        <v>2</v>
      </c>
      <c r="C309" s="3">
        <v>716400420</v>
      </c>
      <c r="D309" s="3">
        <f>VLOOKUP(A309,Факт!A:C,3,FALSE)</f>
        <v>565956331.80000007</v>
      </c>
      <c r="E309" s="9">
        <f t="shared" si="15"/>
        <v>0.79000000000000015</v>
      </c>
      <c r="F309" s="2">
        <f>IF(E309&gt;=100%,VLOOKUP(План!B309,СДВ!$A$1:$E$6,2,FALSE)*План!D309,IF(План!E309&lt;=50%,VLOOKUP(План!B309,СДВ!$A$1:$E$6,5,FALSE)*План!D309,IF(AND(План!E309&gt;=50%,План!E309&lt;=75%),VLOOKUP(План!B309,СДВ!$A$1:$E$6,4,FALSE)*План!D309,VLOOKUP(План!B309,СДВ!$A$1:$E$6,3,FALSE)*План!D309)))</f>
        <v>67914759.816</v>
      </c>
    </row>
    <row r="310" spans="1:8" hidden="1" x14ac:dyDescent="0.3">
      <c r="A310" s="4">
        <v>74567</v>
      </c>
      <c r="B310" t="s">
        <v>4</v>
      </c>
      <c r="C310" s="3">
        <v>181048186</v>
      </c>
      <c r="D310" s="3">
        <f>VLOOKUP(A310,Факт!A:C,3,FALSE)</f>
        <v>199153004.60000002</v>
      </c>
      <c r="E310" s="9">
        <f t="shared" si="15"/>
        <v>1.1000000000000001</v>
      </c>
      <c r="F310" s="2">
        <f>IF(E310&gt;=100%,VLOOKUP(План!B310,СДВ!$A$1:$E$6,2,FALSE)*План!D310,IF(План!E310&lt;=50%,VLOOKUP(План!B310,СДВ!$A$1:$E$6,5,FALSE)*План!D310,IF(AND(План!E310&gt;=50%,План!E310&lt;=75%),VLOOKUP(План!B310,СДВ!$A$1:$E$6,4,FALSE)*План!D310,VLOOKUP(План!B310,СДВ!$A$1:$E$6,3,FALSE)*План!D310)))</f>
        <v>29872950.690000001</v>
      </c>
      <c r="H310" t="b">
        <f>F310=G310</f>
        <v>0</v>
      </c>
    </row>
    <row r="311" spans="1:8" hidden="1" x14ac:dyDescent="0.3">
      <c r="A311" s="4">
        <v>83302</v>
      </c>
      <c r="B311" t="s">
        <v>5</v>
      </c>
      <c r="C311" s="3">
        <v>730355180</v>
      </c>
      <c r="D311" s="3">
        <f>VLOOKUP(A311,Факт!A:C,3,FALSE)</f>
        <v>445516659.80000001</v>
      </c>
      <c r="E311" s="9">
        <f t="shared" si="15"/>
        <v>0.61</v>
      </c>
      <c r="F311" s="2">
        <f>IF(E311&gt;=100%,VLOOKUP(План!B311,СДВ!$A$1:$E$6,2,FALSE)*План!D311,IF(План!E311&lt;=50%,VLOOKUP(План!B311,СДВ!$A$1:$E$6,5,FALSE)*План!D311,IF(AND(План!E311&gt;=50%,План!E311&lt;=75%),VLOOKUP(План!B311,СДВ!$A$1:$E$6,4,FALSE)*План!D311,VLOOKUP(План!B311,СДВ!$A$1:$E$6,3,FALSE)*План!D311)))</f>
        <v>66827498.969999999</v>
      </c>
    </row>
    <row r="312" spans="1:8" hidden="1" x14ac:dyDescent="0.3">
      <c r="A312" s="4">
        <v>49846</v>
      </c>
      <c r="B312" t="s">
        <v>4</v>
      </c>
      <c r="C312" s="3">
        <v>669046292</v>
      </c>
      <c r="D312" s="3">
        <f>VLOOKUP(A312,Факт!A:C,3,FALSE)</f>
        <v>341213608.92000002</v>
      </c>
      <c r="E312" s="9">
        <f t="shared" si="15"/>
        <v>0.51</v>
      </c>
      <c r="F312" s="2">
        <f>IF(E312&gt;=100%,VLOOKUP(План!B312,СДВ!$A$1:$E$6,2,FALSE)*План!D312,IF(План!E312&lt;=50%,VLOOKUP(План!B312,СДВ!$A$1:$E$6,5,FALSE)*План!D312,IF(AND(План!E312&gt;=50%,План!E312&lt;=75%),VLOOKUP(План!B312,СДВ!$A$1:$E$6,4,FALSE)*План!D312,VLOOKUP(План!B312,СДВ!$A$1:$E$6,3,FALSE)*План!D312)))</f>
        <v>34121360.892000005</v>
      </c>
    </row>
    <row r="313" spans="1:8" hidden="1" x14ac:dyDescent="0.3">
      <c r="A313" s="4">
        <v>20322</v>
      </c>
      <c r="B313" t="s">
        <v>5</v>
      </c>
      <c r="C313" s="3">
        <v>294631273</v>
      </c>
      <c r="D313" s="3">
        <f>VLOOKUP(A313,Факт!A:C,3,FALSE)</f>
        <v>179725076.53</v>
      </c>
      <c r="E313" s="9">
        <f t="shared" si="15"/>
        <v>0.61</v>
      </c>
      <c r="F313" s="2">
        <f>IF(E313&gt;=100%,VLOOKUP(План!B313,СДВ!$A$1:$E$6,2,FALSE)*План!D313,IF(План!E313&lt;=50%,VLOOKUP(План!B313,СДВ!$A$1:$E$6,5,FALSE)*План!D313,IF(AND(План!E313&gt;=50%,План!E313&lt;=75%),VLOOKUP(План!B313,СДВ!$A$1:$E$6,4,FALSE)*План!D313,VLOOKUP(План!B313,СДВ!$A$1:$E$6,3,FALSE)*План!D313)))</f>
        <v>26958761.479499999</v>
      </c>
    </row>
    <row r="314" spans="1:8" hidden="1" x14ac:dyDescent="0.3">
      <c r="A314" s="4">
        <v>77282</v>
      </c>
      <c r="B314" t="s">
        <v>3</v>
      </c>
      <c r="C314" s="3">
        <v>769226370</v>
      </c>
      <c r="D314" s="3">
        <f>VLOOKUP(A314,Факт!A:C,3,FALSE)</f>
        <v>876918061.79999995</v>
      </c>
      <c r="E314" s="9">
        <f t="shared" si="15"/>
        <v>1.1399999999999999</v>
      </c>
      <c r="F314" s="2">
        <f>IF(E314&gt;=100%,VLOOKUP(План!B314,СДВ!$A$1:$E$6,2,FALSE)*План!D314,IF(План!E314&lt;=50%,VLOOKUP(План!B314,СДВ!$A$1:$E$6,5,FALSE)*План!D314,IF(AND(План!E314&gt;=50%,План!E314&lt;=75%),VLOOKUP(План!B314,СДВ!$A$1:$E$6,4,FALSE)*План!D314,VLOOKUP(План!B314,СДВ!$A$1:$E$6,3,FALSE)*План!D314)))</f>
        <v>219229515.44999999</v>
      </c>
      <c r="H314" t="b">
        <f t="shared" ref="H314:H317" si="20">F314=G314</f>
        <v>0</v>
      </c>
    </row>
    <row r="315" spans="1:8" hidden="1" x14ac:dyDescent="0.3">
      <c r="A315" s="4">
        <v>35430</v>
      </c>
      <c r="B315" t="s">
        <v>2</v>
      </c>
      <c r="C315" s="3">
        <v>615092495</v>
      </c>
      <c r="D315" s="3">
        <f>VLOOKUP(A315,Факт!A:C,3,FALSE)</f>
        <v>682752669.45000005</v>
      </c>
      <c r="E315" s="9">
        <f t="shared" si="15"/>
        <v>1.1100000000000001</v>
      </c>
      <c r="F315" s="2">
        <f>IF(E315&gt;=100%,VLOOKUP(План!B315,СДВ!$A$1:$E$6,2,FALSE)*План!D315,IF(План!E315&lt;=50%,VLOOKUP(План!B315,СДВ!$A$1:$E$6,5,FALSE)*План!D315,IF(AND(План!E315&gt;=50%,План!E315&lt;=75%),VLOOKUP(План!B315,СДВ!$A$1:$E$6,4,FALSE)*План!D315,VLOOKUP(План!B315,СДВ!$A$1:$E$6,3,FALSE)*План!D315)))</f>
        <v>102412900.4175</v>
      </c>
      <c r="H315" t="b">
        <f t="shared" si="20"/>
        <v>0</v>
      </c>
    </row>
    <row r="316" spans="1:8" hidden="1" x14ac:dyDescent="0.3">
      <c r="A316" s="4">
        <v>71932</v>
      </c>
      <c r="B316" t="s">
        <v>3</v>
      </c>
      <c r="C316" s="3">
        <v>340146870</v>
      </c>
      <c r="D316" s="3">
        <f>VLOOKUP(A316,Факт!A:C,3,FALSE)</f>
        <v>353752744.80000001</v>
      </c>
      <c r="E316" s="9">
        <f t="shared" si="15"/>
        <v>1.04</v>
      </c>
      <c r="F316" s="2">
        <f>IF(E316&gt;=100%,VLOOKUP(План!B316,СДВ!$A$1:$E$6,2,FALSE)*План!D316,IF(План!E316&lt;=50%,VLOOKUP(План!B316,СДВ!$A$1:$E$6,5,FALSE)*План!D316,IF(AND(План!E316&gt;=50%,План!E316&lt;=75%),VLOOKUP(План!B316,СДВ!$A$1:$E$6,4,FALSE)*План!D316,VLOOKUP(План!B316,СДВ!$A$1:$E$6,3,FALSE)*План!D316)))</f>
        <v>88438186.200000003</v>
      </c>
      <c r="H316" t="b">
        <f t="shared" si="20"/>
        <v>0</v>
      </c>
    </row>
    <row r="317" spans="1:8" hidden="1" x14ac:dyDescent="0.3">
      <c r="A317" s="4">
        <v>37681</v>
      </c>
      <c r="B317" t="s">
        <v>3</v>
      </c>
      <c r="C317" s="3">
        <v>171592649</v>
      </c>
      <c r="D317" s="3">
        <f>VLOOKUP(A317,Факт!A:C,3,FALSE)</f>
        <v>199047472.83999997</v>
      </c>
      <c r="E317" s="9">
        <f t="shared" si="15"/>
        <v>1.1599999999999999</v>
      </c>
      <c r="F317" s="2">
        <f>IF(E317&gt;=100%,VLOOKUP(План!B317,СДВ!$A$1:$E$6,2,FALSE)*План!D317,IF(План!E317&lt;=50%,VLOOKUP(План!B317,СДВ!$A$1:$E$6,5,FALSE)*План!D317,IF(AND(План!E317&gt;=50%,План!E317&lt;=75%),VLOOKUP(План!B317,СДВ!$A$1:$E$6,4,FALSE)*План!D317,VLOOKUP(План!B317,СДВ!$A$1:$E$6,3,FALSE)*План!D317)))</f>
        <v>49761868.209999993</v>
      </c>
      <c r="H317" t="b">
        <f t="shared" si="20"/>
        <v>0</v>
      </c>
    </row>
    <row r="318" spans="1:8" hidden="1" x14ac:dyDescent="0.3">
      <c r="A318" s="4">
        <v>41807</v>
      </c>
      <c r="B318" t="s">
        <v>3</v>
      </c>
      <c r="C318" s="3">
        <v>139050652</v>
      </c>
      <c r="D318" s="3">
        <f>VLOOKUP(A318,Факт!A:C,3,FALSE)</f>
        <v>69525326</v>
      </c>
      <c r="E318" s="9">
        <f t="shared" si="15"/>
        <v>0.5</v>
      </c>
      <c r="F318" s="2">
        <f>IF(E318&gt;=100%,VLOOKUP(План!B318,СДВ!$A$1:$E$6,2,FALSE)*План!D318,IF(План!E318&lt;=50%,VLOOKUP(План!B318,СДВ!$A$1:$E$6,5,FALSE)*План!D318,IF(AND(План!E318&gt;=50%,План!E318&lt;=75%),VLOOKUP(План!B318,СДВ!$A$1:$E$6,4,FALSE)*План!D318,VLOOKUP(План!B318,СДВ!$A$1:$E$6,3,FALSE)*План!D318)))</f>
        <v>1390506.52</v>
      </c>
    </row>
    <row r="319" spans="1:8" hidden="1" x14ac:dyDescent="0.3">
      <c r="A319" s="4">
        <v>19227</v>
      </c>
      <c r="B319" t="s">
        <v>3</v>
      </c>
      <c r="C319" s="3">
        <v>798729448</v>
      </c>
      <c r="D319" s="3">
        <f>VLOOKUP(A319,Факт!A:C,3,FALSE)</f>
        <v>830678625.92000008</v>
      </c>
      <c r="E319" s="9">
        <f t="shared" si="15"/>
        <v>1.04</v>
      </c>
      <c r="F319" s="2">
        <f>IF(E319&gt;=100%,VLOOKUP(План!B319,СДВ!$A$1:$E$6,2,FALSE)*План!D319,IF(План!E319&lt;=50%,VLOOKUP(План!B319,СДВ!$A$1:$E$6,5,FALSE)*План!D319,IF(AND(План!E319&gt;=50%,План!E319&lt;=75%),VLOOKUP(План!B319,СДВ!$A$1:$E$6,4,FALSE)*План!D319,VLOOKUP(План!B319,СДВ!$A$1:$E$6,3,FALSE)*План!D319)))</f>
        <v>207669656.48000002</v>
      </c>
      <c r="H319" t="b">
        <f>F319=G319</f>
        <v>0</v>
      </c>
    </row>
    <row r="320" spans="1:8" hidden="1" x14ac:dyDescent="0.3">
      <c r="A320" s="4">
        <v>35513</v>
      </c>
      <c r="B320" t="s">
        <v>3</v>
      </c>
      <c r="C320" s="3">
        <v>295741064</v>
      </c>
      <c r="D320" s="3">
        <f>VLOOKUP(A320,Факт!A:C,3,FALSE)</f>
        <v>248422493.75999999</v>
      </c>
      <c r="E320" s="9">
        <f t="shared" si="15"/>
        <v>0.84</v>
      </c>
      <c r="F320" s="2">
        <f>IF(E320&gt;=100%,VLOOKUP(План!B320,СДВ!$A$1:$E$6,2,FALSE)*План!D320,IF(План!E320&lt;=50%,VLOOKUP(План!B320,СДВ!$A$1:$E$6,5,FALSE)*План!D320,IF(AND(План!E320&gt;=50%,План!E320&lt;=75%),VLOOKUP(План!B320,СДВ!$A$1:$E$6,4,FALSE)*План!D320,VLOOKUP(План!B320,СДВ!$A$1:$E$6,3,FALSE)*План!D320)))</f>
        <v>49684498.752000004</v>
      </c>
    </row>
    <row r="321" spans="1:8" hidden="1" x14ac:dyDescent="0.3">
      <c r="A321" s="4">
        <v>47754</v>
      </c>
      <c r="B321" t="s">
        <v>5</v>
      </c>
      <c r="C321" s="3">
        <v>560273411</v>
      </c>
      <c r="D321" s="3">
        <f>VLOOKUP(A321,Факт!A:C,3,FALSE)</f>
        <v>504246069.90000004</v>
      </c>
      <c r="E321" s="9">
        <f t="shared" si="15"/>
        <v>0.9</v>
      </c>
      <c r="F321" s="2">
        <f>IF(E321&gt;=100%,VLOOKUP(План!B321,СДВ!$A$1:$E$6,2,FALSE)*План!D321,IF(План!E321&lt;=50%,VLOOKUP(План!B321,СДВ!$A$1:$E$6,5,FALSE)*План!D321,IF(AND(План!E321&gt;=50%,План!E321&lt;=75%),VLOOKUP(План!B321,СДВ!$A$1:$E$6,4,FALSE)*План!D321,VLOOKUP(План!B321,СДВ!$A$1:$E$6,3,FALSE)*План!D321)))</f>
        <v>100849213.98000002</v>
      </c>
    </row>
    <row r="322" spans="1:8" hidden="1" x14ac:dyDescent="0.3">
      <c r="A322" s="4">
        <v>72947</v>
      </c>
      <c r="B322" t="s">
        <v>3</v>
      </c>
      <c r="C322" s="3">
        <v>712201202</v>
      </c>
      <c r="D322" s="3">
        <f>VLOOKUP(A322,Факт!A:C,3,FALSE)</f>
        <v>598249009.67999995</v>
      </c>
      <c r="E322" s="9">
        <f t="shared" si="15"/>
        <v>0.84</v>
      </c>
      <c r="F322" s="2">
        <f>IF(E322&gt;=100%,VLOOKUP(План!B322,СДВ!$A$1:$E$6,2,FALSE)*План!D322,IF(План!E322&lt;=50%,VLOOKUP(План!B322,СДВ!$A$1:$E$6,5,FALSE)*План!D322,IF(AND(План!E322&gt;=50%,План!E322&lt;=75%),VLOOKUP(План!B322,СДВ!$A$1:$E$6,4,FALSE)*План!D322,VLOOKUP(План!B322,СДВ!$A$1:$E$6,3,FALSE)*План!D322)))</f>
        <v>119649801.93599999</v>
      </c>
    </row>
    <row r="323" spans="1:8" hidden="1" x14ac:dyDescent="0.3">
      <c r="A323" s="4">
        <v>52279</v>
      </c>
      <c r="B323" t="s">
        <v>4</v>
      </c>
      <c r="C323" s="3">
        <v>134654550</v>
      </c>
      <c r="D323" s="3">
        <f>VLOOKUP(A323,Факт!A:C,3,FALSE)</f>
        <v>127921822.5</v>
      </c>
      <c r="E323" s="9">
        <f t="shared" ref="E323:E386" si="21">D323/C323</f>
        <v>0.95</v>
      </c>
      <c r="F323" s="2">
        <f>IF(E323&gt;=100%,VLOOKUP(План!B323,СДВ!$A$1:$E$6,2,FALSE)*План!D323,IF(План!E323&lt;=50%,VLOOKUP(План!B323,СДВ!$A$1:$E$6,5,FALSE)*План!D323,IF(AND(План!E323&gt;=50%,План!E323&lt;=75%),VLOOKUP(План!B323,СДВ!$A$1:$E$6,4,FALSE)*План!D323,VLOOKUP(План!B323,СДВ!$A$1:$E$6,3,FALSE)*План!D323)))</f>
        <v>15350618.699999999</v>
      </c>
    </row>
    <row r="324" spans="1:8" x14ac:dyDescent="0.3">
      <c r="A324" s="4">
        <v>83804</v>
      </c>
      <c r="B324" t="s">
        <v>5</v>
      </c>
      <c r="C324" s="3">
        <v>392202206</v>
      </c>
      <c r="D324" s="3">
        <f>VLOOKUP(A324,Факт!A:C,3,FALSE)</f>
        <v>415734338.36000001</v>
      </c>
      <c r="E324" s="9">
        <f t="shared" si="21"/>
        <v>1.06</v>
      </c>
      <c r="F324" s="2">
        <f>IF(E324&gt;=100%,VLOOKUP(План!B324,СДВ!$A$1:$E$6,2,FALSE)*План!D324,IF(План!E324&lt;=50%,VLOOKUP(План!B324,СДВ!$A$1:$E$6,5,FALSE)*План!D324,IF(AND(План!E324&gt;=50%,План!E324&lt;=75%),VLOOKUP(План!B324,СДВ!$A$1:$E$6,4,FALSE)*План!D324,VLOOKUP(План!B324,СДВ!$A$1:$E$6,3,FALSE)*План!D324)))</f>
        <v>124720301.508</v>
      </c>
      <c r="G324" s="11">
        <f>D324*СДВ!$B$6</f>
        <v>124720301.508</v>
      </c>
      <c r="H324" t="b">
        <f>F324=G324</f>
        <v>1</v>
      </c>
    </row>
    <row r="325" spans="1:8" hidden="1" x14ac:dyDescent="0.3">
      <c r="A325" s="4">
        <v>79232</v>
      </c>
      <c r="B325" t="s">
        <v>4</v>
      </c>
      <c r="C325" s="3">
        <v>283770612</v>
      </c>
      <c r="D325" s="3">
        <f>VLOOKUP(A325,Факт!A:C,3,FALSE)</f>
        <v>266744375.27999997</v>
      </c>
      <c r="E325" s="9">
        <f t="shared" si="21"/>
        <v>0.94</v>
      </c>
      <c r="F325" s="2">
        <f>IF(E325&gt;=100%,VLOOKUP(План!B325,СДВ!$A$1:$E$6,2,FALSE)*План!D325,IF(План!E325&lt;=50%,VLOOKUP(План!B325,СДВ!$A$1:$E$6,5,FALSE)*План!D325,IF(AND(План!E325&gt;=50%,План!E325&lt;=75%),VLOOKUP(План!B325,СДВ!$A$1:$E$6,4,FALSE)*План!D325,VLOOKUP(План!B325,СДВ!$A$1:$E$6,3,FALSE)*План!D325)))</f>
        <v>32009325.033599995</v>
      </c>
    </row>
    <row r="326" spans="1:8" hidden="1" x14ac:dyDescent="0.3">
      <c r="A326" s="4">
        <v>90323</v>
      </c>
      <c r="B326" t="s">
        <v>3</v>
      </c>
      <c r="C326" s="3">
        <v>147283427</v>
      </c>
      <c r="D326" s="3">
        <f>VLOOKUP(A326,Факт!A:C,3,FALSE)</f>
        <v>166430272.50999999</v>
      </c>
      <c r="E326" s="9">
        <f t="shared" si="21"/>
        <v>1.1299999999999999</v>
      </c>
      <c r="F326" s="2">
        <f>IF(E326&gt;=100%,VLOOKUP(План!B326,СДВ!$A$1:$E$6,2,FALSE)*План!D326,IF(План!E326&lt;=50%,VLOOKUP(План!B326,СДВ!$A$1:$E$6,5,FALSE)*План!D326,IF(AND(План!E326&gt;=50%,План!E326&lt;=75%),VLOOKUP(План!B326,СДВ!$A$1:$E$6,4,FALSE)*План!D326,VLOOKUP(План!B326,СДВ!$A$1:$E$6,3,FALSE)*План!D326)))</f>
        <v>41607568.127499998</v>
      </c>
      <c r="H326" t="b">
        <f t="shared" ref="H326:H327" si="22">F326=G326</f>
        <v>0</v>
      </c>
    </row>
    <row r="327" spans="1:8" x14ac:dyDescent="0.3">
      <c r="A327" s="4">
        <v>35745</v>
      </c>
      <c r="B327" t="s">
        <v>5</v>
      </c>
      <c r="C327" s="3">
        <v>767341029</v>
      </c>
      <c r="D327" s="3">
        <f>VLOOKUP(A327,Факт!A:C,3,FALSE)</f>
        <v>790361259.87</v>
      </c>
      <c r="E327" s="9">
        <f t="shared" si="21"/>
        <v>1.03</v>
      </c>
      <c r="F327" s="2">
        <f>IF(E327&gt;=100%,VLOOKUP(План!B327,СДВ!$A$1:$E$6,2,FALSE)*План!D327,IF(План!E327&lt;=50%,VLOOKUP(План!B327,СДВ!$A$1:$E$6,5,FALSE)*План!D327,IF(AND(План!E327&gt;=50%,План!E327&lt;=75%),VLOOKUP(План!B327,СДВ!$A$1:$E$6,4,FALSE)*План!D327,VLOOKUP(План!B327,СДВ!$A$1:$E$6,3,FALSE)*План!D327)))</f>
        <v>237108377.961</v>
      </c>
      <c r="G327" s="11">
        <f>D327*СДВ!$B$6</f>
        <v>237108377.961</v>
      </c>
      <c r="H327" t="b">
        <f t="shared" si="22"/>
        <v>1</v>
      </c>
    </row>
    <row r="328" spans="1:8" hidden="1" x14ac:dyDescent="0.3">
      <c r="A328" s="4">
        <v>96659</v>
      </c>
      <c r="B328" t="s">
        <v>3</v>
      </c>
      <c r="C328" s="3">
        <v>233456946</v>
      </c>
      <c r="D328" s="3">
        <f>VLOOKUP(A328,Факт!A:C,3,FALSE)</f>
        <v>123732181.38000001</v>
      </c>
      <c r="E328" s="9">
        <f t="shared" si="21"/>
        <v>0.53</v>
      </c>
      <c r="F328" s="2">
        <f>IF(E328&gt;=100%,VLOOKUP(План!B328,СДВ!$A$1:$E$6,2,FALSE)*План!D328,IF(План!E328&lt;=50%,VLOOKUP(План!B328,СДВ!$A$1:$E$6,5,FALSE)*План!D328,IF(AND(План!E328&gt;=50%,План!E328&lt;=75%),VLOOKUP(План!B328,СДВ!$A$1:$E$6,4,FALSE)*План!D328,VLOOKUP(План!B328,СДВ!$A$1:$E$6,3,FALSE)*План!D328)))</f>
        <v>12373218.138000002</v>
      </c>
    </row>
    <row r="329" spans="1:8" hidden="1" x14ac:dyDescent="0.3">
      <c r="A329" s="4">
        <v>62994</v>
      </c>
      <c r="B329" t="s">
        <v>2</v>
      </c>
      <c r="C329" s="3">
        <v>541018143</v>
      </c>
      <c r="D329" s="3">
        <f>VLOOKUP(A329,Факт!A:C,3,FALSE)</f>
        <v>265098890.06999999</v>
      </c>
      <c r="E329" s="9">
        <f t="shared" si="21"/>
        <v>0.49</v>
      </c>
      <c r="F329" s="2">
        <f>IF(E329&gt;=100%,VLOOKUP(План!B329,СДВ!$A$1:$E$6,2,FALSE)*План!D329,IF(План!E329&lt;=50%,VLOOKUP(План!B329,СДВ!$A$1:$E$6,5,FALSE)*План!D329,IF(AND(План!E329&gt;=50%,План!E329&lt;=75%),VLOOKUP(План!B329,СДВ!$A$1:$E$6,4,FALSE)*План!D329,VLOOKUP(План!B329,СДВ!$A$1:$E$6,3,FALSE)*План!D329)))</f>
        <v>5301977.8014000002</v>
      </c>
    </row>
    <row r="330" spans="1:8" hidden="1" x14ac:dyDescent="0.3">
      <c r="A330" s="4">
        <v>94296</v>
      </c>
      <c r="B330" t="s">
        <v>2</v>
      </c>
      <c r="C330" s="3">
        <v>377388145</v>
      </c>
      <c r="D330" s="3">
        <f>VLOOKUP(A330,Факт!A:C,3,FALSE)</f>
        <v>384935907.90000004</v>
      </c>
      <c r="E330" s="9">
        <f t="shared" si="21"/>
        <v>1.02</v>
      </c>
      <c r="F330" s="2">
        <f>IF(E330&gt;=100%,VLOOKUP(План!B330,СДВ!$A$1:$E$6,2,FALSE)*План!D330,IF(План!E330&lt;=50%,VLOOKUP(План!B330,СДВ!$A$1:$E$6,5,FALSE)*План!D330,IF(AND(План!E330&gt;=50%,План!E330&lt;=75%),VLOOKUP(План!B330,СДВ!$A$1:$E$6,4,FALSE)*План!D330,VLOOKUP(План!B330,СДВ!$A$1:$E$6,3,FALSE)*План!D330)))</f>
        <v>57740386.185000002</v>
      </c>
      <c r="H330" t="b">
        <f t="shared" ref="H330:H331" si="23">F330=G330</f>
        <v>0</v>
      </c>
    </row>
    <row r="331" spans="1:8" x14ac:dyDescent="0.3">
      <c r="A331" s="4">
        <v>57599</v>
      </c>
      <c r="B331" t="s">
        <v>5</v>
      </c>
      <c r="C331" s="3">
        <v>289904931</v>
      </c>
      <c r="D331" s="3">
        <f>VLOOKUP(A331,Факт!A:C,3,FALSE)</f>
        <v>295703029.62</v>
      </c>
      <c r="E331" s="9">
        <f t="shared" si="21"/>
        <v>1.02</v>
      </c>
      <c r="F331" s="2">
        <f>IF(E331&gt;=100%,VLOOKUP(План!B331,СДВ!$A$1:$E$6,2,FALSE)*План!D331,IF(План!E331&lt;=50%,VLOOKUP(План!B331,СДВ!$A$1:$E$6,5,FALSE)*План!D331,IF(AND(План!E331&gt;=50%,План!E331&lt;=75%),VLOOKUP(План!B331,СДВ!$A$1:$E$6,4,FALSE)*План!D331,VLOOKUP(План!B331,СДВ!$A$1:$E$6,3,FALSE)*План!D331)))</f>
        <v>88710908.885999992</v>
      </c>
      <c r="G331" s="11">
        <f>D331*СДВ!$B$6</f>
        <v>88710908.885999992</v>
      </c>
      <c r="H331" t="b">
        <f t="shared" si="23"/>
        <v>1</v>
      </c>
    </row>
    <row r="332" spans="1:8" hidden="1" x14ac:dyDescent="0.3">
      <c r="A332" s="4">
        <v>83491</v>
      </c>
      <c r="B332" t="s">
        <v>4</v>
      </c>
      <c r="C332" s="3">
        <v>173236947</v>
      </c>
      <c r="D332" s="3">
        <f>VLOOKUP(A332,Факт!A:C,3,FALSE)</f>
        <v>91815581.910000011</v>
      </c>
      <c r="E332" s="9">
        <f t="shared" si="21"/>
        <v>0.53</v>
      </c>
      <c r="F332" s="2">
        <f>IF(E332&gt;=100%,VLOOKUP(План!B332,СДВ!$A$1:$E$6,2,FALSE)*План!D332,IF(План!E332&lt;=50%,VLOOKUP(План!B332,СДВ!$A$1:$E$6,5,FALSE)*План!D332,IF(AND(План!E332&gt;=50%,План!E332&lt;=75%),VLOOKUP(План!B332,СДВ!$A$1:$E$6,4,FALSE)*План!D332,VLOOKUP(План!B332,СДВ!$A$1:$E$6,3,FALSE)*План!D332)))</f>
        <v>9181558.1910000015</v>
      </c>
    </row>
    <row r="333" spans="1:8" hidden="1" x14ac:dyDescent="0.3">
      <c r="A333" s="4">
        <v>43963</v>
      </c>
      <c r="B333" t="s">
        <v>2</v>
      </c>
      <c r="C333" s="3">
        <v>510311484</v>
      </c>
      <c r="D333" s="3">
        <f>VLOOKUP(A333,Факт!A:C,3,FALSE)</f>
        <v>576651976.91999996</v>
      </c>
      <c r="E333" s="9">
        <f t="shared" si="21"/>
        <v>1.1299999999999999</v>
      </c>
      <c r="F333" s="2">
        <f>IF(E333&gt;=100%,VLOOKUP(План!B333,СДВ!$A$1:$E$6,2,FALSE)*План!D333,IF(План!E333&lt;=50%,VLOOKUP(План!B333,СДВ!$A$1:$E$6,5,FALSE)*План!D333,IF(AND(План!E333&gt;=50%,План!E333&lt;=75%),VLOOKUP(План!B333,СДВ!$A$1:$E$6,4,FALSE)*План!D333,VLOOKUP(План!B333,СДВ!$A$1:$E$6,3,FALSE)*План!D333)))</f>
        <v>86497796.537999988</v>
      </c>
      <c r="H333" t="b">
        <f>F333=G333</f>
        <v>0</v>
      </c>
    </row>
    <row r="334" spans="1:8" hidden="1" x14ac:dyDescent="0.3">
      <c r="A334" s="4">
        <v>39275</v>
      </c>
      <c r="B334" t="s">
        <v>5</v>
      </c>
      <c r="C334" s="3">
        <v>437707837</v>
      </c>
      <c r="D334" s="3">
        <f>VLOOKUP(A334,Факт!A:C,3,FALSE)</f>
        <v>415822445.14999998</v>
      </c>
      <c r="E334" s="9">
        <f t="shared" si="21"/>
        <v>0.95</v>
      </c>
      <c r="F334" s="2">
        <f>IF(E334&gt;=100%,VLOOKUP(План!B334,СДВ!$A$1:$E$6,2,FALSE)*План!D334,IF(План!E334&lt;=50%,VLOOKUP(План!B334,СДВ!$A$1:$E$6,5,FALSE)*План!D334,IF(AND(План!E334&gt;=50%,План!E334&lt;=75%),VLOOKUP(План!B334,СДВ!$A$1:$E$6,4,FALSE)*План!D334,VLOOKUP(План!B334,СДВ!$A$1:$E$6,3,FALSE)*План!D334)))</f>
        <v>83164489.030000001</v>
      </c>
    </row>
    <row r="335" spans="1:8" x14ac:dyDescent="0.3">
      <c r="A335" s="4">
        <v>66355</v>
      </c>
      <c r="B335" t="s">
        <v>5</v>
      </c>
      <c r="C335" s="3">
        <v>708870224</v>
      </c>
      <c r="D335" s="3">
        <f>VLOOKUP(A335,Факт!A:C,3,FALSE)</f>
        <v>801023353.11999989</v>
      </c>
      <c r="E335" s="9">
        <f t="shared" si="21"/>
        <v>1.1299999999999999</v>
      </c>
      <c r="F335" s="2">
        <f>IF(E335&gt;=100%,VLOOKUP(План!B335,СДВ!$A$1:$E$6,2,FALSE)*План!D335,IF(План!E335&lt;=50%,VLOOKUP(План!B335,СДВ!$A$1:$E$6,5,FALSE)*План!D335,IF(AND(План!E335&gt;=50%,План!E335&lt;=75%),VLOOKUP(План!B335,СДВ!$A$1:$E$6,4,FALSE)*План!D335,VLOOKUP(План!B335,СДВ!$A$1:$E$6,3,FALSE)*План!D335)))</f>
        <v>240307005.93599996</v>
      </c>
      <c r="G335" s="11">
        <f>D335*СДВ!$B$6</f>
        <v>240307005.93599996</v>
      </c>
      <c r="H335" t="b">
        <f>F335=G335</f>
        <v>1</v>
      </c>
    </row>
    <row r="336" spans="1:8" hidden="1" x14ac:dyDescent="0.3">
      <c r="A336" s="4">
        <v>59985</v>
      </c>
      <c r="B336" t="s">
        <v>3</v>
      </c>
      <c r="C336" s="3">
        <v>654113290</v>
      </c>
      <c r="D336" s="3">
        <f>VLOOKUP(A336,Факт!A:C,3,FALSE)</f>
        <v>327056645</v>
      </c>
      <c r="E336" s="9">
        <f t="shared" si="21"/>
        <v>0.5</v>
      </c>
      <c r="F336" s="2">
        <f>IF(E336&gt;=100%,VLOOKUP(План!B336,СДВ!$A$1:$E$6,2,FALSE)*План!D336,IF(План!E336&lt;=50%,VLOOKUP(План!B336,СДВ!$A$1:$E$6,5,FALSE)*План!D336,IF(AND(План!E336&gt;=50%,План!E336&lt;=75%),VLOOKUP(План!B336,СДВ!$A$1:$E$6,4,FALSE)*План!D336,VLOOKUP(План!B336,СДВ!$A$1:$E$6,3,FALSE)*План!D336)))</f>
        <v>6541132.9000000004</v>
      </c>
    </row>
    <row r="337" spans="1:8" hidden="1" x14ac:dyDescent="0.3">
      <c r="A337" s="4">
        <v>69453</v>
      </c>
      <c r="B337" t="s">
        <v>3</v>
      </c>
      <c r="C337" s="3">
        <v>518659628</v>
      </c>
      <c r="D337" s="3">
        <f>VLOOKUP(A337,Факт!A:C,3,FALSE)</f>
        <v>456420472.63999999</v>
      </c>
      <c r="E337" s="9">
        <f t="shared" si="21"/>
        <v>0.88</v>
      </c>
      <c r="F337" s="2">
        <f>IF(E337&gt;=100%,VLOOKUP(План!B337,СДВ!$A$1:$E$6,2,FALSE)*План!D337,IF(План!E337&lt;=50%,VLOOKUP(План!B337,СДВ!$A$1:$E$6,5,FALSE)*План!D337,IF(AND(План!E337&gt;=50%,План!E337&lt;=75%),VLOOKUP(План!B337,СДВ!$A$1:$E$6,4,FALSE)*План!D337,VLOOKUP(План!B337,СДВ!$A$1:$E$6,3,FALSE)*План!D337)))</f>
        <v>91284094.527999997</v>
      </c>
    </row>
    <row r="338" spans="1:8" hidden="1" x14ac:dyDescent="0.3">
      <c r="A338" s="4">
        <v>71744</v>
      </c>
      <c r="B338" t="s">
        <v>5</v>
      </c>
      <c r="C338" s="3">
        <v>435201780</v>
      </c>
      <c r="D338" s="3">
        <f>VLOOKUP(A338,Факт!A:C,3,FALSE)</f>
        <v>243712996.80000001</v>
      </c>
      <c r="E338" s="9">
        <f t="shared" si="21"/>
        <v>0.56000000000000005</v>
      </c>
      <c r="F338" s="2">
        <f>IF(E338&gt;=100%,VLOOKUP(План!B338,СДВ!$A$1:$E$6,2,FALSE)*План!D338,IF(План!E338&lt;=50%,VLOOKUP(План!B338,СДВ!$A$1:$E$6,5,FALSE)*План!D338,IF(AND(План!E338&gt;=50%,План!E338&lt;=75%),VLOOKUP(План!B338,СДВ!$A$1:$E$6,4,FALSE)*План!D338,VLOOKUP(План!B338,СДВ!$A$1:$E$6,3,FALSE)*План!D338)))</f>
        <v>36556949.520000003</v>
      </c>
    </row>
    <row r="339" spans="1:8" hidden="1" x14ac:dyDescent="0.3">
      <c r="A339" s="4">
        <v>14909</v>
      </c>
      <c r="B339" t="s">
        <v>3</v>
      </c>
      <c r="C339" s="3">
        <v>527861887</v>
      </c>
      <c r="D339" s="3">
        <f>VLOOKUP(A339,Факт!A:C,3,FALSE)</f>
        <v>427568128.47000003</v>
      </c>
      <c r="E339" s="9">
        <f t="shared" si="21"/>
        <v>0.81</v>
      </c>
      <c r="F339" s="2">
        <f>IF(E339&gt;=100%,VLOOKUP(План!B339,СДВ!$A$1:$E$6,2,FALSE)*План!D339,IF(План!E339&lt;=50%,VLOOKUP(План!B339,СДВ!$A$1:$E$6,5,FALSE)*План!D339,IF(AND(План!E339&gt;=50%,План!E339&lt;=75%),VLOOKUP(План!B339,СДВ!$A$1:$E$6,4,FALSE)*План!D339,VLOOKUP(План!B339,СДВ!$A$1:$E$6,3,FALSE)*План!D339)))</f>
        <v>85513625.694000006</v>
      </c>
    </row>
    <row r="340" spans="1:8" hidden="1" x14ac:dyDescent="0.3">
      <c r="A340" s="4">
        <v>72891</v>
      </c>
      <c r="B340" t="s">
        <v>5</v>
      </c>
      <c r="C340" s="3">
        <v>383047907</v>
      </c>
      <c r="D340" s="3">
        <f>VLOOKUP(A340,Факт!A:C,3,FALSE)</f>
        <v>225998265.13</v>
      </c>
      <c r="E340" s="9">
        <f t="shared" si="21"/>
        <v>0.59</v>
      </c>
      <c r="F340" s="2">
        <f>IF(E340&gt;=100%,VLOOKUP(План!B340,СДВ!$A$1:$E$6,2,FALSE)*План!D340,IF(План!E340&lt;=50%,VLOOKUP(План!B340,СДВ!$A$1:$E$6,5,FALSE)*План!D340,IF(AND(План!E340&gt;=50%,План!E340&lt;=75%),VLOOKUP(План!B340,СДВ!$A$1:$E$6,4,FALSE)*План!D340,VLOOKUP(План!B340,СДВ!$A$1:$E$6,3,FALSE)*План!D340)))</f>
        <v>33899739.769499995</v>
      </c>
    </row>
    <row r="341" spans="1:8" hidden="1" x14ac:dyDescent="0.3">
      <c r="A341" s="4">
        <v>59738</v>
      </c>
      <c r="B341" t="s">
        <v>4</v>
      </c>
      <c r="C341" s="3">
        <v>306229478</v>
      </c>
      <c r="D341" s="3">
        <f>VLOOKUP(A341,Факт!A:C,3,FALSE)</f>
        <v>361350784.03999996</v>
      </c>
      <c r="E341" s="9">
        <f t="shared" si="21"/>
        <v>1.18</v>
      </c>
      <c r="F341" s="2">
        <f>IF(E341&gt;=100%,VLOOKUP(План!B341,СДВ!$A$1:$E$6,2,FALSE)*План!D341,IF(План!E341&lt;=50%,VLOOKUP(План!B341,СДВ!$A$1:$E$6,5,FALSE)*План!D341,IF(AND(План!E341&gt;=50%,План!E341&lt;=75%),VLOOKUP(План!B341,СДВ!$A$1:$E$6,4,FALSE)*План!D341,VLOOKUP(План!B341,СДВ!$A$1:$E$6,3,FALSE)*План!D341)))</f>
        <v>54202617.605999991</v>
      </c>
      <c r="H341" t="b">
        <f t="shared" ref="H341:H342" si="24">F341=G341</f>
        <v>0</v>
      </c>
    </row>
    <row r="342" spans="1:8" hidden="1" x14ac:dyDescent="0.3">
      <c r="A342" s="4">
        <v>60651</v>
      </c>
      <c r="B342" t="s">
        <v>4</v>
      </c>
      <c r="C342" s="3">
        <v>274275957</v>
      </c>
      <c r="D342" s="3">
        <f>VLOOKUP(A342,Факт!A:C,3,FALSE)</f>
        <v>315417350.54999995</v>
      </c>
      <c r="E342" s="9">
        <f t="shared" si="21"/>
        <v>1.1499999999999999</v>
      </c>
      <c r="F342" s="2">
        <f>IF(E342&gt;=100%,VLOOKUP(План!B342,СДВ!$A$1:$E$6,2,FALSE)*План!D342,IF(План!E342&lt;=50%,VLOOKUP(План!B342,СДВ!$A$1:$E$6,5,FALSE)*План!D342,IF(AND(План!E342&gt;=50%,План!E342&lt;=75%),VLOOKUP(План!B342,СДВ!$A$1:$E$6,4,FALSE)*План!D342,VLOOKUP(План!B342,СДВ!$A$1:$E$6,3,FALSE)*План!D342)))</f>
        <v>47312602.582499988</v>
      </c>
      <c r="H342" t="b">
        <f t="shared" si="24"/>
        <v>0</v>
      </c>
    </row>
    <row r="343" spans="1:8" hidden="1" x14ac:dyDescent="0.3">
      <c r="A343" s="4">
        <v>70098</v>
      </c>
      <c r="B343" t="s">
        <v>4</v>
      </c>
      <c r="C343" s="3">
        <v>775610658</v>
      </c>
      <c r="D343" s="3">
        <f>VLOOKUP(A343,Факт!A:C,3,FALSE)</f>
        <v>550683567.17999995</v>
      </c>
      <c r="E343" s="9">
        <f t="shared" si="21"/>
        <v>0.71</v>
      </c>
      <c r="F343" s="2">
        <f>IF(E343&gt;=100%,VLOOKUP(План!B343,СДВ!$A$1:$E$6,2,FALSE)*План!D343,IF(План!E343&lt;=50%,VLOOKUP(План!B343,СДВ!$A$1:$E$6,5,FALSE)*План!D343,IF(AND(План!E343&gt;=50%,План!E343&lt;=75%),VLOOKUP(План!B343,СДВ!$A$1:$E$6,4,FALSE)*План!D343,VLOOKUP(План!B343,СДВ!$A$1:$E$6,3,FALSE)*План!D343)))</f>
        <v>55068356.717999995</v>
      </c>
    </row>
    <row r="344" spans="1:8" hidden="1" x14ac:dyDescent="0.3">
      <c r="A344" s="4">
        <v>55098</v>
      </c>
      <c r="B344" t="s">
        <v>5</v>
      </c>
      <c r="C344" s="3">
        <v>772113224</v>
      </c>
      <c r="D344" s="3">
        <f>VLOOKUP(A344,Факт!A:C,3,FALSE)</f>
        <v>424662273.20000005</v>
      </c>
      <c r="E344" s="9">
        <f t="shared" si="21"/>
        <v>0.55000000000000004</v>
      </c>
      <c r="F344" s="2">
        <f>IF(E344&gt;=100%,VLOOKUP(План!B344,СДВ!$A$1:$E$6,2,FALSE)*План!D344,IF(План!E344&lt;=50%,VLOOKUP(План!B344,СДВ!$A$1:$E$6,5,FALSE)*План!D344,IF(AND(План!E344&gt;=50%,План!E344&lt;=75%),VLOOKUP(План!B344,СДВ!$A$1:$E$6,4,FALSE)*План!D344,VLOOKUP(План!B344,СДВ!$A$1:$E$6,3,FALSE)*План!D344)))</f>
        <v>63699340.980000004</v>
      </c>
    </row>
    <row r="345" spans="1:8" hidden="1" x14ac:dyDescent="0.3">
      <c r="A345" s="4">
        <v>31732</v>
      </c>
      <c r="B345" t="s">
        <v>5</v>
      </c>
      <c r="C345" s="3">
        <v>622254720</v>
      </c>
      <c r="D345" s="3">
        <f>VLOOKUP(A345,Факт!A:C,3,FALSE)</f>
        <v>522693964.79999995</v>
      </c>
      <c r="E345" s="9">
        <f t="shared" si="21"/>
        <v>0.84</v>
      </c>
      <c r="F345" s="2">
        <f>IF(E345&gt;=100%,VLOOKUP(План!B345,СДВ!$A$1:$E$6,2,FALSE)*План!D345,IF(План!E345&lt;=50%,VLOOKUP(План!B345,СДВ!$A$1:$E$6,5,FALSE)*План!D345,IF(AND(План!E345&gt;=50%,План!E345&lt;=75%),VLOOKUP(План!B345,СДВ!$A$1:$E$6,4,FALSE)*План!D345,VLOOKUP(План!B345,СДВ!$A$1:$E$6,3,FALSE)*План!D345)))</f>
        <v>104538792.95999999</v>
      </c>
    </row>
    <row r="346" spans="1:8" hidden="1" x14ac:dyDescent="0.3">
      <c r="A346" s="4">
        <v>89315</v>
      </c>
      <c r="B346" t="s">
        <v>2</v>
      </c>
      <c r="C346" s="3">
        <v>778608564</v>
      </c>
      <c r="D346" s="3">
        <f>VLOOKUP(A346,Факт!A:C,3,FALSE)</f>
        <v>622886851.20000005</v>
      </c>
      <c r="E346" s="9">
        <f t="shared" si="21"/>
        <v>0.8</v>
      </c>
      <c r="F346" s="2">
        <f>IF(E346&gt;=100%,VLOOKUP(План!B346,СДВ!$A$1:$E$6,2,FALSE)*План!D346,IF(План!E346&lt;=50%,VLOOKUP(План!B346,СДВ!$A$1:$E$6,5,FALSE)*План!D346,IF(AND(План!E346&gt;=50%,План!E346&lt;=75%),VLOOKUP(План!B346,СДВ!$A$1:$E$6,4,FALSE)*План!D346,VLOOKUP(План!B346,СДВ!$A$1:$E$6,3,FALSE)*План!D346)))</f>
        <v>74746422.144000009</v>
      </c>
    </row>
    <row r="347" spans="1:8" hidden="1" x14ac:dyDescent="0.3">
      <c r="A347" s="4">
        <v>69186</v>
      </c>
      <c r="B347" t="s">
        <v>5</v>
      </c>
      <c r="C347" s="3">
        <v>469768511</v>
      </c>
      <c r="D347" s="3">
        <f>VLOOKUP(A347,Факт!A:C,3,FALSE)</f>
        <v>234884255.5</v>
      </c>
      <c r="E347" s="9">
        <f t="shared" si="21"/>
        <v>0.5</v>
      </c>
      <c r="F347" s="2">
        <f>IF(E347&gt;=100%,VLOOKUP(План!B347,СДВ!$A$1:$E$6,2,FALSE)*План!D347,IF(План!E347&lt;=50%,VLOOKUP(План!B347,СДВ!$A$1:$E$6,5,FALSE)*План!D347,IF(AND(План!E347&gt;=50%,План!E347&lt;=75%),VLOOKUP(План!B347,СДВ!$A$1:$E$6,4,FALSE)*План!D347,VLOOKUP(План!B347,СДВ!$A$1:$E$6,3,FALSE)*План!D347)))</f>
        <v>11744212.775</v>
      </c>
    </row>
    <row r="348" spans="1:8" hidden="1" x14ac:dyDescent="0.3">
      <c r="A348" s="4">
        <v>96117</v>
      </c>
      <c r="B348" t="s">
        <v>2</v>
      </c>
      <c r="C348" s="3">
        <v>782676341</v>
      </c>
      <c r="D348" s="3">
        <f>VLOOKUP(A348,Факт!A:C,3,FALSE)</f>
        <v>626141072.80000007</v>
      </c>
      <c r="E348" s="9">
        <f t="shared" si="21"/>
        <v>0.8</v>
      </c>
      <c r="F348" s="2">
        <f>IF(E348&gt;=100%,VLOOKUP(План!B348,СДВ!$A$1:$E$6,2,FALSE)*План!D348,IF(План!E348&lt;=50%,VLOOKUP(План!B348,СДВ!$A$1:$E$6,5,FALSE)*План!D348,IF(AND(План!E348&gt;=50%,План!E348&lt;=75%),VLOOKUP(План!B348,СДВ!$A$1:$E$6,4,FALSE)*План!D348,VLOOKUP(План!B348,СДВ!$A$1:$E$6,3,FALSE)*План!D348)))</f>
        <v>75136928.736000001</v>
      </c>
    </row>
    <row r="349" spans="1:8" hidden="1" x14ac:dyDescent="0.3">
      <c r="A349" s="4">
        <v>94901</v>
      </c>
      <c r="B349" t="s">
        <v>4</v>
      </c>
      <c r="C349" s="3">
        <v>516662644</v>
      </c>
      <c r="D349" s="3">
        <f>VLOOKUP(A349,Факт!A:C,3,FALSE)</f>
        <v>423663368.07999998</v>
      </c>
      <c r="E349" s="9">
        <f t="shared" si="21"/>
        <v>0.82</v>
      </c>
      <c r="F349" s="2">
        <f>IF(E349&gt;=100%,VLOOKUP(План!B349,СДВ!$A$1:$E$6,2,FALSE)*План!D349,IF(План!E349&lt;=50%,VLOOKUP(План!B349,СДВ!$A$1:$E$6,5,FALSE)*План!D349,IF(AND(План!E349&gt;=50%,План!E349&lt;=75%),VLOOKUP(План!B349,СДВ!$A$1:$E$6,4,FALSE)*План!D349,VLOOKUP(План!B349,СДВ!$A$1:$E$6,3,FALSE)*План!D349)))</f>
        <v>50839604.169599995</v>
      </c>
    </row>
    <row r="350" spans="1:8" hidden="1" x14ac:dyDescent="0.3">
      <c r="A350" s="4">
        <v>83935</v>
      </c>
      <c r="B350" t="s">
        <v>3</v>
      </c>
      <c r="C350" s="3">
        <v>667911665</v>
      </c>
      <c r="D350" s="3">
        <f>VLOOKUP(A350,Факт!A:C,3,FALSE)</f>
        <v>514291982.05000001</v>
      </c>
      <c r="E350" s="9">
        <f t="shared" si="21"/>
        <v>0.77</v>
      </c>
      <c r="F350" s="2">
        <f>IF(E350&gt;=100%,VLOOKUP(План!B350,СДВ!$A$1:$E$6,2,FALSE)*План!D350,IF(План!E350&lt;=50%,VLOOKUP(План!B350,СДВ!$A$1:$E$6,5,FALSE)*План!D350,IF(AND(План!E350&gt;=50%,План!E350&lt;=75%),VLOOKUP(План!B350,СДВ!$A$1:$E$6,4,FALSE)*План!D350,VLOOKUP(План!B350,СДВ!$A$1:$E$6,3,FALSE)*План!D350)))</f>
        <v>102858396.41000001</v>
      </c>
    </row>
    <row r="351" spans="1:8" hidden="1" x14ac:dyDescent="0.3">
      <c r="A351" s="4">
        <v>58453</v>
      </c>
      <c r="B351" t="s">
        <v>2</v>
      </c>
      <c r="C351" s="3">
        <v>773500999</v>
      </c>
      <c r="D351" s="3">
        <f>VLOOKUP(A351,Факт!A:C,3,FALSE)</f>
        <v>425425549.45000005</v>
      </c>
      <c r="E351" s="9">
        <f t="shared" si="21"/>
        <v>0.55000000000000004</v>
      </c>
      <c r="F351" s="2">
        <f>IF(E351&gt;=100%,VLOOKUP(План!B351,СДВ!$A$1:$E$6,2,FALSE)*План!D351,IF(План!E351&lt;=50%,VLOOKUP(План!B351,СДВ!$A$1:$E$6,5,FALSE)*План!D351,IF(AND(План!E351&gt;=50%,План!E351&lt;=75%),VLOOKUP(План!B351,СДВ!$A$1:$E$6,4,FALSE)*План!D351,VLOOKUP(План!B351,СДВ!$A$1:$E$6,3,FALSE)*План!D351)))</f>
        <v>21271277.472500004</v>
      </c>
    </row>
    <row r="352" spans="1:8" hidden="1" x14ac:dyDescent="0.3">
      <c r="A352" s="4">
        <v>73172</v>
      </c>
      <c r="B352" t="s">
        <v>4</v>
      </c>
      <c r="C352" s="3">
        <v>303900640</v>
      </c>
      <c r="D352" s="3">
        <f>VLOOKUP(A352,Факт!A:C,3,FALSE)</f>
        <v>209691441.59999999</v>
      </c>
      <c r="E352" s="9">
        <f t="shared" si="21"/>
        <v>0.69</v>
      </c>
      <c r="F352" s="2">
        <f>IF(E352&gt;=100%,VLOOKUP(План!B352,СДВ!$A$1:$E$6,2,FALSE)*План!D352,IF(План!E352&lt;=50%,VLOOKUP(План!B352,СДВ!$A$1:$E$6,5,FALSE)*План!D352,IF(AND(План!E352&gt;=50%,План!E352&lt;=75%),VLOOKUP(План!B352,СДВ!$A$1:$E$6,4,FALSE)*План!D352,VLOOKUP(План!B352,СДВ!$A$1:$E$6,3,FALSE)*План!D352)))</f>
        <v>20969144.16</v>
      </c>
    </row>
    <row r="353" spans="1:8" hidden="1" x14ac:dyDescent="0.3">
      <c r="A353" s="4">
        <v>79999</v>
      </c>
      <c r="B353" t="s">
        <v>3</v>
      </c>
      <c r="C353" s="3">
        <v>244038423</v>
      </c>
      <c r="D353" s="3">
        <f>VLOOKUP(A353,Факт!A:C,3,FALSE)</f>
        <v>165946127.64000002</v>
      </c>
      <c r="E353" s="9">
        <f t="shared" si="21"/>
        <v>0.68</v>
      </c>
      <c r="F353" s="2">
        <f>IF(E353&gt;=100%,VLOOKUP(План!B353,СДВ!$A$1:$E$6,2,FALSE)*План!D353,IF(План!E353&lt;=50%,VLOOKUP(План!B353,СДВ!$A$1:$E$6,5,FALSE)*План!D353,IF(AND(План!E353&gt;=50%,План!E353&lt;=75%),VLOOKUP(План!B353,СДВ!$A$1:$E$6,4,FALSE)*План!D353,VLOOKUP(План!B353,СДВ!$A$1:$E$6,3,FALSE)*План!D353)))</f>
        <v>16594612.764000002</v>
      </c>
    </row>
    <row r="354" spans="1:8" hidden="1" x14ac:dyDescent="0.3">
      <c r="A354" s="4">
        <v>19654</v>
      </c>
      <c r="B354" t="s">
        <v>3</v>
      </c>
      <c r="C354" s="3">
        <v>723949971</v>
      </c>
      <c r="D354" s="3">
        <f>VLOOKUP(A354,Факт!A:C,3,FALSE)</f>
        <v>622596975.05999994</v>
      </c>
      <c r="E354" s="9">
        <f t="shared" si="21"/>
        <v>0.85999999999999988</v>
      </c>
      <c r="F354" s="2">
        <f>IF(E354&gt;=100%,VLOOKUP(План!B354,СДВ!$A$1:$E$6,2,FALSE)*План!D354,IF(План!E354&lt;=50%,VLOOKUP(План!B354,СДВ!$A$1:$E$6,5,FALSE)*План!D354,IF(AND(План!E354&gt;=50%,План!E354&lt;=75%),VLOOKUP(План!B354,СДВ!$A$1:$E$6,4,FALSE)*План!D354,VLOOKUP(План!B354,СДВ!$A$1:$E$6,3,FALSE)*План!D354)))</f>
        <v>124519395.01199999</v>
      </c>
    </row>
    <row r="355" spans="1:8" hidden="1" x14ac:dyDescent="0.3">
      <c r="A355" s="4">
        <v>32238</v>
      </c>
      <c r="B355" t="s">
        <v>3</v>
      </c>
      <c r="C355" s="3">
        <v>222130829</v>
      </c>
      <c r="D355" s="3">
        <f>VLOOKUP(A355,Факт!A:C,3,FALSE)</f>
        <v>235458678.74000001</v>
      </c>
      <c r="E355" s="9">
        <f t="shared" si="21"/>
        <v>1.06</v>
      </c>
      <c r="F355" s="2">
        <f>IF(E355&gt;=100%,VLOOKUP(План!B355,СДВ!$A$1:$E$6,2,FALSE)*План!D355,IF(План!E355&lt;=50%,VLOOKUP(План!B355,СДВ!$A$1:$E$6,5,FALSE)*План!D355,IF(AND(План!E355&gt;=50%,План!E355&lt;=75%),VLOOKUP(План!B355,СДВ!$A$1:$E$6,4,FALSE)*План!D355,VLOOKUP(План!B355,СДВ!$A$1:$E$6,3,FALSE)*План!D355)))</f>
        <v>58864669.685000002</v>
      </c>
      <c r="H355" t="b">
        <f>F355=G355</f>
        <v>0</v>
      </c>
    </row>
    <row r="356" spans="1:8" hidden="1" x14ac:dyDescent="0.3">
      <c r="A356" s="4">
        <v>24591</v>
      </c>
      <c r="B356" t="s">
        <v>5</v>
      </c>
      <c r="C356" s="3">
        <v>243765345</v>
      </c>
      <c r="D356" s="3">
        <f>VLOOKUP(A356,Факт!A:C,3,FALSE)</f>
        <v>204762889.79999998</v>
      </c>
      <c r="E356" s="9">
        <f t="shared" si="21"/>
        <v>0.84</v>
      </c>
      <c r="F356" s="2">
        <f>IF(E356&gt;=100%,VLOOKUP(План!B356,СДВ!$A$1:$E$6,2,FALSE)*План!D356,IF(План!E356&lt;=50%,VLOOKUP(План!B356,СДВ!$A$1:$E$6,5,FALSE)*План!D356,IF(AND(План!E356&gt;=50%,План!E356&lt;=75%),VLOOKUP(План!B356,СДВ!$A$1:$E$6,4,FALSE)*План!D356,VLOOKUP(План!B356,СДВ!$A$1:$E$6,3,FALSE)*План!D356)))</f>
        <v>40952577.960000001</v>
      </c>
    </row>
    <row r="357" spans="1:8" hidden="1" x14ac:dyDescent="0.3">
      <c r="A357" s="4">
        <v>42631</v>
      </c>
      <c r="B357" t="s">
        <v>4</v>
      </c>
      <c r="C357" s="3">
        <v>743339851</v>
      </c>
      <c r="D357" s="3">
        <f>VLOOKUP(A357,Факт!A:C,3,FALSE)</f>
        <v>423703715.06999999</v>
      </c>
      <c r="E357" s="9">
        <f t="shared" si="21"/>
        <v>0.56999999999999995</v>
      </c>
      <c r="F357" s="2">
        <f>IF(E357&gt;=100%,VLOOKUP(План!B357,СДВ!$A$1:$E$6,2,FALSE)*План!D357,IF(План!E357&lt;=50%,VLOOKUP(План!B357,СДВ!$A$1:$E$6,5,FALSE)*План!D357,IF(AND(План!E357&gt;=50%,План!E357&lt;=75%),VLOOKUP(План!B357,СДВ!$A$1:$E$6,4,FALSE)*План!D357,VLOOKUP(План!B357,СДВ!$A$1:$E$6,3,FALSE)*План!D357)))</f>
        <v>42370371.506999999</v>
      </c>
    </row>
    <row r="358" spans="1:8" hidden="1" x14ac:dyDescent="0.3">
      <c r="A358" s="4">
        <v>27189</v>
      </c>
      <c r="B358" t="s">
        <v>4</v>
      </c>
      <c r="C358" s="3">
        <v>768687817</v>
      </c>
      <c r="D358" s="3">
        <f>VLOOKUP(A358,Факт!A:C,3,FALSE)</f>
        <v>607263375.43000007</v>
      </c>
      <c r="E358" s="9">
        <f t="shared" si="21"/>
        <v>0.79</v>
      </c>
      <c r="F358" s="2">
        <f>IF(E358&gt;=100%,VLOOKUP(План!B358,СДВ!$A$1:$E$6,2,FALSE)*План!D358,IF(План!E358&lt;=50%,VLOOKUP(План!B358,СДВ!$A$1:$E$6,5,FALSE)*План!D358,IF(AND(План!E358&gt;=50%,План!E358&lt;=75%),VLOOKUP(План!B358,СДВ!$A$1:$E$6,4,FALSE)*План!D358,VLOOKUP(План!B358,СДВ!$A$1:$E$6,3,FALSE)*План!D358)))</f>
        <v>72871605.051600009</v>
      </c>
    </row>
    <row r="359" spans="1:8" hidden="1" x14ac:dyDescent="0.3">
      <c r="A359" s="4">
        <v>13398</v>
      </c>
      <c r="B359" t="s">
        <v>5</v>
      </c>
      <c r="C359" s="3">
        <v>219854236</v>
      </c>
      <c r="D359" s="3">
        <f>VLOOKUP(A359,Факт!A:C,3,FALSE)</f>
        <v>195670270.03999999</v>
      </c>
      <c r="E359" s="9">
        <f t="shared" si="21"/>
        <v>0.89</v>
      </c>
      <c r="F359" s="2">
        <f>IF(E359&gt;=100%,VLOOKUP(План!B359,СДВ!$A$1:$E$6,2,FALSE)*План!D359,IF(План!E359&lt;=50%,VLOOKUP(План!B359,СДВ!$A$1:$E$6,5,FALSE)*План!D359,IF(AND(План!E359&gt;=50%,План!E359&lt;=75%),VLOOKUP(План!B359,СДВ!$A$1:$E$6,4,FALSE)*План!D359,VLOOKUP(План!B359,СДВ!$A$1:$E$6,3,FALSE)*План!D359)))</f>
        <v>39134054.008000001</v>
      </c>
    </row>
    <row r="360" spans="1:8" hidden="1" x14ac:dyDescent="0.3">
      <c r="A360" s="4">
        <v>98335</v>
      </c>
      <c r="B360" t="s">
        <v>2</v>
      </c>
      <c r="C360" s="3">
        <v>121778403</v>
      </c>
      <c r="D360" s="3">
        <f>VLOOKUP(A360,Факт!A:C,3,FALSE)</f>
        <v>81591530.010000005</v>
      </c>
      <c r="E360" s="9">
        <f t="shared" si="21"/>
        <v>0.67</v>
      </c>
      <c r="F360" s="2">
        <f>IF(E360&gt;=100%,VLOOKUP(План!B360,СДВ!$A$1:$E$6,2,FALSE)*План!D360,IF(План!E360&lt;=50%,VLOOKUP(План!B360,СДВ!$A$1:$E$6,5,FALSE)*План!D360,IF(AND(План!E360&gt;=50%,План!E360&lt;=75%),VLOOKUP(План!B360,СДВ!$A$1:$E$6,4,FALSE)*План!D360,VLOOKUP(План!B360,СДВ!$A$1:$E$6,3,FALSE)*План!D360)))</f>
        <v>4079576.5005000005</v>
      </c>
    </row>
    <row r="361" spans="1:8" hidden="1" x14ac:dyDescent="0.3">
      <c r="A361" s="4">
        <v>37738</v>
      </c>
      <c r="B361" t="s">
        <v>3</v>
      </c>
      <c r="C361" s="3">
        <v>675851196</v>
      </c>
      <c r="D361" s="3">
        <f>VLOOKUP(A361,Факт!A:C,3,FALSE)</f>
        <v>358201133.88</v>
      </c>
      <c r="E361" s="9">
        <f t="shared" si="21"/>
        <v>0.53</v>
      </c>
      <c r="F361" s="2">
        <f>IF(E361&gt;=100%,VLOOKUP(План!B361,СДВ!$A$1:$E$6,2,FALSE)*План!D361,IF(План!E361&lt;=50%,VLOOKUP(План!B361,СДВ!$A$1:$E$6,5,FALSE)*План!D361,IF(AND(План!E361&gt;=50%,План!E361&lt;=75%),VLOOKUP(План!B361,СДВ!$A$1:$E$6,4,FALSE)*План!D361,VLOOKUP(План!B361,СДВ!$A$1:$E$6,3,FALSE)*План!D361)))</f>
        <v>35820113.388000004</v>
      </c>
    </row>
    <row r="362" spans="1:8" x14ac:dyDescent="0.3">
      <c r="A362" s="4">
        <v>18337</v>
      </c>
      <c r="B362" t="s">
        <v>5</v>
      </c>
      <c r="C362" s="3">
        <v>405657782</v>
      </c>
      <c r="D362" s="3">
        <f>VLOOKUP(A362,Факт!A:C,3,FALSE)</f>
        <v>450280138.02000004</v>
      </c>
      <c r="E362" s="9">
        <f t="shared" si="21"/>
        <v>1.1100000000000001</v>
      </c>
      <c r="F362" s="2">
        <f>IF(E362&gt;=100%,VLOOKUP(План!B362,СДВ!$A$1:$E$6,2,FALSE)*План!D362,IF(План!E362&lt;=50%,VLOOKUP(План!B362,СДВ!$A$1:$E$6,5,FALSE)*План!D362,IF(AND(План!E362&gt;=50%,План!E362&lt;=75%),VLOOKUP(План!B362,СДВ!$A$1:$E$6,4,FALSE)*План!D362,VLOOKUP(План!B362,СДВ!$A$1:$E$6,3,FALSE)*План!D362)))</f>
        <v>135084041.40600002</v>
      </c>
      <c r="G362" s="11">
        <f>D362*СДВ!$B$6</f>
        <v>135084041.40600002</v>
      </c>
      <c r="H362" t="b">
        <f>F362=G362</f>
        <v>1</v>
      </c>
    </row>
    <row r="363" spans="1:8" hidden="1" x14ac:dyDescent="0.3">
      <c r="A363" s="4">
        <v>96813</v>
      </c>
      <c r="B363" t="s">
        <v>5</v>
      </c>
      <c r="C363" s="3">
        <v>771468502</v>
      </c>
      <c r="D363" s="3">
        <f>VLOOKUP(A363,Факт!A:C,3,FALSE)</f>
        <v>393448936.01999998</v>
      </c>
      <c r="E363" s="9">
        <f t="shared" si="21"/>
        <v>0.51</v>
      </c>
      <c r="F363" s="2">
        <f>IF(E363&gt;=100%,VLOOKUP(План!B363,СДВ!$A$1:$E$6,2,FALSE)*План!D363,IF(План!E363&lt;=50%,VLOOKUP(План!B363,СДВ!$A$1:$E$6,5,FALSE)*План!D363,IF(AND(План!E363&gt;=50%,План!E363&lt;=75%),VLOOKUP(План!B363,СДВ!$A$1:$E$6,4,FALSE)*План!D363,VLOOKUP(План!B363,СДВ!$A$1:$E$6,3,FALSE)*План!D363)))</f>
        <v>59017340.402999997</v>
      </c>
    </row>
    <row r="364" spans="1:8" hidden="1" x14ac:dyDescent="0.3">
      <c r="A364" s="4">
        <v>88448</v>
      </c>
      <c r="B364" t="s">
        <v>4</v>
      </c>
      <c r="C364" s="3">
        <v>732343153</v>
      </c>
      <c r="D364" s="3">
        <f>VLOOKUP(A364,Факт!A:C,3,FALSE)</f>
        <v>820224331.36000013</v>
      </c>
      <c r="E364" s="9">
        <f t="shared" si="21"/>
        <v>1.1200000000000001</v>
      </c>
      <c r="F364" s="2">
        <f>IF(E364&gt;=100%,VLOOKUP(План!B364,СДВ!$A$1:$E$6,2,FALSE)*План!D364,IF(План!E364&lt;=50%,VLOOKUP(План!B364,СДВ!$A$1:$E$6,5,FALSE)*План!D364,IF(AND(План!E364&gt;=50%,План!E364&lt;=75%),VLOOKUP(План!B364,СДВ!$A$1:$E$6,4,FALSE)*План!D364,VLOOKUP(План!B364,СДВ!$A$1:$E$6,3,FALSE)*План!D364)))</f>
        <v>123033649.70400001</v>
      </c>
      <c r="H364" t="b">
        <f t="shared" ref="H364:H366" si="25">F364=G364</f>
        <v>0</v>
      </c>
    </row>
    <row r="365" spans="1:8" hidden="1" x14ac:dyDescent="0.3">
      <c r="A365" s="4">
        <v>23483</v>
      </c>
      <c r="B365" t="s">
        <v>4</v>
      </c>
      <c r="C365" s="3">
        <v>701833378</v>
      </c>
      <c r="D365" s="3">
        <f>VLOOKUP(A365,Факт!A:C,3,FALSE)</f>
        <v>764998382.0200001</v>
      </c>
      <c r="E365" s="9">
        <f t="shared" si="21"/>
        <v>1.0900000000000001</v>
      </c>
      <c r="F365" s="2">
        <f>IF(E365&gt;=100%,VLOOKUP(План!B365,СДВ!$A$1:$E$6,2,FALSE)*План!D365,IF(План!E365&lt;=50%,VLOOKUP(План!B365,СДВ!$A$1:$E$6,5,FALSE)*План!D365,IF(AND(План!E365&gt;=50%,План!E365&lt;=75%),VLOOKUP(План!B365,СДВ!$A$1:$E$6,4,FALSE)*План!D365,VLOOKUP(План!B365,СДВ!$A$1:$E$6,3,FALSE)*План!D365)))</f>
        <v>114749757.30300002</v>
      </c>
      <c r="H365" t="b">
        <f t="shared" si="25"/>
        <v>0</v>
      </c>
    </row>
    <row r="366" spans="1:8" hidden="1" x14ac:dyDescent="0.3">
      <c r="A366" s="4">
        <v>25354</v>
      </c>
      <c r="B366" t="s">
        <v>3</v>
      </c>
      <c r="C366" s="3">
        <v>753756734</v>
      </c>
      <c r="D366" s="3">
        <f>VLOOKUP(A366,Факт!A:C,3,FALSE)</f>
        <v>768831868.68000007</v>
      </c>
      <c r="E366" s="9">
        <f t="shared" si="21"/>
        <v>1.02</v>
      </c>
      <c r="F366" s="2">
        <f>IF(E366&gt;=100%,VLOOKUP(План!B366,СДВ!$A$1:$E$6,2,FALSE)*План!D366,IF(План!E366&lt;=50%,VLOOKUP(План!B366,СДВ!$A$1:$E$6,5,FALSE)*План!D366,IF(AND(План!E366&gt;=50%,План!E366&lt;=75%),VLOOKUP(План!B366,СДВ!$A$1:$E$6,4,FALSE)*План!D366,VLOOKUP(План!B366,СДВ!$A$1:$E$6,3,FALSE)*План!D366)))</f>
        <v>192207967.17000002</v>
      </c>
      <c r="H366" t="b">
        <f t="shared" si="25"/>
        <v>0</v>
      </c>
    </row>
    <row r="367" spans="1:8" hidden="1" x14ac:dyDescent="0.3">
      <c r="A367" s="4">
        <v>52944</v>
      </c>
      <c r="B367" t="s">
        <v>5</v>
      </c>
      <c r="C367" s="3">
        <v>279560135</v>
      </c>
      <c r="D367" s="3">
        <f>VLOOKUP(A367,Факт!A:C,3,FALSE)</f>
        <v>209670101.25</v>
      </c>
      <c r="E367" s="9">
        <f t="shared" si="21"/>
        <v>0.75</v>
      </c>
      <c r="F367" s="2">
        <f>IF(E367&gt;=100%,VLOOKUP(План!B367,СДВ!$A$1:$E$6,2,FALSE)*План!D367,IF(План!E367&lt;=50%,VLOOKUP(План!B367,СДВ!$A$1:$E$6,5,FALSE)*План!D367,IF(AND(План!E367&gt;=50%,План!E367&lt;=75%),VLOOKUP(План!B367,СДВ!$A$1:$E$6,4,FALSE)*План!D367,VLOOKUP(План!B367,СДВ!$A$1:$E$6,3,FALSE)*План!D367)))</f>
        <v>31450515.1875</v>
      </c>
    </row>
    <row r="368" spans="1:8" hidden="1" x14ac:dyDescent="0.3">
      <c r="A368" s="4">
        <v>80612</v>
      </c>
      <c r="B368" t="s">
        <v>2</v>
      </c>
      <c r="C368" s="3">
        <v>289338257</v>
      </c>
      <c r="D368" s="3">
        <f>VLOOKUP(A368,Факт!A:C,3,FALSE)</f>
        <v>329845612.97999996</v>
      </c>
      <c r="E368" s="9">
        <f t="shared" si="21"/>
        <v>1.1399999999999999</v>
      </c>
      <c r="F368" s="2">
        <f>IF(E368&gt;=100%,VLOOKUP(План!B368,СДВ!$A$1:$E$6,2,FALSE)*План!D368,IF(План!E368&lt;=50%,VLOOKUP(План!B368,СДВ!$A$1:$E$6,5,FALSE)*План!D368,IF(AND(План!E368&gt;=50%,План!E368&lt;=75%),VLOOKUP(План!B368,СДВ!$A$1:$E$6,4,FALSE)*План!D368,VLOOKUP(План!B368,СДВ!$A$1:$E$6,3,FALSE)*План!D368)))</f>
        <v>49476841.946999989</v>
      </c>
      <c r="H368" t="b">
        <f>F368=G368</f>
        <v>0</v>
      </c>
    </row>
    <row r="369" spans="1:8" hidden="1" x14ac:dyDescent="0.3">
      <c r="A369" s="4">
        <v>17637</v>
      </c>
      <c r="B369" t="s">
        <v>2</v>
      </c>
      <c r="C369" s="3">
        <v>605673775</v>
      </c>
      <c r="D369" s="3">
        <f>VLOOKUP(A369,Факт!A:C,3,FALSE)</f>
        <v>351290789.5</v>
      </c>
      <c r="E369" s="9">
        <f t="shared" si="21"/>
        <v>0.57999999999999996</v>
      </c>
      <c r="F369" s="2">
        <f>IF(E369&gt;=100%,VLOOKUP(План!B369,СДВ!$A$1:$E$6,2,FALSE)*План!D369,IF(План!E369&lt;=50%,VLOOKUP(План!B369,СДВ!$A$1:$E$6,5,FALSE)*План!D369,IF(AND(План!E369&gt;=50%,План!E369&lt;=75%),VLOOKUP(План!B369,СДВ!$A$1:$E$6,4,FALSE)*План!D369,VLOOKUP(План!B369,СДВ!$A$1:$E$6,3,FALSE)*План!D369)))</f>
        <v>17564539.475000001</v>
      </c>
    </row>
    <row r="370" spans="1:8" hidden="1" x14ac:dyDescent="0.3">
      <c r="A370" s="4">
        <v>51965</v>
      </c>
      <c r="B370" t="s">
        <v>2</v>
      </c>
      <c r="C370" s="3">
        <v>136993892</v>
      </c>
      <c r="D370" s="3">
        <f>VLOOKUP(A370,Факт!A:C,3,FALSE)</f>
        <v>152063220.12</v>
      </c>
      <c r="E370" s="9">
        <f t="shared" si="21"/>
        <v>1.1100000000000001</v>
      </c>
      <c r="F370" s="2">
        <f>IF(E370&gt;=100%,VLOOKUP(План!B370,СДВ!$A$1:$E$6,2,FALSE)*План!D370,IF(План!E370&lt;=50%,VLOOKUP(План!B370,СДВ!$A$1:$E$6,5,FALSE)*План!D370,IF(AND(План!E370&gt;=50%,План!E370&lt;=75%),VLOOKUP(План!B370,СДВ!$A$1:$E$6,4,FALSE)*План!D370,VLOOKUP(План!B370,СДВ!$A$1:$E$6,3,FALSE)*План!D370)))</f>
        <v>22809483.017999999</v>
      </c>
      <c r="H370" t="b">
        <f>F370=G370</f>
        <v>0</v>
      </c>
    </row>
    <row r="371" spans="1:8" hidden="1" x14ac:dyDescent="0.3">
      <c r="A371" s="4">
        <v>20614</v>
      </c>
      <c r="B371" t="s">
        <v>4</v>
      </c>
      <c r="C371" s="3">
        <v>566210689</v>
      </c>
      <c r="D371" s="3">
        <f>VLOOKUP(A371,Факт!A:C,3,FALSE)</f>
        <v>385023268.52000004</v>
      </c>
      <c r="E371" s="9">
        <f t="shared" si="21"/>
        <v>0.68</v>
      </c>
      <c r="F371" s="2">
        <f>IF(E371&gt;=100%,VLOOKUP(План!B371,СДВ!$A$1:$E$6,2,FALSE)*План!D371,IF(План!E371&lt;=50%,VLOOKUP(План!B371,СДВ!$A$1:$E$6,5,FALSE)*План!D371,IF(AND(План!E371&gt;=50%,План!E371&lt;=75%),VLOOKUP(План!B371,СДВ!$A$1:$E$6,4,FALSE)*План!D371,VLOOKUP(План!B371,СДВ!$A$1:$E$6,3,FALSE)*План!D371)))</f>
        <v>38502326.852000006</v>
      </c>
    </row>
    <row r="372" spans="1:8" hidden="1" x14ac:dyDescent="0.3">
      <c r="A372" s="4">
        <v>93704</v>
      </c>
      <c r="B372" t="s">
        <v>5</v>
      </c>
      <c r="C372" s="3">
        <v>589891947</v>
      </c>
      <c r="D372" s="3">
        <f>VLOOKUP(A372,Факт!A:C,3,FALSE)</f>
        <v>554498430.17999995</v>
      </c>
      <c r="E372" s="9">
        <f t="shared" si="21"/>
        <v>0.94</v>
      </c>
      <c r="F372" s="2">
        <f>IF(E372&gt;=100%,VLOOKUP(План!B372,СДВ!$A$1:$E$6,2,FALSE)*План!D372,IF(План!E372&lt;=50%,VLOOKUP(План!B372,СДВ!$A$1:$E$6,5,FALSE)*План!D372,IF(AND(План!E372&gt;=50%,План!E372&lt;=75%),VLOOKUP(План!B372,СДВ!$A$1:$E$6,4,FALSE)*План!D372,VLOOKUP(План!B372,СДВ!$A$1:$E$6,3,FALSE)*План!D372)))</f>
        <v>110899686.036</v>
      </c>
    </row>
    <row r="373" spans="1:8" hidden="1" x14ac:dyDescent="0.3">
      <c r="A373" s="4">
        <v>28451</v>
      </c>
      <c r="B373" t="s">
        <v>3</v>
      </c>
      <c r="C373" s="3">
        <v>497332101</v>
      </c>
      <c r="D373" s="3">
        <f>VLOOKUP(A373,Факт!A:C,3,FALSE)</f>
        <v>328239186.66000003</v>
      </c>
      <c r="E373" s="9">
        <f t="shared" si="21"/>
        <v>0.66</v>
      </c>
      <c r="F373" s="2">
        <f>IF(E373&gt;=100%,VLOOKUP(План!B373,СДВ!$A$1:$E$6,2,FALSE)*План!D373,IF(План!E373&lt;=50%,VLOOKUP(План!B373,СДВ!$A$1:$E$6,5,FALSE)*План!D373,IF(AND(План!E373&gt;=50%,План!E373&lt;=75%),VLOOKUP(План!B373,СДВ!$A$1:$E$6,4,FALSE)*План!D373,VLOOKUP(План!B373,СДВ!$A$1:$E$6,3,FALSE)*План!D373)))</f>
        <v>32823918.666000005</v>
      </c>
    </row>
    <row r="374" spans="1:8" hidden="1" x14ac:dyDescent="0.3">
      <c r="A374" s="4">
        <v>88548</v>
      </c>
      <c r="B374" t="s">
        <v>4</v>
      </c>
      <c r="C374" s="3">
        <v>396463480</v>
      </c>
      <c r="D374" s="3">
        <f>VLOOKUP(A374,Факт!A:C,3,FALSE)</f>
        <v>329064688.39999998</v>
      </c>
      <c r="E374" s="9">
        <f t="shared" si="21"/>
        <v>0.83</v>
      </c>
      <c r="F374" s="2">
        <f>IF(E374&gt;=100%,VLOOKUP(План!B374,СДВ!$A$1:$E$6,2,FALSE)*План!D374,IF(План!E374&lt;=50%,VLOOKUP(План!B374,СДВ!$A$1:$E$6,5,FALSE)*План!D374,IF(AND(План!E374&gt;=50%,План!E374&lt;=75%),VLOOKUP(План!B374,СДВ!$A$1:$E$6,4,FALSE)*План!D374,VLOOKUP(План!B374,СДВ!$A$1:$E$6,3,FALSE)*План!D374)))</f>
        <v>39487762.607999995</v>
      </c>
    </row>
    <row r="375" spans="1:8" hidden="1" x14ac:dyDescent="0.3">
      <c r="A375" s="4">
        <v>64398</v>
      </c>
      <c r="B375" t="s">
        <v>2</v>
      </c>
      <c r="C375" s="3">
        <v>372804483</v>
      </c>
      <c r="D375" s="3">
        <f>VLOOKUP(A375,Факт!A:C,3,FALSE)</f>
        <v>372804483</v>
      </c>
      <c r="E375" s="9">
        <f t="shared" si="21"/>
        <v>1</v>
      </c>
      <c r="F375" s="2">
        <f>IF(E375&gt;=100%,VLOOKUP(План!B375,СДВ!$A$1:$E$6,2,FALSE)*План!D375,IF(План!E375&lt;=50%,VLOOKUP(План!B375,СДВ!$A$1:$E$6,5,FALSE)*План!D375,IF(AND(План!E375&gt;=50%,План!E375&lt;=75%),VLOOKUP(План!B375,СДВ!$A$1:$E$6,4,FALSE)*План!D375,VLOOKUP(План!B375,СДВ!$A$1:$E$6,3,FALSE)*План!D375)))</f>
        <v>55920672.449999996</v>
      </c>
      <c r="H375" t="b">
        <f>F375=G375</f>
        <v>0</v>
      </c>
    </row>
    <row r="376" spans="1:8" hidden="1" x14ac:dyDescent="0.3">
      <c r="A376" s="4">
        <v>55502</v>
      </c>
      <c r="B376" t="s">
        <v>3</v>
      </c>
      <c r="C376" s="3">
        <v>556853667</v>
      </c>
      <c r="D376" s="3">
        <f>VLOOKUP(A376,Факт!A:C,3,FALSE)</f>
        <v>350817810.20999998</v>
      </c>
      <c r="E376" s="9">
        <f t="shared" si="21"/>
        <v>0.63</v>
      </c>
      <c r="F376" s="2">
        <f>IF(E376&gt;=100%,VLOOKUP(План!B376,СДВ!$A$1:$E$6,2,FALSE)*План!D376,IF(План!E376&lt;=50%,VLOOKUP(План!B376,СДВ!$A$1:$E$6,5,FALSE)*План!D376,IF(AND(План!E376&gt;=50%,План!E376&lt;=75%),VLOOKUP(План!B376,СДВ!$A$1:$E$6,4,FALSE)*План!D376,VLOOKUP(План!B376,СДВ!$A$1:$E$6,3,FALSE)*План!D376)))</f>
        <v>35081781.020999998</v>
      </c>
    </row>
    <row r="377" spans="1:8" hidden="1" x14ac:dyDescent="0.3">
      <c r="A377" s="4">
        <v>15413</v>
      </c>
      <c r="B377" t="s">
        <v>5</v>
      </c>
      <c r="C377" s="3">
        <v>136747554</v>
      </c>
      <c r="D377" s="3">
        <f>VLOOKUP(A377,Факт!A:C,3,FALSE)</f>
        <v>92988336.720000014</v>
      </c>
      <c r="E377" s="9">
        <f t="shared" si="21"/>
        <v>0.68</v>
      </c>
      <c r="F377" s="2">
        <f>IF(E377&gt;=100%,VLOOKUP(План!B377,СДВ!$A$1:$E$6,2,FALSE)*План!D377,IF(План!E377&lt;=50%,VLOOKUP(План!B377,СДВ!$A$1:$E$6,5,FALSE)*План!D377,IF(AND(План!E377&gt;=50%,План!E377&lt;=75%),VLOOKUP(План!B377,СДВ!$A$1:$E$6,4,FALSE)*План!D377,VLOOKUP(План!B377,СДВ!$A$1:$E$6,3,FALSE)*План!D377)))</f>
        <v>13948250.508000001</v>
      </c>
    </row>
    <row r="378" spans="1:8" hidden="1" x14ac:dyDescent="0.3">
      <c r="A378" s="4">
        <v>68532</v>
      </c>
      <c r="B378" t="s">
        <v>4</v>
      </c>
      <c r="C378" s="3">
        <v>157533810</v>
      </c>
      <c r="D378" s="3">
        <f>VLOOKUP(A378,Факт!A:C,3,FALSE)</f>
        <v>133903738.5</v>
      </c>
      <c r="E378" s="9">
        <f t="shared" si="21"/>
        <v>0.85</v>
      </c>
      <c r="F378" s="2">
        <f>IF(E378&gt;=100%,VLOOKUP(План!B378,СДВ!$A$1:$E$6,2,FALSE)*План!D378,IF(План!E378&lt;=50%,VLOOKUP(План!B378,СДВ!$A$1:$E$6,5,FALSE)*План!D378,IF(AND(План!E378&gt;=50%,План!E378&lt;=75%),VLOOKUP(План!B378,СДВ!$A$1:$E$6,4,FALSE)*План!D378,VLOOKUP(План!B378,СДВ!$A$1:$E$6,3,FALSE)*План!D378)))</f>
        <v>16068448.619999999</v>
      </c>
    </row>
    <row r="379" spans="1:8" hidden="1" x14ac:dyDescent="0.3">
      <c r="A379" s="4">
        <v>43901</v>
      </c>
      <c r="B379" t="s">
        <v>3</v>
      </c>
      <c r="C379" s="3">
        <v>531417012</v>
      </c>
      <c r="D379" s="3">
        <f>VLOOKUP(A379,Факт!A:C,3,FALSE)</f>
        <v>430447779.72000003</v>
      </c>
      <c r="E379" s="9">
        <f t="shared" si="21"/>
        <v>0.81</v>
      </c>
      <c r="F379" s="2">
        <f>IF(E379&gt;=100%,VLOOKUP(План!B379,СДВ!$A$1:$E$6,2,FALSE)*План!D379,IF(План!E379&lt;=50%,VLOOKUP(План!B379,СДВ!$A$1:$E$6,5,FALSE)*План!D379,IF(AND(План!E379&gt;=50%,План!E379&lt;=75%),VLOOKUP(План!B379,СДВ!$A$1:$E$6,4,FALSE)*План!D379,VLOOKUP(План!B379,СДВ!$A$1:$E$6,3,FALSE)*План!D379)))</f>
        <v>86089555.944000006</v>
      </c>
    </row>
    <row r="380" spans="1:8" hidden="1" x14ac:dyDescent="0.3">
      <c r="A380" s="4">
        <v>86837</v>
      </c>
      <c r="B380" t="s">
        <v>3</v>
      </c>
      <c r="C380" s="3">
        <v>387198413</v>
      </c>
      <c r="D380" s="3">
        <f>VLOOKUP(A380,Факт!A:C,3,FALSE)</f>
        <v>406558333.65000004</v>
      </c>
      <c r="E380" s="9">
        <f t="shared" si="21"/>
        <v>1.05</v>
      </c>
      <c r="F380" s="2">
        <f>IF(E380&gt;=100%,VLOOKUP(План!B380,СДВ!$A$1:$E$6,2,FALSE)*План!D380,IF(План!E380&lt;=50%,VLOOKUP(План!B380,СДВ!$A$1:$E$6,5,FALSE)*План!D380,IF(AND(План!E380&gt;=50%,План!E380&lt;=75%),VLOOKUP(План!B380,СДВ!$A$1:$E$6,4,FALSE)*План!D380,VLOOKUP(План!B380,СДВ!$A$1:$E$6,3,FALSE)*План!D380)))</f>
        <v>101639583.41250001</v>
      </c>
      <c r="H380" t="b">
        <f t="shared" ref="H380:H381" si="26">F380=G380</f>
        <v>0</v>
      </c>
    </row>
    <row r="381" spans="1:8" x14ac:dyDescent="0.3">
      <c r="A381" s="4">
        <v>62324</v>
      </c>
      <c r="B381" t="s">
        <v>5</v>
      </c>
      <c r="C381" s="3">
        <v>244296468</v>
      </c>
      <c r="D381" s="3">
        <f>VLOOKUP(A381,Факт!A:C,3,FALSE)</f>
        <v>263840185.44000003</v>
      </c>
      <c r="E381" s="9">
        <f t="shared" si="21"/>
        <v>1.08</v>
      </c>
      <c r="F381" s="2">
        <f>IF(E381&gt;=100%,VLOOKUP(План!B381,СДВ!$A$1:$E$6,2,FALSE)*План!D381,IF(План!E381&lt;=50%,VLOOKUP(План!B381,СДВ!$A$1:$E$6,5,FALSE)*План!D381,IF(AND(План!E381&gt;=50%,План!E381&lt;=75%),VLOOKUP(План!B381,СДВ!$A$1:$E$6,4,FALSE)*План!D381,VLOOKUP(План!B381,СДВ!$A$1:$E$6,3,FALSE)*План!D381)))</f>
        <v>79152055.631999999</v>
      </c>
      <c r="G381" s="11">
        <f>D381*СДВ!$B$6</f>
        <v>79152055.631999999</v>
      </c>
      <c r="H381" t="b">
        <f t="shared" si="26"/>
        <v>1</v>
      </c>
    </row>
    <row r="382" spans="1:8" hidden="1" x14ac:dyDescent="0.3">
      <c r="A382" s="4">
        <v>11333</v>
      </c>
      <c r="B382" t="s">
        <v>2</v>
      </c>
      <c r="C382" s="3">
        <v>180529832</v>
      </c>
      <c r="D382" s="3">
        <f>VLOOKUP(A382,Факт!A:C,3,FALSE)</f>
        <v>167892743.76000002</v>
      </c>
      <c r="E382" s="9">
        <f t="shared" si="21"/>
        <v>0.93000000000000016</v>
      </c>
      <c r="F382" s="2">
        <f>IF(E382&gt;=100%,VLOOKUP(План!B382,СДВ!$A$1:$E$6,2,FALSE)*План!D382,IF(План!E382&lt;=50%,VLOOKUP(План!B382,СДВ!$A$1:$E$6,5,FALSE)*План!D382,IF(AND(План!E382&gt;=50%,План!E382&lt;=75%),VLOOKUP(План!B382,СДВ!$A$1:$E$6,4,FALSE)*План!D382,VLOOKUP(План!B382,СДВ!$A$1:$E$6,3,FALSE)*План!D382)))</f>
        <v>20147129.251200002</v>
      </c>
    </row>
    <row r="383" spans="1:8" hidden="1" x14ac:dyDescent="0.3">
      <c r="A383" s="4">
        <v>95322</v>
      </c>
      <c r="B383" t="s">
        <v>3</v>
      </c>
      <c r="C383" s="3">
        <v>424925631</v>
      </c>
      <c r="D383" s="3">
        <f>VLOOKUP(A383,Факт!A:C,3,FALSE)</f>
        <v>356937530.03999996</v>
      </c>
      <c r="E383" s="9">
        <f t="shared" si="21"/>
        <v>0.83999999999999986</v>
      </c>
      <c r="F383" s="2">
        <f>IF(E383&gt;=100%,VLOOKUP(План!B383,СДВ!$A$1:$E$6,2,FALSE)*План!D383,IF(План!E383&lt;=50%,VLOOKUP(План!B383,СДВ!$A$1:$E$6,5,FALSE)*План!D383,IF(AND(План!E383&gt;=50%,План!E383&lt;=75%),VLOOKUP(План!B383,СДВ!$A$1:$E$6,4,FALSE)*План!D383,VLOOKUP(План!B383,СДВ!$A$1:$E$6,3,FALSE)*План!D383)))</f>
        <v>71387506.008000001</v>
      </c>
    </row>
    <row r="384" spans="1:8" hidden="1" x14ac:dyDescent="0.3">
      <c r="A384" s="4">
        <v>31560</v>
      </c>
      <c r="B384" t="s">
        <v>4</v>
      </c>
      <c r="C384" s="3">
        <v>401064209</v>
      </c>
      <c r="D384" s="3">
        <f>VLOOKUP(A384,Факт!A:C,3,FALSE)</f>
        <v>332883293.46999997</v>
      </c>
      <c r="E384" s="9">
        <f t="shared" si="21"/>
        <v>0.83</v>
      </c>
      <c r="F384" s="2">
        <f>IF(E384&gt;=100%,VLOOKUP(План!B384,СДВ!$A$1:$E$6,2,FALSE)*План!D384,IF(План!E384&lt;=50%,VLOOKUP(План!B384,СДВ!$A$1:$E$6,5,FALSE)*План!D384,IF(AND(План!E384&gt;=50%,План!E384&lt;=75%),VLOOKUP(План!B384,СДВ!$A$1:$E$6,4,FALSE)*План!D384,VLOOKUP(План!B384,СДВ!$A$1:$E$6,3,FALSE)*План!D384)))</f>
        <v>39945995.216399997</v>
      </c>
    </row>
    <row r="385" spans="1:8" hidden="1" x14ac:dyDescent="0.3">
      <c r="A385" s="4">
        <v>99691</v>
      </c>
      <c r="B385" t="s">
        <v>3</v>
      </c>
      <c r="C385" s="3">
        <v>780411088</v>
      </c>
      <c r="D385" s="3">
        <f>VLOOKUP(A385,Факт!A:C,3,FALSE)</f>
        <v>913080972.95999992</v>
      </c>
      <c r="E385" s="9">
        <f t="shared" si="21"/>
        <v>1.17</v>
      </c>
      <c r="F385" s="2">
        <f>IF(E385&gt;=100%,VLOOKUP(План!B385,СДВ!$A$1:$E$6,2,FALSE)*План!D385,IF(План!E385&lt;=50%,VLOOKUP(План!B385,СДВ!$A$1:$E$6,5,FALSE)*План!D385,IF(AND(План!E385&gt;=50%,План!E385&lt;=75%),VLOOKUP(План!B385,СДВ!$A$1:$E$6,4,FALSE)*План!D385,VLOOKUP(План!B385,СДВ!$A$1:$E$6,3,FALSE)*План!D385)))</f>
        <v>228270243.23999998</v>
      </c>
      <c r="H385" t="b">
        <f>F385=G385</f>
        <v>0</v>
      </c>
    </row>
    <row r="386" spans="1:8" hidden="1" x14ac:dyDescent="0.3">
      <c r="A386" s="4">
        <v>25278</v>
      </c>
      <c r="B386" t="s">
        <v>5</v>
      </c>
      <c r="C386" s="3">
        <v>387043612</v>
      </c>
      <c r="D386" s="3">
        <f>VLOOKUP(A386,Факт!A:C,3,FALSE)</f>
        <v>313505325.72000003</v>
      </c>
      <c r="E386" s="9">
        <f t="shared" si="21"/>
        <v>0.81</v>
      </c>
      <c r="F386" s="2">
        <f>IF(E386&gt;=100%,VLOOKUP(План!B386,СДВ!$A$1:$E$6,2,FALSE)*План!D386,IF(План!E386&lt;=50%,VLOOKUP(План!B386,СДВ!$A$1:$E$6,5,FALSE)*План!D386,IF(AND(План!E386&gt;=50%,План!E386&lt;=75%),VLOOKUP(План!B386,СДВ!$A$1:$E$6,4,FALSE)*План!D386,VLOOKUP(План!B386,СДВ!$A$1:$E$6,3,FALSE)*План!D386)))</f>
        <v>62701065.144000009</v>
      </c>
    </row>
    <row r="387" spans="1:8" hidden="1" x14ac:dyDescent="0.3">
      <c r="A387" s="4">
        <v>74623</v>
      </c>
      <c r="B387" t="s">
        <v>5</v>
      </c>
      <c r="C387" s="3">
        <v>337912131</v>
      </c>
      <c r="D387" s="3">
        <f>VLOOKUP(A387,Факт!A:C,3,FALSE)</f>
        <v>185851672.05000001</v>
      </c>
      <c r="E387" s="9">
        <f t="shared" ref="E387:E450" si="27">D387/C387</f>
        <v>0.55000000000000004</v>
      </c>
      <c r="F387" s="2">
        <f>IF(E387&gt;=100%,VLOOKUP(План!B387,СДВ!$A$1:$E$6,2,FALSE)*План!D387,IF(План!E387&lt;=50%,VLOOKUP(План!B387,СДВ!$A$1:$E$6,5,FALSE)*План!D387,IF(AND(План!E387&gt;=50%,План!E387&lt;=75%),VLOOKUP(План!B387,СДВ!$A$1:$E$6,4,FALSE)*План!D387,VLOOKUP(План!B387,СДВ!$A$1:$E$6,3,FALSE)*План!D387)))</f>
        <v>27877750.807500001</v>
      </c>
    </row>
    <row r="388" spans="1:8" hidden="1" x14ac:dyDescent="0.3">
      <c r="A388" s="4">
        <v>92912</v>
      </c>
      <c r="B388" t="s">
        <v>4</v>
      </c>
      <c r="C388" s="3">
        <v>184176454</v>
      </c>
      <c r="D388" s="3">
        <f>VLOOKUP(A388,Факт!A:C,3,FALSE)</f>
        <v>198910570.32000002</v>
      </c>
      <c r="E388" s="9">
        <f t="shared" si="27"/>
        <v>1.08</v>
      </c>
      <c r="F388" s="2">
        <f>IF(E388&gt;=100%,VLOOKUP(План!B388,СДВ!$A$1:$E$6,2,FALSE)*План!D388,IF(План!E388&lt;=50%,VLOOKUP(План!B388,СДВ!$A$1:$E$6,5,FALSE)*План!D388,IF(AND(План!E388&gt;=50%,План!E388&lt;=75%),VLOOKUP(План!B388,СДВ!$A$1:$E$6,4,FALSE)*План!D388,VLOOKUP(План!B388,СДВ!$A$1:$E$6,3,FALSE)*План!D388)))</f>
        <v>29836585.548000004</v>
      </c>
      <c r="H388" t="b">
        <f t="shared" ref="H388:H389" si="28">F388=G388</f>
        <v>0</v>
      </c>
    </row>
    <row r="389" spans="1:8" hidden="1" x14ac:dyDescent="0.3">
      <c r="A389" s="4">
        <v>41250</v>
      </c>
      <c r="B389" t="s">
        <v>4</v>
      </c>
      <c r="C389" s="3">
        <v>114044169</v>
      </c>
      <c r="D389" s="3">
        <f>VLOOKUP(A389,Факт!A:C,3,FALSE)</f>
        <v>115184610.69</v>
      </c>
      <c r="E389" s="9">
        <f t="shared" si="27"/>
        <v>1.01</v>
      </c>
      <c r="F389" s="2">
        <f>IF(E389&gt;=100%,VLOOKUP(План!B389,СДВ!$A$1:$E$6,2,FALSE)*План!D389,IF(План!E389&lt;=50%,VLOOKUP(План!B389,СДВ!$A$1:$E$6,5,FALSE)*План!D389,IF(AND(План!E389&gt;=50%,План!E389&lt;=75%),VLOOKUP(План!B389,СДВ!$A$1:$E$6,4,FALSE)*План!D389,VLOOKUP(План!B389,СДВ!$A$1:$E$6,3,FALSE)*План!D389)))</f>
        <v>17277691.603499997</v>
      </c>
      <c r="H389" t="b">
        <f t="shared" si="28"/>
        <v>0</v>
      </c>
    </row>
    <row r="390" spans="1:8" hidden="1" x14ac:dyDescent="0.3">
      <c r="A390" s="4">
        <v>47448</v>
      </c>
      <c r="B390" t="s">
        <v>2</v>
      </c>
      <c r="C390" s="3">
        <v>381537142</v>
      </c>
      <c r="D390" s="3">
        <f>VLOOKUP(A390,Факт!A:C,3,FALSE)</f>
        <v>232737656.62</v>
      </c>
      <c r="E390" s="9">
        <f t="shared" si="27"/>
        <v>0.61</v>
      </c>
      <c r="F390" s="2">
        <f>IF(E390&gt;=100%,VLOOKUP(План!B390,СДВ!$A$1:$E$6,2,FALSE)*План!D390,IF(План!E390&lt;=50%,VLOOKUP(План!B390,СДВ!$A$1:$E$6,5,FALSE)*План!D390,IF(AND(План!E390&gt;=50%,План!E390&lt;=75%),VLOOKUP(План!B390,СДВ!$A$1:$E$6,4,FALSE)*План!D390,VLOOKUP(План!B390,СДВ!$A$1:$E$6,3,FALSE)*План!D390)))</f>
        <v>11636882.831</v>
      </c>
    </row>
    <row r="391" spans="1:8" hidden="1" x14ac:dyDescent="0.3">
      <c r="A391" s="4">
        <v>33263</v>
      </c>
      <c r="B391" t="s">
        <v>2</v>
      </c>
      <c r="C391" s="3">
        <v>482812648</v>
      </c>
      <c r="D391" s="3">
        <f>VLOOKUP(A391,Факт!A:C,3,FALSE)</f>
        <v>531093912.80000007</v>
      </c>
      <c r="E391" s="9">
        <f t="shared" si="27"/>
        <v>1.1000000000000001</v>
      </c>
      <c r="F391" s="2">
        <f>IF(E391&gt;=100%,VLOOKUP(План!B391,СДВ!$A$1:$E$6,2,FALSE)*План!D391,IF(План!E391&lt;=50%,VLOOKUP(План!B391,СДВ!$A$1:$E$6,5,FALSE)*План!D391,IF(AND(План!E391&gt;=50%,План!E391&lt;=75%),VLOOKUP(План!B391,СДВ!$A$1:$E$6,4,FALSE)*План!D391,VLOOKUP(План!B391,СДВ!$A$1:$E$6,3,FALSE)*План!D391)))</f>
        <v>79664086.920000002</v>
      </c>
      <c r="H391" t="b">
        <f>F391=G391</f>
        <v>0</v>
      </c>
    </row>
    <row r="392" spans="1:8" hidden="1" x14ac:dyDescent="0.3">
      <c r="A392" s="4">
        <v>43778</v>
      </c>
      <c r="B392" t="s">
        <v>3</v>
      </c>
      <c r="C392" s="3">
        <v>230881820</v>
      </c>
      <c r="D392" s="3">
        <f>VLOOKUP(A392,Факт!A:C,3,FALSE)</f>
        <v>147764364.80000001</v>
      </c>
      <c r="E392" s="9">
        <f t="shared" si="27"/>
        <v>0.64</v>
      </c>
      <c r="F392" s="2">
        <f>IF(E392&gt;=100%,VLOOKUP(План!B392,СДВ!$A$1:$E$6,2,FALSE)*План!D392,IF(План!E392&lt;=50%,VLOOKUP(План!B392,СДВ!$A$1:$E$6,5,FALSE)*План!D392,IF(AND(План!E392&gt;=50%,План!E392&lt;=75%),VLOOKUP(План!B392,СДВ!$A$1:$E$6,4,FALSE)*План!D392,VLOOKUP(План!B392,СДВ!$A$1:$E$6,3,FALSE)*План!D392)))</f>
        <v>14776436.480000002</v>
      </c>
    </row>
    <row r="393" spans="1:8" hidden="1" x14ac:dyDescent="0.3">
      <c r="A393" s="4">
        <v>33473</v>
      </c>
      <c r="B393" t="s">
        <v>3</v>
      </c>
      <c r="C393" s="3">
        <v>203554846</v>
      </c>
      <c r="D393" s="3">
        <f>VLOOKUP(A393,Факт!A:C,3,FALSE)</f>
        <v>146559489.12</v>
      </c>
      <c r="E393" s="9">
        <f t="shared" si="27"/>
        <v>0.72</v>
      </c>
      <c r="F393" s="2">
        <f>IF(E393&gt;=100%,VLOOKUP(План!B393,СДВ!$A$1:$E$6,2,FALSE)*План!D393,IF(План!E393&lt;=50%,VLOOKUP(План!B393,СДВ!$A$1:$E$6,5,FALSE)*План!D393,IF(AND(План!E393&gt;=50%,План!E393&lt;=75%),VLOOKUP(План!B393,СДВ!$A$1:$E$6,4,FALSE)*План!D393,VLOOKUP(План!B393,СДВ!$A$1:$E$6,3,FALSE)*План!D393)))</f>
        <v>14655948.912</v>
      </c>
    </row>
    <row r="394" spans="1:8" hidden="1" x14ac:dyDescent="0.3">
      <c r="A394" s="4">
        <v>86895</v>
      </c>
      <c r="B394" t="s">
        <v>3</v>
      </c>
      <c r="C394" s="3">
        <v>121780014</v>
      </c>
      <c r="D394" s="3">
        <f>VLOOKUP(A394,Факт!A:C,3,FALSE)</f>
        <v>64543407.420000002</v>
      </c>
      <c r="E394" s="9">
        <f t="shared" si="27"/>
        <v>0.53</v>
      </c>
      <c r="F394" s="2">
        <f>IF(E394&gt;=100%,VLOOKUP(План!B394,СДВ!$A$1:$E$6,2,FALSE)*План!D394,IF(План!E394&lt;=50%,VLOOKUP(План!B394,СДВ!$A$1:$E$6,5,FALSE)*План!D394,IF(AND(План!E394&gt;=50%,План!E394&lt;=75%),VLOOKUP(План!B394,СДВ!$A$1:$E$6,4,FALSE)*План!D394,VLOOKUP(План!B394,СДВ!$A$1:$E$6,3,FALSE)*План!D394)))</f>
        <v>6454340.7420000006</v>
      </c>
    </row>
    <row r="395" spans="1:8" hidden="1" x14ac:dyDescent="0.3">
      <c r="A395" s="4">
        <v>58083</v>
      </c>
      <c r="B395" t="s">
        <v>2</v>
      </c>
      <c r="C395" s="3">
        <v>747064346</v>
      </c>
      <c r="D395" s="3">
        <f>VLOOKUP(A395,Факт!A:C,3,FALSE)</f>
        <v>814300137.1400001</v>
      </c>
      <c r="E395" s="9">
        <f t="shared" si="27"/>
        <v>1.0900000000000001</v>
      </c>
      <c r="F395" s="2">
        <f>IF(E395&gt;=100%,VLOOKUP(План!B395,СДВ!$A$1:$E$6,2,FALSE)*План!D395,IF(План!E395&lt;=50%,VLOOKUP(План!B395,СДВ!$A$1:$E$6,5,FALSE)*План!D395,IF(AND(План!E395&gt;=50%,План!E395&lt;=75%),VLOOKUP(План!B395,СДВ!$A$1:$E$6,4,FALSE)*План!D395,VLOOKUP(План!B395,СДВ!$A$1:$E$6,3,FALSE)*План!D395)))</f>
        <v>122145020.57100001</v>
      </c>
      <c r="H395" t="b">
        <f>F395=G395</f>
        <v>0</v>
      </c>
    </row>
    <row r="396" spans="1:8" hidden="1" x14ac:dyDescent="0.3">
      <c r="A396" s="4">
        <v>22151</v>
      </c>
      <c r="B396" t="s">
        <v>3</v>
      </c>
      <c r="C396" s="3">
        <v>670346463</v>
      </c>
      <c r="D396" s="3">
        <f>VLOOKUP(A396,Факт!A:C,3,FALSE)</f>
        <v>616718745.96000004</v>
      </c>
      <c r="E396" s="9">
        <f t="shared" si="27"/>
        <v>0.92</v>
      </c>
      <c r="F396" s="2">
        <f>IF(E396&gt;=100%,VLOOKUP(План!B396,СДВ!$A$1:$E$6,2,FALSE)*План!D396,IF(План!E396&lt;=50%,VLOOKUP(План!B396,СДВ!$A$1:$E$6,5,FALSE)*План!D396,IF(AND(План!E396&gt;=50%,План!E396&lt;=75%),VLOOKUP(План!B396,СДВ!$A$1:$E$6,4,FALSE)*План!D396,VLOOKUP(План!B396,СДВ!$A$1:$E$6,3,FALSE)*План!D396)))</f>
        <v>123343749.19200002</v>
      </c>
    </row>
    <row r="397" spans="1:8" hidden="1" x14ac:dyDescent="0.3">
      <c r="A397" s="4">
        <v>91027</v>
      </c>
      <c r="B397" t="s">
        <v>5</v>
      </c>
      <c r="C397" s="3">
        <v>134185123</v>
      </c>
      <c r="D397" s="3">
        <f>VLOOKUP(A397,Факт!A:C,3,FALSE)</f>
        <v>131501420.53999999</v>
      </c>
      <c r="E397" s="9">
        <f t="shared" si="27"/>
        <v>0.98</v>
      </c>
      <c r="F397" s="2">
        <f>IF(E397&gt;=100%,VLOOKUP(План!B397,СДВ!$A$1:$E$6,2,FALSE)*План!D397,IF(План!E397&lt;=50%,VLOOKUP(План!B397,СДВ!$A$1:$E$6,5,FALSE)*План!D397,IF(AND(План!E397&gt;=50%,План!E397&lt;=75%),VLOOKUP(План!B397,СДВ!$A$1:$E$6,4,FALSE)*План!D397,VLOOKUP(План!B397,СДВ!$A$1:$E$6,3,FALSE)*План!D397)))</f>
        <v>26300284.107999999</v>
      </c>
    </row>
    <row r="398" spans="1:8" hidden="1" x14ac:dyDescent="0.3">
      <c r="A398" s="4">
        <v>87045</v>
      </c>
      <c r="B398" t="s">
        <v>2</v>
      </c>
      <c r="C398" s="3">
        <v>190926466</v>
      </c>
      <c r="D398" s="3">
        <f>VLOOKUP(A398,Факт!A:C,3,FALSE)</f>
        <v>198563524.64000002</v>
      </c>
      <c r="E398" s="9">
        <f t="shared" si="27"/>
        <v>1.04</v>
      </c>
      <c r="F398" s="2">
        <f>IF(E398&gt;=100%,VLOOKUP(План!B398,СДВ!$A$1:$E$6,2,FALSE)*План!D398,IF(План!E398&lt;=50%,VLOOKUP(План!B398,СДВ!$A$1:$E$6,5,FALSE)*План!D398,IF(AND(План!E398&gt;=50%,План!E398&lt;=75%),VLOOKUP(План!B398,СДВ!$A$1:$E$6,4,FALSE)*План!D398,VLOOKUP(План!B398,СДВ!$A$1:$E$6,3,FALSE)*План!D398)))</f>
        <v>29784528.696000002</v>
      </c>
      <c r="H398" t="b">
        <f>F398=G398</f>
        <v>0</v>
      </c>
    </row>
    <row r="399" spans="1:8" hidden="1" x14ac:dyDescent="0.3">
      <c r="A399" s="4">
        <v>75627</v>
      </c>
      <c r="B399" t="s">
        <v>5</v>
      </c>
      <c r="C399" s="3">
        <v>160216821</v>
      </c>
      <c r="D399" s="3">
        <f>VLOOKUP(A399,Факт!A:C,3,FALSE)</f>
        <v>105743101.86</v>
      </c>
      <c r="E399" s="9">
        <f t="shared" si="27"/>
        <v>0.66</v>
      </c>
      <c r="F399" s="2">
        <f>IF(E399&gt;=100%,VLOOKUP(План!B399,СДВ!$A$1:$E$6,2,FALSE)*План!D399,IF(План!E399&lt;=50%,VLOOKUP(План!B399,СДВ!$A$1:$E$6,5,FALSE)*План!D399,IF(AND(План!E399&gt;=50%,План!E399&lt;=75%),VLOOKUP(План!B399,СДВ!$A$1:$E$6,4,FALSE)*План!D399,VLOOKUP(План!B399,СДВ!$A$1:$E$6,3,FALSE)*План!D399)))</f>
        <v>15861465.278999999</v>
      </c>
    </row>
    <row r="400" spans="1:8" hidden="1" x14ac:dyDescent="0.3">
      <c r="A400" s="4">
        <v>83033</v>
      </c>
      <c r="B400" t="s">
        <v>4</v>
      </c>
      <c r="C400" s="3">
        <v>734196063</v>
      </c>
      <c r="D400" s="3">
        <f>VLOOKUP(A400,Факт!A:C,3,FALSE)</f>
        <v>866351354.33999991</v>
      </c>
      <c r="E400" s="9">
        <f t="shared" si="27"/>
        <v>1.18</v>
      </c>
      <c r="F400" s="2">
        <f>IF(E400&gt;=100%,VLOOKUP(План!B400,СДВ!$A$1:$E$6,2,FALSE)*План!D400,IF(План!E400&lt;=50%,VLOOKUP(План!B400,СДВ!$A$1:$E$6,5,FALSE)*План!D400,IF(AND(План!E400&gt;=50%,План!E400&lt;=75%),VLOOKUP(План!B400,СДВ!$A$1:$E$6,4,FALSE)*План!D400,VLOOKUP(План!B400,СДВ!$A$1:$E$6,3,FALSE)*План!D400)))</f>
        <v>129952703.15099998</v>
      </c>
      <c r="H400" t="b">
        <f>F400=G400</f>
        <v>0</v>
      </c>
    </row>
    <row r="401" spans="1:8" hidden="1" x14ac:dyDescent="0.3">
      <c r="A401" s="4">
        <v>42709</v>
      </c>
      <c r="B401" t="s">
        <v>5</v>
      </c>
      <c r="C401" s="3">
        <v>707774301</v>
      </c>
      <c r="D401" s="3">
        <f>VLOOKUP(A401,Факт!A:C,3,FALSE)</f>
        <v>360964893.50999999</v>
      </c>
      <c r="E401" s="9">
        <f t="shared" si="27"/>
        <v>0.51</v>
      </c>
      <c r="F401" s="2">
        <f>IF(E401&gt;=100%,VLOOKUP(План!B401,СДВ!$A$1:$E$6,2,FALSE)*План!D401,IF(План!E401&lt;=50%,VLOOKUP(План!B401,СДВ!$A$1:$E$6,5,FALSE)*План!D401,IF(AND(План!E401&gt;=50%,План!E401&lt;=75%),VLOOKUP(План!B401,СДВ!$A$1:$E$6,4,FALSE)*План!D401,VLOOKUP(План!B401,СДВ!$A$1:$E$6,3,FALSE)*План!D401)))</f>
        <v>54144734.026499994</v>
      </c>
    </row>
    <row r="402" spans="1:8" hidden="1" x14ac:dyDescent="0.3">
      <c r="A402" s="4">
        <v>96600</v>
      </c>
      <c r="B402" t="s">
        <v>2</v>
      </c>
      <c r="C402" s="3">
        <v>310484949</v>
      </c>
      <c r="D402" s="3">
        <f>VLOOKUP(A402,Факт!A:C,3,FALSE)</f>
        <v>285646153.07999998</v>
      </c>
      <c r="E402" s="9">
        <f t="shared" si="27"/>
        <v>0.91999999999999993</v>
      </c>
      <c r="F402" s="2">
        <f>IF(E402&gt;=100%,VLOOKUP(План!B402,СДВ!$A$1:$E$6,2,FALSE)*План!D402,IF(План!E402&lt;=50%,VLOOKUP(План!B402,СДВ!$A$1:$E$6,5,FALSE)*План!D402,IF(AND(План!E402&gt;=50%,План!E402&lt;=75%),VLOOKUP(План!B402,СДВ!$A$1:$E$6,4,FALSE)*План!D402,VLOOKUP(План!B402,СДВ!$A$1:$E$6,3,FALSE)*План!D402)))</f>
        <v>34277538.369599998</v>
      </c>
    </row>
    <row r="403" spans="1:8" hidden="1" x14ac:dyDescent="0.3">
      <c r="A403" s="4">
        <v>35129</v>
      </c>
      <c r="B403" t="s">
        <v>4</v>
      </c>
      <c r="C403" s="3">
        <v>608877787</v>
      </c>
      <c r="D403" s="3">
        <f>VLOOKUP(A403,Факт!A:C,3,FALSE)</f>
        <v>377504227.94</v>
      </c>
      <c r="E403" s="9">
        <f t="shared" si="27"/>
        <v>0.62</v>
      </c>
      <c r="F403" s="2">
        <f>IF(E403&gt;=100%,VLOOKUP(План!B403,СДВ!$A$1:$E$6,2,FALSE)*План!D403,IF(План!E403&lt;=50%,VLOOKUP(План!B403,СДВ!$A$1:$E$6,5,FALSE)*План!D403,IF(AND(План!E403&gt;=50%,План!E403&lt;=75%),VLOOKUP(План!B403,СДВ!$A$1:$E$6,4,FALSE)*План!D403,VLOOKUP(План!B403,СДВ!$A$1:$E$6,3,FALSE)*План!D403)))</f>
        <v>37750422.794</v>
      </c>
    </row>
    <row r="404" spans="1:8" hidden="1" x14ac:dyDescent="0.3">
      <c r="A404" s="4">
        <v>59327</v>
      </c>
      <c r="B404" t="s">
        <v>4</v>
      </c>
      <c r="C404" s="3">
        <v>777129465</v>
      </c>
      <c r="D404" s="3">
        <f>VLOOKUP(A404,Факт!A:C,3,FALSE)</f>
        <v>769358170.35000002</v>
      </c>
      <c r="E404" s="9">
        <f t="shared" si="27"/>
        <v>0.99</v>
      </c>
      <c r="F404" s="2">
        <f>IF(E404&gt;=100%,VLOOKUP(План!B404,СДВ!$A$1:$E$6,2,FALSE)*План!D404,IF(План!E404&lt;=50%,VLOOKUP(План!B404,СДВ!$A$1:$E$6,5,FALSE)*План!D404,IF(AND(План!E404&gt;=50%,План!E404&lt;=75%),VLOOKUP(План!B404,СДВ!$A$1:$E$6,4,FALSE)*План!D404,VLOOKUP(План!B404,СДВ!$A$1:$E$6,3,FALSE)*План!D404)))</f>
        <v>92322980.442000002</v>
      </c>
    </row>
    <row r="405" spans="1:8" hidden="1" x14ac:dyDescent="0.3">
      <c r="A405" s="4">
        <v>95661</v>
      </c>
      <c r="B405" t="s">
        <v>4</v>
      </c>
      <c r="C405" s="3">
        <v>329875252</v>
      </c>
      <c r="D405" s="3">
        <f>VLOOKUP(A405,Факт!A:C,3,FALSE)</f>
        <v>323277746.95999998</v>
      </c>
      <c r="E405" s="9">
        <f t="shared" si="27"/>
        <v>0.98</v>
      </c>
      <c r="F405" s="2">
        <f>IF(E405&gt;=100%,VLOOKUP(План!B405,СДВ!$A$1:$E$6,2,FALSE)*План!D405,IF(План!E405&lt;=50%,VLOOKUP(План!B405,СДВ!$A$1:$E$6,5,FALSE)*План!D405,IF(AND(План!E405&gt;=50%,План!E405&lt;=75%),VLOOKUP(План!B405,СДВ!$A$1:$E$6,4,FALSE)*План!D405,VLOOKUP(План!B405,СДВ!$A$1:$E$6,3,FALSE)*План!D405)))</f>
        <v>38793329.635199994</v>
      </c>
    </row>
    <row r="406" spans="1:8" hidden="1" x14ac:dyDescent="0.3">
      <c r="A406" s="4">
        <v>24765</v>
      </c>
      <c r="B406" t="s">
        <v>3</v>
      </c>
      <c r="C406" s="3">
        <v>149229192</v>
      </c>
      <c r="D406" s="3">
        <f>VLOOKUP(A406,Факт!A:C,3,FALSE)</f>
        <v>101475850.56</v>
      </c>
      <c r="E406" s="9">
        <f t="shared" si="27"/>
        <v>0.68</v>
      </c>
      <c r="F406" s="2">
        <f>IF(E406&gt;=100%,VLOOKUP(План!B406,СДВ!$A$1:$E$6,2,FALSE)*План!D406,IF(План!E406&lt;=50%,VLOOKUP(План!B406,СДВ!$A$1:$E$6,5,FALSE)*План!D406,IF(AND(План!E406&gt;=50%,План!E406&lt;=75%),VLOOKUP(План!B406,СДВ!$A$1:$E$6,4,FALSE)*План!D406,VLOOKUP(План!B406,СДВ!$A$1:$E$6,3,FALSE)*План!D406)))</f>
        <v>10147585.056000002</v>
      </c>
    </row>
    <row r="407" spans="1:8" hidden="1" x14ac:dyDescent="0.3">
      <c r="A407" s="4">
        <v>67451</v>
      </c>
      <c r="B407" t="s">
        <v>4</v>
      </c>
      <c r="C407" s="3">
        <v>583976267</v>
      </c>
      <c r="D407" s="3">
        <f>VLOOKUP(A407,Факт!A:C,3,FALSE)</f>
        <v>642373893.70000005</v>
      </c>
      <c r="E407" s="9">
        <f t="shared" si="27"/>
        <v>1.1000000000000001</v>
      </c>
      <c r="F407" s="2">
        <f>IF(E407&gt;=100%,VLOOKUP(План!B407,СДВ!$A$1:$E$6,2,FALSE)*План!D407,IF(План!E407&lt;=50%,VLOOKUP(План!B407,СДВ!$A$1:$E$6,5,FALSE)*План!D407,IF(AND(План!E407&gt;=50%,План!E407&lt;=75%),VLOOKUP(План!B407,СДВ!$A$1:$E$6,4,FALSE)*План!D407,VLOOKUP(План!B407,СДВ!$A$1:$E$6,3,FALSE)*План!D407)))</f>
        <v>96356084.055000007</v>
      </c>
      <c r="H407" t="b">
        <f>F407=G407</f>
        <v>0</v>
      </c>
    </row>
    <row r="408" spans="1:8" hidden="1" x14ac:dyDescent="0.3">
      <c r="A408" s="4">
        <v>49798</v>
      </c>
      <c r="B408" t="s">
        <v>3</v>
      </c>
      <c r="C408" s="3">
        <v>101075541</v>
      </c>
      <c r="D408" s="3">
        <f>VLOOKUP(A408,Факт!A:C,3,FALSE)</f>
        <v>54580792.140000001</v>
      </c>
      <c r="E408" s="9">
        <f t="shared" si="27"/>
        <v>0.54</v>
      </c>
      <c r="F408" s="2">
        <f>IF(E408&gt;=100%,VLOOKUP(План!B408,СДВ!$A$1:$E$6,2,FALSE)*План!D408,IF(План!E408&lt;=50%,VLOOKUP(План!B408,СДВ!$A$1:$E$6,5,FALSE)*План!D408,IF(AND(План!E408&gt;=50%,План!E408&lt;=75%),VLOOKUP(План!B408,СДВ!$A$1:$E$6,4,FALSE)*План!D408,VLOOKUP(План!B408,СДВ!$A$1:$E$6,3,FALSE)*План!D408)))</f>
        <v>5458079.2140000006</v>
      </c>
    </row>
    <row r="409" spans="1:8" hidden="1" x14ac:dyDescent="0.3">
      <c r="A409" s="4">
        <v>86623</v>
      </c>
      <c r="B409" t="s">
        <v>5</v>
      </c>
      <c r="C409" s="3">
        <v>740256774</v>
      </c>
      <c r="D409" s="3">
        <f>VLOOKUP(A409,Факт!A:C,3,FALSE)</f>
        <v>510777174.05999994</v>
      </c>
      <c r="E409" s="9">
        <f t="shared" si="27"/>
        <v>0.69</v>
      </c>
      <c r="F409" s="2">
        <f>IF(E409&gt;=100%,VLOOKUP(План!B409,СДВ!$A$1:$E$6,2,FALSE)*План!D409,IF(План!E409&lt;=50%,VLOOKUP(План!B409,СДВ!$A$1:$E$6,5,FALSE)*План!D409,IF(AND(План!E409&gt;=50%,План!E409&lt;=75%),VLOOKUP(План!B409,СДВ!$A$1:$E$6,4,FALSE)*План!D409,VLOOKUP(План!B409,СДВ!$A$1:$E$6,3,FALSE)*План!D409)))</f>
        <v>76616576.108999982</v>
      </c>
    </row>
    <row r="410" spans="1:8" x14ac:dyDescent="0.3">
      <c r="A410" s="4">
        <v>48149</v>
      </c>
      <c r="B410" t="s">
        <v>5</v>
      </c>
      <c r="C410" s="3">
        <v>640375856</v>
      </c>
      <c r="D410" s="3">
        <f>VLOOKUP(A410,Факт!A:C,3,FALSE)</f>
        <v>736432234.39999998</v>
      </c>
      <c r="E410" s="9">
        <f t="shared" si="27"/>
        <v>1.1499999999999999</v>
      </c>
      <c r="F410" s="2">
        <f>IF(E410&gt;=100%,VLOOKUP(План!B410,СДВ!$A$1:$E$6,2,FALSE)*План!D410,IF(План!E410&lt;=50%,VLOOKUP(План!B410,СДВ!$A$1:$E$6,5,FALSE)*План!D410,IF(AND(План!E410&gt;=50%,План!E410&lt;=75%),VLOOKUP(План!B410,СДВ!$A$1:$E$6,4,FALSE)*План!D410,VLOOKUP(План!B410,СДВ!$A$1:$E$6,3,FALSE)*План!D410)))</f>
        <v>220929670.31999999</v>
      </c>
      <c r="G410" s="11">
        <f>D410*СДВ!$B$6</f>
        <v>220929670.31999999</v>
      </c>
      <c r="H410" t="b">
        <f>F410=G410</f>
        <v>1</v>
      </c>
    </row>
    <row r="411" spans="1:8" hidden="1" x14ac:dyDescent="0.3">
      <c r="A411" s="4">
        <v>73522</v>
      </c>
      <c r="B411" t="s">
        <v>2</v>
      </c>
      <c r="C411" s="3">
        <v>711954131</v>
      </c>
      <c r="D411" s="3">
        <f>VLOOKUP(A411,Факт!A:C,3,FALSE)</f>
        <v>690595507.06999993</v>
      </c>
      <c r="E411" s="9">
        <f t="shared" si="27"/>
        <v>0.96999999999999986</v>
      </c>
      <c r="F411" s="2">
        <f>IF(E411&gt;=100%,VLOOKUP(План!B411,СДВ!$A$1:$E$6,2,FALSE)*План!D411,IF(План!E411&lt;=50%,VLOOKUP(План!B411,СДВ!$A$1:$E$6,5,FALSE)*План!D411,IF(AND(План!E411&gt;=50%,План!E411&lt;=75%),VLOOKUP(План!B411,СДВ!$A$1:$E$6,4,FALSE)*План!D411,VLOOKUP(План!B411,СДВ!$A$1:$E$6,3,FALSE)*План!D411)))</f>
        <v>82871460.848399982</v>
      </c>
    </row>
    <row r="412" spans="1:8" hidden="1" x14ac:dyDescent="0.3">
      <c r="A412" s="4">
        <v>63453</v>
      </c>
      <c r="B412" t="s">
        <v>4</v>
      </c>
      <c r="C412" s="3">
        <v>735952379</v>
      </c>
      <c r="D412" s="3">
        <f>VLOOKUP(A412,Факт!A:C,3,FALSE)</f>
        <v>485728570.14000005</v>
      </c>
      <c r="E412" s="9">
        <f t="shared" si="27"/>
        <v>0.66</v>
      </c>
      <c r="F412" s="2">
        <f>IF(E412&gt;=100%,VLOOKUP(План!B412,СДВ!$A$1:$E$6,2,FALSE)*План!D412,IF(План!E412&lt;=50%,VLOOKUP(План!B412,СДВ!$A$1:$E$6,5,FALSE)*План!D412,IF(AND(План!E412&gt;=50%,План!E412&lt;=75%),VLOOKUP(План!B412,СДВ!$A$1:$E$6,4,FALSE)*План!D412,VLOOKUP(План!B412,СДВ!$A$1:$E$6,3,FALSE)*План!D412)))</f>
        <v>48572857.014000006</v>
      </c>
    </row>
    <row r="413" spans="1:8" hidden="1" x14ac:dyDescent="0.3">
      <c r="A413" s="4">
        <v>50791</v>
      </c>
      <c r="B413" t="s">
        <v>2</v>
      </c>
      <c r="C413" s="3">
        <v>707844098</v>
      </c>
      <c r="D413" s="3">
        <f>VLOOKUP(A413,Факт!A:C,3,FALSE)</f>
        <v>566275278.39999998</v>
      </c>
      <c r="E413" s="9">
        <f t="shared" si="27"/>
        <v>0.79999999999999993</v>
      </c>
      <c r="F413" s="2">
        <f>IF(E413&gt;=100%,VLOOKUP(План!B413,СДВ!$A$1:$E$6,2,FALSE)*План!D413,IF(План!E413&lt;=50%,VLOOKUP(План!B413,СДВ!$A$1:$E$6,5,FALSE)*План!D413,IF(AND(План!E413&gt;=50%,План!E413&lt;=75%),VLOOKUP(План!B413,СДВ!$A$1:$E$6,4,FALSE)*План!D413,VLOOKUP(План!B413,СДВ!$A$1:$E$6,3,FALSE)*План!D413)))</f>
        <v>67953033.407999992</v>
      </c>
    </row>
    <row r="414" spans="1:8" hidden="1" x14ac:dyDescent="0.3">
      <c r="A414" s="4">
        <v>37162</v>
      </c>
      <c r="B414" t="s">
        <v>5</v>
      </c>
      <c r="C414" s="3">
        <v>674048504</v>
      </c>
      <c r="D414" s="3">
        <f>VLOOKUP(A414,Факт!A:C,3,FALSE)</f>
        <v>653827048.88</v>
      </c>
      <c r="E414" s="9">
        <f t="shared" si="27"/>
        <v>0.97</v>
      </c>
      <c r="F414" s="2">
        <f>IF(E414&gt;=100%,VLOOKUP(План!B414,СДВ!$A$1:$E$6,2,FALSE)*План!D414,IF(План!E414&lt;=50%,VLOOKUP(План!B414,СДВ!$A$1:$E$6,5,FALSE)*План!D414,IF(AND(План!E414&gt;=50%,План!E414&lt;=75%),VLOOKUP(План!B414,СДВ!$A$1:$E$6,4,FALSE)*План!D414,VLOOKUP(План!B414,СДВ!$A$1:$E$6,3,FALSE)*План!D414)))</f>
        <v>130765409.77600001</v>
      </c>
    </row>
    <row r="415" spans="1:8" hidden="1" x14ac:dyDescent="0.3">
      <c r="A415" s="4">
        <v>17222</v>
      </c>
      <c r="B415" t="s">
        <v>2</v>
      </c>
      <c r="C415" s="3">
        <v>439150161</v>
      </c>
      <c r="D415" s="3">
        <f>VLOOKUP(A415,Факт!A:C,3,FALSE)</f>
        <v>237141086.94000003</v>
      </c>
      <c r="E415" s="9">
        <f t="shared" si="27"/>
        <v>0.54</v>
      </c>
      <c r="F415" s="2">
        <f>IF(E415&gt;=100%,VLOOKUP(План!B415,СДВ!$A$1:$E$6,2,FALSE)*План!D415,IF(План!E415&lt;=50%,VLOOKUP(План!B415,СДВ!$A$1:$E$6,5,FALSE)*План!D415,IF(AND(План!E415&gt;=50%,План!E415&lt;=75%),VLOOKUP(План!B415,СДВ!$A$1:$E$6,4,FALSE)*План!D415,VLOOKUP(План!B415,СДВ!$A$1:$E$6,3,FALSE)*План!D415)))</f>
        <v>11857054.347000003</v>
      </c>
    </row>
    <row r="416" spans="1:8" hidden="1" x14ac:dyDescent="0.3">
      <c r="A416" s="4">
        <v>47897</v>
      </c>
      <c r="B416" t="s">
        <v>5</v>
      </c>
      <c r="C416" s="3">
        <v>535215690</v>
      </c>
      <c r="D416" s="3">
        <f>VLOOKUP(A416,Факт!A:C,3,FALSE)</f>
        <v>380003139.89999998</v>
      </c>
      <c r="E416" s="9">
        <f t="shared" si="27"/>
        <v>0.71</v>
      </c>
      <c r="F416" s="2">
        <f>IF(E416&gt;=100%,VLOOKUP(План!B416,СДВ!$A$1:$E$6,2,FALSE)*План!D416,IF(План!E416&lt;=50%,VLOOKUP(План!B416,СДВ!$A$1:$E$6,5,FALSE)*План!D416,IF(AND(План!E416&gt;=50%,План!E416&lt;=75%),VLOOKUP(План!B416,СДВ!$A$1:$E$6,4,FALSE)*План!D416,VLOOKUP(План!B416,СДВ!$A$1:$E$6,3,FALSE)*План!D416)))</f>
        <v>57000470.984999992</v>
      </c>
    </row>
    <row r="417" spans="1:8" hidden="1" x14ac:dyDescent="0.3">
      <c r="A417" s="4">
        <v>58797</v>
      </c>
      <c r="B417" t="s">
        <v>2</v>
      </c>
      <c r="C417" s="3">
        <v>430283740</v>
      </c>
      <c r="D417" s="3">
        <f>VLOOKUP(A417,Факт!A:C,3,FALSE)</f>
        <v>434586577.39999998</v>
      </c>
      <c r="E417" s="9">
        <f t="shared" si="27"/>
        <v>1.01</v>
      </c>
      <c r="F417" s="2">
        <f>IF(E417&gt;=100%,VLOOKUP(План!B417,СДВ!$A$1:$E$6,2,FALSE)*План!D417,IF(План!E417&lt;=50%,VLOOKUP(План!B417,СДВ!$A$1:$E$6,5,FALSE)*План!D417,IF(AND(План!E417&gt;=50%,План!E417&lt;=75%),VLOOKUP(План!B417,СДВ!$A$1:$E$6,4,FALSE)*План!D417,VLOOKUP(План!B417,СДВ!$A$1:$E$6,3,FALSE)*План!D417)))</f>
        <v>65187986.609999992</v>
      </c>
      <c r="H417" t="b">
        <f>F417=G417</f>
        <v>0</v>
      </c>
    </row>
    <row r="418" spans="1:8" hidden="1" x14ac:dyDescent="0.3">
      <c r="A418" s="4">
        <v>88459</v>
      </c>
      <c r="B418" t="s">
        <v>2</v>
      </c>
      <c r="C418" s="3">
        <v>777365685</v>
      </c>
      <c r="D418" s="3">
        <f>VLOOKUP(A418,Факт!A:C,3,FALSE)</f>
        <v>458645754.14999998</v>
      </c>
      <c r="E418" s="9">
        <f t="shared" si="27"/>
        <v>0.59</v>
      </c>
      <c r="F418" s="2">
        <f>IF(E418&gt;=100%,VLOOKUP(План!B418,СДВ!$A$1:$E$6,2,FALSE)*План!D418,IF(План!E418&lt;=50%,VLOOKUP(План!B418,СДВ!$A$1:$E$6,5,FALSE)*План!D418,IF(AND(План!E418&gt;=50%,План!E418&lt;=75%),VLOOKUP(План!B418,СДВ!$A$1:$E$6,4,FALSE)*План!D418,VLOOKUP(План!B418,СДВ!$A$1:$E$6,3,FALSE)*План!D418)))</f>
        <v>22932287.7075</v>
      </c>
    </row>
    <row r="419" spans="1:8" hidden="1" x14ac:dyDescent="0.3">
      <c r="A419" s="4">
        <v>94976</v>
      </c>
      <c r="B419" t="s">
        <v>2</v>
      </c>
      <c r="C419" s="3">
        <v>564760459</v>
      </c>
      <c r="D419" s="3">
        <f>VLOOKUP(A419,Факт!A:C,3,FALSE)</f>
        <v>496989203.92000002</v>
      </c>
      <c r="E419" s="9">
        <f t="shared" si="27"/>
        <v>0.88</v>
      </c>
      <c r="F419" s="2">
        <f>IF(E419&gt;=100%,VLOOKUP(План!B419,СДВ!$A$1:$E$6,2,FALSE)*План!D419,IF(План!E419&lt;=50%,VLOOKUP(План!B419,СДВ!$A$1:$E$6,5,FALSE)*План!D419,IF(AND(План!E419&gt;=50%,План!E419&lt;=75%),VLOOKUP(План!B419,СДВ!$A$1:$E$6,4,FALSE)*План!D419,VLOOKUP(План!B419,СДВ!$A$1:$E$6,3,FALSE)*План!D419)))</f>
        <v>59638704.470399998</v>
      </c>
    </row>
    <row r="420" spans="1:8" hidden="1" x14ac:dyDescent="0.3">
      <c r="A420" s="4">
        <v>13055</v>
      </c>
      <c r="B420" t="s">
        <v>2</v>
      </c>
      <c r="C420" s="3">
        <v>314503067</v>
      </c>
      <c r="D420" s="3">
        <f>VLOOKUP(A420,Факт!A:C,3,FALSE)</f>
        <v>349098404.37</v>
      </c>
      <c r="E420" s="9">
        <f t="shared" si="27"/>
        <v>1.1100000000000001</v>
      </c>
      <c r="F420" s="2">
        <f>IF(E420&gt;=100%,VLOOKUP(План!B420,СДВ!$A$1:$E$6,2,FALSE)*План!D420,IF(План!E420&lt;=50%,VLOOKUP(План!B420,СДВ!$A$1:$E$6,5,FALSE)*План!D420,IF(AND(План!E420&gt;=50%,План!E420&lt;=75%),VLOOKUP(План!B420,СДВ!$A$1:$E$6,4,FALSE)*План!D420,VLOOKUP(План!B420,СДВ!$A$1:$E$6,3,FALSE)*План!D420)))</f>
        <v>52364760.655500002</v>
      </c>
      <c r="H420" t="b">
        <f t="shared" ref="H420:H422" si="29">F420=G420</f>
        <v>0</v>
      </c>
    </row>
    <row r="421" spans="1:8" hidden="1" x14ac:dyDescent="0.3">
      <c r="A421" s="4">
        <v>18569</v>
      </c>
      <c r="B421" t="s">
        <v>3</v>
      </c>
      <c r="C421" s="3">
        <v>619896780</v>
      </c>
      <c r="D421" s="3">
        <f>VLOOKUP(A421,Факт!A:C,3,FALSE)</f>
        <v>712881297</v>
      </c>
      <c r="E421" s="9">
        <f t="shared" si="27"/>
        <v>1.1499999999999999</v>
      </c>
      <c r="F421" s="2">
        <f>IF(E421&gt;=100%,VLOOKUP(План!B421,СДВ!$A$1:$E$6,2,FALSE)*План!D421,IF(План!E421&lt;=50%,VLOOKUP(План!B421,СДВ!$A$1:$E$6,5,FALSE)*План!D421,IF(AND(План!E421&gt;=50%,План!E421&lt;=75%),VLOOKUP(План!B421,СДВ!$A$1:$E$6,4,FALSE)*План!D421,VLOOKUP(План!B421,СДВ!$A$1:$E$6,3,FALSE)*План!D421)))</f>
        <v>178220324.25</v>
      </c>
      <c r="H421" t="b">
        <f t="shared" si="29"/>
        <v>0</v>
      </c>
    </row>
    <row r="422" spans="1:8" hidden="1" x14ac:dyDescent="0.3">
      <c r="A422" s="4">
        <v>36070</v>
      </c>
      <c r="B422" t="s">
        <v>2</v>
      </c>
      <c r="C422" s="3">
        <v>696808938</v>
      </c>
      <c r="D422" s="3">
        <f>VLOOKUP(A422,Факт!A:C,3,FALSE)</f>
        <v>731649384.89999998</v>
      </c>
      <c r="E422" s="9">
        <f t="shared" si="27"/>
        <v>1.05</v>
      </c>
      <c r="F422" s="2">
        <f>IF(E422&gt;=100%,VLOOKUP(План!B422,СДВ!$A$1:$E$6,2,FALSE)*План!D422,IF(План!E422&lt;=50%,VLOOKUP(План!B422,СДВ!$A$1:$E$6,5,FALSE)*План!D422,IF(AND(План!E422&gt;=50%,План!E422&lt;=75%),VLOOKUP(План!B422,СДВ!$A$1:$E$6,4,FALSE)*План!D422,VLOOKUP(План!B422,СДВ!$A$1:$E$6,3,FALSE)*План!D422)))</f>
        <v>109747407.735</v>
      </c>
      <c r="H422" t="b">
        <f t="shared" si="29"/>
        <v>0</v>
      </c>
    </row>
    <row r="423" spans="1:8" hidden="1" x14ac:dyDescent="0.3">
      <c r="A423" s="4">
        <v>23794</v>
      </c>
      <c r="B423" t="s">
        <v>3</v>
      </c>
      <c r="C423" s="3">
        <v>151867587</v>
      </c>
      <c r="D423" s="3">
        <f>VLOOKUP(A423,Факт!A:C,3,FALSE)</f>
        <v>136680828.30000001</v>
      </c>
      <c r="E423" s="9">
        <f t="shared" si="27"/>
        <v>0.90000000000000013</v>
      </c>
      <c r="F423" s="2">
        <f>IF(E423&gt;=100%,VLOOKUP(План!B423,СДВ!$A$1:$E$6,2,FALSE)*План!D423,IF(План!E423&lt;=50%,VLOOKUP(План!B423,СДВ!$A$1:$E$6,5,FALSE)*План!D423,IF(AND(План!E423&gt;=50%,План!E423&lt;=75%),VLOOKUP(План!B423,СДВ!$A$1:$E$6,4,FALSE)*План!D423,VLOOKUP(План!B423,СДВ!$A$1:$E$6,3,FALSE)*План!D423)))</f>
        <v>27336165.660000004</v>
      </c>
    </row>
    <row r="424" spans="1:8" hidden="1" x14ac:dyDescent="0.3">
      <c r="A424" s="4">
        <v>12680</v>
      </c>
      <c r="B424" t="s">
        <v>4</v>
      </c>
      <c r="C424" s="3">
        <v>556894873</v>
      </c>
      <c r="D424" s="3">
        <f>VLOOKUP(A424,Факт!A:C,3,FALSE)</f>
        <v>534619078.07999998</v>
      </c>
      <c r="E424" s="9">
        <f t="shared" si="27"/>
        <v>0.96</v>
      </c>
      <c r="F424" s="2">
        <f>IF(E424&gt;=100%,VLOOKUP(План!B424,СДВ!$A$1:$E$6,2,FALSE)*План!D424,IF(План!E424&lt;=50%,VLOOKUP(План!B424,СДВ!$A$1:$E$6,5,FALSE)*План!D424,IF(AND(План!E424&gt;=50%,План!E424&lt;=75%),VLOOKUP(План!B424,СДВ!$A$1:$E$6,4,FALSE)*План!D424,VLOOKUP(План!B424,СДВ!$A$1:$E$6,3,FALSE)*План!D424)))</f>
        <v>64154289.369599998</v>
      </c>
    </row>
    <row r="425" spans="1:8" hidden="1" x14ac:dyDescent="0.3">
      <c r="A425" s="4">
        <v>26481</v>
      </c>
      <c r="B425" t="s">
        <v>5</v>
      </c>
      <c r="C425" s="3">
        <v>524704365</v>
      </c>
      <c r="D425" s="3">
        <f>VLOOKUP(A425,Факт!A:C,3,FALSE)</f>
        <v>514210277.69999999</v>
      </c>
      <c r="E425" s="9">
        <f t="shared" si="27"/>
        <v>0.98</v>
      </c>
      <c r="F425" s="2">
        <f>IF(E425&gt;=100%,VLOOKUP(План!B425,СДВ!$A$1:$E$6,2,FALSE)*План!D425,IF(План!E425&lt;=50%,VLOOKUP(План!B425,СДВ!$A$1:$E$6,5,FALSE)*План!D425,IF(AND(План!E425&gt;=50%,План!E425&lt;=75%),VLOOKUP(План!B425,СДВ!$A$1:$E$6,4,FALSE)*План!D425,VLOOKUP(План!B425,СДВ!$A$1:$E$6,3,FALSE)*План!D425)))</f>
        <v>102842055.54000001</v>
      </c>
    </row>
    <row r="426" spans="1:8" hidden="1" x14ac:dyDescent="0.3">
      <c r="A426" s="4">
        <v>70529</v>
      </c>
      <c r="B426" t="s">
        <v>4</v>
      </c>
      <c r="C426" s="3">
        <v>600288956</v>
      </c>
      <c r="D426" s="3">
        <f>VLOOKUP(A426,Факт!A:C,3,FALSE)</f>
        <v>690332299.39999998</v>
      </c>
      <c r="E426" s="9">
        <f t="shared" si="27"/>
        <v>1.1499999999999999</v>
      </c>
      <c r="F426" s="2">
        <f>IF(E426&gt;=100%,VLOOKUP(План!B426,СДВ!$A$1:$E$6,2,FALSE)*План!D426,IF(План!E426&lt;=50%,VLOOKUP(План!B426,СДВ!$A$1:$E$6,5,FALSE)*План!D426,IF(AND(План!E426&gt;=50%,План!E426&lt;=75%),VLOOKUP(План!B426,СДВ!$A$1:$E$6,4,FALSE)*План!D426,VLOOKUP(План!B426,СДВ!$A$1:$E$6,3,FALSE)*План!D426)))</f>
        <v>103549844.91</v>
      </c>
      <c r="H426" t="b">
        <f t="shared" ref="H426:H428" si="30">F426=G426</f>
        <v>0</v>
      </c>
    </row>
    <row r="427" spans="1:8" x14ac:dyDescent="0.3">
      <c r="A427" s="4">
        <v>75487</v>
      </c>
      <c r="B427" t="s">
        <v>5</v>
      </c>
      <c r="C427" s="3">
        <v>782420352</v>
      </c>
      <c r="D427" s="3">
        <f>VLOOKUP(A427,Факт!A:C,3,FALSE)</f>
        <v>813717166.08000004</v>
      </c>
      <c r="E427" s="9">
        <f t="shared" si="27"/>
        <v>1.04</v>
      </c>
      <c r="F427" s="2">
        <f>IF(E427&gt;=100%,VLOOKUP(План!B427,СДВ!$A$1:$E$6,2,FALSE)*План!D427,IF(План!E427&lt;=50%,VLOOKUP(План!B427,СДВ!$A$1:$E$6,5,FALSE)*План!D427,IF(AND(План!E427&gt;=50%,План!E427&lt;=75%),VLOOKUP(План!B427,СДВ!$A$1:$E$6,4,FALSE)*План!D427,VLOOKUP(План!B427,СДВ!$A$1:$E$6,3,FALSE)*План!D427)))</f>
        <v>244115149.824</v>
      </c>
      <c r="G427" s="11">
        <f>D427*СДВ!$B$6</f>
        <v>244115149.824</v>
      </c>
      <c r="H427" t="b">
        <f t="shared" si="30"/>
        <v>1</v>
      </c>
    </row>
    <row r="428" spans="1:8" hidden="1" x14ac:dyDescent="0.3">
      <c r="A428" s="4">
        <v>79931</v>
      </c>
      <c r="B428" t="s">
        <v>4</v>
      </c>
      <c r="C428" s="3">
        <v>259147414</v>
      </c>
      <c r="D428" s="3">
        <f>VLOOKUP(A428,Факт!A:C,3,FALSE)</f>
        <v>269513310.56</v>
      </c>
      <c r="E428" s="9">
        <f t="shared" si="27"/>
        <v>1.04</v>
      </c>
      <c r="F428" s="2">
        <f>IF(E428&gt;=100%,VLOOKUP(План!B428,СДВ!$A$1:$E$6,2,FALSE)*План!D428,IF(План!E428&lt;=50%,VLOOKUP(План!B428,СДВ!$A$1:$E$6,5,FALSE)*План!D428,IF(AND(План!E428&gt;=50%,План!E428&lt;=75%),VLOOKUP(План!B428,СДВ!$A$1:$E$6,4,FALSE)*План!D428,VLOOKUP(План!B428,СДВ!$A$1:$E$6,3,FALSE)*План!D428)))</f>
        <v>40426996.583999999</v>
      </c>
      <c r="H428" t="b">
        <f t="shared" si="30"/>
        <v>0</v>
      </c>
    </row>
    <row r="429" spans="1:8" hidden="1" x14ac:dyDescent="0.3">
      <c r="A429" s="4">
        <v>93458</v>
      </c>
      <c r="B429" t="s">
        <v>2</v>
      </c>
      <c r="C429" s="3">
        <v>740378295</v>
      </c>
      <c r="D429" s="3">
        <f>VLOOKUP(A429,Факт!A:C,3,FALSE)</f>
        <v>399804279.30000001</v>
      </c>
      <c r="E429" s="9">
        <f t="shared" si="27"/>
        <v>0.54</v>
      </c>
      <c r="F429" s="2">
        <f>IF(E429&gt;=100%,VLOOKUP(План!B429,СДВ!$A$1:$E$6,2,FALSE)*План!D429,IF(План!E429&lt;=50%,VLOOKUP(План!B429,СДВ!$A$1:$E$6,5,FALSE)*План!D429,IF(AND(План!E429&gt;=50%,План!E429&lt;=75%),VLOOKUP(План!B429,СДВ!$A$1:$E$6,4,FALSE)*План!D429,VLOOKUP(План!B429,СДВ!$A$1:$E$6,3,FALSE)*План!D429)))</f>
        <v>19990213.965</v>
      </c>
    </row>
    <row r="430" spans="1:8" hidden="1" x14ac:dyDescent="0.3">
      <c r="A430" s="4">
        <v>25848</v>
      </c>
      <c r="B430" t="s">
        <v>3</v>
      </c>
      <c r="C430" s="3">
        <v>499687318</v>
      </c>
      <c r="D430" s="3">
        <f>VLOOKUP(A430,Факт!A:C,3,FALSE)</f>
        <v>409743600.75999999</v>
      </c>
      <c r="E430" s="9">
        <f t="shared" si="27"/>
        <v>0.82</v>
      </c>
      <c r="F430" s="2">
        <f>IF(E430&gt;=100%,VLOOKUP(План!B430,СДВ!$A$1:$E$6,2,FALSE)*План!D430,IF(План!E430&lt;=50%,VLOOKUP(План!B430,СДВ!$A$1:$E$6,5,FALSE)*План!D430,IF(AND(План!E430&gt;=50%,План!E430&lt;=75%),VLOOKUP(План!B430,СДВ!$A$1:$E$6,4,FALSE)*План!D430,VLOOKUP(План!B430,СДВ!$A$1:$E$6,3,FALSE)*План!D430)))</f>
        <v>81948720.15200001</v>
      </c>
    </row>
    <row r="431" spans="1:8" hidden="1" x14ac:dyDescent="0.3">
      <c r="A431" s="4">
        <v>24386</v>
      </c>
      <c r="B431" t="s">
        <v>4</v>
      </c>
      <c r="C431" s="3">
        <v>572634396</v>
      </c>
      <c r="D431" s="3">
        <f>VLOOKUP(A431,Факт!A:C,3,FALSE)</f>
        <v>458107516.80000001</v>
      </c>
      <c r="E431" s="9">
        <f t="shared" si="27"/>
        <v>0.8</v>
      </c>
      <c r="F431" s="2">
        <f>IF(E431&gt;=100%,VLOOKUP(План!B431,СДВ!$A$1:$E$6,2,FALSE)*План!D431,IF(План!E431&lt;=50%,VLOOKUP(План!B431,СДВ!$A$1:$E$6,5,FALSE)*План!D431,IF(AND(План!E431&gt;=50%,План!E431&lt;=75%),VLOOKUP(План!B431,СДВ!$A$1:$E$6,4,FALSE)*План!D431,VLOOKUP(План!B431,СДВ!$A$1:$E$6,3,FALSE)*План!D431)))</f>
        <v>54972902.016000003</v>
      </c>
    </row>
    <row r="432" spans="1:8" hidden="1" x14ac:dyDescent="0.3">
      <c r="A432" s="4">
        <v>77903</v>
      </c>
      <c r="B432" t="s">
        <v>3</v>
      </c>
      <c r="C432" s="3">
        <v>629948830</v>
      </c>
      <c r="D432" s="3">
        <f>VLOOKUP(A432,Факт!A:C,3,FALSE)</f>
        <v>529157017.19999999</v>
      </c>
      <c r="E432" s="9">
        <f t="shared" si="27"/>
        <v>0.84</v>
      </c>
      <c r="F432" s="2">
        <f>IF(E432&gt;=100%,VLOOKUP(План!B432,СДВ!$A$1:$E$6,2,FALSE)*План!D432,IF(План!E432&lt;=50%,VLOOKUP(План!B432,СДВ!$A$1:$E$6,5,FALSE)*План!D432,IF(AND(План!E432&gt;=50%,План!E432&lt;=75%),VLOOKUP(План!B432,СДВ!$A$1:$E$6,4,FALSE)*План!D432,VLOOKUP(План!B432,СДВ!$A$1:$E$6,3,FALSE)*План!D432)))</f>
        <v>105831403.44</v>
      </c>
    </row>
    <row r="433" spans="1:8" hidden="1" x14ac:dyDescent="0.3">
      <c r="A433" s="4">
        <v>10254</v>
      </c>
      <c r="B433" t="s">
        <v>3</v>
      </c>
      <c r="C433" s="3">
        <v>783905970</v>
      </c>
      <c r="D433" s="3">
        <f>VLOOKUP(A433,Факт!A:C,3,FALSE)</f>
        <v>925009044.5999999</v>
      </c>
      <c r="E433" s="9">
        <f t="shared" si="27"/>
        <v>1.18</v>
      </c>
      <c r="F433" s="2">
        <f>IF(E433&gt;=100%,VLOOKUP(План!B433,СДВ!$A$1:$E$6,2,FALSE)*План!D433,IF(План!E433&lt;=50%,VLOOKUP(План!B433,СДВ!$A$1:$E$6,5,FALSE)*План!D433,IF(AND(План!E433&gt;=50%,План!E433&lt;=75%),VLOOKUP(План!B433,СДВ!$A$1:$E$6,4,FALSE)*План!D433,VLOOKUP(План!B433,СДВ!$A$1:$E$6,3,FALSE)*План!D433)))</f>
        <v>231252261.14999998</v>
      </c>
      <c r="H433" t="b">
        <f>F433=G433</f>
        <v>0</v>
      </c>
    </row>
    <row r="434" spans="1:8" hidden="1" x14ac:dyDescent="0.3">
      <c r="A434" s="4">
        <v>42420</v>
      </c>
      <c r="B434" t="s">
        <v>5</v>
      </c>
      <c r="C434" s="3">
        <v>796708318</v>
      </c>
      <c r="D434" s="3">
        <f>VLOOKUP(A434,Факт!A:C,3,FALSE)</f>
        <v>573629988.96000004</v>
      </c>
      <c r="E434" s="9">
        <f t="shared" si="27"/>
        <v>0.72000000000000008</v>
      </c>
      <c r="F434" s="2">
        <f>IF(E434&gt;=100%,VLOOKUP(План!B434,СДВ!$A$1:$E$6,2,FALSE)*План!D434,IF(План!E434&lt;=50%,VLOOKUP(План!B434,СДВ!$A$1:$E$6,5,FALSE)*План!D434,IF(AND(План!E434&gt;=50%,План!E434&lt;=75%),VLOOKUP(План!B434,СДВ!$A$1:$E$6,4,FALSE)*План!D434,VLOOKUP(План!B434,СДВ!$A$1:$E$6,3,FALSE)*План!D434)))</f>
        <v>86044498.343999997</v>
      </c>
    </row>
    <row r="435" spans="1:8" x14ac:dyDescent="0.3">
      <c r="A435" s="4">
        <v>61395</v>
      </c>
      <c r="B435" t="s">
        <v>5</v>
      </c>
      <c r="C435" s="3">
        <v>397653985</v>
      </c>
      <c r="D435" s="3">
        <f>VLOOKUP(A435,Факт!A:C,3,FALSE)</f>
        <v>437419383.50000006</v>
      </c>
      <c r="E435" s="9">
        <f t="shared" si="27"/>
        <v>1.1000000000000001</v>
      </c>
      <c r="F435" s="2">
        <f>IF(E435&gt;=100%,VLOOKUP(План!B435,СДВ!$A$1:$E$6,2,FALSE)*План!D435,IF(План!E435&lt;=50%,VLOOKUP(План!B435,СДВ!$A$1:$E$6,5,FALSE)*План!D435,IF(AND(План!E435&gt;=50%,План!E435&lt;=75%),VLOOKUP(План!B435,СДВ!$A$1:$E$6,4,FALSE)*План!D435,VLOOKUP(План!B435,СДВ!$A$1:$E$6,3,FALSE)*План!D435)))</f>
        <v>131225815.05000001</v>
      </c>
      <c r="G435" s="11">
        <f>D435*СДВ!$B$6</f>
        <v>131225815.05000001</v>
      </c>
      <c r="H435" t="b">
        <f t="shared" ref="H435:H436" si="31">F435=G435</f>
        <v>1</v>
      </c>
    </row>
    <row r="436" spans="1:8" hidden="1" x14ac:dyDescent="0.3">
      <c r="A436" s="4">
        <v>17571</v>
      </c>
      <c r="B436" t="s">
        <v>4</v>
      </c>
      <c r="C436" s="3">
        <v>674914814</v>
      </c>
      <c r="D436" s="3">
        <f>VLOOKUP(A436,Факт!A:C,3,FALSE)</f>
        <v>674914814</v>
      </c>
      <c r="E436" s="9">
        <f t="shared" si="27"/>
        <v>1</v>
      </c>
      <c r="F436" s="2">
        <f>IF(E436&gt;=100%,VLOOKUP(План!B436,СДВ!$A$1:$E$6,2,FALSE)*План!D436,IF(План!E436&lt;=50%,VLOOKUP(План!B436,СДВ!$A$1:$E$6,5,FALSE)*План!D436,IF(AND(План!E436&gt;=50%,План!E436&lt;=75%),VLOOKUP(План!B436,СДВ!$A$1:$E$6,4,FALSE)*План!D436,VLOOKUP(План!B436,СДВ!$A$1:$E$6,3,FALSE)*План!D436)))</f>
        <v>101237222.09999999</v>
      </c>
      <c r="H436" t="b">
        <f t="shared" si="31"/>
        <v>0</v>
      </c>
    </row>
    <row r="437" spans="1:8" hidden="1" x14ac:dyDescent="0.3">
      <c r="A437" s="4">
        <v>67674</v>
      </c>
      <c r="B437" t="s">
        <v>3</v>
      </c>
      <c r="C437" s="3">
        <v>496324983</v>
      </c>
      <c r="D437" s="3">
        <f>VLOOKUP(A437,Факт!A:C,3,FALSE)</f>
        <v>357353987.75999999</v>
      </c>
      <c r="E437" s="9">
        <f t="shared" si="27"/>
        <v>0.72</v>
      </c>
      <c r="F437" s="2">
        <f>IF(E437&gt;=100%,VLOOKUP(План!B437,СДВ!$A$1:$E$6,2,FALSE)*План!D437,IF(План!E437&lt;=50%,VLOOKUP(План!B437,СДВ!$A$1:$E$6,5,FALSE)*План!D437,IF(AND(План!E437&gt;=50%,План!E437&lt;=75%),VLOOKUP(План!B437,СДВ!$A$1:$E$6,4,FALSE)*План!D437,VLOOKUP(План!B437,СДВ!$A$1:$E$6,3,FALSE)*План!D437)))</f>
        <v>35735398.776000001</v>
      </c>
    </row>
    <row r="438" spans="1:8" hidden="1" x14ac:dyDescent="0.3">
      <c r="A438" s="4">
        <v>92919</v>
      </c>
      <c r="B438" t="s">
        <v>3</v>
      </c>
      <c r="C438" s="3">
        <v>323435999</v>
      </c>
      <c r="D438" s="3">
        <f>VLOOKUP(A438,Факт!A:C,3,FALSE)</f>
        <v>346076518.93000001</v>
      </c>
      <c r="E438" s="9">
        <f t="shared" si="27"/>
        <v>1.07</v>
      </c>
      <c r="F438" s="2">
        <f>IF(E438&gt;=100%,VLOOKUP(План!B438,СДВ!$A$1:$E$6,2,FALSE)*План!D438,IF(План!E438&lt;=50%,VLOOKUP(План!B438,СДВ!$A$1:$E$6,5,FALSE)*План!D438,IF(AND(План!E438&gt;=50%,План!E438&lt;=75%),VLOOKUP(План!B438,СДВ!$A$1:$E$6,4,FALSE)*План!D438,VLOOKUP(План!B438,СДВ!$A$1:$E$6,3,FALSE)*План!D438)))</f>
        <v>86519129.732500002</v>
      </c>
      <c r="H438" t="b">
        <f t="shared" ref="H438:H439" si="32">F438=G438</f>
        <v>0</v>
      </c>
    </row>
    <row r="439" spans="1:8" hidden="1" x14ac:dyDescent="0.3">
      <c r="A439" s="4">
        <v>31455</v>
      </c>
      <c r="B439" t="s">
        <v>2</v>
      </c>
      <c r="C439" s="3">
        <v>188326733</v>
      </c>
      <c r="D439" s="3">
        <f>VLOOKUP(A439,Факт!A:C,3,FALSE)</f>
        <v>216575742.94999999</v>
      </c>
      <c r="E439" s="9">
        <f t="shared" si="27"/>
        <v>1.1499999999999999</v>
      </c>
      <c r="F439" s="2">
        <f>IF(E439&gt;=100%,VLOOKUP(План!B439,СДВ!$A$1:$E$6,2,FALSE)*План!D439,IF(План!E439&lt;=50%,VLOOKUP(План!B439,СДВ!$A$1:$E$6,5,FALSE)*План!D439,IF(AND(План!E439&gt;=50%,План!E439&lt;=75%),VLOOKUP(План!B439,СДВ!$A$1:$E$6,4,FALSE)*План!D439,VLOOKUP(План!B439,СДВ!$A$1:$E$6,3,FALSE)*План!D439)))</f>
        <v>32486361.442499995</v>
      </c>
      <c r="H439" t="b">
        <f t="shared" si="32"/>
        <v>0</v>
      </c>
    </row>
    <row r="440" spans="1:8" hidden="1" x14ac:dyDescent="0.3">
      <c r="A440" s="4">
        <v>64332</v>
      </c>
      <c r="B440" t="s">
        <v>4</v>
      </c>
      <c r="C440" s="3">
        <v>305432802</v>
      </c>
      <c r="D440" s="3">
        <f>VLOOKUP(A440,Факт!A:C,3,FALSE)</f>
        <v>164933713.08000001</v>
      </c>
      <c r="E440" s="9">
        <f t="shared" si="27"/>
        <v>0.54</v>
      </c>
      <c r="F440" s="2">
        <f>IF(E440&gt;=100%,VLOOKUP(План!B440,СДВ!$A$1:$E$6,2,FALSE)*План!D440,IF(План!E440&lt;=50%,VLOOKUP(План!B440,СДВ!$A$1:$E$6,5,FALSE)*План!D440,IF(AND(План!E440&gt;=50%,План!E440&lt;=75%),VLOOKUP(План!B440,СДВ!$A$1:$E$6,4,FALSE)*План!D440,VLOOKUP(План!B440,СДВ!$A$1:$E$6,3,FALSE)*План!D440)))</f>
        <v>16493371.308000002</v>
      </c>
    </row>
    <row r="441" spans="1:8" hidden="1" x14ac:dyDescent="0.3">
      <c r="A441" s="4">
        <v>57954</v>
      </c>
      <c r="B441" t="s">
        <v>5</v>
      </c>
      <c r="C441" s="3">
        <v>134164722</v>
      </c>
      <c r="D441" s="3">
        <f>VLOOKUP(A441,Факт!A:C,3,FALSE)</f>
        <v>105990130.38000001</v>
      </c>
      <c r="E441" s="9">
        <f t="shared" si="27"/>
        <v>0.79</v>
      </c>
      <c r="F441" s="2">
        <f>IF(E441&gt;=100%,VLOOKUP(План!B441,СДВ!$A$1:$E$6,2,FALSE)*План!D441,IF(План!E441&lt;=50%,VLOOKUP(План!B441,СДВ!$A$1:$E$6,5,FALSE)*План!D441,IF(AND(План!E441&gt;=50%,План!E441&lt;=75%),VLOOKUP(План!B441,СДВ!$A$1:$E$6,4,FALSE)*План!D441,VLOOKUP(План!B441,СДВ!$A$1:$E$6,3,FALSE)*План!D441)))</f>
        <v>21198026.076000005</v>
      </c>
    </row>
    <row r="442" spans="1:8" hidden="1" x14ac:dyDescent="0.3">
      <c r="A442" s="4">
        <v>60663</v>
      </c>
      <c r="B442" t="s">
        <v>5</v>
      </c>
      <c r="C442" s="3">
        <v>517052295</v>
      </c>
      <c r="D442" s="3">
        <f>VLOOKUP(A442,Факт!A:C,3,FALSE)</f>
        <v>429153404.84999996</v>
      </c>
      <c r="E442" s="9">
        <f t="shared" si="27"/>
        <v>0.83</v>
      </c>
      <c r="F442" s="2">
        <f>IF(E442&gt;=100%,VLOOKUP(План!B442,СДВ!$A$1:$E$6,2,FALSE)*План!D442,IF(План!E442&lt;=50%,VLOOKUP(План!B442,СДВ!$A$1:$E$6,5,FALSE)*План!D442,IF(AND(План!E442&gt;=50%,План!E442&lt;=75%),VLOOKUP(План!B442,СДВ!$A$1:$E$6,4,FALSE)*План!D442,VLOOKUP(План!B442,СДВ!$A$1:$E$6,3,FALSE)*План!D442)))</f>
        <v>85830680.969999999</v>
      </c>
    </row>
    <row r="443" spans="1:8" hidden="1" x14ac:dyDescent="0.3">
      <c r="A443" s="4">
        <v>81129</v>
      </c>
      <c r="B443" t="s">
        <v>2</v>
      </c>
      <c r="C443" s="3">
        <v>790934977</v>
      </c>
      <c r="D443" s="3">
        <f>VLOOKUP(A443,Факт!A:C,3,FALSE)</f>
        <v>838391075.62</v>
      </c>
      <c r="E443" s="9">
        <f t="shared" si="27"/>
        <v>1.06</v>
      </c>
      <c r="F443" s="2">
        <f>IF(E443&gt;=100%,VLOOKUP(План!B443,СДВ!$A$1:$E$6,2,FALSE)*План!D443,IF(План!E443&lt;=50%,VLOOKUP(План!B443,СДВ!$A$1:$E$6,5,FALSE)*План!D443,IF(AND(План!E443&gt;=50%,План!E443&lt;=75%),VLOOKUP(План!B443,СДВ!$A$1:$E$6,4,FALSE)*План!D443,VLOOKUP(План!B443,СДВ!$A$1:$E$6,3,FALSE)*План!D443)))</f>
        <v>125758661.34299999</v>
      </c>
      <c r="H443" t="b">
        <f>F443=G443</f>
        <v>0</v>
      </c>
    </row>
    <row r="444" spans="1:8" hidden="1" x14ac:dyDescent="0.3">
      <c r="A444" s="4">
        <v>61283</v>
      </c>
      <c r="B444" t="s">
        <v>2</v>
      </c>
      <c r="C444" s="3">
        <v>707078241</v>
      </c>
      <c r="D444" s="3">
        <f>VLOOKUP(A444,Факт!A:C,3,FALSE)</f>
        <v>629299634.49000001</v>
      </c>
      <c r="E444" s="9">
        <f t="shared" si="27"/>
        <v>0.89</v>
      </c>
      <c r="F444" s="2">
        <f>IF(E444&gt;=100%,VLOOKUP(План!B444,СДВ!$A$1:$E$6,2,FALSE)*План!D444,IF(План!E444&lt;=50%,VLOOKUP(План!B444,СДВ!$A$1:$E$6,5,FALSE)*План!D444,IF(AND(План!E444&gt;=50%,План!E444&lt;=75%),VLOOKUP(План!B444,СДВ!$A$1:$E$6,4,FALSE)*План!D444,VLOOKUP(План!B444,СДВ!$A$1:$E$6,3,FALSE)*План!D444)))</f>
        <v>75515956.138799995</v>
      </c>
    </row>
    <row r="445" spans="1:8" hidden="1" x14ac:dyDescent="0.3">
      <c r="A445" s="4">
        <v>17748</v>
      </c>
      <c r="B445" t="s">
        <v>5</v>
      </c>
      <c r="C445" s="3">
        <v>534028628</v>
      </c>
      <c r="D445" s="3">
        <f>VLOOKUP(A445,Факт!A:C,3,FALSE)</f>
        <v>416542329.84000003</v>
      </c>
      <c r="E445" s="9">
        <f t="shared" si="27"/>
        <v>0.78</v>
      </c>
      <c r="F445" s="2">
        <f>IF(E445&gt;=100%,VLOOKUP(План!B445,СДВ!$A$1:$E$6,2,FALSE)*План!D445,IF(План!E445&lt;=50%,VLOOKUP(План!B445,СДВ!$A$1:$E$6,5,FALSE)*План!D445,IF(AND(План!E445&gt;=50%,План!E445&lt;=75%),VLOOKUP(План!B445,СДВ!$A$1:$E$6,4,FALSE)*План!D445,VLOOKUP(План!B445,СДВ!$A$1:$E$6,3,FALSE)*План!D445)))</f>
        <v>83308465.96800001</v>
      </c>
    </row>
    <row r="446" spans="1:8" hidden="1" x14ac:dyDescent="0.3">
      <c r="A446" s="4">
        <v>56509</v>
      </c>
      <c r="B446" t="s">
        <v>5</v>
      </c>
      <c r="C446" s="3">
        <v>667111316</v>
      </c>
      <c r="D446" s="3">
        <f>VLOOKUP(A446,Факт!A:C,3,FALSE)</f>
        <v>393595676.44</v>
      </c>
      <c r="E446" s="9">
        <f t="shared" si="27"/>
        <v>0.59</v>
      </c>
      <c r="F446" s="2">
        <f>IF(E446&gt;=100%,VLOOKUP(План!B446,СДВ!$A$1:$E$6,2,FALSE)*План!D446,IF(План!E446&lt;=50%,VLOOKUP(План!B446,СДВ!$A$1:$E$6,5,FALSE)*План!D446,IF(AND(План!E446&gt;=50%,План!E446&lt;=75%),VLOOKUP(План!B446,СДВ!$A$1:$E$6,4,FALSE)*План!D446,VLOOKUP(План!B446,СДВ!$A$1:$E$6,3,FALSE)*План!D446)))</f>
        <v>59039351.465999998</v>
      </c>
    </row>
    <row r="447" spans="1:8" hidden="1" x14ac:dyDescent="0.3">
      <c r="A447" s="4">
        <v>45390</v>
      </c>
      <c r="B447" t="s">
        <v>4</v>
      </c>
      <c r="C447" s="3">
        <v>262419197</v>
      </c>
      <c r="D447" s="3">
        <f>VLOOKUP(A447,Факт!A:C,3,FALSE)</f>
        <v>283412732.75999999</v>
      </c>
      <c r="E447" s="9">
        <f t="shared" si="27"/>
        <v>1.08</v>
      </c>
      <c r="F447" s="2">
        <f>IF(E447&gt;=100%,VLOOKUP(План!B447,СДВ!$A$1:$E$6,2,FALSE)*План!D447,IF(План!E447&lt;=50%,VLOOKUP(План!B447,СДВ!$A$1:$E$6,5,FALSE)*План!D447,IF(AND(План!E447&gt;=50%,План!E447&lt;=75%),VLOOKUP(План!B447,СДВ!$A$1:$E$6,4,FALSE)*План!D447,VLOOKUP(План!B447,СДВ!$A$1:$E$6,3,FALSE)*План!D447)))</f>
        <v>42511909.913999997</v>
      </c>
      <c r="H447" t="b">
        <f>F447=G447</f>
        <v>0</v>
      </c>
    </row>
    <row r="448" spans="1:8" hidden="1" x14ac:dyDescent="0.3">
      <c r="A448" s="4">
        <v>25239</v>
      </c>
      <c r="B448" t="s">
        <v>3</v>
      </c>
      <c r="C448" s="3">
        <v>570377420</v>
      </c>
      <c r="D448" s="3">
        <f>VLOOKUP(A448,Факт!A:C,3,FALSE)</f>
        <v>353634000.39999998</v>
      </c>
      <c r="E448" s="9">
        <f t="shared" si="27"/>
        <v>0.62</v>
      </c>
      <c r="F448" s="2">
        <f>IF(E448&gt;=100%,VLOOKUP(План!B448,СДВ!$A$1:$E$6,2,FALSE)*План!D448,IF(План!E448&lt;=50%,VLOOKUP(План!B448,СДВ!$A$1:$E$6,5,FALSE)*План!D448,IF(AND(План!E448&gt;=50%,План!E448&lt;=75%),VLOOKUP(План!B448,СДВ!$A$1:$E$6,4,FALSE)*План!D448,VLOOKUP(План!B448,СДВ!$A$1:$E$6,3,FALSE)*План!D448)))</f>
        <v>35363400.039999999</v>
      </c>
    </row>
    <row r="449" spans="1:8" hidden="1" x14ac:dyDescent="0.3">
      <c r="A449" s="4">
        <v>33913</v>
      </c>
      <c r="B449" t="s">
        <v>3</v>
      </c>
      <c r="C449" s="3">
        <v>702754373</v>
      </c>
      <c r="D449" s="3">
        <f>VLOOKUP(A449,Факт!A:C,3,FALSE)</f>
        <v>625451391.97000003</v>
      </c>
      <c r="E449" s="9">
        <f t="shared" si="27"/>
        <v>0.89</v>
      </c>
      <c r="F449" s="2">
        <f>IF(E449&gt;=100%,VLOOKUP(План!B449,СДВ!$A$1:$E$6,2,FALSE)*План!D449,IF(План!E449&lt;=50%,VLOOKUP(План!B449,СДВ!$A$1:$E$6,5,FALSE)*План!D449,IF(AND(План!E449&gt;=50%,План!E449&lt;=75%),VLOOKUP(План!B449,СДВ!$A$1:$E$6,4,FALSE)*План!D449,VLOOKUP(План!B449,СДВ!$A$1:$E$6,3,FALSE)*План!D449)))</f>
        <v>125090278.39400001</v>
      </c>
    </row>
    <row r="450" spans="1:8" hidden="1" x14ac:dyDescent="0.3">
      <c r="A450" s="4">
        <v>18166</v>
      </c>
      <c r="B450" t="s">
        <v>2</v>
      </c>
      <c r="C450" s="3">
        <v>536065610</v>
      </c>
      <c r="D450" s="3">
        <f>VLOOKUP(A450,Факт!A:C,3,FALSE)</f>
        <v>412770519.69999999</v>
      </c>
      <c r="E450" s="9">
        <f t="shared" si="27"/>
        <v>0.77</v>
      </c>
      <c r="F450" s="2">
        <f>IF(E450&gt;=100%,VLOOKUP(План!B450,СДВ!$A$1:$E$6,2,FALSE)*План!D450,IF(План!E450&lt;=50%,VLOOKUP(План!B450,СДВ!$A$1:$E$6,5,FALSE)*План!D450,IF(AND(План!E450&gt;=50%,План!E450&lt;=75%),VLOOKUP(План!B450,СДВ!$A$1:$E$6,4,FALSE)*План!D450,VLOOKUP(План!B450,СДВ!$A$1:$E$6,3,FALSE)*План!D450)))</f>
        <v>49532462.364</v>
      </c>
    </row>
    <row r="451" spans="1:8" hidden="1" x14ac:dyDescent="0.3">
      <c r="A451" s="4">
        <v>51678</v>
      </c>
      <c r="B451" t="s">
        <v>3</v>
      </c>
      <c r="C451" s="3">
        <v>535199817</v>
      </c>
      <c r="D451" s="3">
        <f>VLOOKUP(A451,Факт!A:C,3,FALSE)</f>
        <v>620831787.71999991</v>
      </c>
      <c r="E451" s="9">
        <f t="shared" ref="E451:E506" si="33">D451/C451</f>
        <v>1.1599999999999999</v>
      </c>
      <c r="F451" s="2">
        <f>IF(E451&gt;=100%,VLOOKUP(План!B451,СДВ!$A$1:$E$6,2,FALSE)*План!D451,IF(План!E451&lt;=50%,VLOOKUP(План!B451,СДВ!$A$1:$E$6,5,FALSE)*План!D451,IF(AND(План!E451&gt;=50%,План!E451&lt;=75%),VLOOKUP(План!B451,СДВ!$A$1:$E$6,4,FALSE)*План!D451,VLOOKUP(План!B451,СДВ!$A$1:$E$6,3,FALSE)*План!D451)))</f>
        <v>155207946.92999998</v>
      </c>
      <c r="H451" t="b">
        <f>F451=G451</f>
        <v>0</v>
      </c>
    </row>
    <row r="452" spans="1:8" hidden="1" x14ac:dyDescent="0.3">
      <c r="A452" s="4">
        <v>78072</v>
      </c>
      <c r="B452" t="s">
        <v>4</v>
      </c>
      <c r="C452" s="3">
        <v>763307660</v>
      </c>
      <c r="D452" s="3">
        <f>VLOOKUP(A452,Факт!A:C,3,FALSE)</f>
        <v>587746898.20000005</v>
      </c>
      <c r="E452" s="9">
        <f t="shared" si="33"/>
        <v>0.77</v>
      </c>
      <c r="F452" s="2">
        <f>IF(E452&gt;=100%,VLOOKUP(План!B452,СДВ!$A$1:$E$6,2,FALSE)*План!D452,IF(План!E452&lt;=50%,VLOOKUP(План!B452,СДВ!$A$1:$E$6,5,FALSE)*План!D452,IF(AND(План!E452&gt;=50%,План!E452&lt;=75%),VLOOKUP(План!B452,СДВ!$A$1:$E$6,4,FALSE)*План!D452,VLOOKUP(План!B452,СДВ!$A$1:$E$6,3,FALSE)*План!D452)))</f>
        <v>70529627.784000009</v>
      </c>
    </row>
    <row r="453" spans="1:8" hidden="1" x14ac:dyDescent="0.3">
      <c r="A453" s="4">
        <v>39295</v>
      </c>
      <c r="B453" t="s">
        <v>5</v>
      </c>
      <c r="C453" s="3">
        <v>676813023</v>
      </c>
      <c r="D453" s="3">
        <f>VLOOKUP(A453,Факт!A:C,3,FALSE)</f>
        <v>575291069.54999995</v>
      </c>
      <c r="E453" s="9">
        <f t="shared" si="33"/>
        <v>0.85</v>
      </c>
      <c r="F453" s="2">
        <f>IF(E453&gt;=100%,VLOOKUP(План!B453,СДВ!$A$1:$E$6,2,FALSE)*План!D453,IF(План!E453&lt;=50%,VLOOKUP(План!B453,СДВ!$A$1:$E$6,5,FALSE)*План!D453,IF(AND(План!E453&gt;=50%,План!E453&lt;=75%),VLOOKUP(План!B453,СДВ!$A$1:$E$6,4,FALSE)*План!D453,VLOOKUP(План!B453,СДВ!$A$1:$E$6,3,FALSE)*План!D453)))</f>
        <v>115058213.91</v>
      </c>
    </row>
    <row r="454" spans="1:8" hidden="1" x14ac:dyDescent="0.3">
      <c r="A454" s="4">
        <v>55221</v>
      </c>
      <c r="B454" t="s">
        <v>2</v>
      </c>
      <c r="C454" s="3">
        <v>252168232</v>
      </c>
      <c r="D454" s="3">
        <f>VLOOKUP(A454,Факт!A:C,3,FALSE)</f>
        <v>264776643.60000002</v>
      </c>
      <c r="E454" s="9">
        <f t="shared" si="33"/>
        <v>1.05</v>
      </c>
      <c r="F454" s="2">
        <f>IF(E454&gt;=100%,VLOOKUP(План!B454,СДВ!$A$1:$E$6,2,FALSE)*План!D454,IF(План!E454&lt;=50%,VLOOKUP(План!B454,СДВ!$A$1:$E$6,5,FALSE)*План!D454,IF(AND(План!E454&gt;=50%,План!E454&lt;=75%),VLOOKUP(План!B454,СДВ!$A$1:$E$6,4,FALSE)*План!D454,VLOOKUP(План!B454,СДВ!$A$1:$E$6,3,FALSE)*План!D454)))</f>
        <v>39716496.539999999</v>
      </c>
      <c r="H454" t="b">
        <f>F454=G454</f>
        <v>0</v>
      </c>
    </row>
    <row r="455" spans="1:8" hidden="1" x14ac:dyDescent="0.3">
      <c r="A455" s="4">
        <v>27791</v>
      </c>
      <c r="B455" t="s">
        <v>5</v>
      </c>
      <c r="C455" s="3">
        <v>663249963</v>
      </c>
      <c r="D455" s="3">
        <f>VLOOKUP(A455,Факт!A:C,3,FALSE)</f>
        <v>451009974.84000003</v>
      </c>
      <c r="E455" s="9">
        <f t="shared" si="33"/>
        <v>0.68</v>
      </c>
      <c r="F455" s="2">
        <f>IF(E455&gt;=100%,VLOOKUP(План!B455,СДВ!$A$1:$E$6,2,FALSE)*План!D455,IF(План!E455&lt;=50%,VLOOKUP(План!B455,СДВ!$A$1:$E$6,5,FALSE)*План!D455,IF(AND(План!E455&gt;=50%,План!E455&lt;=75%),VLOOKUP(План!B455,СДВ!$A$1:$E$6,4,FALSE)*План!D455,VLOOKUP(План!B455,СДВ!$A$1:$E$6,3,FALSE)*План!D455)))</f>
        <v>67651496.225999996</v>
      </c>
    </row>
    <row r="456" spans="1:8" x14ac:dyDescent="0.3">
      <c r="A456" s="4">
        <v>58118</v>
      </c>
      <c r="B456" t="s">
        <v>5</v>
      </c>
      <c r="C456" s="3">
        <v>148552125</v>
      </c>
      <c r="D456" s="3">
        <f>VLOOKUP(A456,Факт!A:C,3,FALSE)</f>
        <v>175291507.5</v>
      </c>
      <c r="E456" s="9">
        <f t="shared" si="33"/>
        <v>1.18</v>
      </c>
      <c r="F456" s="2">
        <f>IF(E456&gt;=100%,VLOOKUP(План!B456,СДВ!$A$1:$E$6,2,FALSE)*План!D456,IF(План!E456&lt;=50%,VLOOKUP(План!B456,СДВ!$A$1:$E$6,5,FALSE)*План!D456,IF(AND(План!E456&gt;=50%,План!E456&lt;=75%),VLOOKUP(План!B456,СДВ!$A$1:$E$6,4,FALSE)*План!D456,VLOOKUP(План!B456,СДВ!$A$1:$E$6,3,FALSE)*План!D456)))</f>
        <v>52587452.25</v>
      </c>
      <c r="G456" s="11">
        <f>D456*СДВ!$B$6</f>
        <v>52587452.25</v>
      </c>
      <c r="H456" t="b">
        <f>F456=G456</f>
        <v>1</v>
      </c>
    </row>
    <row r="457" spans="1:8" hidden="1" x14ac:dyDescent="0.3">
      <c r="A457" s="4">
        <v>60313</v>
      </c>
      <c r="B457" t="s">
        <v>3</v>
      </c>
      <c r="C457" s="3">
        <v>115175627</v>
      </c>
      <c r="D457" s="3">
        <f>VLOOKUP(A457,Факт!A:C,3,FALSE)</f>
        <v>105961576.84</v>
      </c>
      <c r="E457" s="9">
        <f t="shared" si="33"/>
        <v>0.92</v>
      </c>
      <c r="F457" s="2">
        <f>IF(E457&gt;=100%,VLOOKUP(План!B457,СДВ!$A$1:$E$6,2,FALSE)*План!D457,IF(План!E457&lt;=50%,VLOOKUP(План!B457,СДВ!$A$1:$E$6,5,FALSE)*План!D457,IF(AND(План!E457&gt;=50%,План!E457&lt;=75%),VLOOKUP(План!B457,СДВ!$A$1:$E$6,4,FALSE)*План!D457,VLOOKUP(План!B457,СДВ!$A$1:$E$6,3,FALSE)*План!D457)))</f>
        <v>21192315.368000001</v>
      </c>
    </row>
    <row r="458" spans="1:8" hidden="1" x14ac:dyDescent="0.3">
      <c r="A458" s="4">
        <v>74002</v>
      </c>
      <c r="B458" t="s">
        <v>3</v>
      </c>
      <c r="C458" s="3">
        <v>784755058</v>
      </c>
      <c r="D458" s="3">
        <f>VLOOKUP(A458,Факт!A:C,3,FALSE)</f>
        <v>926010968.43999994</v>
      </c>
      <c r="E458" s="9">
        <f t="shared" si="33"/>
        <v>1.18</v>
      </c>
      <c r="F458" s="2">
        <f>IF(E458&gt;=100%,VLOOKUP(План!B458,СДВ!$A$1:$E$6,2,FALSE)*План!D458,IF(План!E458&lt;=50%,VLOOKUP(План!B458,СДВ!$A$1:$E$6,5,FALSE)*План!D458,IF(AND(План!E458&gt;=50%,План!E458&lt;=75%),VLOOKUP(План!B458,СДВ!$A$1:$E$6,4,FALSE)*План!D458,VLOOKUP(План!B458,СДВ!$A$1:$E$6,3,FALSE)*План!D458)))</f>
        <v>231502742.10999998</v>
      </c>
      <c r="H458" t="b">
        <f>F458=G458</f>
        <v>0</v>
      </c>
    </row>
    <row r="459" spans="1:8" hidden="1" x14ac:dyDescent="0.3">
      <c r="A459" s="4">
        <v>75850</v>
      </c>
      <c r="B459" t="s">
        <v>3</v>
      </c>
      <c r="C459" s="3">
        <v>730721804</v>
      </c>
      <c r="D459" s="3">
        <f>VLOOKUP(A459,Факт!A:C,3,FALSE)</f>
        <v>584577443.20000005</v>
      </c>
      <c r="E459" s="9">
        <f t="shared" si="33"/>
        <v>0.8</v>
      </c>
      <c r="F459" s="2">
        <f>IF(E459&gt;=100%,VLOOKUP(План!B459,СДВ!$A$1:$E$6,2,FALSE)*План!D459,IF(План!E459&lt;=50%,VLOOKUP(План!B459,СДВ!$A$1:$E$6,5,FALSE)*План!D459,IF(AND(План!E459&gt;=50%,План!E459&lt;=75%),VLOOKUP(План!B459,СДВ!$A$1:$E$6,4,FALSE)*План!D459,VLOOKUP(План!B459,СДВ!$A$1:$E$6,3,FALSE)*План!D459)))</f>
        <v>116915488.64000002</v>
      </c>
    </row>
    <row r="460" spans="1:8" hidden="1" x14ac:dyDescent="0.3">
      <c r="A460" s="4">
        <v>25559</v>
      </c>
      <c r="B460" t="s">
        <v>3</v>
      </c>
      <c r="C460" s="3">
        <v>621528434</v>
      </c>
      <c r="D460" s="3">
        <f>VLOOKUP(A460,Факт!A:C,3,FALSE)</f>
        <v>565590874.94000006</v>
      </c>
      <c r="E460" s="9">
        <f t="shared" si="33"/>
        <v>0.91000000000000014</v>
      </c>
      <c r="F460" s="2">
        <f>IF(E460&gt;=100%,VLOOKUP(План!B460,СДВ!$A$1:$E$6,2,FALSE)*План!D460,IF(План!E460&lt;=50%,VLOOKUP(План!B460,СДВ!$A$1:$E$6,5,FALSE)*План!D460,IF(AND(План!E460&gt;=50%,План!E460&lt;=75%),VLOOKUP(План!B460,СДВ!$A$1:$E$6,4,FALSE)*План!D460,VLOOKUP(План!B460,СДВ!$A$1:$E$6,3,FALSE)*План!D460)))</f>
        <v>113118174.98800002</v>
      </c>
    </row>
    <row r="461" spans="1:8" hidden="1" x14ac:dyDescent="0.3">
      <c r="A461" s="4">
        <v>13016</v>
      </c>
      <c r="B461" t="s">
        <v>2</v>
      </c>
      <c r="C461" s="3">
        <v>214521112</v>
      </c>
      <c r="D461" s="3">
        <f>VLOOKUP(A461,Факт!A:C,3,FALSE)</f>
        <v>167326467.36000001</v>
      </c>
      <c r="E461" s="9">
        <f t="shared" si="33"/>
        <v>0.78</v>
      </c>
      <c r="F461" s="2">
        <f>IF(E461&gt;=100%,VLOOKUP(План!B461,СДВ!$A$1:$E$6,2,FALSE)*План!D461,IF(План!E461&lt;=50%,VLOOKUP(План!B461,СДВ!$A$1:$E$6,5,FALSE)*План!D461,IF(AND(План!E461&gt;=50%,План!E461&lt;=75%),VLOOKUP(План!B461,СДВ!$A$1:$E$6,4,FALSE)*План!D461,VLOOKUP(План!B461,СДВ!$A$1:$E$6,3,FALSE)*План!D461)))</f>
        <v>20079176.0832</v>
      </c>
    </row>
    <row r="462" spans="1:8" hidden="1" x14ac:dyDescent="0.3">
      <c r="A462" s="4">
        <v>35008</v>
      </c>
      <c r="B462" t="s">
        <v>3</v>
      </c>
      <c r="C462" s="3">
        <v>170896576</v>
      </c>
      <c r="D462" s="3">
        <f>VLOOKUP(A462,Факт!A:C,3,FALSE)</f>
        <v>189695199.36000001</v>
      </c>
      <c r="E462" s="9">
        <f t="shared" si="33"/>
        <v>1.1100000000000001</v>
      </c>
      <c r="F462" s="2">
        <f>IF(E462&gt;=100%,VLOOKUP(План!B462,СДВ!$A$1:$E$6,2,FALSE)*План!D462,IF(План!E462&lt;=50%,VLOOKUP(План!B462,СДВ!$A$1:$E$6,5,FALSE)*План!D462,IF(AND(План!E462&gt;=50%,План!E462&lt;=75%),VLOOKUP(План!B462,СДВ!$A$1:$E$6,4,FALSE)*План!D462,VLOOKUP(План!B462,СДВ!$A$1:$E$6,3,FALSE)*План!D462)))</f>
        <v>47423799.840000004</v>
      </c>
      <c r="H462" t="b">
        <f>F462=G462</f>
        <v>0</v>
      </c>
    </row>
    <row r="463" spans="1:8" hidden="1" x14ac:dyDescent="0.3">
      <c r="A463" s="4">
        <v>60421</v>
      </c>
      <c r="B463" t="s">
        <v>4</v>
      </c>
      <c r="C463" s="3">
        <v>111569031</v>
      </c>
      <c r="D463" s="3">
        <f>VLOOKUP(A463,Факт!A:C,3,FALSE)</f>
        <v>100412127.90000001</v>
      </c>
      <c r="E463" s="9">
        <f t="shared" si="33"/>
        <v>0.9</v>
      </c>
      <c r="F463" s="2">
        <f>IF(E463&gt;=100%,VLOOKUP(План!B463,СДВ!$A$1:$E$6,2,FALSE)*План!D463,IF(План!E463&lt;=50%,VLOOKUP(План!B463,СДВ!$A$1:$E$6,5,FALSE)*План!D463,IF(AND(План!E463&gt;=50%,План!E463&lt;=75%),VLOOKUP(План!B463,СДВ!$A$1:$E$6,4,FALSE)*План!D463,VLOOKUP(План!B463,СДВ!$A$1:$E$6,3,FALSE)*План!D463)))</f>
        <v>12049455.348000001</v>
      </c>
    </row>
    <row r="464" spans="1:8" hidden="1" x14ac:dyDescent="0.3">
      <c r="A464" s="4">
        <v>89765</v>
      </c>
      <c r="B464" t="s">
        <v>5</v>
      </c>
      <c r="C464" s="3">
        <v>377756401</v>
      </c>
      <c r="D464" s="3">
        <f>VLOOKUP(A464,Факт!A:C,3,FALSE)</f>
        <v>260651916.68999997</v>
      </c>
      <c r="E464" s="9">
        <f t="shared" si="33"/>
        <v>0.69</v>
      </c>
      <c r="F464" s="2">
        <f>IF(E464&gt;=100%,VLOOKUP(План!B464,СДВ!$A$1:$E$6,2,FALSE)*План!D464,IF(План!E464&lt;=50%,VLOOKUP(План!B464,СДВ!$A$1:$E$6,5,FALSE)*План!D464,IF(AND(План!E464&gt;=50%,План!E464&lt;=75%),VLOOKUP(План!B464,СДВ!$A$1:$E$6,4,FALSE)*План!D464,VLOOKUP(План!B464,СДВ!$A$1:$E$6,3,FALSE)*План!D464)))</f>
        <v>39097787.503499992</v>
      </c>
    </row>
    <row r="465" spans="1:8" hidden="1" x14ac:dyDescent="0.3">
      <c r="A465" s="4">
        <v>25661</v>
      </c>
      <c r="B465" t="s">
        <v>3</v>
      </c>
      <c r="C465" s="3">
        <v>335319489</v>
      </c>
      <c r="D465" s="3">
        <f>VLOOKUP(A465,Факт!A:C,3,FALSE)</f>
        <v>221310862.74000001</v>
      </c>
      <c r="E465" s="9">
        <f t="shared" si="33"/>
        <v>0.66</v>
      </c>
      <c r="F465" s="2">
        <f>IF(E465&gt;=100%,VLOOKUP(План!B465,СДВ!$A$1:$E$6,2,FALSE)*План!D465,IF(План!E465&lt;=50%,VLOOKUP(План!B465,СДВ!$A$1:$E$6,5,FALSE)*План!D465,IF(AND(План!E465&gt;=50%,План!E465&lt;=75%),VLOOKUP(План!B465,СДВ!$A$1:$E$6,4,FALSE)*План!D465,VLOOKUP(План!B465,СДВ!$A$1:$E$6,3,FALSE)*План!D465)))</f>
        <v>22131086.274000004</v>
      </c>
    </row>
    <row r="466" spans="1:8" hidden="1" x14ac:dyDescent="0.3">
      <c r="A466" s="4">
        <v>19820</v>
      </c>
      <c r="B466" t="s">
        <v>3</v>
      </c>
      <c r="C466" s="3">
        <v>259876087</v>
      </c>
      <c r="D466" s="3">
        <f>VLOOKUP(A466,Факт!A:C,3,FALSE)</f>
        <v>220894673.94999999</v>
      </c>
      <c r="E466" s="9">
        <f t="shared" si="33"/>
        <v>0.85</v>
      </c>
      <c r="F466" s="2">
        <f>IF(E466&gt;=100%,VLOOKUP(План!B466,СДВ!$A$1:$E$6,2,FALSE)*План!D466,IF(План!E466&lt;=50%,VLOOKUP(План!B466,СДВ!$A$1:$E$6,5,FALSE)*План!D466,IF(AND(План!E466&gt;=50%,План!E466&lt;=75%),VLOOKUP(План!B466,СДВ!$A$1:$E$6,4,FALSE)*План!D466,VLOOKUP(План!B466,СДВ!$A$1:$E$6,3,FALSE)*План!D466)))</f>
        <v>44178934.789999999</v>
      </c>
    </row>
    <row r="467" spans="1:8" hidden="1" x14ac:dyDescent="0.3">
      <c r="A467" s="4">
        <v>85103</v>
      </c>
      <c r="B467" t="s">
        <v>2</v>
      </c>
      <c r="C467" s="3">
        <v>592852353</v>
      </c>
      <c r="D467" s="3">
        <f>VLOOKUP(A467,Факт!A:C,3,FALSE)</f>
        <v>462424835.34000003</v>
      </c>
      <c r="E467" s="9">
        <f t="shared" si="33"/>
        <v>0.78</v>
      </c>
      <c r="F467" s="2">
        <f>IF(E467&gt;=100%,VLOOKUP(План!B467,СДВ!$A$1:$E$6,2,FALSE)*План!D467,IF(План!E467&lt;=50%,VLOOKUP(План!B467,СДВ!$A$1:$E$6,5,FALSE)*План!D467,IF(AND(План!E467&gt;=50%,План!E467&lt;=75%),VLOOKUP(План!B467,СДВ!$A$1:$E$6,4,FALSE)*План!D467,VLOOKUP(План!B467,СДВ!$A$1:$E$6,3,FALSE)*План!D467)))</f>
        <v>55490980.240800001</v>
      </c>
    </row>
    <row r="468" spans="1:8" hidden="1" x14ac:dyDescent="0.3">
      <c r="A468" s="4">
        <v>56566</v>
      </c>
      <c r="B468" t="s">
        <v>3</v>
      </c>
      <c r="C468" s="3">
        <v>176397006</v>
      </c>
      <c r="D468" s="3">
        <f>VLOOKUP(A468,Факт!A:C,3,FALSE)</f>
        <v>100546293.41999999</v>
      </c>
      <c r="E468" s="9">
        <f t="shared" si="33"/>
        <v>0.56999999999999995</v>
      </c>
      <c r="F468" s="2">
        <f>IF(E468&gt;=100%,VLOOKUP(План!B468,СДВ!$A$1:$E$6,2,FALSE)*План!D468,IF(План!E468&lt;=50%,VLOOKUP(План!B468,СДВ!$A$1:$E$6,5,FALSE)*План!D468,IF(AND(План!E468&gt;=50%,План!E468&lt;=75%),VLOOKUP(План!B468,СДВ!$A$1:$E$6,4,FALSE)*План!D468,VLOOKUP(План!B468,СДВ!$A$1:$E$6,3,FALSE)*План!D468)))</f>
        <v>10054629.341999998</v>
      </c>
    </row>
    <row r="469" spans="1:8" hidden="1" x14ac:dyDescent="0.3">
      <c r="A469" s="4">
        <v>87079</v>
      </c>
      <c r="B469" t="s">
        <v>3</v>
      </c>
      <c r="C469" s="3">
        <v>297129885</v>
      </c>
      <c r="D469" s="3">
        <f>VLOOKUP(A469,Факт!A:C,3,FALSE)</f>
        <v>291187287.30000001</v>
      </c>
      <c r="E469" s="9">
        <f t="shared" si="33"/>
        <v>0.98000000000000009</v>
      </c>
      <c r="F469" s="2">
        <f>IF(E469&gt;=100%,VLOOKUP(План!B469,СДВ!$A$1:$E$6,2,FALSE)*План!D469,IF(План!E469&lt;=50%,VLOOKUP(План!B469,СДВ!$A$1:$E$6,5,FALSE)*План!D469,IF(AND(План!E469&gt;=50%,План!E469&lt;=75%),VLOOKUP(План!B469,СДВ!$A$1:$E$6,4,FALSE)*План!D469,VLOOKUP(План!B469,СДВ!$A$1:$E$6,3,FALSE)*План!D469)))</f>
        <v>58237457.460000008</v>
      </c>
    </row>
    <row r="470" spans="1:8" hidden="1" x14ac:dyDescent="0.3">
      <c r="A470" s="4">
        <v>30669</v>
      </c>
      <c r="B470" t="s">
        <v>5</v>
      </c>
      <c r="C470" s="3">
        <v>446454192</v>
      </c>
      <c r="D470" s="3">
        <f>VLOOKUP(A470,Факт!A:C,3,FALSE)</f>
        <v>433060566.24000001</v>
      </c>
      <c r="E470" s="9">
        <f t="shared" si="33"/>
        <v>0.97</v>
      </c>
      <c r="F470" s="2">
        <f>IF(E470&gt;=100%,VLOOKUP(План!B470,СДВ!$A$1:$E$6,2,FALSE)*План!D470,IF(План!E470&lt;=50%,VLOOKUP(План!B470,СДВ!$A$1:$E$6,5,FALSE)*План!D470,IF(AND(План!E470&gt;=50%,План!E470&lt;=75%),VLOOKUP(План!B470,СДВ!$A$1:$E$6,4,FALSE)*План!D470,VLOOKUP(План!B470,СДВ!$A$1:$E$6,3,FALSE)*План!D470)))</f>
        <v>86612113.248000011</v>
      </c>
    </row>
    <row r="471" spans="1:8" hidden="1" x14ac:dyDescent="0.3">
      <c r="A471" s="4">
        <v>61574</v>
      </c>
      <c r="B471" t="s">
        <v>4</v>
      </c>
      <c r="C471" s="3">
        <v>321290353</v>
      </c>
      <c r="D471" s="3">
        <f>VLOOKUP(A471,Факт!A:C,3,FALSE)</f>
        <v>157432272.97</v>
      </c>
      <c r="E471" s="9">
        <f t="shared" si="33"/>
        <v>0.49</v>
      </c>
      <c r="F471" s="2">
        <f>IF(E471&gt;=100%,VLOOKUP(План!B471,СДВ!$A$1:$E$6,2,FALSE)*План!D471,IF(План!E471&lt;=50%,VLOOKUP(План!B471,СДВ!$A$1:$E$6,5,FALSE)*План!D471,IF(AND(План!E471&gt;=50%,План!E471&lt;=75%),VLOOKUP(План!B471,СДВ!$A$1:$E$6,4,FALSE)*План!D471,VLOOKUP(План!B471,СДВ!$A$1:$E$6,3,FALSE)*План!D471)))</f>
        <v>3148645.4594000001</v>
      </c>
    </row>
    <row r="472" spans="1:8" hidden="1" x14ac:dyDescent="0.3">
      <c r="A472" s="4">
        <v>52529</v>
      </c>
      <c r="B472" t="s">
        <v>4</v>
      </c>
      <c r="C472" s="3">
        <v>352506384</v>
      </c>
      <c r="D472" s="3">
        <f>VLOOKUP(A472,Факт!A:C,3,FALSE)</f>
        <v>394807150.08000004</v>
      </c>
      <c r="E472" s="9">
        <f t="shared" si="33"/>
        <v>1.1200000000000001</v>
      </c>
      <c r="F472" s="2">
        <f>IF(E472&gt;=100%,VLOOKUP(План!B472,СДВ!$A$1:$E$6,2,FALSE)*План!D472,IF(План!E472&lt;=50%,VLOOKUP(План!B472,СДВ!$A$1:$E$6,5,FALSE)*План!D472,IF(AND(План!E472&gt;=50%,План!E472&lt;=75%),VLOOKUP(План!B472,СДВ!$A$1:$E$6,4,FALSE)*План!D472,VLOOKUP(План!B472,СДВ!$A$1:$E$6,3,FALSE)*План!D472)))</f>
        <v>59221072.512000002</v>
      </c>
      <c r="H472" t="b">
        <f>F472=G472</f>
        <v>0</v>
      </c>
    </row>
    <row r="473" spans="1:8" hidden="1" x14ac:dyDescent="0.3">
      <c r="A473" s="4">
        <v>76160</v>
      </c>
      <c r="B473" t="s">
        <v>5</v>
      </c>
      <c r="C473" s="3">
        <v>566549273</v>
      </c>
      <c r="D473" s="3">
        <f>VLOOKUP(A473,Факт!A:C,3,FALSE)</f>
        <v>356926041.99000001</v>
      </c>
      <c r="E473" s="9">
        <f t="shared" si="33"/>
        <v>0.63</v>
      </c>
      <c r="F473" s="2">
        <f>IF(E473&gt;=100%,VLOOKUP(План!B473,СДВ!$A$1:$E$6,2,FALSE)*План!D473,IF(План!E473&lt;=50%,VLOOKUP(План!B473,СДВ!$A$1:$E$6,5,FALSE)*План!D473,IF(AND(План!E473&gt;=50%,План!E473&lt;=75%),VLOOKUP(План!B473,СДВ!$A$1:$E$6,4,FALSE)*План!D473,VLOOKUP(План!B473,СДВ!$A$1:$E$6,3,FALSE)*План!D473)))</f>
        <v>53538906.298500001</v>
      </c>
    </row>
    <row r="474" spans="1:8" x14ac:dyDescent="0.3">
      <c r="A474" s="4">
        <v>64271</v>
      </c>
      <c r="B474" t="s">
        <v>5</v>
      </c>
      <c r="C474" s="3">
        <v>213794001</v>
      </c>
      <c r="D474" s="3">
        <f>VLOOKUP(A474,Факт!A:C,3,FALSE)</f>
        <v>220207821.03</v>
      </c>
      <c r="E474" s="9">
        <f t="shared" si="33"/>
        <v>1.03</v>
      </c>
      <c r="F474" s="2">
        <f>IF(E474&gt;=100%,VLOOKUP(План!B474,СДВ!$A$1:$E$6,2,FALSE)*План!D474,IF(План!E474&lt;=50%,VLOOKUP(План!B474,СДВ!$A$1:$E$6,5,FALSE)*План!D474,IF(AND(План!E474&gt;=50%,План!E474&lt;=75%),VLOOKUP(План!B474,СДВ!$A$1:$E$6,4,FALSE)*План!D474,VLOOKUP(План!B474,СДВ!$A$1:$E$6,3,FALSE)*План!D474)))</f>
        <v>66062346.309</v>
      </c>
      <c r="G474" s="11">
        <f>D474*СДВ!$B$6</f>
        <v>66062346.309</v>
      </c>
      <c r="H474" t="b">
        <f>F474=G474</f>
        <v>1</v>
      </c>
    </row>
    <row r="475" spans="1:8" hidden="1" x14ac:dyDescent="0.3">
      <c r="A475" s="4">
        <v>72691</v>
      </c>
      <c r="B475" t="s">
        <v>5</v>
      </c>
      <c r="C475" s="3">
        <v>167330824</v>
      </c>
      <c r="D475" s="3">
        <f>VLOOKUP(A475,Факт!A:C,3,FALSE)</f>
        <v>143904508.63999999</v>
      </c>
      <c r="E475" s="9">
        <f t="shared" si="33"/>
        <v>0.85999999999999988</v>
      </c>
      <c r="F475" s="2">
        <f>IF(E475&gt;=100%,VLOOKUP(План!B475,СДВ!$A$1:$E$6,2,FALSE)*План!D475,IF(План!E475&lt;=50%,VLOOKUP(План!B475,СДВ!$A$1:$E$6,5,FALSE)*План!D475,IF(AND(План!E475&gt;=50%,План!E475&lt;=75%),VLOOKUP(План!B475,СДВ!$A$1:$E$6,4,FALSE)*План!D475,VLOOKUP(План!B475,СДВ!$A$1:$E$6,3,FALSE)*План!D475)))</f>
        <v>28780901.728</v>
      </c>
    </row>
    <row r="476" spans="1:8" hidden="1" x14ac:dyDescent="0.3">
      <c r="A476" s="4">
        <v>83145</v>
      </c>
      <c r="B476" t="s">
        <v>3</v>
      </c>
      <c r="C476" s="3">
        <v>372094553</v>
      </c>
      <c r="D476" s="3">
        <f>VLOOKUP(A476,Факт!A:C,3,FALSE)</f>
        <v>212093895.20999998</v>
      </c>
      <c r="E476" s="9">
        <f t="shared" si="33"/>
        <v>0.56999999999999995</v>
      </c>
      <c r="F476" s="2">
        <f>IF(E476&gt;=100%,VLOOKUP(План!B476,СДВ!$A$1:$E$6,2,FALSE)*План!D476,IF(План!E476&lt;=50%,VLOOKUP(План!B476,СДВ!$A$1:$E$6,5,FALSE)*План!D476,IF(AND(План!E476&gt;=50%,План!E476&lt;=75%),VLOOKUP(План!B476,СДВ!$A$1:$E$6,4,FALSE)*План!D476,VLOOKUP(План!B476,СДВ!$A$1:$E$6,3,FALSE)*План!D476)))</f>
        <v>21209389.520999998</v>
      </c>
    </row>
    <row r="477" spans="1:8" x14ac:dyDescent="0.3">
      <c r="A477" s="4">
        <v>68085</v>
      </c>
      <c r="B477" t="s">
        <v>5</v>
      </c>
      <c r="C477" s="3">
        <v>526742898</v>
      </c>
      <c r="D477" s="3">
        <f>VLOOKUP(A477,Факт!A:C,3,FALSE)</f>
        <v>526742898</v>
      </c>
      <c r="E477" s="9">
        <f t="shared" si="33"/>
        <v>1</v>
      </c>
      <c r="F477" s="2">
        <f>IF(E477&gt;=100%,VLOOKUP(План!B477,СДВ!$A$1:$E$6,2,FALSE)*План!D477,IF(План!E477&lt;=50%,VLOOKUP(План!B477,СДВ!$A$1:$E$6,5,FALSE)*План!D477,IF(AND(План!E477&gt;=50%,План!E477&lt;=75%),VLOOKUP(План!B477,СДВ!$A$1:$E$6,4,FALSE)*План!D477,VLOOKUP(План!B477,СДВ!$A$1:$E$6,3,FALSE)*План!D477)))</f>
        <v>158022869.40000001</v>
      </c>
      <c r="G477" s="11">
        <f>D477*СДВ!$B$6</f>
        <v>158022869.40000001</v>
      </c>
      <c r="H477" t="b">
        <f>F477=G477</f>
        <v>1</v>
      </c>
    </row>
    <row r="478" spans="1:8" hidden="1" x14ac:dyDescent="0.3">
      <c r="A478" s="4">
        <v>62367</v>
      </c>
      <c r="B478" t="s">
        <v>4</v>
      </c>
      <c r="C478" s="3">
        <v>434303152</v>
      </c>
      <c r="D478" s="3">
        <f>VLOOKUP(A478,Факт!A:C,3,FALSE)</f>
        <v>321384332.48000002</v>
      </c>
      <c r="E478" s="9">
        <f t="shared" si="33"/>
        <v>0.74</v>
      </c>
      <c r="F478" s="2">
        <f>IF(E478&gt;=100%,VLOOKUP(План!B478,СДВ!$A$1:$E$6,2,FALSE)*План!D478,IF(План!E478&lt;=50%,VLOOKUP(План!B478,СДВ!$A$1:$E$6,5,FALSE)*План!D478,IF(AND(План!E478&gt;=50%,План!E478&lt;=75%),VLOOKUP(План!B478,СДВ!$A$1:$E$6,4,FALSE)*План!D478,VLOOKUP(План!B478,СДВ!$A$1:$E$6,3,FALSE)*План!D478)))</f>
        <v>32138433.248000003</v>
      </c>
    </row>
    <row r="479" spans="1:8" hidden="1" x14ac:dyDescent="0.3">
      <c r="A479" s="4">
        <v>77842</v>
      </c>
      <c r="B479" t="s">
        <v>3</v>
      </c>
      <c r="C479" s="3">
        <v>114777684</v>
      </c>
      <c r="D479" s="3">
        <f>VLOOKUP(A479,Факт!A:C,3,FALSE)</f>
        <v>61979949.360000007</v>
      </c>
      <c r="E479" s="9">
        <f t="shared" si="33"/>
        <v>0.54</v>
      </c>
      <c r="F479" s="2">
        <f>IF(E479&gt;=100%,VLOOKUP(План!B479,СДВ!$A$1:$E$6,2,FALSE)*План!D479,IF(План!E479&lt;=50%,VLOOKUP(План!B479,СДВ!$A$1:$E$6,5,FALSE)*План!D479,IF(AND(План!E479&gt;=50%,План!E479&lt;=75%),VLOOKUP(План!B479,СДВ!$A$1:$E$6,4,FALSE)*План!D479,VLOOKUP(План!B479,СДВ!$A$1:$E$6,3,FALSE)*План!D479)))</f>
        <v>6197994.9360000007</v>
      </c>
    </row>
    <row r="480" spans="1:8" hidden="1" x14ac:dyDescent="0.3">
      <c r="A480" s="4">
        <v>41388</v>
      </c>
      <c r="B480" t="s">
        <v>3</v>
      </c>
      <c r="C480" s="3">
        <v>216357071</v>
      </c>
      <c r="D480" s="3">
        <f>VLOOKUP(A480,Факт!A:C,3,FALSE)</f>
        <v>114669247.63000001</v>
      </c>
      <c r="E480" s="9">
        <f t="shared" si="33"/>
        <v>0.53</v>
      </c>
      <c r="F480" s="2">
        <f>IF(E480&gt;=100%,VLOOKUP(План!B480,СДВ!$A$1:$E$6,2,FALSE)*План!D480,IF(План!E480&lt;=50%,VLOOKUP(План!B480,СДВ!$A$1:$E$6,5,FALSE)*План!D480,IF(AND(План!E480&gt;=50%,План!E480&lt;=75%),VLOOKUP(План!B480,СДВ!$A$1:$E$6,4,FALSE)*План!D480,VLOOKUP(План!B480,СДВ!$A$1:$E$6,3,FALSE)*План!D480)))</f>
        <v>11466924.763000002</v>
      </c>
    </row>
    <row r="481" spans="1:8" hidden="1" x14ac:dyDescent="0.3">
      <c r="A481" s="4">
        <v>71230</v>
      </c>
      <c r="B481" t="s">
        <v>2</v>
      </c>
      <c r="C481" s="3">
        <v>370070885</v>
      </c>
      <c r="D481" s="3">
        <f>VLOOKUP(A481,Факт!A:C,3,FALSE)</f>
        <v>229443948.69999999</v>
      </c>
      <c r="E481" s="9">
        <f t="shared" si="33"/>
        <v>0.62</v>
      </c>
      <c r="F481" s="2">
        <f>IF(E481&gt;=100%,VLOOKUP(План!B481,СДВ!$A$1:$E$6,2,FALSE)*План!D481,IF(План!E481&lt;=50%,VLOOKUP(План!B481,СДВ!$A$1:$E$6,5,FALSE)*План!D481,IF(AND(План!E481&gt;=50%,План!E481&lt;=75%),VLOOKUP(План!B481,СДВ!$A$1:$E$6,4,FALSE)*План!D481,VLOOKUP(План!B481,СДВ!$A$1:$E$6,3,FALSE)*План!D481)))</f>
        <v>11472197.435000001</v>
      </c>
    </row>
    <row r="482" spans="1:8" hidden="1" x14ac:dyDescent="0.3">
      <c r="A482" s="4">
        <v>48303</v>
      </c>
      <c r="B482" t="s">
        <v>3</v>
      </c>
      <c r="C482" s="3">
        <v>286716509</v>
      </c>
      <c r="D482" s="3">
        <f>VLOOKUP(A482,Факт!A:C,3,FALSE)</f>
        <v>183498565.75999999</v>
      </c>
      <c r="E482" s="9">
        <f t="shared" si="33"/>
        <v>0.64</v>
      </c>
      <c r="F482" s="2">
        <f>IF(E482&gt;=100%,VLOOKUP(План!B482,СДВ!$A$1:$E$6,2,FALSE)*План!D482,IF(План!E482&lt;=50%,VLOOKUP(План!B482,СДВ!$A$1:$E$6,5,FALSE)*План!D482,IF(AND(План!E482&gt;=50%,План!E482&lt;=75%),VLOOKUP(План!B482,СДВ!$A$1:$E$6,4,FALSE)*План!D482,VLOOKUP(План!B482,СДВ!$A$1:$E$6,3,FALSE)*План!D482)))</f>
        <v>18349856.576000001</v>
      </c>
    </row>
    <row r="483" spans="1:8" hidden="1" x14ac:dyDescent="0.3">
      <c r="A483" s="4">
        <v>15112</v>
      </c>
      <c r="B483" t="s">
        <v>2</v>
      </c>
      <c r="C483" s="3">
        <v>573263046</v>
      </c>
      <c r="D483" s="3">
        <f>VLOOKUP(A483,Факт!A:C,3,FALSE)</f>
        <v>441412545.42000002</v>
      </c>
      <c r="E483" s="9">
        <f t="shared" si="33"/>
        <v>0.77</v>
      </c>
      <c r="F483" s="2">
        <f>IF(E483&gt;=100%,VLOOKUP(План!B483,СДВ!$A$1:$E$6,2,FALSE)*План!D483,IF(План!E483&lt;=50%,VLOOKUP(План!B483,СДВ!$A$1:$E$6,5,FALSE)*План!D483,IF(AND(План!E483&gt;=50%,План!E483&lt;=75%),VLOOKUP(План!B483,СДВ!$A$1:$E$6,4,FALSE)*План!D483,VLOOKUP(План!B483,СДВ!$A$1:$E$6,3,FALSE)*План!D483)))</f>
        <v>52969505.450400002</v>
      </c>
    </row>
    <row r="484" spans="1:8" hidden="1" x14ac:dyDescent="0.3">
      <c r="A484" s="4">
        <v>19216</v>
      </c>
      <c r="B484" t="s">
        <v>4</v>
      </c>
      <c r="C484" s="3">
        <v>673153918</v>
      </c>
      <c r="D484" s="3">
        <f>VLOOKUP(A484,Факт!A:C,3,FALSE)</f>
        <v>498133899.31999999</v>
      </c>
      <c r="E484" s="9">
        <f t="shared" si="33"/>
        <v>0.74</v>
      </c>
      <c r="F484" s="2">
        <f>IF(E484&gt;=100%,VLOOKUP(План!B484,СДВ!$A$1:$E$6,2,FALSE)*План!D484,IF(План!E484&lt;=50%,VLOOKUP(План!B484,СДВ!$A$1:$E$6,5,FALSE)*План!D484,IF(AND(План!E484&gt;=50%,План!E484&lt;=75%),VLOOKUP(План!B484,СДВ!$A$1:$E$6,4,FALSE)*План!D484,VLOOKUP(План!B484,СДВ!$A$1:$E$6,3,FALSE)*План!D484)))</f>
        <v>49813389.932000004</v>
      </c>
    </row>
    <row r="485" spans="1:8" hidden="1" x14ac:dyDescent="0.3">
      <c r="A485" s="4">
        <v>67262</v>
      </c>
      <c r="B485" t="s">
        <v>2</v>
      </c>
      <c r="C485" s="3">
        <v>573903726</v>
      </c>
      <c r="D485" s="3">
        <f>VLOOKUP(A485,Факт!A:C,3,FALSE)</f>
        <v>275473788.48000002</v>
      </c>
      <c r="E485" s="9">
        <f t="shared" si="33"/>
        <v>0.48000000000000004</v>
      </c>
      <c r="F485" s="2">
        <f>IF(E485&gt;=100%,VLOOKUP(План!B485,СДВ!$A$1:$E$6,2,FALSE)*План!D485,IF(План!E485&lt;=50%,VLOOKUP(План!B485,СДВ!$A$1:$E$6,5,FALSE)*План!D485,IF(AND(План!E485&gt;=50%,План!E485&lt;=75%),VLOOKUP(План!B485,СДВ!$A$1:$E$6,4,FALSE)*План!D485,VLOOKUP(План!B485,СДВ!$A$1:$E$6,3,FALSE)*План!D485)))</f>
        <v>5509475.7696000002</v>
      </c>
    </row>
    <row r="486" spans="1:8" hidden="1" x14ac:dyDescent="0.3">
      <c r="A486" s="4">
        <v>93365</v>
      </c>
      <c r="B486" t="s">
        <v>3</v>
      </c>
      <c r="C486" s="3">
        <v>611391243</v>
      </c>
      <c r="D486" s="3">
        <f>VLOOKUP(A486,Факт!A:C,3,FALSE)</f>
        <v>599163418.13999999</v>
      </c>
      <c r="E486" s="9">
        <f t="shared" si="33"/>
        <v>0.98</v>
      </c>
      <c r="F486" s="2">
        <f>IF(E486&gt;=100%,VLOOKUP(План!B486,СДВ!$A$1:$E$6,2,FALSE)*План!D486,IF(План!E486&lt;=50%,VLOOKUP(План!B486,СДВ!$A$1:$E$6,5,FALSE)*План!D486,IF(AND(План!E486&gt;=50%,План!E486&lt;=75%),VLOOKUP(План!B486,СДВ!$A$1:$E$6,4,FALSE)*План!D486,VLOOKUP(План!B486,СДВ!$A$1:$E$6,3,FALSE)*План!D486)))</f>
        <v>119832683.62800001</v>
      </c>
    </row>
    <row r="487" spans="1:8" hidden="1" x14ac:dyDescent="0.3">
      <c r="A487" s="4">
        <v>75964</v>
      </c>
      <c r="B487" t="s">
        <v>4</v>
      </c>
      <c r="C487" s="3">
        <v>247432125</v>
      </c>
      <c r="D487" s="3">
        <f>VLOOKUP(A487,Факт!A:C,3,FALSE)</f>
        <v>165779523.75</v>
      </c>
      <c r="E487" s="9">
        <f t="shared" si="33"/>
        <v>0.67</v>
      </c>
      <c r="F487" s="2">
        <f>IF(E487&gt;=100%,VLOOKUP(План!B487,СДВ!$A$1:$E$6,2,FALSE)*План!D487,IF(План!E487&lt;=50%,VLOOKUP(План!B487,СДВ!$A$1:$E$6,5,FALSE)*План!D487,IF(AND(План!E487&gt;=50%,План!E487&lt;=75%),VLOOKUP(План!B487,СДВ!$A$1:$E$6,4,FALSE)*План!D487,VLOOKUP(План!B487,СДВ!$A$1:$E$6,3,FALSE)*План!D487)))</f>
        <v>16577952.375</v>
      </c>
    </row>
    <row r="488" spans="1:8" hidden="1" x14ac:dyDescent="0.3">
      <c r="A488" s="4">
        <v>47942</v>
      </c>
      <c r="B488" t="s">
        <v>4</v>
      </c>
      <c r="C488" s="3">
        <v>329869355</v>
      </c>
      <c r="D488" s="3">
        <f>VLOOKUP(A488,Факт!A:C,3,FALSE)</f>
        <v>234207242.04999998</v>
      </c>
      <c r="E488" s="9">
        <f t="shared" si="33"/>
        <v>0.71</v>
      </c>
      <c r="F488" s="2">
        <f>IF(E488&gt;=100%,VLOOKUP(План!B488,СДВ!$A$1:$E$6,2,FALSE)*План!D488,IF(План!E488&lt;=50%,VLOOKUP(План!B488,СДВ!$A$1:$E$6,5,FALSE)*План!D488,IF(AND(План!E488&gt;=50%,План!E488&lt;=75%),VLOOKUP(План!B488,СДВ!$A$1:$E$6,4,FALSE)*План!D488,VLOOKUP(План!B488,СДВ!$A$1:$E$6,3,FALSE)*План!D488)))</f>
        <v>23420724.204999998</v>
      </c>
    </row>
    <row r="489" spans="1:8" hidden="1" x14ac:dyDescent="0.3">
      <c r="A489" s="4">
        <v>88920</v>
      </c>
      <c r="B489" t="s">
        <v>2</v>
      </c>
      <c r="C489" s="3">
        <v>257846057</v>
      </c>
      <c r="D489" s="3">
        <f>VLOOKUP(A489,Факт!A:C,3,FALSE)</f>
        <v>275895280.99000001</v>
      </c>
      <c r="E489" s="9">
        <f t="shared" si="33"/>
        <v>1.07</v>
      </c>
      <c r="F489" s="2">
        <f>IF(E489&gt;=100%,VLOOKUP(План!B489,СДВ!$A$1:$E$6,2,FALSE)*План!D489,IF(План!E489&lt;=50%,VLOOKUP(План!B489,СДВ!$A$1:$E$6,5,FALSE)*План!D489,IF(AND(План!E489&gt;=50%,План!E489&lt;=75%),VLOOKUP(План!B489,СДВ!$A$1:$E$6,4,FALSE)*План!D489,VLOOKUP(План!B489,СДВ!$A$1:$E$6,3,FALSE)*План!D489)))</f>
        <v>41384292.148500003</v>
      </c>
      <c r="H489" t="b">
        <f t="shared" ref="H489:H491" si="34">F489=G489</f>
        <v>0</v>
      </c>
    </row>
    <row r="490" spans="1:8" hidden="1" x14ac:dyDescent="0.3">
      <c r="A490" s="4">
        <v>16052</v>
      </c>
      <c r="B490" t="s">
        <v>4</v>
      </c>
      <c r="C490" s="3">
        <v>339144040</v>
      </c>
      <c r="D490" s="3">
        <f>VLOOKUP(A490,Факт!A:C,3,FALSE)</f>
        <v>373058444.00000006</v>
      </c>
      <c r="E490" s="9">
        <f t="shared" si="33"/>
        <v>1.1000000000000001</v>
      </c>
      <c r="F490" s="2">
        <f>IF(E490&gt;=100%,VLOOKUP(План!B490,СДВ!$A$1:$E$6,2,FALSE)*План!D490,IF(План!E490&lt;=50%,VLOOKUP(План!B490,СДВ!$A$1:$E$6,5,FALSE)*План!D490,IF(AND(План!E490&gt;=50%,План!E490&lt;=75%),VLOOKUP(План!B490,СДВ!$A$1:$E$6,4,FALSE)*План!D490,VLOOKUP(План!B490,СДВ!$A$1:$E$6,3,FALSE)*План!D490)))</f>
        <v>55958766.600000009</v>
      </c>
      <c r="H490" t="b">
        <f t="shared" si="34"/>
        <v>0</v>
      </c>
    </row>
    <row r="491" spans="1:8" x14ac:dyDescent="0.3">
      <c r="A491" s="4">
        <v>31117</v>
      </c>
      <c r="B491" t="s">
        <v>5</v>
      </c>
      <c r="C491" s="3">
        <v>597685364</v>
      </c>
      <c r="D491" s="3">
        <f>VLOOKUP(A491,Факт!A:C,3,FALSE)</f>
        <v>621592778.56000006</v>
      </c>
      <c r="E491" s="9">
        <f t="shared" si="33"/>
        <v>1.04</v>
      </c>
      <c r="F491" s="2">
        <f>IF(E491&gt;=100%,VLOOKUP(План!B491,СДВ!$A$1:$E$6,2,FALSE)*План!D491,IF(План!E491&lt;=50%,VLOOKUP(План!B491,СДВ!$A$1:$E$6,5,FALSE)*План!D491,IF(AND(План!E491&gt;=50%,План!E491&lt;=75%),VLOOKUP(План!B491,СДВ!$A$1:$E$6,4,FALSE)*План!D491,VLOOKUP(План!B491,СДВ!$A$1:$E$6,3,FALSE)*План!D491)))</f>
        <v>186477833.56800002</v>
      </c>
      <c r="G491" s="11">
        <f>D491*СДВ!$B$6</f>
        <v>186477833.56800002</v>
      </c>
      <c r="H491" t="b">
        <f t="shared" si="34"/>
        <v>1</v>
      </c>
    </row>
    <row r="492" spans="1:8" hidden="1" x14ac:dyDescent="0.3">
      <c r="A492" s="4">
        <v>89005</v>
      </c>
      <c r="B492" t="s">
        <v>5</v>
      </c>
      <c r="C492" s="3">
        <v>581746380</v>
      </c>
      <c r="D492" s="3">
        <f>VLOOKUP(A492,Факт!A:C,3,FALSE)</f>
        <v>424674857.39999998</v>
      </c>
      <c r="E492" s="9">
        <f t="shared" si="33"/>
        <v>0.73</v>
      </c>
      <c r="F492" s="2">
        <f>IF(E492&gt;=100%,VLOOKUP(План!B492,СДВ!$A$1:$E$6,2,FALSE)*План!D492,IF(План!E492&lt;=50%,VLOOKUP(План!B492,СДВ!$A$1:$E$6,5,FALSE)*План!D492,IF(AND(План!E492&gt;=50%,План!E492&lt;=75%),VLOOKUP(План!B492,СДВ!$A$1:$E$6,4,FALSE)*План!D492,VLOOKUP(План!B492,СДВ!$A$1:$E$6,3,FALSE)*План!D492)))</f>
        <v>63701228.609999992</v>
      </c>
    </row>
    <row r="493" spans="1:8" hidden="1" x14ac:dyDescent="0.3">
      <c r="A493" s="4">
        <v>32363</v>
      </c>
      <c r="B493" t="s">
        <v>3</v>
      </c>
      <c r="C493" s="3">
        <v>611155050</v>
      </c>
      <c r="D493" s="3">
        <f>VLOOKUP(A493,Факт!A:C,3,FALSE)</f>
        <v>666159004.5</v>
      </c>
      <c r="E493" s="9">
        <f t="shared" si="33"/>
        <v>1.0900000000000001</v>
      </c>
      <c r="F493" s="2">
        <f>IF(E493&gt;=100%,VLOOKUP(План!B493,СДВ!$A$1:$E$6,2,FALSE)*План!D493,IF(План!E493&lt;=50%,VLOOKUP(План!B493,СДВ!$A$1:$E$6,5,FALSE)*План!D493,IF(AND(План!E493&gt;=50%,План!E493&lt;=75%),VLOOKUP(План!B493,СДВ!$A$1:$E$6,4,FALSE)*План!D493,VLOOKUP(План!B493,СДВ!$A$1:$E$6,3,FALSE)*План!D493)))</f>
        <v>166539751.125</v>
      </c>
      <c r="H493" t="b">
        <f t="shared" ref="H493:H494" si="35">F493=G493</f>
        <v>0</v>
      </c>
    </row>
    <row r="494" spans="1:8" hidden="1" x14ac:dyDescent="0.3">
      <c r="A494" s="4">
        <v>95663</v>
      </c>
      <c r="B494" t="s">
        <v>2</v>
      </c>
      <c r="C494" s="3">
        <v>346651549</v>
      </c>
      <c r="D494" s="3">
        <f>VLOOKUP(A494,Факт!A:C,3,FALSE)</f>
        <v>377850188.41000003</v>
      </c>
      <c r="E494" s="9">
        <f t="shared" si="33"/>
        <v>1.0900000000000001</v>
      </c>
      <c r="F494" s="2">
        <f>IF(E494&gt;=100%,VLOOKUP(План!B494,СДВ!$A$1:$E$6,2,FALSE)*План!D494,IF(План!E494&lt;=50%,VLOOKUP(План!B494,СДВ!$A$1:$E$6,5,FALSE)*План!D494,IF(AND(План!E494&gt;=50%,План!E494&lt;=75%),VLOOKUP(План!B494,СДВ!$A$1:$E$6,4,FALSE)*План!D494,VLOOKUP(План!B494,СДВ!$A$1:$E$6,3,FALSE)*План!D494)))</f>
        <v>56677528.261500001</v>
      </c>
      <c r="H494" t="b">
        <f t="shared" si="35"/>
        <v>0</v>
      </c>
    </row>
    <row r="495" spans="1:8" hidden="1" x14ac:dyDescent="0.3">
      <c r="A495" s="4">
        <v>76948</v>
      </c>
      <c r="B495" t="s">
        <v>4</v>
      </c>
      <c r="C495" s="3">
        <v>369406189</v>
      </c>
      <c r="D495" s="3">
        <f>VLOOKUP(A495,Факт!A:C,3,FALSE)</f>
        <v>217949651.50999999</v>
      </c>
      <c r="E495" s="9">
        <f t="shared" si="33"/>
        <v>0.59</v>
      </c>
      <c r="F495" s="2">
        <f>IF(E495&gt;=100%,VLOOKUP(План!B495,СДВ!$A$1:$E$6,2,FALSE)*План!D495,IF(План!E495&lt;=50%,VLOOKUP(План!B495,СДВ!$A$1:$E$6,5,FALSE)*План!D495,IF(AND(План!E495&gt;=50%,План!E495&lt;=75%),VLOOKUP(План!B495,СДВ!$A$1:$E$6,4,FALSE)*План!D495,VLOOKUP(План!B495,СДВ!$A$1:$E$6,3,FALSE)*План!D495)))</f>
        <v>21794965.151000001</v>
      </c>
    </row>
    <row r="496" spans="1:8" hidden="1" x14ac:dyDescent="0.3">
      <c r="A496" s="4">
        <v>57900</v>
      </c>
      <c r="B496" t="s">
        <v>4</v>
      </c>
      <c r="C496" s="3">
        <v>678328134</v>
      </c>
      <c r="D496" s="3">
        <f>VLOOKUP(A496,Факт!A:C,3,FALSE)</f>
        <v>406996880.39999998</v>
      </c>
      <c r="E496" s="9">
        <f t="shared" si="33"/>
        <v>0.6</v>
      </c>
      <c r="F496" s="2">
        <f>IF(E496&gt;=100%,VLOOKUP(План!B496,СДВ!$A$1:$E$6,2,FALSE)*План!D496,IF(План!E496&lt;=50%,VLOOKUP(План!B496,СДВ!$A$1:$E$6,5,FALSE)*План!D496,IF(AND(План!E496&gt;=50%,План!E496&lt;=75%),VLOOKUP(План!B496,СДВ!$A$1:$E$6,4,FALSE)*План!D496,VLOOKUP(План!B496,СДВ!$A$1:$E$6,3,FALSE)*План!D496)))</f>
        <v>40699688.039999999</v>
      </c>
    </row>
    <row r="497" spans="1:8" hidden="1" x14ac:dyDescent="0.3">
      <c r="A497" s="4">
        <v>62687</v>
      </c>
      <c r="B497" t="s">
        <v>4</v>
      </c>
      <c r="C497" s="3">
        <v>227425777</v>
      </c>
      <c r="D497" s="3">
        <f>VLOOKUP(A497,Факт!A:C,3,FALSE)</f>
        <v>259265385.77999997</v>
      </c>
      <c r="E497" s="9">
        <f t="shared" si="33"/>
        <v>1.1399999999999999</v>
      </c>
      <c r="F497" s="2">
        <f>IF(E497&gt;=100%,VLOOKUP(План!B497,СДВ!$A$1:$E$6,2,FALSE)*План!D497,IF(План!E497&lt;=50%,VLOOKUP(План!B497,СДВ!$A$1:$E$6,5,FALSE)*План!D497,IF(AND(План!E497&gt;=50%,План!E497&lt;=75%),VLOOKUP(План!B497,СДВ!$A$1:$E$6,4,FALSE)*План!D497,VLOOKUP(План!B497,СДВ!$A$1:$E$6,3,FALSE)*План!D497)))</f>
        <v>38889807.866999991</v>
      </c>
      <c r="H497" t="b">
        <f>F497=G497</f>
        <v>0</v>
      </c>
    </row>
    <row r="498" spans="1:8" hidden="1" x14ac:dyDescent="0.3">
      <c r="A498" s="4">
        <v>15294</v>
      </c>
      <c r="B498" t="s">
        <v>5</v>
      </c>
      <c r="C498" s="3">
        <v>609471253</v>
      </c>
      <c r="D498" s="3">
        <f>VLOOKUP(A498,Факт!A:C,3,FALSE)</f>
        <v>329114476.62</v>
      </c>
      <c r="E498" s="9">
        <f t="shared" si="33"/>
        <v>0.54</v>
      </c>
      <c r="F498" s="2">
        <f>IF(E498&gt;=100%,VLOOKUP(План!B498,СДВ!$A$1:$E$6,2,FALSE)*План!D498,IF(План!E498&lt;=50%,VLOOKUP(План!B498,СДВ!$A$1:$E$6,5,FALSE)*План!D498,IF(AND(План!E498&gt;=50%,План!E498&lt;=75%),VLOOKUP(План!B498,СДВ!$A$1:$E$6,4,FALSE)*План!D498,VLOOKUP(План!B498,СДВ!$A$1:$E$6,3,FALSE)*План!D498)))</f>
        <v>49367171.493000001</v>
      </c>
    </row>
    <row r="499" spans="1:8" hidden="1" x14ac:dyDescent="0.3">
      <c r="A499" s="4">
        <v>70260</v>
      </c>
      <c r="B499" t="s">
        <v>2</v>
      </c>
      <c r="C499" s="3">
        <v>690029187</v>
      </c>
      <c r="D499" s="3">
        <f>VLOOKUP(A499,Факт!A:C,3,FALSE)</f>
        <v>745231521.96000004</v>
      </c>
      <c r="E499" s="9">
        <f t="shared" si="33"/>
        <v>1.08</v>
      </c>
      <c r="F499" s="2">
        <f>IF(E499&gt;=100%,VLOOKUP(План!B499,СДВ!$A$1:$E$6,2,FALSE)*План!D499,IF(План!E499&lt;=50%,VLOOKUP(План!B499,СДВ!$A$1:$E$6,5,FALSE)*План!D499,IF(AND(План!E499&gt;=50%,План!E499&lt;=75%),VLOOKUP(План!B499,СДВ!$A$1:$E$6,4,FALSE)*План!D499,VLOOKUP(План!B499,СДВ!$A$1:$E$6,3,FALSE)*План!D499)))</f>
        <v>111784728.294</v>
      </c>
      <c r="H499" t="b">
        <f t="shared" ref="H499:H500" si="36">F499=G499</f>
        <v>0</v>
      </c>
    </row>
    <row r="500" spans="1:8" hidden="1" x14ac:dyDescent="0.3">
      <c r="A500" s="4">
        <v>77764</v>
      </c>
      <c r="B500" t="s">
        <v>4</v>
      </c>
      <c r="C500" s="3">
        <v>127359068</v>
      </c>
      <c r="D500" s="3">
        <f>VLOOKUP(A500,Факт!A:C,3,FALSE)</f>
        <v>140094974.80000001</v>
      </c>
      <c r="E500" s="9">
        <f t="shared" si="33"/>
        <v>1.1000000000000001</v>
      </c>
      <c r="F500" s="2">
        <f>IF(E500&gt;=100%,VLOOKUP(План!B500,СДВ!$A$1:$E$6,2,FALSE)*План!D500,IF(План!E500&lt;=50%,VLOOKUP(План!B500,СДВ!$A$1:$E$6,5,FALSE)*План!D500,IF(AND(План!E500&gt;=50%,План!E500&lt;=75%),VLOOKUP(План!B500,СДВ!$A$1:$E$6,4,FALSE)*План!D500,VLOOKUP(План!B500,СДВ!$A$1:$E$6,3,FALSE)*План!D500)))</f>
        <v>21014246.220000003</v>
      </c>
      <c r="H500" t="b">
        <f t="shared" si="36"/>
        <v>0</v>
      </c>
    </row>
    <row r="501" spans="1:8" hidden="1" x14ac:dyDescent="0.3">
      <c r="A501" s="4">
        <v>57437</v>
      </c>
      <c r="B501" t="s">
        <v>3</v>
      </c>
      <c r="C501" s="3">
        <v>757170490</v>
      </c>
      <c r="D501" s="3">
        <f>VLOOKUP(A501,Факт!A:C,3,FALSE)</f>
        <v>726883670.39999998</v>
      </c>
      <c r="E501" s="9">
        <f t="shared" si="33"/>
        <v>0.96</v>
      </c>
      <c r="F501" s="2">
        <f>IF(E501&gt;=100%,VLOOKUP(План!B501,СДВ!$A$1:$E$6,2,FALSE)*План!D501,IF(План!E501&lt;=50%,VLOOKUP(План!B501,СДВ!$A$1:$E$6,5,FALSE)*План!D501,IF(AND(План!E501&gt;=50%,План!E501&lt;=75%),VLOOKUP(План!B501,СДВ!$A$1:$E$6,4,FALSE)*План!D501,VLOOKUP(План!B501,СДВ!$A$1:$E$6,3,FALSE)*План!D501)))</f>
        <v>145376734.08000001</v>
      </c>
    </row>
    <row r="502" spans="1:8" hidden="1" x14ac:dyDescent="0.3">
      <c r="A502" s="4">
        <v>49003</v>
      </c>
      <c r="B502" t="s">
        <v>4</v>
      </c>
      <c r="C502" s="3">
        <v>757083457</v>
      </c>
      <c r="D502" s="3">
        <f>VLOOKUP(A502,Факт!A:C,3,FALSE)</f>
        <v>386112563.06999999</v>
      </c>
      <c r="E502" s="9">
        <f t="shared" si="33"/>
        <v>0.51</v>
      </c>
      <c r="F502" s="2">
        <f>IF(E502&gt;=100%,VLOOKUP(План!B502,СДВ!$A$1:$E$6,2,FALSE)*План!D502,IF(План!E502&lt;=50%,VLOOKUP(План!B502,СДВ!$A$1:$E$6,5,FALSE)*План!D502,IF(AND(План!E502&gt;=50%,План!E502&lt;=75%),VLOOKUP(План!B502,СДВ!$A$1:$E$6,4,FALSE)*План!D502,VLOOKUP(План!B502,СДВ!$A$1:$E$6,3,FALSE)*План!D502)))</f>
        <v>38611256.307000004</v>
      </c>
    </row>
    <row r="503" spans="1:8" x14ac:dyDescent="0.3">
      <c r="A503" s="4">
        <v>93500</v>
      </c>
      <c r="B503" t="s">
        <v>5</v>
      </c>
      <c r="C503" s="3">
        <v>608149322</v>
      </c>
      <c r="D503" s="3">
        <f>VLOOKUP(A503,Факт!A:C,3,FALSE)</f>
        <v>711534706.74000001</v>
      </c>
      <c r="E503" s="9">
        <f t="shared" si="33"/>
        <v>1.17</v>
      </c>
      <c r="F503" s="2">
        <f>IF(E503&gt;=100%,VLOOKUP(План!B503,СДВ!$A$1:$E$6,2,FALSE)*План!D503,IF(План!E503&lt;=50%,VLOOKUP(План!B503,СДВ!$A$1:$E$6,5,FALSE)*План!D503,IF(AND(План!E503&gt;=50%,План!E503&lt;=75%),VLOOKUP(План!B503,СДВ!$A$1:$E$6,4,FALSE)*План!D503,VLOOKUP(План!B503,СДВ!$A$1:$E$6,3,FALSE)*План!D503)))</f>
        <v>213460412.02199998</v>
      </c>
      <c r="G503" s="11">
        <f>D503*СДВ!$B$6</f>
        <v>213460412.02199998</v>
      </c>
      <c r="H503" t="b">
        <f>F503=G503</f>
        <v>1</v>
      </c>
    </row>
    <row r="504" spans="1:8" hidden="1" x14ac:dyDescent="0.3">
      <c r="A504" s="4">
        <v>90665</v>
      </c>
      <c r="B504" t="s">
        <v>5</v>
      </c>
      <c r="C504" s="3">
        <v>631787892</v>
      </c>
      <c r="D504" s="3">
        <f>VLOOKUP(A504,Факт!A:C,3,FALSE)</f>
        <v>442251524.39999998</v>
      </c>
      <c r="E504" s="9">
        <f t="shared" si="33"/>
        <v>0.7</v>
      </c>
      <c r="F504" s="2">
        <f>IF(E504&gt;=100%,VLOOKUP(План!B504,СДВ!$A$1:$E$6,2,FALSE)*План!D504,IF(План!E504&lt;=50%,VLOOKUP(План!B504,СДВ!$A$1:$E$6,5,FALSE)*План!D504,IF(AND(План!E504&gt;=50%,План!E504&lt;=75%),VLOOKUP(План!B504,СДВ!$A$1:$E$6,4,FALSE)*План!D504,VLOOKUP(План!B504,СДВ!$A$1:$E$6,3,FALSE)*План!D504)))</f>
        <v>66337728.659999996</v>
      </c>
    </row>
    <row r="505" spans="1:8" hidden="1" x14ac:dyDescent="0.3">
      <c r="A505" s="4">
        <v>61856</v>
      </c>
      <c r="B505" t="s">
        <v>4</v>
      </c>
      <c r="C505" s="3">
        <v>538660477</v>
      </c>
      <c r="D505" s="3">
        <f>VLOOKUP(A505,Факт!A:C,3,FALSE)</f>
        <v>317809681.43000001</v>
      </c>
      <c r="E505" s="9">
        <f t="shared" si="33"/>
        <v>0.59</v>
      </c>
      <c r="F505" s="2">
        <f>IF(E505&gt;=100%,VLOOKUP(План!B505,СДВ!$A$1:$E$6,2,FALSE)*План!D505,IF(План!E505&lt;=50%,VLOOKUP(План!B505,СДВ!$A$1:$E$6,5,FALSE)*План!D505,IF(AND(План!E505&gt;=50%,План!E505&lt;=75%),VLOOKUP(План!B505,СДВ!$A$1:$E$6,4,FALSE)*План!D505,VLOOKUP(План!B505,СДВ!$A$1:$E$6,3,FALSE)*План!D505)))</f>
        <v>31780968.143000003</v>
      </c>
    </row>
    <row r="506" spans="1:8" hidden="1" x14ac:dyDescent="0.3">
      <c r="A506" s="4">
        <v>23961</v>
      </c>
      <c r="B506" t="s">
        <v>5</v>
      </c>
      <c r="C506" s="3">
        <v>526765495</v>
      </c>
      <c r="D506" s="3">
        <f>VLOOKUP(A506,Факт!A:C,3,FALSE)</f>
        <v>252847437.59999999</v>
      </c>
      <c r="E506" s="9">
        <f t="shared" si="33"/>
        <v>0.48</v>
      </c>
      <c r="F506" s="2">
        <f>IF(E506&gt;=100%,VLOOKUP(План!B506,СДВ!$A$1:$E$6,2,FALSE)*План!D506,IF(План!E506&lt;=50%,VLOOKUP(План!B506,СДВ!$A$1:$E$6,5,FALSE)*План!D506,IF(AND(План!E506&gt;=50%,План!E506&lt;=75%),VLOOKUP(План!B506,СДВ!$A$1:$E$6,4,FALSE)*План!D506,VLOOKUP(План!B506,СДВ!$A$1:$E$6,3,FALSE)*План!D506)))</f>
        <v>12642371.880000001</v>
      </c>
    </row>
  </sheetData>
  <autoFilter ref="A1:F506">
    <filterColumn colId="1">
      <filters>
        <filter val="Е-каналы"/>
      </filters>
    </filterColumn>
    <filterColumn colId="4">
      <customFilters>
        <customFilter operator="greaterThanOrEqual" val="1"/>
      </customFilters>
    </filterColumn>
  </autoFilter>
  <mergeCells count="1">
    <mergeCell ref="J36:Q11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6"/>
  <sheetViews>
    <sheetView workbookViewId="0">
      <selection activeCell="C2" sqref="C2"/>
    </sheetView>
  </sheetViews>
  <sheetFormatPr defaultRowHeight="14.4" x14ac:dyDescent="0.3"/>
  <cols>
    <col min="1" max="1" width="9.33203125" style="4" customWidth="1"/>
    <col min="2" max="2" width="14.6640625" bestFit="1" customWidth="1"/>
    <col min="3" max="3" width="14.77734375" bestFit="1" customWidth="1"/>
  </cols>
  <sheetData>
    <row r="1" spans="1:3" ht="32.4" customHeight="1" x14ac:dyDescent="0.3">
      <c r="A1" s="1" t="s">
        <v>0</v>
      </c>
      <c r="B1" s="1" t="s">
        <v>1</v>
      </c>
      <c r="C1" s="1" t="s">
        <v>7</v>
      </c>
    </row>
    <row r="2" spans="1:3" x14ac:dyDescent="0.3">
      <c r="A2" s="4">
        <v>48226</v>
      </c>
      <c r="B2" t="s">
        <v>3</v>
      </c>
      <c r="C2" s="3">
        <v>157505520.35999998</v>
      </c>
    </row>
    <row r="3" spans="1:3" x14ac:dyDescent="0.3">
      <c r="A3" s="4">
        <v>59738</v>
      </c>
      <c r="B3" t="s">
        <v>4</v>
      </c>
      <c r="C3" s="3">
        <v>361350784.03999996</v>
      </c>
    </row>
    <row r="4" spans="1:3" x14ac:dyDescent="0.3">
      <c r="A4" s="4">
        <v>51412</v>
      </c>
      <c r="B4" t="s">
        <v>5</v>
      </c>
      <c r="C4" s="3">
        <v>328756562</v>
      </c>
    </row>
    <row r="5" spans="1:3" x14ac:dyDescent="0.3">
      <c r="A5" s="4">
        <v>76948</v>
      </c>
      <c r="B5" t="s">
        <v>4</v>
      </c>
      <c r="C5" s="3">
        <v>217949651.50999999</v>
      </c>
    </row>
    <row r="6" spans="1:3" x14ac:dyDescent="0.3">
      <c r="A6" s="4">
        <v>41146</v>
      </c>
      <c r="B6" t="s">
        <v>2</v>
      </c>
      <c r="C6" s="3">
        <v>280107405</v>
      </c>
    </row>
    <row r="7" spans="1:3" x14ac:dyDescent="0.3">
      <c r="A7" s="4">
        <v>83804</v>
      </c>
      <c r="B7" t="s">
        <v>5</v>
      </c>
      <c r="C7" s="3">
        <v>415734338.36000001</v>
      </c>
    </row>
    <row r="8" spans="1:3" x14ac:dyDescent="0.3">
      <c r="A8" s="4">
        <v>41907</v>
      </c>
      <c r="B8" t="s">
        <v>4</v>
      </c>
      <c r="C8" s="3">
        <v>588742474</v>
      </c>
    </row>
    <row r="9" spans="1:3" x14ac:dyDescent="0.3">
      <c r="A9" s="4">
        <v>88920</v>
      </c>
      <c r="B9" t="s">
        <v>2</v>
      </c>
      <c r="C9" s="3">
        <v>275895280.99000001</v>
      </c>
    </row>
    <row r="10" spans="1:3" x14ac:dyDescent="0.3">
      <c r="A10" s="4">
        <v>39275</v>
      </c>
      <c r="B10" t="s">
        <v>5</v>
      </c>
      <c r="C10" s="3">
        <v>415822445.14999998</v>
      </c>
    </row>
    <row r="11" spans="1:3" x14ac:dyDescent="0.3">
      <c r="A11" s="4">
        <v>84728</v>
      </c>
      <c r="B11" t="s">
        <v>3</v>
      </c>
      <c r="C11" s="3">
        <v>425867026.40000004</v>
      </c>
    </row>
    <row r="12" spans="1:3" x14ac:dyDescent="0.3">
      <c r="A12" s="4">
        <v>43901</v>
      </c>
      <c r="B12" t="s">
        <v>3</v>
      </c>
      <c r="C12" s="3">
        <v>430447779.72000003</v>
      </c>
    </row>
    <row r="13" spans="1:3" x14ac:dyDescent="0.3">
      <c r="A13" s="4">
        <v>87497</v>
      </c>
      <c r="B13" t="s">
        <v>2</v>
      </c>
      <c r="C13" s="3">
        <v>277456090.59999996</v>
      </c>
    </row>
    <row r="14" spans="1:3" x14ac:dyDescent="0.3">
      <c r="A14" s="4">
        <v>26481</v>
      </c>
      <c r="B14" t="s">
        <v>5</v>
      </c>
      <c r="C14" s="3">
        <v>514210277.69999999</v>
      </c>
    </row>
    <row r="15" spans="1:3" x14ac:dyDescent="0.3">
      <c r="A15" s="4">
        <v>96813</v>
      </c>
      <c r="B15" t="s">
        <v>5</v>
      </c>
      <c r="C15" s="3">
        <v>393448936.01999998</v>
      </c>
    </row>
    <row r="16" spans="1:3" x14ac:dyDescent="0.3">
      <c r="A16" s="4">
        <v>37738</v>
      </c>
      <c r="B16" t="s">
        <v>3</v>
      </c>
      <c r="C16" s="3">
        <v>358201133.88</v>
      </c>
    </row>
    <row r="17" spans="1:3" x14ac:dyDescent="0.3">
      <c r="A17" s="4">
        <v>10498</v>
      </c>
      <c r="B17" t="s">
        <v>2</v>
      </c>
      <c r="C17" s="3">
        <v>362296012.96000004</v>
      </c>
    </row>
    <row r="18" spans="1:3" x14ac:dyDescent="0.3">
      <c r="A18" s="4">
        <v>13054</v>
      </c>
      <c r="B18" t="s">
        <v>3</v>
      </c>
      <c r="C18" s="3">
        <v>621701582.32000005</v>
      </c>
    </row>
    <row r="19" spans="1:3" x14ac:dyDescent="0.3">
      <c r="A19" s="4">
        <v>87045</v>
      </c>
      <c r="B19" t="s">
        <v>2</v>
      </c>
      <c r="C19" s="3">
        <v>198563524.64000002</v>
      </c>
    </row>
    <row r="20" spans="1:3" x14ac:dyDescent="0.3">
      <c r="A20" s="4">
        <v>57599</v>
      </c>
      <c r="B20" t="s">
        <v>5</v>
      </c>
      <c r="C20" s="3">
        <v>295703029.62</v>
      </c>
    </row>
    <row r="21" spans="1:3" x14ac:dyDescent="0.3">
      <c r="A21" s="4">
        <v>42899</v>
      </c>
      <c r="B21" t="s">
        <v>4</v>
      </c>
      <c r="C21" s="3">
        <v>671284472.75999999</v>
      </c>
    </row>
    <row r="22" spans="1:3" x14ac:dyDescent="0.3">
      <c r="A22" s="4">
        <v>51303</v>
      </c>
      <c r="B22" t="s">
        <v>4</v>
      </c>
      <c r="C22" s="3">
        <v>112781982.96000001</v>
      </c>
    </row>
    <row r="23" spans="1:3" x14ac:dyDescent="0.3">
      <c r="A23" s="4">
        <v>29427</v>
      </c>
      <c r="B23" t="s">
        <v>4</v>
      </c>
      <c r="C23" s="3">
        <v>366611338.71999997</v>
      </c>
    </row>
    <row r="24" spans="1:3" x14ac:dyDescent="0.3">
      <c r="A24" s="4">
        <v>81068</v>
      </c>
      <c r="B24" t="s">
        <v>2</v>
      </c>
      <c r="C24" s="3">
        <v>712339889.91999996</v>
      </c>
    </row>
    <row r="25" spans="1:3" x14ac:dyDescent="0.3">
      <c r="A25" s="4">
        <v>10228</v>
      </c>
      <c r="B25" t="s">
        <v>3</v>
      </c>
      <c r="C25" s="3">
        <v>737590190.16999996</v>
      </c>
    </row>
    <row r="26" spans="1:3" x14ac:dyDescent="0.3">
      <c r="A26" s="4">
        <v>56566</v>
      </c>
      <c r="B26" t="s">
        <v>3</v>
      </c>
      <c r="C26" s="3">
        <v>100546293.41999999</v>
      </c>
    </row>
    <row r="27" spans="1:3" x14ac:dyDescent="0.3">
      <c r="A27" s="4">
        <v>96117</v>
      </c>
      <c r="B27" t="s">
        <v>2</v>
      </c>
      <c r="C27" s="3">
        <v>626141072.80000007</v>
      </c>
    </row>
    <row r="28" spans="1:3" x14ac:dyDescent="0.3">
      <c r="A28" s="4">
        <v>77326</v>
      </c>
      <c r="B28" t="s">
        <v>2</v>
      </c>
      <c r="C28" s="3">
        <v>514786302.55000001</v>
      </c>
    </row>
    <row r="29" spans="1:3" x14ac:dyDescent="0.3">
      <c r="A29" s="4">
        <v>59972</v>
      </c>
      <c r="B29" t="s">
        <v>5</v>
      </c>
      <c r="C29" s="3">
        <v>325133758.68000001</v>
      </c>
    </row>
    <row r="30" spans="1:3" x14ac:dyDescent="0.3">
      <c r="A30" s="4">
        <v>74647</v>
      </c>
      <c r="B30" t="s">
        <v>4</v>
      </c>
      <c r="C30" s="3">
        <v>348672002.95000005</v>
      </c>
    </row>
    <row r="31" spans="1:3" x14ac:dyDescent="0.3">
      <c r="A31" s="4">
        <v>40822</v>
      </c>
      <c r="B31" t="s">
        <v>5</v>
      </c>
      <c r="C31" s="3">
        <v>447597229.69999999</v>
      </c>
    </row>
    <row r="32" spans="1:3" x14ac:dyDescent="0.3">
      <c r="A32" s="4">
        <v>66325</v>
      </c>
      <c r="B32" t="s">
        <v>2</v>
      </c>
      <c r="C32" s="3">
        <v>373613598</v>
      </c>
    </row>
    <row r="33" spans="1:3" x14ac:dyDescent="0.3">
      <c r="A33" s="4">
        <v>74002</v>
      </c>
      <c r="B33" t="s">
        <v>3</v>
      </c>
      <c r="C33" s="3">
        <v>926010968.43999994</v>
      </c>
    </row>
    <row r="34" spans="1:3" x14ac:dyDescent="0.3">
      <c r="A34" s="4">
        <v>15006</v>
      </c>
      <c r="B34" t="s">
        <v>3</v>
      </c>
      <c r="C34" s="3">
        <v>189633275.68000001</v>
      </c>
    </row>
    <row r="35" spans="1:3" x14ac:dyDescent="0.3">
      <c r="A35" s="4">
        <v>74484</v>
      </c>
      <c r="B35" t="s">
        <v>3</v>
      </c>
      <c r="C35" s="3">
        <v>363659756.97999996</v>
      </c>
    </row>
    <row r="36" spans="1:3" x14ac:dyDescent="0.3">
      <c r="A36" s="4">
        <v>37162</v>
      </c>
      <c r="B36" t="s">
        <v>5</v>
      </c>
      <c r="C36" s="3">
        <v>653827048.88</v>
      </c>
    </row>
    <row r="37" spans="1:3" x14ac:dyDescent="0.3">
      <c r="A37" s="4">
        <v>30928</v>
      </c>
      <c r="B37" t="s">
        <v>4</v>
      </c>
      <c r="C37" s="3">
        <v>307953468.47999996</v>
      </c>
    </row>
    <row r="38" spans="1:3" x14ac:dyDescent="0.3">
      <c r="A38" s="4">
        <v>31117</v>
      </c>
      <c r="B38" t="s">
        <v>5</v>
      </c>
      <c r="C38" s="3">
        <v>621592778.56000006</v>
      </c>
    </row>
    <row r="39" spans="1:3" x14ac:dyDescent="0.3">
      <c r="A39" s="4">
        <v>68883</v>
      </c>
      <c r="B39" t="s">
        <v>2</v>
      </c>
      <c r="C39" s="3">
        <v>271941678.90999997</v>
      </c>
    </row>
    <row r="40" spans="1:3" x14ac:dyDescent="0.3">
      <c r="A40" s="4">
        <v>77903</v>
      </c>
      <c r="B40" t="s">
        <v>3</v>
      </c>
      <c r="C40" s="3">
        <v>529157017.19999999</v>
      </c>
    </row>
    <row r="41" spans="1:3" x14ac:dyDescent="0.3">
      <c r="A41" s="4">
        <v>17029</v>
      </c>
      <c r="B41" t="s">
        <v>5</v>
      </c>
      <c r="C41" s="3">
        <v>628303353</v>
      </c>
    </row>
    <row r="42" spans="1:3" x14ac:dyDescent="0.3">
      <c r="A42" s="4">
        <v>50498</v>
      </c>
      <c r="B42" t="s">
        <v>4</v>
      </c>
      <c r="C42" s="3">
        <v>711024238.35000002</v>
      </c>
    </row>
    <row r="43" spans="1:3" x14ac:dyDescent="0.3">
      <c r="A43" s="4">
        <v>24386</v>
      </c>
      <c r="B43" t="s">
        <v>4</v>
      </c>
      <c r="C43" s="3">
        <v>458107516.80000001</v>
      </c>
    </row>
    <row r="44" spans="1:3" x14ac:dyDescent="0.3">
      <c r="A44" s="4">
        <v>95194</v>
      </c>
      <c r="B44" t="s">
        <v>2</v>
      </c>
      <c r="C44" s="3">
        <v>421673698.11000001</v>
      </c>
    </row>
    <row r="45" spans="1:3" x14ac:dyDescent="0.3">
      <c r="A45" s="4">
        <v>90665</v>
      </c>
      <c r="B45" t="s">
        <v>5</v>
      </c>
      <c r="C45" s="3">
        <v>442251524.39999998</v>
      </c>
    </row>
    <row r="46" spans="1:3" x14ac:dyDescent="0.3">
      <c r="A46" s="4">
        <v>41056</v>
      </c>
      <c r="B46" t="s">
        <v>3</v>
      </c>
      <c r="C46" s="3">
        <v>751110200.12</v>
      </c>
    </row>
    <row r="47" spans="1:3" x14ac:dyDescent="0.3">
      <c r="A47" s="4">
        <v>76071</v>
      </c>
      <c r="B47" t="s">
        <v>4</v>
      </c>
      <c r="C47" s="3">
        <v>238358392.20000002</v>
      </c>
    </row>
    <row r="48" spans="1:3" x14ac:dyDescent="0.3">
      <c r="A48" s="4">
        <v>73172</v>
      </c>
      <c r="B48" t="s">
        <v>4</v>
      </c>
      <c r="C48" s="3">
        <v>209691441.59999999</v>
      </c>
    </row>
    <row r="49" spans="1:3" x14ac:dyDescent="0.3">
      <c r="A49" s="4">
        <v>33427</v>
      </c>
      <c r="B49" t="s">
        <v>5</v>
      </c>
      <c r="C49" s="3">
        <v>148792044.24000001</v>
      </c>
    </row>
    <row r="50" spans="1:3" x14ac:dyDescent="0.3">
      <c r="A50" s="4">
        <v>17031</v>
      </c>
      <c r="B50" t="s">
        <v>4</v>
      </c>
      <c r="C50" s="3">
        <v>471094305</v>
      </c>
    </row>
    <row r="51" spans="1:3" x14ac:dyDescent="0.3">
      <c r="A51" s="4">
        <v>60313</v>
      </c>
      <c r="B51" t="s">
        <v>3</v>
      </c>
      <c r="C51" s="3">
        <v>105961576.84</v>
      </c>
    </row>
    <row r="52" spans="1:3" x14ac:dyDescent="0.3">
      <c r="A52" s="4">
        <v>39769</v>
      </c>
      <c r="B52" t="s">
        <v>5</v>
      </c>
      <c r="C52" s="3">
        <v>213717743.44</v>
      </c>
    </row>
    <row r="53" spans="1:3" x14ac:dyDescent="0.3">
      <c r="A53" s="4">
        <v>95837</v>
      </c>
      <c r="B53" t="s">
        <v>4</v>
      </c>
      <c r="C53" s="3">
        <v>372497219.44</v>
      </c>
    </row>
    <row r="54" spans="1:3" x14ac:dyDescent="0.3">
      <c r="A54" s="4">
        <v>80547</v>
      </c>
      <c r="B54" t="s">
        <v>5</v>
      </c>
      <c r="C54" s="3">
        <v>537231899.37</v>
      </c>
    </row>
    <row r="55" spans="1:3" x14ac:dyDescent="0.3">
      <c r="A55" s="4">
        <v>64398</v>
      </c>
      <c r="B55" t="s">
        <v>2</v>
      </c>
      <c r="C55" s="3">
        <v>372804483</v>
      </c>
    </row>
    <row r="56" spans="1:3" x14ac:dyDescent="0.3">
      <c r="A56" s="4">
        <v>74510</v>
      </c>
      <c r="B56" t="s">
        <v>4</v>
      </c>
      <c r="C56" s="3">
        <v>505721519.40000004</v>
      </c>
    </row>
    <row r="57" spans="1:3" x14ac:dyDescent="0.3">
      <c r="A57" s="4">
        <v>62350</v>
      </c>
      <c r="B57" t="s">
        <v>3</v>
      </c>
      <c r="C57" s="3">
        <v>484095192.75999999</v>
      </c>
    </row>
    <row r="58" spans="1:3" x14ac:dyDescent="0.3">
      <c r="A58" s="4">
        <v>90323</v>
      </c>
      <c r="B58" t="s">
        <v>3</v>
      </c>
      <c r="C58" s="3">
        <v>166430272.50999999</v>
      </c>
    </row>
    <row r="59" spans="1:3" x14ac:dyDescent="0.3">
      <c r="A59" s="4">
        <v>75850</v>
      </c>
      <c r="B59" t="s">
        <v>3</v>
      </c>
      <c r="C59" s="3">
        <v>584577443.20000005</v>
      </c>
    </row>
    <row r="60" spans="1:3" x14ac:dyDescent="0.3">
      <c r="A60" s="4">
        <v>76962</v>
      </c>
      <c r="B60" t="s">
        <v>5</v>
      </c>
      <c r="C60" s="3">
        <v>205227178.35000002</v>
      </c>
    </row>
    <row r="61" spans="1:3" x14ac:dyDescent="0.3">
      <c r="A61" s="4">
        <v>72610</v>
      </c>
      <c r="B61" t="s">
        <v>2</v>
      </c>
      <c r="C61" s="3">
        <v>342920027.33999997</v>
      </c>
    </row>
    <row r="62" spans="1:3" x14ac:dyDescent="0.3">
      <c r="A62" s="4">
        <v>99265</v>
      </c>
      <c r="B62" t="s">
        <v>4</v>
      </c>
      <c r="C62" s="3">
        <v>442919339.20999998</v>
      </c>
    </row>
    <row r="63" spans="1:3" x14ac:dyDescent="0.3">
      <c r="A63" s="4">
        <v>86760</v>
      </c>
      <c r="B63" t="s">
        <v>2</v>
      </c>
      <c r="C63" s="3">
        <v>408345286.79999995</v>
      </c>
    </row>
    <row r="64" spans="1:3" x14ac:dyDescent="0.3">
      <c r="A64" s="4">
        <v>95322</v>
      </c>
      <c r="B64" t="s">
        <v>3</v>
      </c>
      <c r="C64" s="3">
        <v>356937530.03999996</v>
      </c>
    </row>
    <row r="65" spans="1:3" x14ac:dyDescent="0.3">
      <c r="A65" s="4">
        <v>44581</v>
      </c>
      <c r="B65" t="s">
        <v>3</v>
      </c>
      <c r="C65" s="3">
        <v>374690241.64999998</v>
      </c>
    </row>
    <row r="66" spans="1:3" x14ac:dyDescent="0.3">
      <c r="A66" s="4">
        <v>50791</v>
      </c>
      <c r="B66" t="s">
        <v>2</v>
      </c>
      <c r="C66" s="3">
        <v>566275278.39999998</v>
      </c>
    </row>
    <row r="67" spans="1:3" x14ac:dyDescent="0.3">
      <c r="A67" s="4">
        <v>91067</v>
      </c>
      <c r="B67" t="s">
        <v>5</v>
      </c>
      <c r="C67" s="3">
        <v>526732423.73999995</v>
      </c>
    </row>
    <row r="68" spans="1:3" x14ac:dyDescent="0.3">
      <c r="A68" s="4">
        <v>13656</v>
      </c>
      <c r="B68" t="s">
        <v>5</v>
      </c>
      <c r="C68" s="3">
        <v>149391549.17000002</v>
      </c>
    </row>
    <row r="69" spans="1:3" x14ac:dyDescent="0.3">
      <c r="A69" s="4">
        <v>15347</v>
      </c>
      <c r="B69" t="s">
        <v>3</v>
      </c>
      <c r="C69" s="3">
        <v>434050746.46000004</v>
      </c>
    </row>
    <row r="70" spans="1:3" x14ac:dyDescent="0.3">
      <c r="A70" s="4">
        <v>99636</v>
      </c>
      <c r="B70" t="s">
        <v>2</v>
      </c>
      <c r="C70" s="3">
        <v>166919145.51000002</v>
      </c>
    </row>
    <row r="71" spans="1:3" x14ac:dyDescent="0.3">
      <c r="A71" s="4">
        <v>71441</v>
      </c>
      <c r="B71" t="s">
        <v>4</v>
      </c>
      <c r="C71" s="3">
        <v>236459279.70000002</v>
      </c>
    </row>
    <row r="72" spans="1:3" x14ac:dyDescent="0.3">
      <c r="A72" s="4">
        <v>47942</v>
      </c>
      <c r="B72" t="s">
        <v>4</v>
      </c>
      <c r="C72" s="3">
        <v>234207242.04999998</v>
      </c>
    </row>
    <row r="73" spans="1:3" x14ac:dyDescent="0.3">
      <c r="A73" s="4">
        <v>96280</v>
      </c>
      <c r="B73" t="s">
        <v>2</v>
      </c>
      <c r="C73" s="3">
        <v>407830225.88</v>
      </c>
    </row>
    <row r="74" spans="1:3" x14ac:dyDescent="0.3">
      <c r="A74" s="4">
        <v>73653</v>
      </c>
      <c r="B74" t="s">
        <v>2</v>
      </c>
      <c r="C74" s="3">
        <v>125343532.39999999</v>
      </c>
    </row>
    <row r="75" spans="1:3" x14ac:dyDescent="0.3">
      <c r="A75" s="4">
        <v>62819</v>
      </c>
      <c r="B75" t="s">
        <v>5</v>
      </c>
      <c r="C75" s="3">
        <v>406692413.54999995</v>
      </c>
    </row>
    <row r="76" spans="1:3" x14ac:dyDescent="0.3">
      <c r="A76" s="4">
        <v>53254</v>
      </c>
      <c r="B76" t="s">
        <v>4</v>
      </c>
      <c r="C76" s="3">
        <v>692441733</v>
      </c>
    </row>
    <row r="77" spans="1:3" x14ac:dyDescent="0.3">
      <c r="A77" s="4">
        <v>32363</v>
      </c>
      <c r="B77" t="s">
        <v>3</v>
      </c>
      <c r="C77" s="3">
        <v>666159004.5</v>
      </c>
    </row>
    <row r="78" spans="1:3" x14ac:dyDescent="0.3">
      <c r="A78" s="4">
        <v>62994</v>
      </c>
      <c r="B78" t="s">
        <v>2</v>
      </c>
      <c r="C78" s="3">
        <v>265098890.06999999</v>
      </c>
    </row>
    <row r="79" spans="1:3" x14ac:dyDescent="0.3">
      <c r="A79" s="4">
        <v>56597</v>
      </c>
      <c r="B79" t="s">
        <v>2</v>
      </c>
      <c r="C79" s="3">
        <v>273404939.60000002</v>
      </c>
    </row>
    <row r="80" spans="1:3" x14ac:dyDescent="0.3">
      <c r="A80" s="4">
        <v>90746</v>
      </c>
      <c r="B80" t="s">
        <v>2</v>
      </c>
      <c r="C80" s="3">
        <v>182994506.24000001</v>
      </c>
    </row>
    <row r="81" spans="1:3" x14ac:dyDescent="0.3">
      <c r="A81" s="4">
        <v>16803</v>
      </c>
      <c r="B81" t="s">
        <v>5</v>
      </c>
      <c r="C81" s="3">
        <v>181385859.60000002</v>
      </c>
    </row>
    <row r="82" spans="1:3" x14ac:dyDescent="0.3">
      <c r="A82" s="4">
        <v>14909</v>
      </c>
      <c r="B82" t="s">
        <v>3</v>
      </c>
      <c r="C82" s="3">
        <v>427568128.47000003</v>
      </c>
    </row>
    <row r="83" spans="1:3" x14ac:dyDescent="0.3">
      <c r="A83" s="4">
        <v>88330</v>
      </c>
      <c r="B83" t="s">
        <v>5</v>
      </c>
      <c r="C83" s="3">
        <v>802887025.95999992</v>
      </c>
    </row>
    <row r="84" spans="1:3" x14ac:dyDescent="0.3">
      <c r="A84" s="4">
        <v>83145</v>
      </c>
      <c r="B84" t="s">
        <v>3</v>
      </c>
      <c r="C84" s="3">
        <v>212093895.20999998</v>
      </c>
    </row>
    <row r="85" spans="1:3" x14ac:dyDescent="0.3">
      <c r="A85" s="4">
        <v>55221</v>
      </c>
      <c r="B85" t="s">
        <v>2</v>
      </c>
      <c r="C85" s="3">
        <v>264776643.60000002</v>
      </c>
    </row>
    <row r="86" spans="1:3" x14ac:dyDescent="0.3">
      <c r="A86" s="4">
        <v>69616</v>
      </c>
      <c r="B86" t="s">
        <v>3</v>
      </c>
      <c r="C86" s="3">
        <v>872327675.69999993</v>
      </c>
    </row>
    <row r="87" spans="1:3" x14ac:dyDescent="0.3">
      <c r="A87" s="4">
        <v>76160</v>
      </c>
      <c r="B87" t="s">
        <v>5</v>
      </c>
      <c r="C87" s="3">
        <v>356926041.99000001</v>
      </c>
    </row>
    <row r="88" spans="1:3" x14ac:dyDescent="0.3">
      <c r="A88" s="4">
        <v>13055</v>
      </c>
      <c r="B88" t="s">
        <v>2</v>
      </c>
      <c r="C88" s="3">
        <v>349098404.37</v>
      </c>
    </row>
    <row r="89" spans="1:3" x14ac:dyDescent="0.3">
      <c r="A89" s="4">
        <v>38291</v>
      </c>
      <c r="B89" t="s">
        <v>3</v>
      </c>
      <c r="C89" s="3">
        <v>558970287.95999992</v>
      </c>
    </row>
    <row r="90" spans="1:3" x14ac:dyDescent="0.3">
      <c r="A90" s="4">
        <v>61736</v>
      </c>
      <c r="B90" t="s">
        <v>5</v>
      </c>
      <c r="C90" s="3">
        <v>665467801.67999995</v>
      </c>
    </row>
    <row r="91" spans="1:3" x14ac:dyDescent="0.3">
      <c r="A91" s="4">
        <v>83935</v>
      </c>
      <c r="B91" t="s">
        <v>3</v>
      </c>
      <c r="C91" s="3">
        <v>514291982.05000001</v>
      </c>
    </row>
    <row r="92" spans="1:3" x14ac:dyDescent="0.3">
      <c r="A92" s="4">
        <v>79042</v>
      </c>
      <c r="B92" t="s">
        <v>2</v>
      </c>
      <c r="C92" s="3">
        <v>341657711.39999998</v>
      </c>
    </row>
    <row r="93" spans="1:3" x14ac:dyDescent="0.3">
      <c r="A93" s="4">
        <v>56988</v>
      </c>
      <c r="B93" t="s">
        <v>4</v>
      </c>
      <c r="C93" s="3">
        <v>615973531.88</v>
      </c>
    </row>
    <row r="94" spans="1:3" x14ac:dyDescent="0.3">
      <c r="A94" s="4">
        <v>58083</v>
      </c>
      <c r="B94" t="s">
        <v>2</v>
      </c>
      <c r="C94" s="3">
        <v>814300137.1400001</v>
      </c>
    </row>
    <row r="95" spans="1:3" x14ac:dyDescent="0.3">
      <c r="A95" s="4">
        <v>86310</v>
      </c>
      <c r="B95" t="s">
        <v>3</v>
      </c>
      <c r="C95" s="3">
        <v>122866142.49000001</v>
      </c>
    </row>
    <row r="96" spans="1:3" x14ac:dyDescent="0.3">
      <c r="A96" s="4">
        <v>62596</v>
      </c>
      <c r="B96" t="s">
        <v>2</v>
      </c>
      <c r="C96" s="3">
        <v>457839647.15999997</v>
      </c>
    </row>
    <row r="97" spans="1:3" x14ac:dyDescent="0.3">
      <c r="A97" s="4">
        <v>48145</v>
      </c>
      <c r="B97" t="s">
        <v>3</v>
      </c>
      <c r="C97" s="3">
        <v>643827543.43999994</v>
      </c>
    </row>
    <row r="98" spans="1:3" x14ac:dyDescent="0.3">
      <c r="A98" s="4">
        <v>69809</v>
      </c>
      <c r="B98" t="s">
        <v>3</v>
      </c>
      <c r="C98" s="3">
        <v>883189708.64999998</v>
      </c>
    </row>
    <row r="99" spans="1:3" x14ac:dyDescent="0.3">
      <c r="A99" s="4">
        <v>73927</v>
      </c>
      <c r="B99" t="s">
        <v>2</v>
      </c>
      <c r="C99" s="3">
        <v>264811476.95999998</v>
      </c>
    </row>
    <row r="100" spans="1:3" x14ac:dyDescent="0.3">
      <c r="A100" s="4">
        <v>41250</v>
      </c>
      <c r="B100" t="s">
        <v>4</v>
      </c>
      <c r="C100" s="3">
        <v>115184610.69</v>
      </c>
    </row>
    <row r="101" spans="1:3" x14ac:dyDescent="0.3">
      <c r="A101" s="4">
        <v>96147</v>
      </c>
      <c r="B101" t="s">
        <v>3</v>
      </c>
      <c r="C101" s="3">
        <v>203991874</v>
      </c>
    </row>
    <row r="102" spans="1:3" x14ac:dyDescent="0.3">
      <c r="A102" s="4">
        <v>83632</v>
      </c>
      <c r="B102" t="s">
        <v>2</v>
      </c>
      <c r="C102" s="3">
        <v>81773876.120000005</v>
      </c>
    </row>
    <row r="103" spans="1:3" x14ac:dyDescent="0.3">
      <c r="A103" s="4">
        <v>55591</v>
      </c>
      <c r="B103" t="s">
        <v>5</v>
      </c>
      <c r="C103" s="3">
        <v>740603970.15999997</v>
      </c>
    </row>
    <row r="104" spans="1:3" x14ac:dyDescent="0.3">
      <c r="A104" s="4">
        <v>48303</v>
      </c>
      <c r="B104" t="s">
        <v>3</v>
      </c>
      <c r="C104" s="3">
        <v>183498565.75999999</v>
      </c>
    </row>
    <row r="105" spans="1:3" x14ac:dyDescent="0.3">
      <c r="A105" s="4">
        <v>89226</v>
      </c>
      <c r="B105" t="s">
        <v>2</v>
      </c>
      <c r="C105" s="3">
        <v>682870174.01999998</v>
      </c>
    </row>
    <row r="106" spans="1:3" x14ac:dyDescent="0.3">
      <c r="A106" s="4">
        <v>25848</v>
      </c>
      <c r="B106" t="s">
        <v>3</v>
      </c>
      <c r="C106" s="3">
        <v>409743600.75999999</v>
      </c>
    </row>
    <row r="107" spans="1:3" x14ac:dyDescent="0.3">
      <c r="A107" s="4">
        <v>98335</v>
      </c>
      <c r="B107" t="s">
        <v>2</v>
      </c>
      <c r="C107" s="3">
        <v>81591530.010000005</v>
      </c>
    </row>
    <row r="108" spans="1:3" x14ac:dyDescent="0.3">
      <c r="A108" s="4">
        <v>35430</v>
      </c>
      <c r="B108" t="s">
        <v>2</v>
      </c>
      <c r="C108" s="3">
        <v>682752669.45000005</v>
      </c>
    </row>
    <row r="109" spans="1:3" x14ac:dyDescent="0.3">
      <c r="A109" s="4">
        <v>99695</v>
      </c>
      <c r="B109" t="s">
        <v>3</v>
      </c>
      <c r="C109" s="3">
        <v>759961704.31000006</v>
      </c>
    </row>
    <row r="110" spans="1:3" x14ac:dyDescent="0.3">
      <c r="A110" s="4">
        <v>28451</v>
      </c>
      <c r="B110" t="s">
        <v>3</v>
      </c>
      <c r="C110" s="3">
        <v>328239186.66000003</v>
      </c>
    </row>
    <row r="111" spans="1:3" x14ac:dyDescent="0.3">
      <c r="A111" s="4">
        <v>14940</v>
      </c>
      <c r="B111" t="s">
        <v>4</v>
      </c>
      <c r="C111" s="3">
        <v>782644274.8499999</v>
      </c>
    </row>
    <row r="112" spans="1:3" x14ac:dyDescent="0.3">
      <c r="A112" s="4">
        <v>67839</v>
      </c>
      <c r="B112" t="s">
        <v>5</v>
      </c>
      <c r="C112" s="3">
        <v>179169148.84</v>
      </c>
    </row>
    <row r="113" spans="1:3" x14ac:dyDescent="0.3">
      <c r="A113" s="4">
        <v>77282</v>
      </c>
      <c r="B113" t="s">
        <v>3</v>
      </c>
      <c r="C113" s="3">
        <v>876918061.79999995</v>
      </c>
    </row>
    <row r="114" spans="1:3" x14ac:dyDescent="0.3">
      <c r="A114" s="4">
        <v>41886</v>
      </c>
      <c r="B114" t="s">
        <v>4</v>
      </c>
      <c r="C114" s="3">
        <v>326009805.95999998</v>
      </c>
    </row>
    <row r="115" spans="1:3" x14ac:dyDescent="0.3">
      <c r="A115" s="4">
        <v>78190</v>
      </c>
      <c r="B115" t="s">
        <v>4</v>
      </c>
      <c r="C115" s="3">
        <v>408933614.28000003</v>
      </c>
    </row>
    <row r="116" spans="1:3" x14ac:dyDescent="0.3">
      <c r="A116" s="4">
        <v>29713</v>
      </c>
      <c r="B116" t="s">
        <v>4</v>
      </c>
      <c r="C116" s="3">
        <v>101705097.5</v>
      </c>
    </row>
    <row r="117" spans="1:3" x14ac:dyDescent="0.3">
      <c r="A117" s="4">
        <v>47487</v>
      </c>
      <c r="B117" t="s">
        <v>5</v>
      </c>
      <c r="C117" s="3">
        <v>459805645.20000005</v>
      </c>
    </row>
    <row r="118" spans="1:3" x14ac:dyDescent="0.3">
      <c r="A118" s="4">
        <v>15112</v>
      </c>
      <c r="B118" t="s">
        <v>2</v>
      </c>
      <c r="C118" s="3">
        <v>441412545.42000002</v>
      </c>
    </row>
    <row r="119" spans="1:3" x14ac:dyDescent="0.3">
      <c r="A119" s="4">
        <v>74623</v>
      </c>
      <c r="B119" t="s">
        <v>5</v>
      </c>
      <c r="C119" s="3">
        <v>185851672.05000001</v>
      </c>
    </row>
    <row r="120" spans="1:3" x14ac:dyDescent="0.3">
      <c r="A120" s="4">
        <v>89315</v>
      </c>
      <c r="B120" t="s">
        <v>2</v>
      </c>
      <c r="C120" s="3">
        <v>622886851.20000005</v>
      </c>
    </row>
    <row r="121" spans="1:3" x14ac:dyDescent="0.3">
      <c r="A121" s="4">
        <v>39295</v>
      </c>
      <c r="B121" t="s">
        <v>5</v>
      </c>
      <c r="C121" s="3">
        <v>575291069.54999995</v>
      </c>
    </row>
    <row r="122" spans="1:3" x14ac:dyDescent="0.3">
      <c r="A122" s="4">
        <v>68532</v>
      </c>
      <c r="B122" t="s">
        <v>4</v>
      </c>
      <c r="C122" s="3">
        <v>133903738.5</v>
      </c>
    </row>
    <row r="123" spans="1:3" x14ac:dyDescent="0.3">
      <c r="A123" s="4">
        <v>63610</v>
      </c>
      <c r="B123" t="s">
        <v>3</v>
      </c>
      <c r="C123" s="3">
        <v>308917719.08999997</v>
      </c>
    </row>
    <row r="124" spans="1:3" x14ac:dyDescent="0.3">
      <c r="A124" s="4">
        <v>29586</v>
      </c>
      <c r="B124" t="s">
        <v>5</v>
      </c>
      <c r="C124" s="3">
        <v>182180715.5</v>
      </c>
    </row>
    <row r="125" spans="1:3" x14ac:dyDescent="0.3">
      <c r="A125" s="4">
        <v>15900</v>
      </c>
      <c r="B125" t="s">
        <v>3</v>
      </c>
      <c r="C125" s="3">
        <v>430557441.23999995</v>
      </c>
    </row>
    <row r="126" spans="1:3" x14ac:dyDescent="0.3">
      <c r="A126" s="4">
        <v>76476</v>
      </c>
      <c r="B126" t="s">
        <v>5</v>
      </c>
      <c r="C126" s="3">
        <v>399145768.84000003</v>
      </c>
    </row>
    <row r="127" spans="1:3" x14ac:dyDescent="0.3">
      <c r="A127" s="4">
        <v>55098</v>
      </c>
      <c r="B127" t="s">
        <v>5</v>
      </c>
      <c r="C127" s="3">
        <v>424662273.20000005</v>
      </c>
    </row>
    <row r="128" spans="1:3" x14ac:dyDescent="0.3">
      <c r="A128" s="4">
        <v>70098</v>
      </c>
      <c r="B128" t="s">
        <v>4</v>
      </c>
      <c r="C128" s="3">
        <v>550683567.17999995</v>
      </c>
    </row>
    <row r="129" spans="1:3" x14ac:dyDescent="0.3">
      <c r="A129" s="4">
        <v>25354</v>
      </c>
      <c r="B129" t="s">
        <v>3</v>
      </c>
      <c r="C129" s="3">
        <v>768831868.68000007</v>
      </c>
    </row>
    <row r="130" spans="1:3" x14ac:dyDescent="0.3">
      <c r="A130" s="4">
        <v>79232</v>
      </c>
      <c r="B130" t="s">
        <v>4</v>
      </c>
      <c r="C130" s="3">
        <v>266744375.27999997</v>
      </c>
    </row>
    <row r="131" spans="1:3" x14ac:dyDescent="0.3">
      <c r="A131" s="4">
        <v>27911</v>
      </c>
      <c r="B131" t="s">
        <v>5</v>
      </c>
      <c r="C131" s="3">
        <v>264151691.75999999</v>
      </c>
    </row>
    <row r="132" spans="1:3" x14ac:dyDescent="0.3">
      <c r="A132" s="4">
        <v>60651</v>
      </c>
      <c r="B132" t="s">
        <v>4</v>
      </c>
      <c r="C132" s="3">
        <v>315417350.54999995</v>
      </c>
    </row>
    <row r="133" spans="1:3" x14ac:dyDescent="0.3">
      <c r="A133" s="4">
        <v>94901</v>
      </c>
      <c r="B133" t="s">
        <v>4</v>
      </c>
      <c r="C133" s="3">
        <v>423663368.07999998</v>
      </c>
    </row>
    <row r="134" spans="1:3" x14ac:dyDescent="0.3">
      <c r="A134" s="4">
        <v>85103</v>
      </c>
      <c r="B134" t="s">
        <v>2</v>
      </c>
      <c r="C134" s="3">
        <v>462424835.34000003</v>
      </c>
    </row>
    <row r="135" spans="1:3" x14ac:dyDescent="0.3">
      <c r="A135" s="4">
        <v>83684</v>
      </c>
      <c r="B135" t="s">
        <v>3</v>
      </c>
      <c r="C135" s="3">
        <v>226502153.00999999</v>
      </c>
    </row>
    <row r="136" spans="1:3" x14ac:dyDescent="0.3">
      <c r="A136" s="4">
        <v>39410</v>
      </c>
      <c r="B136" t="s">
        <v>2</v>
      </c>
      <c r="C136" s="3">
        <v>301985988.59999996</v>
      </c>
    </row>
    <row r="137" spans="1:3" x14ac:dyDescent="0.3">
      <c r="A137" s="4">
        <v>45616</v>
      </c>
      <c r="B137" t="s">
        <v>2</v>
      </c>
      <c r="C137" s="3">
        <v>164823700.86000001</v>
      </c>
    </row>
    <row r="138" spans="1:3" x14ac:dyDescent="0.3">
      <c r="A138" s="4">
        <v>60421</v>
      </c>
      <c r="B138" t="s">
        <v>4</v>
      </c>
      <c r="C138" s="3">
        <v>100412127.90000001</v>
      </c>
    </row>
    <row r="139" spans="1:3" x14ac:dyDescent="0.3">
      <c r="A139" s="4">
        <v>51965</v>
      </c>
      <c r="B139" t="s">
        <v>2</v>
      </c>
      <c r="C139" s="3">
        <v>152063220.12</v>
      </c>
    </row>
    <row r="140" spans="1:3" x14ac:dyDescent="0.3">
      <c r="A140" s="4">
        <v>89417</v>
      </c>
      <c r="B140" t="s">
        <v>4</v>
      </c>
      <c r="C140" s="3">
        <v>410273159.40000004</v>
      </c>
    </row>
    <row r="141" spans="1:3" x14ac:dyDescent="0.3">
      <c r="A141" s="4">
        <v>27791</v>
      </c>
      <c r="B141" t="s">
        <v>5</v>
      </c>
      <c r="C141" s="3">
        <v>451009974.84000003</v>
      </c>
    </row>
    <row r="142" spans="1:3" x14ac:dyDescent="0.3">
      <c r="A142" s="4">
        <v>63513</v>
      </c>
      <c r="B142" t="s">
        <v>4</v>
      </c>
      <c r="C142" s="3">
        <v>544033113.93999994</v>
      </c>
    </row>
    <row r="143" spans="1:3" x14ac:dyDescent="0.3">
      <c r="A143" s="4">
        <v>73232</v>
      </c>
      <c r="B143" t="s">
        <v>5</v>
      </c>
      <c r="C143" s="3">
        <v>313725176.60999995</v>
      </c>
    </row>
    <row r="144" spans="1:3" x14ac:dyDescent="0.3">
      <c r="A144" s="4">
        <v>96600</v>
      </c>
      <c r="B144" t="s">
        <v>2</v>
      </c>
      <c r="C144" s="3">
        <v>285646153.07999998</v>
      </c>
    </row>
    <row r="145" spans="1:3" x14ac:dyDescent="0.3">
      <c r="A145" s="4">
        <v>61283</v>
      </c>
      <c r="B145" t="s">
        <v>2</v>
      </c>
      <c r="C145" s="3">
        <v>629299634.49000001</v>
      </c>
    </row>
    <row r="146" spans="1:3" x14ac:dyDescent="0.3">
      <c r="A146" s="4">
        <v>23483</v>
      </c>
      <c r="B146" t="s">
        <v>4</v>
      </c>
      <c r="C146" s="3">
        <v>764998382.0200001</v>
      </c>
    </row>
    <row r="147" spans="1:3" x14ac:dyDescent="0.3">
      <c r="A147" s="4">
        <v>64952</v>
      </c>
      <c r="B147" t="s">
        <v>3</v>
      </c>
      <c r="C147" s="3">
        <v>286207029.72000003</v>
      </c>
    </row>
    <row r="148" spans="1:3" x14ac:dyDescent="0.3">
      <c r="A148" s="4">
        <v>37478</v>
      </c>
      <c r="B148" t="s">
        <v>4</v>
      </c>
      <c r="C148" s="3">
        <v>265523610.23999998</v>
      </c>
    </row>
    <row r="149" spans="1:3" x14ac:dyDescent="0.3">
      <c r="A149" s="4">
        <v>86053</v>
      </c>
      <c r="B149" t="s">
        <v>2</v>
      </c>
      <c r="C149" s="3">
        <v>521288401.44999999</v>
      </c>
    </row>
    <row r="150" spans="1:3" x14ac:dyDescent="0.3">
      <c r="A150" s="4">
        <v>52710</v>
      </c>
      <c r="B150" t="s">
        <v>4</v>
      </c>
      <c r="C150" s="3">
        <v>234869497.98000002</v>
      </c>
    </row>
    <row r="151" spans="1:3" x14ac:dyDescent="0.3">
      <c r="A151" s="4">
        <v>27816</v>
      </c>
      <c r="B151" t="s">
        <v>5</v>
      </c>
      <c r="C151" s="3">
        <v>472792605.77999997</v>
      </c>
    </row>
    <row r="152" spans="1:3" x14ac:dyDescent="0.3">
      <c r="A152" s="4">
        <v>75831</v>
      </c>
      <c r="B152" t="s">
        <v>5</v>
      </c>
      <c r="C152" s="3">
        <v>168155182.44</v>
      </c>
    </row>
    <row r="153" spans="1:3" x14ac:dyDescent="0.3">
      <c r="A153" s="4">
        <v>94304</v>
      </c>
      <c r="B153" t="s">
        <v>2</v>
      </c>
      <c r="C153" s="3">
        <v>263305100.19</v>
      </c>
    </row>
    <row r="154" spans="1:3" x14ac:dyDescent="0.3">
      <c r="A154" s="4">
        <v>55210</v>
      </c>
      <c r="B154" t="s">
        <v>4</v>
      </c>
      <c r="C154" s="3">
        <v>164149339.68000001</v>
      </c>
    </row>
    <row r="155" spans="1:3" x14ac:dyDescent="0.3">
      <c r="A155" s="4">
        <v>55245</v>
      </c>
      <c r="B155" t="s">
        <v>5</v>
      </c>
      <c r="C155" s="3">
        <v>293956369.19999999</v>
      </c>
    </row>
    <row r="156" spans="1:3" x14ac:dyDescent="0.3">
      <c r="A156" s="4">
        <v>86642</v>
      </c>
      <c r="B156" t="s">
        <v>5</v>
      </c>
      <c r="C156" s="3">
        <v>101571467.27000001</v>
      </c>
    </row>
    <row r="157" spans="1:3" x14ac:dyDescent="0.3">
      <c r="A157" s="4">
        <v>94296</v>
      </c>
      <c r="B157" t="s">
        <v>2</v>
      </c>
      <c r="C157" s="3">
        <v>384935907.90000004</v>
      </c>
    </row>
    <row r="158" spans="1:3" x14ac:dyDescent="0.3">
      <c r="A158" s="4">
        <v>20483</v>
      </c>
      <c r="B158" t="s">
        <v>2</v>
      </c>
      <c r="C158" s="3">
        <v>383032366.20000005</v>
      </c>
    </row>
    <row r="159" spans="1:3" x14ac:dyDescent="0.3">
      <c r="A159" s="4">
        <v>48149</v>
      </c>
      <c r="B159" t="s">
        <v>5</v>
      </c>
      <c r="C159" s="3">
        <v>736432234.39999998</v>
      </c>
    </row>
    <row r="160" spans="1:3" x14ac:dyDescent="0.3">
      <c r="A160" s="4">
        <v>19227</v>
      </c>
      <c r="B160" t="s">
        <v>3</v>
      </c>
      <c r="C160" s="3">
        <v>830678625.92000008</v>
      </c>
    </row>
    <row r="161" spans="1:3" x14ac:dyDescent="0.3">
      <c r="A161" s="4">
        <v>16664</v>
      </c>
      <c r="B161" t="s">
        <v>5</v>
      </c>
      <c r="C161" s="3">
        <v>127194671.16</v>
      </c>
    </row>
    <row r="162" spans="1:3" x14ac:dyDescent="0.3">
      <c r="A162" s="4">
        <v>44137</v>
      </c>
      <c r="B162" t="s">
        <v>3</v>
      </c>
      <c r="C162" s="3">
        <v>177730273.92000002</v>
      </c>
    </row>
    <row r="163" spans="1:3" x14ac:dyDescent="0.3">
      <c r="A163" s="4">
        <v>60792</v>
      </c>
      <c r="B163" t="s">
        <v>4</v>
      </c>
      <c r="C163" s="3">
        <v>317571952.31999999</v>
      </c>
    </row>
    <row r="164" spans="1:3" x14ac:dyDescent="0.3">
      <c r="A164" s="4">
        <v>33913</v>
      </c>
      <c r="B164" t="s">
        <v>3</v>
      </c>
      <c r="C164" s="3">
        <v>625451391.97000003</v>
      </c>
    </row>
    <row r="165" spans="1:3" x14ac:dyDescent="0.3">
      <c r="A165" s="4">
        <v>45855</v>
      </c>
      <c r="B165" t="s">
        <v>4</v>
      </c>
      <c r="C165" s="3">
        <v>795661916.99999988</v>
      </c>
    </row>
    <row r="166" spans="1:3" x14ac:dyDescent="0.3">
      <c r="A166" s="4">
        <v>64332</v>
      </c>
      <c r="B166" t="s">
        <v>4</v>
      </c>
      <c r="C166" s="3">
        <v>164933713.08000001</v>
      </c>
    </row>
    <row r="167" spans="1:3" x14ac:dyDescent="0.3">
      <c r="A167" s="4">
        <v>32628</v>
      </c>
      <c r="B167" t="s">
        <v>5</v>
      </c>
      <c r="C167" s="3">
        <v>313665423.25</v>
      </c>
    </row>
    <row r="168" spans="1:3" x14ac:dyDescent="0.3">
      <c r="A168" s="4">
        <v>56509</v>
      </c>
      <c r="B168" t="s">
        <v>5</v>
      </c>
      <c r="C168" s="3">
        <v>393595676.44</v>
      </c>
    </row>
    <row r="169" spans="1:3" x14ac:dyDescent="0.3">
      <c r="A169" s="4">
        <v>73608</v>
      </c>
      <c r="B169" t="s">
        <v>2</v>
      </c>
      <c r="C169" s="3">
        <v>309662214.47999996</v>
      </c>
    </row>
    <row r="170" spans="1:3" x14ac:dyDescent="0.3">
      <c r="A170" s="4">
        <v>41821</v>
      </c>
      <c r="B170" t="s">
        <v>3</v>
      </c>
      <c r="C170" s="3">
        <v>247625608.76000002</v>
      </c>
    </row>
    <row r="171" spans="1:3" x14ac:dyDescent="0.3">
      <c r="A171" s="4">
        <v>92912</v>
      </c>
      <c r="B171" t="s">
        <v>4</v>
      </c>
      <c r="C171" s="3">
        <v>198910570.32000002</v>
      </c>
    </row>
    <row r="172" spans="1:3" x14ac:dyDescent="0.3">
      <c r="A172" s="4">
        <v>67674</v>
      </c>
      <c r="B172" t="s">
        <v>3</v>
      </c>
      <c r="C172" s="3">
        <v>357353987.75999999</v>
      </c>
    </row>
    <row r="173" spans="1:3" x14ac:dyDescent="0.3">
      <c r="A173" s="4">
        <v>81572</v>
      </c>
      <c r="B173" t="s">
        <v>2</v>
      </c>
      <c r="C173" s="3">
        <v>378372705.76000005</v>
      </c>
    </row>
    <row r="174" spans="1:3" x14ac:dyDescent="0.3">
      <c r="A174" s="4">
        <v>17222</v>
      </c>
      <c r="B174" t="s">
        <v>2</v>
      </c>
      <c r="C174" s="3">
        <v>237141086.94000003</v>
      </c>
    </row>
    <row r="175" spans="1:3" x14ac:dyDescent="0.3">
      <c r="A175" s="4">
        <v>72902</v>
      </c>
      <c r="B175" t="s">
        <v>3</v>
      </c>
      <c r="C175" s="3">
        <v>123020233.85000001</v>
      </c>
    </row>
    <row r="176" spans="1:3" x14ac:dyDescent="0.3">
      <c r="A176" s="4">
        <v>91027</v>
      </c>
      <c r="B176" t="s">
        <v>5</v>
      </c>
      <c r="C176" s="3">
        <v>131501420.53999999</v>
      </c>
    </row>
    <row r="177" spans="1:3" x14ac:dyDescent="0.3">
      <c r="A177" s="4">
        <v>80545</v>
      </c>
      <c r="B177" t="s">
        <v>4</v>
      </c>
      <c r="C177" s="3">
        <v>365472111.84000003</v>
      </c>
    </row>
    <row r="178" spans="1:3" x14ac:dyDescent="0.3">
      <c r="A178" s="4">
        <v>73317</v>
      </c>
      <c r="B178" t="s">
        <v>2</v>
      </c>
      <c r="C178" s="3">
        <v>202922561.40000001</v>
      </c>
    </row>
    <row r="179" spans="1:3" x14ac:dyDescent="0.3">
      <c r="A179" s="4">
        <v>15416</v>
      </c>
      <c r="B179" t="s">
        <v>3</v>
      </c>
      <c r="C179" s="3">
        <v>170514603.67999998</v>
      </c>
    </row>
    <row r="180" spans="1:3" x14ac:dyDescent="0.3">
      <c r="A180" s="4">
        <v>15327</v>
      </c>
      <c r="B180" t="s">
        <v>4</v>
      </c>
      <c r="C180" s="3">
        <v>325455091.82999998</v>
      </c>
    </row>
    <row r="181" spans="1:3" x14ac:dyDescent="0.3">
      <c r="A181" s="4">
        <v>88912</v>
      </c>
      <c r="B181" t="s">
        <v>2</v>
      </c>
      <c r="C181" s="3">
        <v>291804015.75999999</v>
      </c>
    </row>
    <row r="182" spans="1:3" x14ac:dyDescent="0.3">
      <c r="A182" s="4">
        <v>19654</v>
      </c>
      <c r="B182" t="s">
        <v>3</v>
      </c>
      <c r="C182" s="3">
        <v>622596975.05999994</v>
      </c>
    </row>
    <row r="183" spans="1:3" x14ac:dyDescent="0.3">
      <c r="A183" s="4">
        <v>78252</v>
      </c>
      <c r="B183" t="s">
        <v>2</v>
      </c>
      <c r="C183" s="3">
        <v>193325106.59999999</v>
      </c>
    </row>
    <row r="184" spans="1:3" x14ac:dyDescent="0.3">
      <c r="A184" s="4">
        <v>49862</v>
      </c>
      <c r="B184" t="s">
        <v>3</v>
      </c>
      <c r="C184" s="3">
        <v>708606536.54999995</v>
      </c>
    </row>
    <row r="185" spans="1:3" x14ac:dyDescent="0.3">
      <c r="A185" s="4">
        <v>72947</v>
      </c>
      <c r="B185" t="s">
        <v>3</v>
      </c>
      <c r="C185" s="3">
        <v>598249009.67999995</v>
      </c>
    </row>
    <row r="186" spans="1:3" x14ac:dyDescent="0.3">
      <c r="A186" s="4">
        <v>23510</v>
      </c>
      <c r="B186" t="s">
        <v>4</v>
      </c>
      <c r="C186" s="3">
        <v>612490726.83999991</v>
      </c>
    </row>
    <row r="187" spans="1:3" x14ac:dyDescent="0.3">
      <c r="A187" s="4">
        <v>86801</v>
      </c>
      <c r="B187" t="s">
        <v>2</v>
      </c>
      <c r="C187" s="3">
        <v>565956331.80000007</v>
      </c>
    </row>
    <row r="188" spans="1:3" x14ac:dyDescent="0.3">
      <c r="A188" s="4">
        <v>60663</v>
      </c>
      <c r="B188" t="s">
        <v>5</v>
      </c>
      <c r="C188" s="3">
        <v>429153404.84999996</v>
      </c>
    </row>
    <row r="189" spans="1:3" x14ac:dyDescent="0.3">
      <c r="A189" s="4">
        <v>42709</v>
      </c>
      <c r="B189" t="s">
        <v>5</v>
      </c>
      <c r="C189" s="3">
        <v>360964893.50999999</v>
      </c>
    </row>
    <row r="190" spans="1:3" x14ac:dyDescent="0.3">
      <c r="A190" s="4">
        <v>11333</v>
      </c>
      <c r="B190" t="s">
        <v>2</v>
      </c>
      <c r="C190" s="3">
        <v>167892743.76000002</v>
      </c>
    </row>
    <row r="191" spans="1:3" x14ac:dyDescent="0.3">
      <c r="A191" s="4">
        <v>33473</v>
      </c>
      <c r="B191" t="s">
        <v>3</v>
      </c>
      <c r="C191" s="3">
        <v>146559489.12</v>
      </c>
    </row>
    <row r="192" spans="1:3" x14ac:dyDescent="0.3">
      <c r="A192" s="4">
        <v>12999</v>
      </c>
      <c r="B192" t="s">
        <v>3</v>
      </c>
      <c r="C192" s="3">
        <v>276670080.95999998</v>
      </c>
    </row>
    <row r="193" spans="1:3" x14ac:dyDescent="0.3">
      <c r="A193" s="4">
        <v>23672</v>
      </c>
      <c r="B193" t="s">
        <v>2</v>
      </c>
      <c r="C193" s="3">
        <v>144126409.94999999</v>
      </c>
    </row>
    <row r="194" spans="1:3" x14ac:dyDescent="0.3">
      <c r="A194" s="4">
        <v>89005</v>
      </c>
      <c r="B194" t="s">
        <v>5</v>
      </c>
      <c r="C194" s="3">
        <v>424674857.39999998</v>
      </c>
    </row>
    <row r="195" spans="1:3" x14ac:dyDescent="0.3">
      <c r="A195" s="4">
        <v>53202</v>
      </c>
      <c r="B195" t="s">
        <v>3</v>
      </c>
      <c r="C195" s="3">
        <v>674254728.80000007</v>
      </c>
    </row>
    <row r="196" spans="1:3" x14ac:dyDescent="0.3">
      <c r="A196" s="4">
        <v>41807</v>
      </c>
      <c r="B196" t="s">
        <v>3</v>
      </c>
      <c r="C196" s="3">
        <v>69525326</v>
      </c>
    </row>
    <row r="197" spans="1:3" x14ac:dyDescent="0.3">
      <c r="A197" s="4">
        <v>17637</v>
      </c>
      <c r="B197" t="s">
        <v>2</v>
      </c>
      <c r="C197" s="3">
        <v>351290789.5</v>
      </c>
    </row>
    <row r="198" spans="1:3" x14ac:dyDescent="0.3">
      <c r="A198" s="4">
        <v>92330</v>
      </c>
      <c r="B198" t="s">
        <v>5</v>
      </c>
      <c r="C198" s="3">
        <v>847245267.24999988</v>
      </c>
    </row>
    <row r="199" spans="1:3" x14ac:dyDescent="0.3">
      <c r="A199" s="4">
        <v>65815</v>
      </c>
      <c r="B199" t="s">
        <v>2</v>
      </c>
      <c r="C199" s="3">
        <v>71540978</v>
      </c>
    </row>
    <row r="200" spans="1:3" x14ac:dyDescent="0.3">
      <c r="A200" s="4">
        <v>62324</v>
      </c>
      <c r="B200" t="s">
        <v>5</v>
      </c>
      <c r="C200" s="3">
        <v>263840185.44000003</v>
      </c>
    </row>
    <row r="201" spans="1:3" x14ac:dyDescent="0.3">
      <c r="A201" s="4">
        <v>93500</v>
      </c>
      <c r="B201" t="s">
        <v>5</v>
      </c>
      <c r="C201" s="3">
        <v>711534706.74000001</v>
      </c>
    </row>
    <row r="202" spans="1:3" x14ac:dyDescent="0.3">
      <c r="A202" s="4">
        <v>32758</v>
      </c>
      <c r="B202" t="s">
        <v>3</v>
      </c>
      <c r="C202" s="3">
        <v>343033848.05000001</v>
      </c>
    </row>
    <row r="203" spans="1:3" x14ac:dyDescent="0.3">
      <c r="A203" s="4">
        <v>45390</v>
      </c>
      <c r="B203" t="s">
        <v>4</v>
      </c>
      <c r="C203" s="3">
        <v>283412732.75999999</v>
      </c>
    </row>
    <row r="204" spans="1:3" x14ac:dyDescent="0.3">
      <c r="A204" s="4">
        <v>97987</v>
      </c>
      <c r="B204" t="s">
        <v>2</v>
      </c>
      <c r="C204" s="3">
        <v>596341624.63999999</v>
      </c>
    </row>
    <row r="205" spans="1:3" x14ac:dyDescent="0.3">
      <c r="A205" s="4">
        <v>61390</v>
      </c>
      <c r="B205" t="s">
        <v>5</v>
      </c>
      <c r="C205" s="3">
        <v>521549044</v>
      </c>
    </row>
    <row r="206" spans="1:3" x14ac:dyDescent="0.3">
      <c r="A206" s="4">
        <v>92919</v>
      </c>
      <c r="B206" t="s">
        <v>3</v>
      </c>
      <c r="C206" s="3">
        <v>346076518.93000001</v>
      </c>
    </row>
    <row r="207" spans="1:3" x14ac:dyDescent="0.3">
      <c r="A207" s="4">
        <v>91480</v>
      </c>
      <c r="B207" t="s">
        <v>4</v>
      </c>
      <c r="C207" s="3">
        <v>171342053.44</v>
      </c>
    </row>
    <row r="208" spans="1:3" x14ac:dyDescent="0.3">
      <c r="A208" s="4">
        <v>90549</v>
      </c>
      <c r="B208" t="s">
        <v>5</v>
      </c>
      <c r="C208" s="3">
        <v>577063925.63999999</v>
      </c>
    </row>
    <row r="209" spans="1:3" x14ac:dyDescent="0.3">
      <c r="A209" s="4">
        <v>13398</v>
      </c>
      <c r="B209" t="s">
        <v>5</v>
      </c>
      <c r="C209" s="3">
        <v>195670270.03999999</v>
      </c>
    </row>
    <row r="210" spans="1:3" x14ac:dyDescent="0.3">
      <c r="A210" s="4">
        <v>23961</v>
      </c>
      <c r="B210" t="s">
        <v>5</v>
      </c>
      <c r="C210" s="3">
        <v>252847437.59999999</v>
      </c>
    </row>
    <row r="211" spans="1:3" x14ac:dyDescent="0.3">
      <c r="A211" s="4">
        <v>61979</v>
      </c>
      <c r="B211" t="s">
        <v>5</v>
      </c>
      <c r="C211" s="3">
        <v>764929790.61000001</v>
      </c>
    </row>
    <row r="212" spans="1:3" x14ac:dyDescent="0.3">
      <c r="A212" s="4">
        <v>42884</v>
      </c>
      <c r="B212" t="s">
        <v>4</v>
      </c>
      <c r="C212" s="3">
        <v>844343926.80000007</v>
      </c>
    </row>
    <row r="213" spans="1:3" x14ac:dyDescent="0.3">
      <c r="A213" s="4">
        <v>87318</v>
      </c>
      <c r="B213" t="s">
        <v>2</v>
      </c>
      <c r="C213" s="3">
        <v>429664168.25999999</v>
      </c>
    </row>
    <row r="214" spans="1:3" x14ac:dyDescent="0.3">
      <c r="A214" s="4">
        <v>39054</v>
      </c>
      <c r="B214" t="s">
        <v>4</v>
      </c>
      <c r="C214" s="3">
        <v>147198213.5</v>
      </c>
    </row>
    <row r="215" spans="1:3" x14ac:dyDescent="0.3">
      <c r="A215" s="4">
        <v>59985</v>
      </c>
      <c r="B215" t="s">
        <v>3</v>
      </c>
      <c r="C215" s="3">
        <v>327056645</v>
      </c>
    </row>
    <row r="216" spans="1:3" x14ac:dyDescent="0.3">
      <c r="A216" s="4">
        <v>85496</v>
      </c>
      <c r="B216" t="s">
        <v>4</v>
      </c>
      <c r="C216" s="3">
        <v>273483417.75999999</v>
      </c>
    </row>
    <row r="217" spans="1:3" x14ac:dyDescent="0.3">
      <c r="A217" s="4">
        <v>57378</v>
      </c>
      <c r="B217" t="s">
        <v>4</v>
      </c>
      <c r="C217" s="3">
        <v>689616336.24000001</v>
      </c>
    </row>
    <row r="218" spans="1:3" x14ac:dyDescent="0.3">
      <c r="A218" s="4">
        <v>78072</v>
      </c>
      <c r="B218" t="s">
        <v>4</v>
      </c>
      <c r="C218" s="3">
        <v>587746898.20000005</v>
      </c>
    </row>
    <row r="219" spans="1:3" x14ac:dyDescent="0.3">
      <c r="A219" s="4">
        <v>54850</v>
      </c>
      <c r="B219" t="s">
        <v>4</v>
      </c>
      <c r="C219" s="3">
        <v>219805642.84</v>
      </c>
    </row>
    <row r="220" spans="1:3" x14ac:dyDescent="0.3">
      <c r="A220" s="4">
        <v>18166</v>
      </c>
      <c r="B220" t="s">
        <v>2</v>
      </c>
      <c r="C220" s="3">
        <v>412770519.69999999</v>
      </c>
    </row>
    <row r="221" spans="1:3" x14ac:dyDescent="0.3">
      <c r="A221" s="4">
        <v>65254</v>
      </c>
      <c r="B221" t="s">
        <v>5</v>
      </c>
      <c r="C221" s="3">
        <v>247920641.03999999</v>
      </c>
    </row>
    <row r="222" spans="1:3" x14ac:dyDescent="0.3">
      <c r="A222" s="4">
        <v>17131</v>
      </c>
      <c r="B222" t="s">
        <v>5</v>
      </c>
      <c r="C222" s="3">
        <v>218704344</v>
      </c>
    </row>
    <row r="223" spans="1:3" x14ac:dyDescent="0.3">
      <c r="A223" s="4">
        <v>27968</v>
      </c>
      <c r="B223" t="s">
        <v>4</v>
      </c>
      <c r="C223" s="3">
        <v>382597415.09999996</v>
      </c>
    </row>
    <row r="224" spans="1:3" x14ac:dyDescent="0.3">
      <c r="A224" s="4">
        <v>40212</v>
      </c>
      <c r="B224" t="s">
        <v>3</v>
      </c>
      <c r="C224" s="3">
        <v>579170868.69999993</v>
      </c>
    </row>
    <row r="225" spans="1:3" x14ac:dyDescent="0.3">
      <c r="A225" s="4">
        <v>61856</v>
      </c>
      <c r="B225" t="s">
        <v>4</v>
      </c>
      <c r="C225" s="3">
        <v>317809681.43000001</v>
      </c>
    </row>
    <row r="226" spans="1:3" x14ac:dyDescent="0.3">
      <c r="A226" s="4">
        <v>12953</v>
      </c>
      <c r="B226" t="s">
        <v>2</v>
      </c>
      <c r="C226" s="3">
        <v>221954489.39999998</v>
      </c>
    </row>
    <row r="227" spans="1:3" x14ac:dyDescent="0.3">
      <c r="A227" s="4">
        <v>72378</v>
      </c>
      <c r="B227" t="s">
        <v>2</v>
      </c>
      <c r="C227" s="3">
        <v>558479340.93999994</v>
      </c>
    </row>
    <row r="228" spans="1:3" x14ac:dyDescent="0.3">
      <c r="A228" s="4">
        <v>34366</v>
      </c>
      <c r="B228" t="s">
        <v>2</v>
      </c>
      <c r="C228" s="3">
        <v>411424394</v>
      </c>
    </row>
    <row r="229" spans="1:3" x14ac:dyDescent="0.3">
      <c r="A229" s="4">
        <v>77764</v>
      </c>
      <c r="B229" t="s">
        <v>4</v>
      </c>
      <c r="C229" s="3">
        <v>140094974.80000001</v>
      </c>
    </row>
    <row r="230" spans="1:3" x14ac:dyDescent="0.3">
      <c r="A230" s="4">
        <v>90730</v>
      </c>
      <c r="B230" t="s">
        <v>5</v>
      </c>
      <c r="C230" s="3">
        <v>242691519.81999999</v>
      </c>
    </row>
    <row r="231" spans="1:3" x14ac:dyDescent="0.3">
      <c r="A231" s="4">
        <v>17359</v>
      </c>
      <c r="B231" t="s">
        <v>3</v>
      </c>
      <c r="C231" s="3">
        <v>273936667.74000001</v>
      </c>
    </row>
    <row r="232" spans="1:3" x14ac:dyDescent="0.3">
      <c r="A232" s="4">
        <v>27517</v>
      </c>
      <c r="B232" t="s">
        <v>5</v>
      </c>
      <c r="C232" s="3">
        <v>150623161.5</v>
      </c>
    </row>
    <row r="233" spans="1:3" x14ac:dyDescent="0.3">
      <c r="A233" s="4">
        <v>26249</v>
      </c>
      <c r="B233" t="s">
        <v>2</v>
      </c>
      <c r="C233" s="3">
        <v>360423739.20000005</v>
      </c>
    </row>
    <row r="234" spans="1:3" x14ac:dyDescent="0.3">
      <c r="A234" s="4">
        <v>31346</v>
      </c>
      <c r="B234" t="s">
        <v>4</v>
      </c>
      <c r="C234" s="3">
        <v>207556570</v>
      </c>
    </row>
    <row r="235" spans="1:3" x14ac:dyDescent="0.3">
      <c r="A235" s="4">
        <v>30669</v>
      </c>
      <c r="B235" t="s">
        <v>5</v>
      </c>
      <c r="C235" s="3">
        <v>433060566.24000001</v>
      </c>
    </row>
    <row r="236" spans="1:3" x14ac:dyDescent="0.3">
      <c r="A236" s="4">
        <v>93704</v>
      </c>
      <c r="B236" t="s">
        <v>5</v>
      </c>
      <c r="C236" s="3">
        <v>554498430.17999995</v>
      </c>
    </row>
    <row r="237" spans="1:3" x14ac:dyDescent="0.3">
      <c r="A237" s="4">
        <v>24238</v>
      </c>
      <c r="B237" t="s">
        <v>5</v>
      </c>
      <c r="C237" s="3">
        <v>258843778.07999998</v>
      </c>
    </row>
    <row r="238" spans="1:3" x14ac:dyDescent="0.3">
      <c r="A238" s="4">
        <v>28943</v>
      </c>
      <c r="B238" t="s">
        <v>5</v>
      </c>
      <c r="C238" s="3">
        <v>113432382.99000001</v>
      </c>
    </row>
    <row r="239" spans="1:3" x14ac:dyDescent="0.3">
      <c r="A239" s="4">
        <v>74087</v>
      </c>
      <c r="B239" t="s">
        <v>3</v>
      </c>
      <c r="C239" s="3">
        <v>225307793.16000003</v>
      </c>
    </row>
    <row r="240" spans="1:3" x14ac:dyDescent="0.3">
      <c r="A240" s="4">
        <v>37681</v>
      </c>
      <c r="B240" t="s">
        <v>3</v>
      </c>
      <c r="C240" s="3">
        <v>199047472.83999997</v>
      </c>
    </row>
    <row r="241" spans="1:3" x14ac:dyDescent="0.3">
      <c r="A241" s="4">
        <v>62421</v>
      </c>
      <c r="B241" t="s">
        <v>4</v>
      </c>
      <c r="C241" s="3">
        <v>129381382.48</v>
      </c>
    </row>
    <row r="242" spans="1:3" x14ac:dyDescent="0.3">
      <c r="A242" s="4">
        <v>67262</v>
      </c>
      <c r="B242" t="s">
        <v>2</v>
      </c>
      <c r="C242" s="3">
        <v>275473788.48000002</v>
      </c>
    </row>
    <row r="243" spans="1:3" x14ac:dyDescent="0.3">
      <c r="A243" s="4">
        <v>92612</v>
      </c>
      <c r="B243" t="s">
        <v>3</v>
      </c>
      <c r="C243" s="3">
        <v>576183079.12</v>
      </c>
    </row>
    <row r="244" spans="1:3" x14ac:dyDescent="0.3">
      <c r="A244" s="4">
        <v>42123</v>
      </c>
      <c r="B244" t="s">
        <v>2</v>
      </c>
      <c r="C244" s="3">
        <v>437852109</v>
      </c>
    </row>
    <row r="245" spans="1:3" x14ac:dyDescent="0.3">
      <c r="A245" s="4">
        <v>24382</v>
      </c>
      <c r="B245" t="s">
        <v>4</v>
      </c>
      <c r="C245" s="3">
        <v>378518434</v>
      </c>
    </row>
    <row r="246" spans="1:3" x14ac:dyDescent="0.3">
      <c r="A246" s="4">
        <v>47754</v>
      </c>
      <c r="B246" t="s">
        <v>5</v>
      </c>
      <c r="C246" s="3">
        <v>504246069.90000004</v>
      </c>
    </row>
    <row r="247" spans="1:3" x14ac:dyDescent="0.3">
      <c r="A247" s="4">
        <v>97268</v>
      </c>
      <c r="B247" t="s">
        <v>3</v>
      </c>
      <c r="C247" s="3">
        <v>224845083.20000002</v>
      </c>
    </row>
    <row r="248" spans="1:3" x14ac:dyDescent="0.3">
      <c r="A248" s="4">
        <v>43963</v>
      </c>
      <c r="B248" t="s">
        <v>2</v>
      </c>
      <c r="C248" s="3">
        <v>576651976.91999996</v>
      </c>
    </row>
    <row r="249" spans="1:3" x14ac:dyDescent="0.3">
      <c r="A249" s="4">
        <v>47304</v>
      </c>
      <c r="B249" t="s">
        <v>2</v>
      </c>
      <c r="C249" s="3">
        <v>115584317.60000001</v>
      </c>
    </row>
    <row r="250" spans="1:3" x14ac:dyDescent="0.3">
      <c r="A250" s="4">
        <v>93365</v>
      </c>
      <c r="B250" t="s">
        <v>3</v>
      </c>
      <c r="C250" s="3">
        <v>599163418.13999999</v>
      </c>
    </row>
    <row r="251" spans="1:3" x14ac:dyDescent="0.3">
      <c r="A251" s="4">
        <v>22151</v>
      </c>
      <c r="B251" t="s">
        <v>3</v>
      </c>
      <c r="C251" s="3">
        <v>616718745.96000004</v>
      </c>
    </row>
    <row r="252" spans="1:3" x14ac:dyDescent="0.3">
      <c r="A252" s="4">
        <v>93212</v>
      </c>
      <c r="B252" t="s">
        <v>3</v>
      </c>
      <c r="C252" s="3">
        <v>354701334.24000001</v>
      </c>
    </row>
    <row r="253" spans="1:3" x14ac:dyDescent="0.3">
      <c r="A253" s="4">
        <v>19527</v>
      </c>
      <c r="B253" t="s">
        <v>3</v>
      </c>
      <c r="C253" s="3">
        <v>163207855.21000001</v>
      </c>
    </row>
    <row r="254" spans="1:3" x14ac:dyDescent="0.3">
      <c r="A254" s="4">
        <v>15413</v>
      </c>
      <c r="B254" t="s">
        <v>5</v>
      </c>
      <c r="C254" s="3">
        <v>92988336.720000014</v>
      </c>
    </row>
    <row r="255" spans="1:3" x14ac:dyDescent="0.3">
      <c r="A255" s="4">
        <v>50658</v>
      </c>
      <c r="B255" t="s">
        <v>2</v>
      </c>
      <c r="C255" s="3">
        <v>691957263.03999996</v>
      </c>
    </row>
    <row r="256" spans="1:3" x14ac:dyDescent="0.3">
      <c r="A256" s="4">
        <v>12680</v>
      </c>
      <c r="B256" t="s">
        <v>4</v>
      </c>
      <c r="C256" s="3">
        <v>534619078.07999998</v>
      </c>
    </row>
    <row r="257" spans="1:3" x14ac:dyDescent="0.3">
      <c r="A257" s="4">
        <v>15294</v>
      </c>
      <c r="B257" t="s">
        <v>5</v>
      </c>
      <c r="C257" s="3">
        <v>329114476.62</v>
      </c>
    </row>
    <row r="258" spans="1:3" x14ac:dyDescent="0.3">
      <c r="A258" s="4">
        <v>84702</v>
      </c>
      <c r="B258" t="s">
        <v>3</v>
      </c>
      <c r="C258" s="3">
        <v>154441807.52000001</v>
      </c>
    </row>
    <row r="259" spans="1:3" x14ac:dyDescent="0.3">
      <c r="A259" s="4">
        <v>76748</v>
      </c>
      <c r="B259" t="s">
        <v>5</v>
      </c>
      <c r="C259" s="3">
        <v>263710877.82000002</v>
      </c>
    </row>
    <row r="260" spans="1:3" x14ac:dyDescent="0.3">
      <c r="A260" s="4">
        <v>82549</v>
      </c>
      <c r="B260" t="s">
        <v>3</v>
      </c>
      <c r="C260" s="3">
        <v>199442070.88</v>
      </c>
    </row>
    <row r="261" spans="1:3" x14ac:dyDescent="0.3">
      <c r="A261" s="4">
        <v>61939</v>
      </c>
      <c r="B261" t="s">
        <v>5</v>
      </c>
      <c r="C261" s="3">
        <v>165623418.40000001</v>
      </c>
    </row>
    <row r="262" spans="1:3" x14ac:dyDescent="0.3">
      <c r="A262" s="4">
        <v>61189</v>
      </c>
      <c r="B262" t="s">
        <v>3</v>
      </c>
      <c r="C262" s="3">
        <v>419087045.75999999</v>
      </c>
    </row>
    <row r="263" spans="1:3" x14ac:dyDescent="0.3">
      <c r="A263" s="4">
        <v>30324</v>
      </c>
      <c r="B263" t="s">
        <v>5</v>
      </c>
      <c r="C263" s="3">
        <v>893208572.87999988</v>
      </c>
    </row>
    <row r="264" spans="1:3" x14ac:dyDescent="0.3">
      <c r="A264" s="4">
        <v>71981</v>
      </c>
      <c r="B264" t="s">
        <v>3</v>
      </c>
      <c r="C264" s="3">
        <v>721542927.38</v>
      </c>
    </row>
    <row r="265" spans="1:3" x14ac:dyDescent="0.3">
      <c r="A265" s="4">
        <v>87581</v>
      </c>
      <c r="B265" t="s">
        <v>4</v>
      </c>
      <c r="C265" s="3">
        <v>159582715.34999999</v>
      </c>
    </row>
    <row r="266" spans="1:3" x14ac:dyDescent="0.3">
      <c r="A266" s="4">
        <v>25287</v>
      </c>
      <c r="B266" t="s">
        <v>2</v>
      </c>
      <c r="C266" s="3">
        <v>522663661.5</v>
      </c>
    </row>
    <row r="267" spans="1:3" x14ac:dyDescent="0.3">
      <c r="A267" s="4">
        <v>72202</v>
      </c>
      <c r="B267" t="s">
        <v>4</v>
      </c>
      <c r="C267" s="3">
        <v>442981875.15999997</v>
      </c>
    </row>
    <row r="268" spans="1:3" x14ac:dyDescent="0.3">
      <c r="A268" s="4">
        <v>80612</v>
      </c>
      <c r="B268" t="s">
        <v>2</v>
      </c>
      <c r="C268" s="3">
        <v>329845612.97999996</v>
      </c>
    </row>
    <row r="269" spans="1:3" x14ac:dyDescent="0.3">
      <c r="A269" s="4">
        <v>58118</v>
      </c>
      <c r="B269" t="s">
        <v>5</v>
      </c>
      <c r="C269" s="3">
        <v>175291507.5</v>
      </c>
    </row>
    <row r="270" spans="1:3" x14ac:dyDescent="0.3">
      <c r="A270" s="4">
        <v>40721</v>
      </c>
      <c r="B270" t="s">
        <v>5</v>
      </c>
      <c r="C270" s="3">
        <v>146430006.35999998</v>
      </c>
    </row>
    <row r="271" spans="1:3" x14ac:dyDescent="0.3">
      <c r="A271" s="4">
        <v>45126</v>
      </c>
      <c r="B271" t="s">
        <v>5</v>
      </c>
      <c r="C271" s="3">
        <v>507996319.53999996</v>
      </c>
    </row>
    <row r="272" spans="1:3" x14ac:dyDescent="0.3">
      <c r="A272" s="4">
        <v>61574</v>
      </c>
      <c r="B272" t="s">
        <v>4</v>
      </c>
      <c r="C272" s="3">
        <v>157432272.97</v>
      </c>
    </row>
    <row r="273" spans="1:3" x14ac:dyDescent="0.3">
      <c r="A273" s="4">
        <v>44737</v>
      </c>
      <c r="B273" t="s">
        <v>2</v>
      </c>
      <c r="C273" s="3">
        <v>361617175.51999998</v>
      </c>
    </row>
    <row r="274" spans="1:3" x14ac:dyDescent="0.3">
      <c r="A274" s="4">
        <v>72691</v>
      </c>
      <c r="B274" t="s">
        <v>5</v>
      </c>
      <c r="C274" s="3">
        <v>143904508.63999999</v>
      </c>
    </row>
    <row r="275" spans="1:3" x14ac:dyDescent="0.3">
      <c r="A275" s="4">
        <v>41203</v>
      </c>
      <c r="B275" t="s">
        <v>3</v>
      </c>
      <c r="C275" s="3">
        <v>170342459.56</v>
      </c>
    </row>
    <row r="276" spans="1:3" x14ac:dyDescent="0.3">
      <c r="A276" s="4">
        <v>27265</v>
      </c>
      <c r="B276" t="s">
        <v>4</v>
      </c>
      <c r="C276" s="3">
        <v>349526573.75999999</v>
      </c>
    </row>
    <row r="277" spans="1:3" x14ac:dyDescent="0.3">
      <c r="A277" s="4">
        <v>45706</v>
      </c>
      <c r="B277" t="s">
        <v>3</v>
      </c>
      <c r="C277" s="3">
        <v>542447969.92000008</v>
      </c>
    </row>
    <row r="278" spans="1:3" x14ac:dyDescent="0.3">
      <c r="A278" s="4">
        <v>18279</v>
      </c>
      <c r="B278" t="s">
        <v>5</v>
      </c>
      <c r="C278" s="3">
        <v>425595637.25999999</v>
      </c>
    </row>
    <row r="279" spans="1:3" x14ac:dyDescent="0.3">
      <c r="A279" s="4">
        <v>25239</v>
      </c>
      <c r="B279" t="s">
        <v>3</v>
      </c>
      <c r="C279" s="3">
        <v>353634000.39999998</v>
      </c>
    </row>
    <row r="280" spans="1:3" x14ac:dyDescent="0.3">
      <c r="A280" s="4">
        <v>63453</v>
      </c>
      <c r="B280" t="s">
        <v>4</v>
      </c>
      <c r="C280" s="3">
        <v>485728570.14000005</v>
      </c>
    </row>
    <row r="281" spans="1:3" x14ac:dyDescent="0.3">
      <c r="A281" s="4">
        <v>88448</v>
      </c>
      <c r="B281" t="s">
        <v>4</v>
      </c>
      <c r="C281" s="3">
        <v>820224331.36000013</v>
      </c>
    </row>
    <row r="282" spans="1:3" x14ac:dyDescent="0.3">
      <c r="A282" s="4">
        <v>86837</v>
      </c>
      <c r="B282" t="s">
        <v>3</v>
      </c>
      <c r="C282" s="3">
        <v>406558333.65000004</v>
      </c>
    </row>
    <row r="283" spans="1:3" x14ac:dyDescent="0.3">
      <c r="A283" s="4">
        <v>24774</v>
      </c>
      <c r="B283" t="s">
        <v>2</v>
      </c>
      <c r="C283" s="3">
        <v>448684655</v>
      </c>
    </row>
    <row r="284" spans="1:3" x14ac:dyDescent="0.3">
      <c r="A284" s="4">
        <v>98854</v>
      </c>
      <c r="B284" t="s">
        <v>2</v>
      </c>
      <c r="C284" s="3">
        <v>235053265.84</v>
      </c>
    </row>
    <row r="285" spans="1:3" x14ac:dyDescent="0.3">
      <c r="A285" s="4">
        <v>38282</v>
      </c>
      <c r="B285" t="s">
        <v>5</v>
      </c>
      <c r="C285" s="3">
        <v>308553653.10000002</v>
      </c>
    </row>
    <row r="286" spans="1:3" x14ac:dyDescent="0.3">
      <c r="A286" s="4">
        <v>69677</v>
      </c>
      <c r="B286" t="s">
        <v>2</v>
      </c>
      <c r="C286" s="3">
        <v>330540226.09999996</v>
      </c>
    </row>
    <row r="287" spans="1:3" x14ac:dyDescent="0.3">
      <c r="A287" s="4">
        <v>52517</v>
      </c>
      <c r="B287" t="s">
        <v>3</v>
      </c>
      <c r="C287" s="3">
        <v>224274433.46000001</v>
      </c>
    </row>
    <row r="288" spans="1:3" x14ac:dyDescent="0.3">
      <c r="A288" s="4">
        <v>31560</v>
      </c>
      <c r="B288" t="s">
        <v>4</v>
      </c>
      <c r="C288" s="3">
        <v>332883293.46999997</v>
      </c>
    </row>
    <row r="289" spans="1:3" x14ac:dyDescent="0.3">
      <c r="A289" s="4">
        <v>55502</v>
      </c>
      <c r="B289" t="s">
        <v>3</v>
      </c>
      <c r="C289" s="3">
        <v>350817810.20999998</v>
      </c>
    </row>
    <row r="290" spans="1:3" x14ac:dyDescent="0.3">
      <c r="A290" s="4">
        <v>88272</v>
      </c>
      <c r="B290" t="s">
        <v>5</v>
      </c>
      <c r="C290" s="3">
        <v>424249216.71999997</v>
      </c>
    </row>
    <row r="291" spans="1:3" x14ac:dyDescent="0.3">
      <c r="A291" s="4">
        <v>60117</v>
      </c>
      <c r="B291" t="s">
        <v>2</v>
      </c>
      <c r="C291" s="3">
        <v>491877189.19999999</v>
      </c>
    </row>
    <row r="292" spans="1:3" x14ac:dyDescent="0.3">
      <c r="A292" s="4">
        <v>57954</v>
      </c>
      <c r="B292" t="s">
        <v>5</v>
      </c>
      <c r="C292" s="3">
        <v>105990130.38000001</v>
      </c>
    </row>
    <row r="293" spans="1:3" x14ac:dyDescent="0.3">
      <c r="A293" s="4">
        <v>95644</v>
      </c>
      <c r="B293" t="s">
        <v>4</v>
      </c>
      <c r="C293" s="3">
        <v>658325304.21000004</v>
      </c>
    </row>
    <row r="294" spans="1:3" x14ac:dyDescent="0.3">
      <c r="A294" s="4">
        <v>24765</v>
      </c>
      <c r="B294" t="s">
        <v>3</v>
      </c>
      <c r="C294" s="3">
        <v>101475850.56</v>
      </c>
    </row>
    <row r="295" spans="1:3" x14ac:dyDescent="0.3">
      <c r="A295" s="4">
        <v>38752</v>
      </c>
      <c r="B295" t="s">
        <v>3</v>
      </c>
      <c r="C295" s="3">
        <v>260137148.52000001</v>
      </c>
    </row>
    <row r="296" spans="1:3" x14ac:dyDescent="0.3">
      <c r="A296" s="4">
        <v>62367</v>
      </c>
      <c r="B296" t="s">
        <v>4</v>
      </c>
      <c r="C296" s="3">
        <v>321384332.48000002</v>
      </c>
    </row>
    <row r="297" spans="1:3" x14ac:dyDescent="0.3">
      <c r="A297" s="4">
        <v>59502</v>
      </c>
      <c r="B297" t="s">
        <v>5</v>
      </c>
      <c r="C297" s="3">
        <v>484537627.98000002</v>
      </c>
    </row>
    <row r="298" spans="1:3" x14ac:dyDescent="0.3">
      <c r="A298" s="4">
        <v>23094</v>
      </c>
      <c r="B298" t="s">
        <v>5</v>
      </c>
      <c r="C298" s="3">
        <v>275320882.98000002</v>
      </c>
    </row>
    <row r="299" spans="1:3" x14ac:dyDescent="0.3">
      <c r="A299" s="4">
        <v>74588</v>
      </c>
      <c r="B299" t="s">
        <v>5</v>
      </c>
      <c r="C299" s="3">
        <v>243403296.39999998</v>
      </c>
    </row>
    <row r="300" spans="1:3" x14ac:dyDescent="0.3">
      <c r="A300" s="4">
        <v>92733</v>
      </c>
      <c r="B300" t="s">
        <v>4</v>
      </c>
      <c r="C300" s="3">
        <v>207215595.28999999</v>
      </c>
    </row>
    <row r="301" spans="1:3" x14ac:dyDescent="0.3">
      <c r="A301" s="4">
        <v>43778</v>
      </c>
      <c r="B301" t="s">
        <v>3</v>
      </c>
      <c r="C301" s="3">
        <v>147764364.80000001</v>
      </c>
    </row>
    <row r="302" spans="1:3" x14ac:dyDescent="0.3">
      <c r="A302" s="4">
        <v>88459</v>
      </c>
      <c r="B302" t="s">
        <v>2</v>
      </c>
      <c r="C302" s="3">
        <v>458645754.14999998</v>
      </c>
    </row>
    <row r="303" spans="1:3" x14ac:dyDescent="0.3">
      <c r="A303" s="4">
        <v>44634</v>
      </c>
      <c r="B303" t="s">
        <v>5</v>
      </c>
      <c r="C303" s="3">
        <v>168794632.16000003</v>
      </c>
    </row>
    <row r="304" spans="1:3" x14ac:dyDescent="0.3">
      <c r="A304" s="4">
        <v>62704</v>
      </c>
      <c r="B304" t="s">
        <v>3</v>
      </c>
      <c r="C304" s="3">
        <v>143557945.44</v>
      </c>
    </row>
    <row r="305" spans="1:3" x14ac:dyDescent="0.3">
      <c r="A305" s="4">
        <v>18569</v>
      </c>
      <c r="B305" t="s">
        <v>3</v>
      </c>
      <c r="C305" s="3">
        <v>712881297</v>
      </c>
    </row>
    <row r="306" spans="1:3" x14ac:dyDescent="0.3">
      <c r="A306" s="4">
        <v>98030</v>
      </c>
      <c r="B306" t="s">
        <v>2</v>
      </c>
      <c r="C306" s="3">
        <v>115233044.52000001</v>
      </c>
    </row>
    <row r="307" spans="1:3" x14ac:dyDescent="0.3">
      <c r="A307" s="4">
        <v>92600</v>
      </c>
      <c r="B307" t="s">
        <v>5</v>
      </c>
      <c r="C307" s="3">
        <v>518884976.55000001</v>
      </c>
    </row>
    <row r="308" spans="1:3" x14ac:dyDescent="0.3">
      <c r="A308" s="4">
        <v>81006</v>
      </c>
      <c r="B308" t="s">
        <v>5</v>
      </c>
      <c r="C308" s="3">
        <v>153002296.41999999</v>
      </c>
    </row>
    <row r="309" spans="1:3" x14ac:dyDescent="0.3">
      <c r="A309" s="4">
        <v>23522</v>
      </c>
      <c r="B309" t="s">
        <v>4</v>
      </c>
      <c r="C309" s="3">
        <v>323236145.48999995</v>
      </c>
    </row>
    <row r="310" spans="1:3" x14ac:dyDescent="0.3">
      <c r="A310" s="4">
        <v>51821</v>
      </c>
      <c r="B310" t="s">
        <v>4</v>
      </c>
      <c r="C310" s="3">
        <v>588368517.60000002</v>
      </c>
    </row>
    <row r="311" spans="1:3" x14ac:dyDescent="0.3">
      <c r="A311" s="4">
        <v>79931</v>
      </c>
      <c r="B311" t="s">
        <v>4</v>
      </c>
      <c r="C311" s="3">
        <v>269513310.56</v>
      </c>
    </row>
    <row r="312" spans="1:3" x14ac:dyDescent="0.3">
      <c r="A312" s="4">
        <v>72264</v>
      </c>
      <c r="B312" t="s">
        <v>4</v>
      </c>
      <c r="C312" s="3">
        <v>90355880.549999997</v>
      </c>
    </row>
    <row r="313" spans="1:3" x14ac:dyDescent="0.3">
      <c r="A313" s="4">
        <v>94976</v>
      </c>
      <c r="B313" t="s">
        <v>2</v>
      </c>
      <c r="C313" s="3">
        <v>496989203.92000002</v>
      </c>
    </row>
    <row r="314" spans="1:3" x14ac:dyDescent="0.3">
      <c r="A314" s="4">
        <v>34431</v>
      </c>
      <c r="B314" t="s">
        <v>3</v>
      </c>
      <c r="C314" s="3">
        <v>319906459.19999999</v>
      </c>
    </row>
    <row r="315" spans="1:3" x14ac:dyDescent="0.3">
      <c r="A315" s="4">
        <v>35008</v>
      </c>
      <c r="B315" t="s">
        <v>3</v>
      </c>
      <c r="C315" s="3">
        <v>189695199.36000001</v>
      </c>
    </row>
    <row r="316" spans="1:3" x14ac:dyDescent="0.3">
      <c r="A316" s="4">
        <v>50861</v>
      </c>
      <c r="B316" t="s">
        <v>4</v>
      </c>
      <c r="C316" s="3">
        <v>340026758.40000004</v>
      </c>
    </row>
    <row r="317" spans="1:3" x14ac:dyDescent="0.3">
      <c r="A317" s="4">
        <v>40810</v>
      </c>
      <c r="B317" t="s">
        <v>5</v>
      </c>
      <c r="C317" s="3">
        <v>201124686.07999998</v>
      </c>
    </row>
    <row r="318" spans="1:3" x14ac:dyDescent="0.3">
      <c r="A318" s="4">
        <v>33282</v>
      </c>
      <c r="B318" t="s">
        <v>2</v>
      </c>
      <c r="C318" s="3">
        <v>463538343.44999999</v>
      </c>
    </row>
    <row r="319" spans="1:3" x14ac:dyDescent="0.3">
      <c r="A319" s="4">
        <v>69399</v>
      </c>
      <c r="B319" t="s">
        <v>5</v>
      </c>
      <c r="C319" s="3">
        <v>401633728.56</v>
      </c>
    </row>
    <row r="320" spans="1:3" x14ac:dyDescent="0.3">
      <c r="A320" s="4">
        <v>25278</v>
      </c>
      <c r="B320" t="s">
        <v>5</v>
      </c>
      <c r="C320" s="3">
        <v>313505325.72000003</v>
      </c>
    </row>
    <row r="321" spans="1:3" x14ac:dyDescent="0.3">
      <c r="A321" s="4">
        <v>27286</v>
      </c>
      <c r="B321" t="s">
        <v>4</v>
      </c>
      <c r="C321" s="3">
        <v>256199321.09999999</v>
      </c>
    </row>
    <row r="322" spans="1:3" x14ac:dyDescent="0.3">
      <c r="A322" s="4">
        <v>77842</v>
      </c>
      <c r="B322" t="s">
        <v>3</v>
      </c>
      <c r="C322" s="3">
        <v>61979949.360000007</v>
      </c>
    </row>
    <row r="323" spans="1:3" x14ac:dyDescent="0.3">
      <c r="A323" s="4">
        <v>57900</v>
      </c>
      <c r="B323" t="s">
        <v>4</v>
      </c>
      <c r="C323" s="3">
        <v>406996880.39999998</v>
      </c>
    </row>
    <row r="324" spans="1:3" x14ac:dyDescent="0.3">
      <c r="A324" s="4">
        <v>58453</v>
      </c>
      <c r="B324" t="s">
        <v>2</v>
      </c>
      <c r="C324" s="3">
        <v>425425549.45000005</v>
      </c>
    </row>
    <row r="325" spans="1:3" x14ac:dyDescent="0.3">
      <c r="A325" s="4">
        <v>20322</v>
      </c>
      <c r="B325" t="s">
        <v>5</v>
      </c>
      <c r="C325" s="3">
        <v>179725076.53</v>
      </c>
    </row>
    <row r="326" spans="1:3" x14ac:dyDescent="0.3">
      <c r="A326" s="4">
        <v>72647</v>
      </c>
      <c r="B326" t="s">
        <v>4</v>
      </c>
      <c r="C326" s="3">
        <v>87033728.460000008</v>
      </c>
    </row>
    <row r="327" spans="1:3" x14ac:dyDescent="0.3">
      <c r="A327" s="4">
        <v>43496</v>
      </c>
      <c r="B327" t="s">
        <v>3</v>
      </c>
      <c r="C327" s="3">
        <v>503368279.80000001</v>
      </c>
    </row>
    <row r="328" spans="1:3" x14ac:dyDescent="0.3">
      <c r="A328" s="4">
        <v>72733</v>
      </c>
      <c r="B328" t="s">
        <v>2</v>
      </c>
      <c r="C328" s="3">
        <v>559451377.68000007</v>
      </c>
    </row>
    <row r="329" spans="1:3" x14ac:dyDescent="0.3">
      <c r="A329" s="4">
        <v>78365</v>
      </c>
      <c r="B329" t="s">
        <v>4</v>
      </c>
      <c r="C329" s="3">
        <v>765750867.17999995</v>
      </c>
    </row>
    <row r="330" spans="1:3" x14ac:dyDescent="0.3">
      <c r="A330" s="4">
        <v>19820</v>
      </c>
      <c r="B330" t="s">
        <v>3</v>
      </c>
      <c r="C330" s="3">
        <v>220894673.94999999</v>
      </c>
    </row>
    <row r="331" spans="1:3" x14ac:dyDescent="0.3">
      <c r="A331" s="4">
        <v>82405</v>
      </c>
      <c r="B331" t="s">
        <v>5</v>
      </c>
      <c r="C331" s="3">
        <v>840614499.26999998</v>
      </c>
    </row>
    <row r="332" spans="1:3" x14ac:dyDescent="0.3">
      <c r="A332" s="4">
        <v>98552</v>
      </c>
      <c r="B332" t="s">
        <v>5</v>
      </c>
      <c r="C332" s="3">
        <v>820170341.55000007</v>
      </c>
    </row>
    <row r="333" spans="1:3" x14ac:dyDescent="0.3">
      <c r="A333" s="4">
        <v>31455</v>
      </c>
      <c r="B333" t="s">
        <v>2</v>
      </c>
      <c r="C333" s="3">
        <v>216575742.94999999</v>
      </c>
    </row>
    <row r="334" spans="1:3" x14ac:dyDescent="0.3">
      <c r="A334" s="4">
        <v>94237</v>
      </c>
      <c r="B334" t="s">
        <v>2</v>
      </c>
      <c r="C334" s="3">
        <v>373831013.16000003</v>
      </c>
    </row>
    <row r="335" spans="1:3" x14ac:dyDescent="0.3">
      <c r="A335" s="4">
        <v>80587</v>
      </c>
      <c r="B335" t="s">
        <v>4</v>
      </c>
      <c r="C335" s="3">
        <v>89548014.030000001</v>
      </c>
    </row>
    <row r="336" spans="1:3" x14ac:dyDescent="0.3">
      <c r="A336" s="4">
        <v>23794</v>
      </c>
      <c r="B336" t="s">
        <v>3</v>
      </c>
      <c r="C336" s="3">
        <v>136680828.30000001</v>
      </c>
    </row>
    <row r="337" spans="1:3" x14ac:dyDescent="0.3">
      <c r="A337" s="4">
        <v>48747</v>
      </c>
      <c r="B337" t="s">
        <v>5</v>
      </c>
      <c r="C337" s="3">
        <v>260924573.52000001</v>
      </c>
    </row>
    <row r="338" spans="1:3" x14ac:dyDescent="0.3">
      <c r="A338" s="4">
        <v>98525</v>
      </c>
      <c r="B338" t="s">
        <v>5</v>
      </c>
      <c r="C338" s="3">
        <v>165434735.36000001</v>
      </c>
    </row>
    <row r="339" spans="1:3" x14ac:dyDescent="0.3">
      <c r="A339" s="4">
        <v>49798</v>
      </c>
      <c r="B339" t="s">
        <v>3</v>
      </c>
      <c r="C339" s="3">
        <v>54580792.140000001</v>
      </c>
    </row>
    <row r="340" spans="1:3" x14ac:dyDescent="0.3">
      <c r="A340" s="4">
        <v>13016</v>
      </c>
      <c r="B340" t="s">
        <v>2</v>
      </c>
      <c r="C340" s="3">
        <v>167326467.36000001</v>
      </c>
    </row>
    <row r="341" spans="1:3" x14ac:dyDescent="0.3">
      <c r="A341" s="4">
        <v>33263</v>
      </c>
      <c r="B341" t="s">
        <v>2</v>
      </c>
      <c r="C341" s="3">
        <v>531093912.80000007</v>
      </c>
    </row>
    <row r="342" spans="1:3" x14ac:dyDescent="0.3">
      <c r="A342" s="4">
        <v>15350</v>
      </c>
      <c r="B342" t="s">
        <v>2</v>
      </c>
      <c r="C342" s="3">
        <v>238428862</v>
      </c>
    </row>
    <row r="343" spans="1:3" x14ac:dyDescent="0.3">
      <c r="A343" s="4">
        <v>35513</v>
      </c>
      <c r="B343" t="s">
        <v>3</v>
      </c>
      <c r="C343" s="3">
        <v>248422493.75999999</v>
      </c>
    </row>
    <row r="344" spans="1:3" x14ac:dyDescent="0.3">
      <c r="A344" s="4">
        <v>21797</v>
      </c>
      <c r="B344" t="s">
        <v>5</v>
      </c>
      <c r="C344" s="3">
        <v>532746141</v>
      </c>
    </row>
    <row r="345" spans="1:3" x14ac:dyDescent="0.3">
      <c r="A345" s="4">
        <v>70260</v>
      </c>
      <c r="B345" t="s">
        <v>2</v>
      </c>
      <c r="C345" s="3">
        <v>745231521.96000004</v>
      </c>
    </row>
    <row r="346" spans="1:3" x14ac:dyDescent="0.3">
      <c r="A346" s="4">
        <v>25466</v>
      </c>
      <c r="B346" t="s">
        <v>2</v>
      </c>
      <c r="C346" s="3">
        <v>448908123.80000001</v>
      </c>
    </row>
    <row r="347" spans="1:3" x14ac:dyDescent="0.3">
      <c r="A347" s="4">
        <v>34219</v>
      </c>
      <c r="B347" t="s">
        <v>5</v>
      </c>
      <c r="C347" s="3">
        <v>648494543</v>
      </c>
    </row>
    <row r="348" spans="1:3" x14ac:dyDescent="0.3">
      <c r="A348" s="4">
        <v>77855</v>
      </c>
      <c r="B348" t="s">
        <v>5</v>
      </c>
      <c r="C348" s="3">
        <v>146625144.12</v>
      </c>
    </row>
    <row r="349" spans="1:3" x14ac:dyDescent="0.3">
      <c r="A349" s="4">
        <v>37647</v>
      </c>
      <c r="B349" t="s">
        <v>5</v>
      </c>
      <c r="C349" s="3">
        <v>571474017.72000003</v>
      </c>
    </row>
    <row r="350" spans="1:3" x14ac:dyDescent="0.3">
      <c r="A350" s="4">
        <v>25661</v>
      </c>
      <c r="B350" t="s">
        <v>3</v>
      </c>
      <c r="C350" s="3">
        <v>221310862.74000001</v>
      </c>
    </row>
    <row r="351" spans="1:3" x14ac:dyDescent="0.3">
      <c r="A351" s="4">
        <v>41313</v>
      </c>
      <c r="B351" t="s">
        <v>2</v>
      </c>
      <c r="C351" s="3">
        <v>573744560.55000007</v>
      </c>
    </row>
    <row r="352" spans="1:3" x14ac:dyDescent="0.3">
      <c r="A352" s="4">
        <v>18337</v>
      </c>
      <c r="B352" t="s">
        <v>5</v>
      </c>
      <c r="C352" s="3">
        <v>450280138.02000004</v>
      </c>
    </row>
    <row r="353" spans="1:3" x14ac:dyDescent="0.3">
      <c r="A353" s="4">
        <v>75017</v>
      </c>
      <c r="B353" t="s">
        <v>4</v>
      </c>
      <c r="C353" s="3">
        <v>158158652.97</v>
      </c>
    </row>
    <row r="354" spans="1:3" x14ac:dyDescent="0.3">
      <c r="A354" s="4">
        <v>42704</v>
      </c>
      <c r="B354" t="s">
        <v>4</v>
      </c>
      <c r="C354" s="3">
        <v>538640984.12</v>
      </c>
    </row>
    <row r="355" spans="1:3" x14ac:dyDescent="0.3">
      <c r="A355" s="4">
        <v>47448</v>
      </c>
      <c r="B355" t="s">
        <v>2</v>
      </c>
      <c r="C355" s="3">
        <v>232737656.62</v>
      </c>
    </row>
    <row r="356" spans="1:3" x14ac:dyDescent="0.3">
      <c r="A356" s="4">
        <v>82128</v>
      </c>
      <c r="B356" t="s">
        <v>3</v>
      </c>
      <c r="C356" s="3">
        <v>218647742.58000001</v>
      </c>
    </row>
    <row r="357" spans="1:3" x14ac:dyDescent="0.3">
      <c r="A357" s="4">
        <v>39595</v>
      </c>
      <c r="B357" t="s">
        <v>2</v>
      </c>
      <c r="C357" s="3">
        <v>260575413.28000003</v>
      </c>
    </row>
    <row r="358" spans="1:3" x14ac:dyDescent="0.3">
      <c r="A358" s="4">
        <v>73522</v>
      </c>
      <c r="B358" t="s">
        <v>2</v>
      </c>
      <c r="C358" s="3">
        <v>690595507.06999993</v>
      </c>
    </row>
    <row r="359" spans="1:3" x14ac:dyDescent="0.3">
      <c r="A359" s="4">
        <v>63059</v>
      </c>
      <c r="B359" t="s">
        <v>3</v>
      </c>
      <c r="C359" s="3">
        <v>341772120.47999996</v>
      </c>
    </row>
    <row r="360" spans="1:3" x14ac:dyDescent="0.3">
      <c r="A360" s="4">
        <v>35745</v>
      </c>
      <c r="B360" t="s">
        <v>5</v>
      </c>
      <c r="C360" s="3">
        <v>790361259.87</v>
      </c>
    </row>
    <row r="361" spans="1:3" x14ac:dyDescent="0.3">
      <c r="A361" s="4">
        <v>79999</v>
      </c>
      <c r="B361" t="s">
        <v>3</v>
      </c>
      <c r="C361" s="3">
        <v>165946127.64000002</v>
      </c>
    </row>
    <row r="362" spans="1:3" x14ac:dyDescent="0.3">
      <c r="A362" s="4">
        <v>75627</v>
      </c>
      <c r="B362" t="s">
        <v>5</v>
      </c>
      <c r="C362" s="3">
        <v>105743101.86</v>
      </c>
    </row>
    <row r="363" spans="1:3" x14ac:dyDescent="0.3">
      <c r="A363" s="4">
        <v>87079</v>
      </c>
      <c r="B363" t="s">
        <v>3</v>
      </c>
      <c r="C363" s="3">
        <v>291187287.30000001</v>
      </c>
    </row>
    <row r="364" spans="1:3" x14ac:dyDescent="0.3">
      <c r="A364" s="4">
        <v>94659</v>
      </c>
      <c r="B364" t="s">
        <v>4</v>
      </c>
      <c r="C364" s="3">
        <v>600882929.17000008</v>
      </c>
    </row>
    <row r="365" spans="1:3" x14ac:dyDescent="0.3">
      <c r="A365" s="4">
        <v>23535</v>
      </c>
      <c r="B365" t="s">
        <v>3</v>
      </c>
      <c r="C365" s="3">
        <v>344433508.48000002</v>
      </c>
    </row>
    <row r="366" spans="1:3" x14ac:dyDescent="0.3">
      <c r="A366" s="4">
        <v>93094</v>
      </c>
      <c r="B366" t="s">
        <v>5</v>
      </c>
      <c r="C366" s="3">
        <v>178195791.78</v>
      </c>
    </row>
    <row r="367" spans="1:3" x14ac:dyDescent="0.3">
      <c r="A367" s="4">
        <v>11515</v>
      </c>
      <c r="B367" t="s">
        <v>2</v>
      </c>
      <c r="C367" s="3">
        <v>382445367.37</v>
      </c>
    </row>
    <row r="368" spans="1:3" x14ac:dyDescent="0.3">
      <c r="A368" s="4">
        <v>98196</v>
      </c>
      <c r="B368" t="s">
        <v>3</v>
      </c>
      <c r="C368" s="3">
        <v>586254708.68999994</v>
      </c>
    </row>
    <row r="369" spans="1:3" x14ac:dyDescent="0.3">
      <c r="A369" s="4">
        <v>27186</v>
      </c>
      <c r="B369" t="s">
        <v>3</v>
      </c>
      <c r="C369" s="3">
        <v>305950057.07999998</v>
      </c>
    </row>
    <row r="370" spans="1:3" x14ac:dyDescent="0.3">
      <c r="A370" s="4">
        <v>38398</v>
      </c>
      <c r="B370" t="s">
        <v>4</v>
      </c>
      <c r="C370" s="3">
        <v>246278977.19999999</v>
      </c>
    </row>
    <row r="371" spans="1:3" x14ac:dyDescent="0.3">
      <c r="A371" s="4">
        <v>83432</v>
      </c>
      <c r="B371" t="s">
        <v>3</v>
      </c>
      <c r="C371" s="3">
        <v>809084395.19999993</v>
      </c>
    </row>
    <row r="372" spans="1:3" x14ac:dyDescent="0.3">
      <c r="A372" s="4">
        <v>32238</v>
      </c>
      <c r="B372" t="s">
        <v>3</v>
      </c>
      <c r="C372" s="3">
        <v>235458678.74000001</v>
      </c>
    </row>
    <row r="373" spans="1:3" x14ac:dyDescent="0.3">
      <c r="A373" s="4">
        <v>17571</v>
      </c>
      <c r="B373" t="s">
        <v>4</v>
      </c>
      <c r="C373" s="3">
        <v>674914814</v>
      </c>
    </row>
    <row r="374" spans="1:3" x14ac:dyDescent="0.3">
      <c r="A374" s="4">
        <v>18811</v>
      </c>
      <c r="B374" t="s">
        <v>4</v>
      </c>
      <c r="C374" s="3">
        <v>500497548.38</v>
      </c>
    </row>
    <row r="375" spans="1:3" x14ac:dyDescent="0.3">
      <c r="A375" s="4">
        <v>36878</v>
      </c>
      <c r="B375" t="s">
        <v>5</v>
      </c>
      <c r="C375" s="3">
        <v>347181076.68000001</v>
      </c>
    </row>
    <row r="376" spans="1:3" x14ac:dyDescent="0.3">
      <c r="A376" s="4">
        <v>93725</v>
      </c>
      <c r="B376" t="s">
        <v>3</v>
      </c>
      <c r="C376" s="3">
        <v>449392843</v>
      </c>
    </row>
    <row r="377" spans="1:3" x14ac:dyDescent="0.3">
      <c r="A377" s="4">
        <v>55802</v>
      </c>
      <c r="B377" t="s">
        <v>3</v>
      </c>
      <c r="C377" s="3">
        <v>863730297</v>
      </c>
    </row>
    <row r="378" spans="1:3" x14ac:dyDescent="0.3">
      <c r="A378" s="4">
        <v>24591</v>
      </c>
      <c r="B378" t="s">
        <v>5</v>
      </c>
      <c r="C378" s="3">
        <v>204762889.79999998</v>
      </c>
    </row>
    <row r="379" spans="1:3" x14ac:dyDescent="0.3">
      <c r="A379" s="4">
        <v>39796</v>
      </c>
      <c r="B379" t="s">
        <v>3</v>
      </c>
      <c r="C379" s="3">
        <v>183787077.38999999</v>
      </c>
    </row>
    <row r="380" spans="1:3" x14ac:dyDescent="0.3">
      <c r="A380" s="4">
        <v>72891</v>
      </c>
      <c r="B380" t="s">
        <v>5</v>
      </c>
      <c r="C380" s="3">
        <v>225998265.13</v>
      </c>
    </row>
    <row r="381" spans="1:3" x14ac:dyDescent="0.3">
      <c r="A381" s="4">
        <v>92238</v>
      </c>
      <c r="B381" t="s">
        <v>5</v>
      </c>
      <c r="C381" s="3">
        <v>118256265.90000001</v>
      </c>
    </row>
    <row r="382" spans="1:3" x14ac:dyDescent="0.3">
      <c r="A382" s="4">
        <v>35344</v>
      </c>
      <c r="B382" t="s">
        <v>4</v>
      </c>
      <c r="C382" s="3">
        <v>197333131.45999998</v>
      </c>
    </row>
    <row r="383" spans="1:3" x14ac:dyDescent="0.3">
      <c r="A383" s="4">
        <v>19103</v>
      </c>
      <c r="B383" t="s">
        <v>5</v>
      </c>
      <c r="C383" s="3">
        <v>195629449.41999999</v>
      </c>
    </row>
    <row r="384" spans="1:3" x14ac:dyDescent="0.3">
      <c r="A384" s="4">
        <v>69813</v>
      </c>
      <c r="B384" t="s">
        <v>4</v>
      </c>
      <c r="C384" s="3">
        <v>290619015.75</v>
      </c>
    </row>
    <row r="385" spans="1:3" x14ac:dyDescent="0.3">
      <c r="A385" s="4">
        <v>64271</v>
      </c>
      <c r="B385" t="s">
        <v>5</v>
      </c>
      <c r="C385" s="3">
        <v>220207821.03</v>
      </c>
    </row>
    <row r="386" spans="1:3" x14ac:dyDescent="0.3">
      <c r="A386" s="4">
        <v>48576</v>
      </c>
      <c r="B386" t="s">
        <v>5</v>
      </c>
      <c r="C386" s="3">
        <v>533601801.59999996</v>
      </c>
    </row>
    <row r="387" spans="1:3" x14ac:dyDescent="0.3">
      <c r="A387" s="4">
        <v>31732</v>
      </c>
      <c r="B387" t="s">
        <v>5</v>
      </c>
      <c r="C387" s="3">
        <v>522693964.79999995</v>
      </c>
    </row>
    <row r="388" spans="1:3" x14ac:dyDescent="0.3">
      <c r="A388" s="4">
        <v>30918</v>
      </c>
      <c r="B388" t="s">
        <v>2</v>
      </c>
      <c r="C388" s="3">
        <v>86924767.519999996</v>
      </c>
    </row>
    <row r="389" spans="1:3" x14ac:dyDescent="0.3">
      <c r="A389" s="4">
        <v>71346</v>
      </c>
      <c r="B389" t="s">
        <v>5</v>
      </c>
      <c r="C389" s="3">
        <v>585564467.54000008</v>
      </c>
    </row>
    <row r="390" spans="1:3" x14ac:dyDescent="0.3">
      <c r="A390" s="4">
        <v>69186</v>
      </c>
      <c r="B390" t="s">
        <v>5</v>
      </c>
      <c r="C390" s="3">
        <v>234884255.5</v>
      </c>
    </row>
    <row r="391" spans="1:3" x14ac:dyDescent="0.3">
      <c r="A391" s="4">
        <v>89152</v>
      </c>
      <c r="B391" t="s">
        <v>4</v>
      </c>
      <c r="C391" s="3">
        <v>149915046.34</v>
      </c>
    </row>
    <row r="392" spans="1:3" x14ac:dyDescent="0.3">
      <c r="A392" s="4">
        <v>72368</v>
      </c>
      <c r="B392" t="s">
        <v>5</v>
      </c>
      <c r="C392" s="3">
        <v>251197917.12</v>
      </c>
    </row>
    <row r="393" spans="1:3" x14ac:dyDescent="0.3">
      <c r="A393" s="4">
        <v>40199</v>
      </c>
      <c r="B393" t="s">
        <v>4</v>
      </c>
      <c r="C393" s="3">
        <v>642042041.85000002</v>
      </c>
    </row>
    <row r="394" spans="1:3" x14ac:dyDescent="0.3">
      <c r="A394" s="4">
        <v>73545</v>
      </c>
      <c r="B394" t="s">
        <v>3</v>
      </c>
      <c r="C394" s="3">
        <v>843330290.81999993</v>
      </c>
    </row>
    <row r="395" spans="1:3" x14ac:dyDescent="0.3">
      <c r="A395" s="4">
        <v>95663</v>
      </c>
      <c r="B395" t="s">
        <v>2</v>
      </c>
      <c r="C395" s="3">
        <v>377850188.41000003</v>
      </c>
    </row>
    <row r="396" spans="1:3" x14ac:dyDescent="0.3">
      <c r="A396" s="4">
        <v>23196</v>
      </c>
      <c r="B396" t="s">
        <v>5</v>
      </c>
      <c r="C396" s="3">
        <v>298761912.35000002</v>
      </c>
    </row>
    <row r="397" spans="1:3" x14ac:dyDescent="0.3">
      <c r="A397" s="4">
        <v>40259</v>
      </c>
      <c r="B397" t="s">
        <v>4</v>
      </c>
      <c r="C397" s="3">
        <v>405887783.14999998</v>
      </c>
    </row>
    <row r="398" spans="1:3" x14ac:dyDescent="0.3">
      <c r="A398" s="4">
        <v>88646</v>
      </c>
      <c r="B398" t="s">
        <v>4</v>
      </c>
      <c r="C398" s="3">
        <v>509756016.83999997</v>
      </c>
    </row>
    <row r="399" spans="1:3" x14ac:dyDescent="0.3">
      <c r="A399" s="4">
        <v>41587</v>
      </c>
      <c r="B399" t="s">
        <v>3</v>
      </c>
      <c r="C399" s="3">
        <v>264972464.96000004</v>
      </c>
    </row>
    <row r="400" spans="1:3" x14ac:dyDescent="0.3">
      <c r="A400" s="4">
        <v>17748</v>
      </c>
      <c r="B400" t="s">
        <v>5</v>
      </c>
      <c r="C400" s="3">
        <v>416542329.84000003</v>
      </c>
    </row>
    <row r="401" spans="1:3" x14ac:dyDescent="0.3">
      <c r="A401" s="4">
        <v>93516</v>
      </c>
      <c r="B401" t="s">
        <v>5</v>
      </c>
      <c r="C401" s="3">
        <v>120729952.06</v>
      </c>
    </row>
    <row r="402" spans="1:3" x14ac:dyDescent="0.3">
      <c r="A402" s="4">
        <v>84617</v>
      </c>
      <c r="B402" t="s">
        <v>4</v>
      </c>
      <c r="C402" s="3">
        <v>443782738.81999999</v>
      </c>
    </row>
    <row r="403" spans="1:3" x14ac:dyDescent="0.3">
      <c r="A403" s="4">
        <v>41388</v>
      </c>
      <c r="B403" t="s">
        <v>3</v>
      </c>
      <c r="C403" s="3">
        <v>114669247.63000001</v>
      </c>
    </row>
    <row r="404" spans="1:3" x14ac:dyDescent="0.3">
      <c r="A404" s="4">
        <v>19216</v>
      </c>
      <c r="B404" t="s">
        <v>4</v>
      </c>
      <c r="C404" s="3">
        <v>498133899.31999999</v>
      </c>
    </row>
    <row r="405" spans="1:3" x14ac:dyDescent="0.3">
      <c r="A405" s="4">
        <v>70631</v>
      </c>
      <c r="B405" t="s">
        <v>4</v>
      </c>
      <c r="C405" s="3">
        <v>159936099</v>
      </c>
    </row>
    <row r="406" spans="1:3" x14ac:dyDescent="0.3">
      <c r="A406" s="4">
        <v>82647</v>
      </c>
      <c r="B406" t="s">
        <v>2</v>
      </c>
      <c r="C406" s="3">
        <v>255265542.25</v>
      </c>
    </row>
    <row r="407" spans="1:3" x14ac:dyDescent="0.3">
      <c r="A407" s="4">
        <v>12088</v>
      </c>
      <c r="B407" t="s">
        <v>4</v>
      </c>
      <c r="C407" s="3">
        <v>678531153.96000004</v>
      </c>
    </row>
    <row r="408" spans="1:3" x14ac:dyDescent="0.3">
      <c r="A408" s="4">
        <v>73905</v>
      </c>
      <c r="B408" t="s">
        <v>2</v>
      </c>
      <c r="C408" s="3">
        <v>318026108.07999998</v>
      </c>
    </row>
    <row r="409" spans="1:3" x14ac:dyDescent="0.3">
      <c r="A409" s="4">
        <v>77861</v>
      </c>
      <c r="B409" t="s">
        <v>3</v>
      </c>
      <c r="C409" s="3">
        <v>424562620.28000003</v>
      </c>
    </row>
    <row r="410" spans="1:3" x14ac:dyDescent="0.3">
      <c r="A410" s="4">
        <v>13767</v>
      </c>
      <c r="B410" t="s">
        <v>3</v>
      </c>
      <c r="C410" s="3">
        <v>705579812.00000012</v>
      </c>
    </row>
    <row r="411" spans="1:3" x14ac:dyDescent="0.3">
      <c r="A411" s="4">
        <v>52683</v>
      </c>
      <c r="B411" t="s">
        <v>5</v>
      </c>
      <c r="C411" s="3">
        <v>381828039.12</v>
      </c>
    </row>
    <row r="412" spans="1:3" x14ac:dyDescent="0.3">
      <c r="A412" s="4">
        <v>78550</v>
      </c>
      <c r="B412" t="s">
        <v>4</v>
      </c>
      <c r="C412" s="3">
        <v>348281169.93000001</v>
      </c>
    </row>
    <row r="413" spans="1:3" x14ac:dyDescent="0.3">
      <c r="A413" s="4">
        <v>79865</v>
      </c>
      <c r="B413" t="s">
        <v>5</v>
      </c>
      <c r="C413" s="3">
        <v>719106000</v>
      </c>
    </row>
    <row r="414" spans="1:3" x14ac:dyDescent="0.3">
      <c r="A414" s="4">
        <v>64933</v>
      </c>
      <c r="B414" t="s">
        <v>4</v>
      </c>
      <c r="C414" s="3">
        <v>465816170.38999999</v>
      </c>
    </row>
    <row r="415" spans="1:3" x14ac:dyDescent="0.3">
      <c r="A415" s="4">
        <v>74105</v>
      </c>
      <c r="B415" t="s">
        <v>2</v>
      </c>
      <c r="C415" s="3">
        <v>133631722.64</v>
      </c>
    </row>
    <row r="416" spans="1:3" x14ac:dyDescent="0.3">
      <c r="A416" s="4">
        <v>31930</v>
      </c>
      <c r="B416" t="s">
        <v>2</v>
      </c>
      <c r="C416" s="3">
        <v>513052614.10000002</v>
      </c>
    </row>
    <row r="417" spans="1:3" x14ac:dyDescent="0.3">
      <c r="A417" s="4">
        <v>88625</v>
      </c>
      <c r="B417" t="s">
        <v>3</v>
      </c>
      <c r="C417" s="3">
        <v>493488886.69999999</v>
      </c>
    </row>
    <row r="418" spans="1:3" x14ac:dyDescent="0.3">
      <c r="A418" s="4">
        <v>99714</v>
      </c>
      <c r="B418" t="s">
        <v>2</v>
      </c>
      <c r="C418" s="3">
        <v>682356091.19999993</v>
      </c>
    </row>
    <row r="419" spans="1:3" x14ac:dyDescent="0.3">
      <c r="A419" s="4">
        <v>99691</v>
      </c>
      <c r="B419" t="s">
        <v>3</v>
      </c>
      <c r="C419" s="3">
        <v>913080972.95999992</v>
      </c>
    </row>
    <row r="420" spans="1:3" x14ac:dyDescent="0.3">
      <c r="A420" s="4">
        <v>83033</v>
      </c>
      <c r="B420" t="s">
        <v>4</v>
      </c>
      <c r="C420" s="3">
        <v>866351354.33999991</v>
      </c>
    </row>
    <row r="421" spans="1:3" x14ac:dyDescent="0.3">
      <c r="A421" s="4">
        <v>43423</v>
      </c>
      <c r="B421" t="s">
        <v>2</v>
      </c>
      <c r="C421" s="3">
        <v>225539364.40000004</v>
      </c>
    </row>
    <row r="422" spans="1:3" x14ac:dyDescent="0.3">
      <c r="A422" s="4">
        <v>16052</v>
      </c>
      <c r="B422" t="s">
        <v>4</v>
      </c>
      <c r="C422" s="3">
        <v>373058444.00000006</v>
      </c>
    </row>
    <row r="423" spans="1:3" x14ac:dyDescent="0.3">
      <c r="A423" s="4">
        <v>10254</v>
      </c>
      <c r="B423" t="s">
        <v>3</v>
      </c>
      <c r="C423" s="3">
        <v>925009044.5999999</v>
      </c>
    </row>
    <row r="424" spans="1:3" x14ac:dyDescent="0.3">
      <c r="A424" s="4">
        <v>22289</v>
      </c>
      <c r="B424" t="s">
        <v>4</v>
      </c>
      <c r="C424" s="3">
        <v>241697929.19999999</v>
      </c>
    </row>
    <row r="425" spans="1:3" x14ac:dyDescent="0.3">
      <c r="A425" s="4">
        <v>31183</v>
      </c>
      <c r="B425" t="s">
        <v>3</v>
      </c>
      <c r="C425" s="3">
        <v>673677861.22000003</v>
      </c>
    </row>
    <row r="426" spans="1:3" x14ac:dyDescent="0.3">
      <c r="A426" s="4">
        <v>83302</v>
      </c>
      <c r="B426" t="s">
        <v>5</v>
      </c>
      <c r="C426" s="3">
        <v>445516659.80000001</v>
      </c>
    </row>
    <row r="427" spans="1:3" x14ac:dyDescent="0.3">
      <c r="A427" s="4">
        <v>52529</v>
      </c>
      <c r="B427" t="s">
        <v>4</v>
      </c>
      <c r="C427" s="3">
        <v>394807150.08000004</v>
      </c>
    </row>
    <row r="428" spans="1:3" x14ac:dyDescent="0.3">
      <c r="A428" s="4">
        <v>68740</v>
      </c>
      <c r="B428" t="s">
        <v>2</v>
      </c>
      <c r="C428" s="3">
        <v>372275547.51999998</v>
      </c>
    </row>
    <row r="429" spans="1:3" x14ac:dyDescent="0.3">
      <c r="A429" s="4">
        <v>79152</v>
      </c>
      <c r="B429" t="s">
        <v>4</v>
      </c>
      <c r="C429" s="3">
        <v>118936959</v>
      </c>
    </row>
    <row r="430" spans="1:3" x14ac:dyDescent="0.3">
      <c r="A430" s="4">
        <v>82739</v>
      </c>
      <c r="B430" t="s">
        <v>4</v>
      </c>
      <c r="C430" s="3">
        <v>265928268.87</v>
      </c>
    </row>
    <row r="431" spans="1:3" x14ac:dyDescent="0.3">
      <c r="A431" s="4">
        <v>95661</v>
      </c>
      <c r="B431" t="s">
        <v>4</v>
      </c>
      <c r="C431" s="3">
        <v>323277746.95999998</v>
      </c>
    </row>
    <row r="432" spans="1:3" x14ac:dyDescent="0.3">
      <c r="A432" s="4">
        <v>63664</v>
      </c>
      <c r="B432" t="s">
        <v>3</v>
      </c>
      <c r="C432" s="3">
        <v>298243655.16000003</v>
      </c>
    </row>
    <row r="433" spans="1:3" x14ac:dyDescent="0.3">
      <c r="A433" s="4">
        <v>61395</v>
      </c>
      <c r="B433" t="s">
        <v>5</v>
      </c>
      <c r="C433" s="3">
        <v>437419383.50000006</v>
      </c>
    </row>
    <row r="434" spans="1:3" x14ac:dyDescent="0.3">
      <c r="A434" s="4">
        <v>75487</v>
      </c>
      <c r="B434" t="s">
        <v>5</v>
      </c>
      <c r="C434" s="3">
        <v>813717166.08000004</v>
      </c>
    </row>
    <row r="435" spans="1:3" x14ac:dyDescent="0.3">
      <c r="A435" s="4">
        <v>57012</v>
      </c>
      <c r="B435" t="s">
        <v>5</v>
      </c>
      <c r="C435" s="3">
        <v>553286172.28999996</v>
      </c>
    </row>
    <row r="436" spans="1:3" x14ac:dyDescent="0.3">
      <c r="A436" s="4">
        <v>75800</v>
      </c>
      <c r="B436" t="s">
        <v>5</v>
      </c>
      <c r="C436" s="3">
        <v>287970605.61000001</v>
      </c>
    </row>
    <row r="437" spans="1:3" x14ac:dyDescent="0.3">
      <c r="A437" s="4">
        <v>25706</v>
      </c>
      <c r="B437" t="s">
        <v>4</v>
      </c>
      <c r="C437" s="3">
        <v>295036252.75</v>
      </c>
    </row>
    <row r="438" spans="1:3" x14ac:dyDescent="0.3">
      <c r="A438" s="4">
        <v>68085</v>
      </c>
      <c r="B438" t="s">
        <v>5</v>
      </c>
      <c r="C438" s="3">
        <v>526742898</v>
      </c>
    </row>
    <row r="439" spans="1:3" x14ac:dyDescent="0.3">
      <c r="A439" s="4">
        <v>47897</v>
      </c>
      <c r="B439" t="s">
        <v>5</v>
      </c>
      <c r="C439" s="3">
        <v>380003139.89999998</v>
      </c>
    </row>
    <row r="440" spans="1:3" x14ac:dyDescent="0.3">
      <c r="A440" s="4">
        <v>63992</v>
      </c>
      <c r="B440" t="s">
        <v>4</v>
      </c>
      <c r="C440" s="3">
        <v>155038808.71000001</v>
      </c>
    </row>
    <row r="441" spans="1:3" x14ac:dyDescent="0.3">
      <c r="A441" s="4">
        <v>11254</v>
      </c>
      <c r="B441" t="s">
        <v>3</v>
      </c>
      <c r="C441" s="3">
        <v>488663177.42000002</v>
      </c>
    </row>
    <row r="442" spans="1:3" x14ac:dyDescent="0.3">
      <c r="A442" s="4">
        <v>96659</v>
      </c>
      <c r="B442" t="s">
        <v>3</v>
      </c>
      <c r="C442" s="3">
        <v>123732181.38000001</v>
      </c>
    </row>
    <row r="443" spans="1:3" x14ac:dyDescent="0.3">
      <c r="A443" s="4">
        <v>66355</v>
      </c>
      <c r="B443" t="s">
        <v>5</v>
      </c>
      <c r="C443" s="3">
        <v>801023353.11999989</v>
      </c>
    </row>
    <row r="444" spans="1:3" x14ac:dyDescent="0.3">
      <c r="A444" s="4">
        <v>91047</v>
      </c>
      <c r="B444" t="s">
        <v>4</v>
      </c>
      <c r="C444" s="3">
        <v>243736206.59999999</v>
      </c>
    </row>
    <row r="445" spans="1:3" x14ac:dyDescent="0.3">
      <c r="A445" s="4">
        <v>52944</v>
      </c>
      <c r="B445" t="s">
        <v>5</v>
      </c>
      <c r="C445" s="3">
        <v>209670101.25</v>
      </c>
    </row>
    <row r="446" spans="1:3" x14ac:dyDescent="0.3">
      <c r="A446" s="4">
        <v>35549</v>
      </c>
      <c r="B446" t="s">
        <v>4</v>
      </c>
      <c r="C446" s="3">
        <v>86498858.400000006</v>
      </c>
    </row>
    <row r="447" spans="1:3" x14ac:dyDescent="0.3">
      <c r="A447" s="4">
        <v>51492</v>
      </c>
      <c r="B447" t="s">
        <v>5</v>
      </c>
      <c r="C447" s="3">
        <v>480662249.98999995</v>
      </c>
    </row>
    <row r="448" spans="1:3" x14ac:dyDescent="0.3">
      <c r="A448" s="4">
        <v>89765</v>
      </c>
      <c r="B448" t="s">
        <v>5</v>
      </c>
      <c r="C448" s="3">
        <v>260651916.68999997</v>
      </c>
    </row>
    <row r="449" spans="1:3" x14ac:dyDescent="0.3">
      <c r="A449" s="4">
        <v>94309</v>
      </c>
      <c r="B449" t="s">
        <v>3</v>
      </c>
      <c r="C449" s="3">
        <v>387576021</v>
      </c>
    </row>
    <row r="450" spans="1:3" x14ac:dyDescent="0.3">
      <c r="A450" s="4">
        <v>40430</v>
      </c>
      <c r="B450" t="s">
        <v>3</v>
      </c>
      <c r="C450" s="3">
        <v>276713030.74000001</v>
      </c>
    </row>
    <row r="451" spans="1:3" x14ac:dyDescent="0.3">
      <c r="A451" s="4">
        <v>49003</v>
      </c>
      <c r="B451" t="s">
        <v>4</v>
      </c>
      <c r="C451" s="3">
        <v>386112563.06999999</v>
      </c>
    </row>
    <row r="452" spans="1:3" x14ac:dyDescent="0.3">
      <c r="A452" s="4">
        <v>26944</v>
      </c>
      <c r="B452" t="s">
        <v>2</v>
      </c>
      <c r="C452" s="3">
        <v>696170338.80000007</v>
      </c>
    </row>
    <row r="453" spans="1:3" x14ac:dyDescent="0.3">
      <c r="A453" s="4">
        <v>47690</v>
      </c>
      <c r="B453" t="s">
        <v>2</v>
      </c>
      <c r="C453" s="3">
        <v>784302697.08000004</v>
      </c>
    </row>
    <row r="454" spans="1:3" x14ac:dyDescent="0.3">
      <c r="A454" s="4">
        <v>23524</v>
      </c>
      <c r="B454" t="s">
        <v>2</v>
      </c>
      <c r="C454" s="3">
        <v>120236164.88000001</v>
      </c>
    </row>
    <row r="455" spans="1:3" x14ac:dyDescent="0.3">
      <c r="A455" s="4">
        <v>51678</v>
      </c>
      <c r="B455" t="s">
        <v>3</v>
      </c>
      <c r="C455" s="3">
        <v>620831787.71999991</v>
      </c>
    </row>
    <row r="456" spans="1:3" x14ac:dyDescent="0.3">
      <c r="A456" s="4">
        <v>74693</v>
      </c>
      <c r="B456" t="s">
        <v>2</v>
      </c>
      <c r="C456" s="3">
        <v>204200665.91999999</v>
      </c>
    </row>
    <row r="457" spans="1:3" x14ac:dyDescent="0.3">
      <c r="A457" s="4">
        <v>34780</v>
      </c>
      <c r="B457" t="s">
        <v>3</v>
      </c>
      <c r="C457" s="3">
        <v>327478448.20999998</v>
      </c>
    </row>
    <row r="458" spans="1:3" x14ac:dyDescent="0.3">
      <c r="A458" s="4">
        <v>74567</v>
      </c>
      <c r="B458" t="s">
        <v>4</v>
      </c>
      <c r="C458" s="3">
        <v>199153004.60000002</v>
      </c>
    </row>
    <row r="459" spans="1:3" x14ac:dyDescent="0.3">
      <c r="A459" s="4">
        <v>27189</v>
      </c>
      <c r="B459" t="s">
        <v>4</v>
      </c>
      <c r="C459" s="3">
        <v>607263375.43000007</v>
      </c>
    </row>
    <row r="460" spans="1:3" x14ac:dyDescent="0.3">
      <c r="A460" s="4">
        <v>24268</v>
      </c>
      <c r="B460" t="s">
        <v>5</v>
      </c>
      <c r="C460" s="3">
        <v>188635838.31</v>
      </c>
    </row>
    <row r="461" spans="1:3" x14ac:dyDescent="0.3">
      <c r="A461" s="4">
        <v>53797</v>
      </c>
      <c r="B461" t="s">
        <v>2</v>
      </c>
      <c r="C461" s="3">
        <v>205611662.27999997</v>
      </c>
    </row>
    <row r="462" spans="1:3" x14ac:dyDescent="0.3">
      <c r="A462" s="4">
        <v>16343</v>
      </c>
      <c r="B462" t="s">
        <v>3</v>
      </c>
      <c r="C462" s="3">
        <v>199915145.09999999</v>
      </c>
    </row>
    <row r="463" spans="1:3" x14ac:dyDescent="0.3">
      <c r="A463" s="4">
        <v>98806</v>
      </c>
      <c r="B463" t="s">
        <v>4</v>
      </c>
      <c r="C463" s="3">
        <v>156077519.07000002</v>
      </c>
    </row>
    <row r="464" spans="1:3" x14ac:dyDescent="0.3">
      <c r="A464" s="4">
        <v>73909</v>
      </c>
      <c r="B464" t="s">
        <v>4</v>
      </c>
      <c r="C464" s="3">
        <v>409007348.63999999</v>
      </c>
    </row>
    <row r="465" spans="1:3" x14ac:dyDescent="0.3">
      <c r="A465" s="4">
        <v>71230</v>
      </c>
      <c r="B465" t="s">
        <v>2</v>
      </c>
      <c r="C465" s="3">
        <v>229443948.69999999</v>
      </c>
    </row>
    <row r="466" spans="1:3" x14ac:dyDescent="0.3">
      <c r="A466" s="4">
        <v>38585</v>
      </c>
      <c r="B466" t="s">
        <v>3</v>
      </c>
      <c r="C466" s="3">
        <v>190070180.34999999</v>
      </c>
    </row>
    <row r="467" spans="1:3" x14ac:dyDescent="0.3">
      <c r="A467" s="4">
        <v>69453</v>
      </c>
      <c r="B467" t="s">
        <v>3</v>
      </c>
      <c r="C467" s="3">
        <v>456420472.63999999</v>
      </c>
    </row>
    <row r="468" spans="1:3" x14ac:dyDescent="0.3">
      <c r="A468" s="4">
        <v>67451</v>
      </c>
      <c r="B468" t="s">
        <v>4</v>
      </c>
      <c r="C468" s="3">
        <v>642373893.70000005</v>
      </c>
    </row>
    <row r="469" spans="1:3" x14ac:dyDescent="0.3">
      <c r="A469" s="4">
        <v>78048</v>
      </c>
      <c r="B469" t="s">
        <v>3</v>
      </c>
      <c r="C469" s="3">
        <v>281826444.83999997</v>
      </c>
    </row>
    <row r="470" spans="1:3" x14ac:dyDescent="0.3">
      <c r="A470" s="4">
        <v>83491</v>
      </c>
      <c r="B470" t="s">
        <v>4</v>
      </c>
      <c r="C470" s="3">
        <v>91815581.910000011</v>
      </c>
    </row>
    <row r="471" spans="1:3" x14ac:dyDescent="0.3">
      <c r="A471" s="4">
        <v>85974</v>
      </c>
      <c r="B471" t="s">
        <v>4</v>
      </c>
      <c r="C471" s="3">
        <v>627879334.32000005</v>
      </c>
    </row>
    <row r="472" spans="1:3" x14ac:dyDescent="0.3">
      <c r="A472" s="4">
        <v>49846</v>
      </c>
      <c r="B472" t="s">
        <v>4</v>
      </c>
      <c r="C472" s="3">
        <v>341213608.92000002</v>
      </c>
    </row>
    <row r="473" spans="1:3" x14ac:dyDescent="0.3">
      <c r="A473" s="4">
        <v>20614</v>
      </c>
      <c r="B473" t="s">
        <v>4</v>
      </c>
      <c r="C473" s="3">
        <v>385023268.52000004</v>
      </c>
    </row>
    <row r="474" spans="1:3" x14ac:dyDescent="0.3">
      <c r="A474" s="4">
        <v>80977</v>
      </c>
      <c r="B474" t="s">
        <v>3</v>
      </c>
      <c r="C474" s="3">
        <v>529280153.62</v>
      </c>
    </row>
    <row r="475" spans="1:3" x14ac:dyDescent="0.3">
      <c r="A475" s="4">
        <v>98274</v>
      </c>
      <c r="B475" t="s">
        <v>5</v>
      </c>
      <c r="C475" s="3">
        <v>430065531.75000006</v>
      </c>
    </row>
    <row r="476" spans="1:3" x14ac:dyDescent="0.3">
      <c r="A476" s="4">
        <v>86623</v>
      </c>
      <c r="B476" t="s">
        <v>5</v>
      </c>
      <c r="C476" s="3">
        <v>510777174.05999994</v>
      </c>
    </row>
    <row r="477" spans="1:3" x14ac:dyDescent="0.3">
      <c r="A477" s="4">
        <v>42420</v>
      </c>
      <c r="B477" t="s">
        <v>5</v>
      </c>
      <c r="C477" s="3">
        <v>573629988.96000004</v>
      </c>
    </row>
    <row r="478" spans="1:3" x14ac:dyDescent="0.3">
      <c r="A478" s="4">
        <v>28367</v>
      </c>
      <c r="B478" t="s">
        <v>4</v>
      </c>
      <c r="C478" s="3">
        <v>618605750.51999998</v>
      </c>
    </row>
    <row r="479" spans="1:3" x14ac:dyDescent="0.3">
      <c r="A479" s="4">
        <v>13901</v>
      </c>
      <c r="B479" t="s">
        <v>3</v>
      </c>
      <c r="C479" s="3">
        <v>282270657.24000001</v>
      </c>
    </row>
    <row r="480" spans="1:3" x14ac:dyDescent="0.3">
      <c r="A480" s="4">
        <v>64071</v>
      </c>
      <c r="B480" t="s">
        <v>2</v>
      </c>
      <c r="C480" s="3">
        <v>514533201.49000001</v>
      </c>
    </row>
    <row r="481" spans="1:3" x14ac:dyDescent="0.3">
      <c r="A481" s="4">
        <v>62687</v>
      </c>
      <c r="B481" t="s">
        <v>4</v>
      </c>
      <c r="C481" s="3">
        <v>259265385.77999997</v>
      </c>
    </row>
    <row r="482" spans="1:3" x14ac:dyDescent="0.3">
      <c r="A482" s="4">
        <v>36070</v>
      </c>
      <c r="B482" t="s">
        <v>2</v>
      </c>
      <c r="C482" s="3">
        <v>731649384.89999998</v>
      </c>
    </row>
    <row r="483" spans="1:3" x14ac:dyDescent="0.3">
      <c r="A483" s="4">
        <v>93458</v>
      </c>
      <c r="B483" t="s">
        <v>2</v>
      </c>
      <c r="C483" s="3">
        <v>399804279.30000001</v>
      </c>
    </row>
    <row r="484" spans="1:3" x14ac:dyDescent="0.3">
      <c r="A484" s="4">
        <v>71932</v>
      </c>
      <c r="B484" t="s">
        <v>3</v>
      </c>
      <c r="C484" s="3">
        <v>353752744.80000001</v>
      </c>
    </row>
    <row r="485" spans="1:3" x14ac:dyDescent="0.3">
      <c r="A485" s="4">
        <v>80052</v>
      </c>
      <c r="B485" t="s">
        <v>3</v>
      </c>
      <c r="C485" s="3">
        <v>699385739.85000002</v>
      </c>
    </row>
    <row r="486" spans="1:3" x14ac:dyDescent="0.3">
      <c r="A486" s="4">
        <v>17831</v>
      </c>
      <c r="B486" t="s">
        <v>3</v>
      </c>
      <c r="C486" s="3">
        <v>380439710.29999995</v>
      </c>
    </row>
    <row r="487" spans="1:3" x14ac:dyDescent="0.3">
      <c r="A487" s="4">
        <v>47074</v>
      </c>
      <c r="B487" t="s">
        <v>5</v>
      </c>
      <c r="C487" s="3">
        <v>316671514.07999998</v>
      </c>
    </row>
    <row r="488" spans="1:3" x14ac:dyDescent="0.3">
      <c r="A488" s="4">
        <v>84657</v>
      </c>
      <c r="B488" t="s">
        <v>3</v>
      </c>
      <c r="C488" s="3">
        <v>127982360.22</v>
      </c>
    </row>
    <row r="489" spans="1:3" x14ac:dyDescent="0.3">
      <c r="A489" s="4">
        <v>93135</v>
      </c>
      <c r="B489" t="s">
        <v>2</v>
      </c>
      <c r="C489" s="3">
        <v>318366580.80000001</v>
      </c>
    </row>
    <row r="490" spans="1:3" x14ac:dyDescent="0.3">
      <c r="A490" s="4">
        <v>35129</v>
      </c>
      <c r="B490" t="s">
        <v>4</v>
      </c>
      <c r="C490" s="3">
        <v>377504227.94</v>
      </c>
    </row>
    <row r="491" spans="1:3" x14ac:dyDescent="0.3">
      <c r="A491" s="4">
        <v>42631</v>
      </c>
      <c r="B491" t="s">
        <v>4</v>
      </c>
      <c r="C491" s="3">
        <v>423703715.06999999</v>
      </c>
    </row>
    <row r="492" spans="1:3" x14ac:dyDescent="0.3">
      <c r="A492" s="4">
        <v>58797</v>
      </c>
      <c r="B492" t="s">
        <v>2</v>
      </c>
      <c r="C492" s="3">
        <v>434586577.39999998</v>
      </c>
    </row>
    <row r="493" spans="1:3" x14ac:dyDescent="0.3">
      <c r="A493" s="4">
        <v>32775</v>
      </c>
      <c r="B493" t="s">
        <v>5</v>
      </c>
      <c r="C493" s="3">
        <v>136041323.40000001</v>
      </c>
    </row>
    <row r="494" spans="1:3" x14ac:dyDescent="0.3">
      <c r="A494" s="4">
        <v>75964</v>
      </c>
      <c r="B494" t="s">
        <v>4</v>
      </c>
      <c r="C494" s="3">
        <v>165779523.75</v>
      </c>
    </row>
    <row r="495" spans="1:3" x14ac:dyDescent="0.3">
      <c r="A495" s="4">
        <v>33315</v>
      </c>
      <c r="B495" t="s">
        <v>3</v>
      </c>
      <c r="C495" s="3">
        <v>277763859.13</v>
      </c>
    </row>
    <row r="496" spans="1:3" x14ac:dyDescent="0.3">
      <c r="A496" s="4">
        <v>99703</v>
      </c>
      <c r="B496" t="s">
        <v>3</v>
      </c>
      <c r="C496" s="3">
        <v>508677415.35000002</v>
      </c>
    </row>
    <row r="497" spans="1:3" x14ac:dyDescent="0.3">
      <c r="A497" s="4">
        <v>81129</v>
      </c>
      <c r="B497" t="s">
        <v>2</v>
      </c>
      <c r="C497" s="3">
        <v>838391075.62</v>
      </c>
    </row>
    <row r="498" spans="1:3" x14ac:dyDescent="0.3">
      <c r="A498" s="4">
        <v>52279</v>
      </c>
      <c r="B498" t="s">
        <v>4</v>
      </c>
      <c r="C498" s="3">
        <v>127921822.5</v>
      </c>
    </row>
    <row r="499" spans="1:3" x14ac:dyDescent="0.3">
      <c r="A499" s="4">
        <v>79914</v>
      </c>
      <c r="B499" t="s">
        <v>5</v>
      </c>
      <c r="C499" s="3">
        <v>140142038.25</v>
      </c>
    </row>
    <row r="500" spans="1:3" x14ac:dyDescent="0.3">
      <c r="A500" s="4">
        <v>25559</v>
      </c>
      <c r="B500" t="s">
        <v>3</v>
      </c>
      <c r="C500" s="3">
        <v>565590874.94000006</v>
      </c>
    </row>
    <row r="501" spans="1:3" x14ac:dyDescent="0.3">
      <c r="A501" s="4">
        <v>88548</v>
      </c>
      <c r="B501" t="s">
        <v>4</v>
      </c>
      <c r="C501" s="3">
        <v>329064688.39999998</v>
      </c>
    </row>
    <row r="502" spans="1:3" x14ac:dyDescent="0.3">
      <c r="A502" s="4">
        <v>59327</v>
      </c>
      <c r="B502" t="s">
        <v>4</v>
      </c>
      <c r="C502" s="3">
        <v>769358170.35000002</v>
      </c>
    </row>
    <row r="503" spans="1:3" x14ac:dyDescent="0.3">
      <c r="A503" s="4">
        <v>70529</v>
      </c>
      <c r="B503" t="s">
        <v>4</v>
      </c>
      <c r="C503" s="3">
        <v>690332299.39999998</v>
      </c>
    </row>
    <row r="504" spans="1:3" x14ac:dyDescent="0.3">
      <c r="A504" s="4">
        <v>71744</v>
      </c>
      <c r="B504" t="s">
        <v>5</v>
      </c>
      <c r="C504" s="3">
        <v>243712996.80000001</v>
      </c>
    </row>
    <row r="505" spans="1:3" x14ac:dyDescent="0.3">
      <c r="A505" s="4">
        <v>57437</v>
      </c>
      <c r="B505" t="s">
        <v>3</v>
      </c>
      <c r="C505" s="3">
        <v>726883670.39999998</v>
      </c>
    </row>
    <row r="506" spans="1:3" x14ac:dyDescent="0.3">
      <c r="A506" s="4">
        <v>86895</v>
      </c>
      <c r="B506" t="s">
        <v>3</v>
      </c>
      <c r="C506" s="3">
        <v>64543407.420000002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0" sqref="D10"/>
    </sheetView>
  </sheetViews>
  <sheetFormatPr defaultRowHeight="14.4" x14ac:dyDescent="0.3"/>
  <cols>
    <col min="1" max="1" width="14.6640625" bestFit="1" customWidth="1"/>
    <col min="5" max="5" width="8.88671875" style="4"/>
  </cols>
  <sheetData>
    <row r="1" spans="1:5" x14ac:dyDescent="0.3">
      <c r="C1" s="6" t="s">
        <v>8</v>
      </c>
    </row>
    <row r="2" spans="1:5" x14ac:dyDescent="0.3">
      <c r="A2" s="5" t="s">
        <v>1</v>
      </c>
      <c r="B2" s="7">
        <v>1</v>
      </c>
      <c r="C2" s="7">
        <v>0.75</v>
      </c>
      <c r="D2" s="7">
        <v>0.5</v>
      </c>
      <c r="E2" s="5" t="s">
        <v>9</v>
      </c>
    </row>
    <row r="3" spans="1:5" x14ac:dyDescent="0.3">
      <c r="A3" t="s">
        <v>2</v>
      </c>
      <c r="B3" s="8">
        <v>0.15</v>
      </c>
      <c r="C3" s="8">
        <v>0.12</v>
      </c>
      <c r="D3" s="8">
        <v>0.05</v>
      </c>
      <c r="E3" s="8">
        <v>0.02</v>
      </c>
    </row>
    <row r="4" spans="1:5" x14ac:dyDescent="0.3">
      <c r="A4" t="s">
        <v>3</v>
      </c>
      <c r="B4" s="8">
        <v>0.25</v>
      </c>
      <c r="C4" s="8">
        <v>0.2</v>
      </c>
      <c r="D4" s="8">
        <v>0.1</v>
      </c>
      <c r="E4" s="8">
        <v>0.02</v>
      </c>
    </row>
    <row r="5" spans="1:5" x14ac:dyDescent="0.3">
      <c r="A5" t="s">
        <v>4</v>
      </c>
      <c r="B5" s="8">
        <v>0.15</v>
      </c>
      <c r="C5" s="8">
        <v>0.12</v>
      </c>
      <c r="D5" s="8">
        <v>0.1</v>
      </c>
      <c r="E5" s="8">
        <v>0.02</v>
      </c>
    </row>
    <row r="6" spans="1:5" x14ac:dyDescent="0.3">
      <c r="A6" t="s">
        <v>5</v>
      </c>
      <c r="B6" s="8">
        <v>0.3</v>
      </c>
      <c r="C6" s="8">
        <v>0.2</v>
      </c>
      <c r="D6" s="8">
        <v>0.15</v>
      </c>
      <c r="E6" s="8">
        <v>0.05</v>
      </c>
    </row>
    <row r="8" spans="1:5" x14ac:dyDescent="0.3">
      <c r="A8" s="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</vt:lpstr>
      <vt:lpstr>Факт</vt:lpstr>
      <vt:lpstr>СДВ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2020-07-01T18:10:34Z</dcterms:created>
  <dcterms:modified xsi:type="dcterms:W3CDTF">2023-12-30T16:10:21Z</dcterms:modified>
</cp:coreProperties>
</file>