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for Array - Course\10 - ЕСЛИ с ВПР\"/>
    </mc:Choice>
  </mc:AlternateContent>
  <bookViews>
    <workbookView xWindow="0" yWindow="0" windowWidth="23040" windowHeight="8448"/>
  </bookViews>
  <sheets>
    <sheet name="План" sheetId="4" r:id="rId1"/>
    <sheet name="Факт" sheetId="1" r:id="rId2"/>
    <sheet name="СДВ" sheetId="3" r:id="rId3"/>
  </sheets>
  <definedNames>
    <definedName name="_xlnm._FilterDatabase" localSheetId="0" hidden="1">План!$A$1:$F$506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4" l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2" i="4"/>
</calcChain>
</file>

<file path=xl/sharedStrings.xml><?xml version="1.0" encoding="utf-8"?>
<sst xmlns="http://schemas.openxmlformats.org/spreadsheetml/2006/main" count="1028" uniqueCount="14">
  <si>
    <t>Код дилера</t>
  </si>
  <si>
    <t>Тип дилера</t>
  </si>
  <si>
    <t>Мультибренд</t>
  </si>
  <si>
    <t>Монобренд</t>
  </si>
  <si>
    <t>Неспецрозница</t>
  </si>
  <si>
    <t>Е-каналы</t>
  </si>
  <si>
    <t>Доход за период, план</t>
  </si>
  <si>
    <t>Доход за период, факт</t>
  </si>
  <si>
    <t>Уровень плана</t>
  </si>
  <si>
    <t>&lt;50%</t>
  </si>
  <si>
    <t>На пересечении типа дилера и уровня выполнения плана находится % дилерского вознаграждения от дохода</t>
  </si>
  <si>
    <t>% выполнения плана</t>
  </si>
  <si>
    <t>Результат</t>
  </si>
  <si>
    <t>ФОРМУЛА =ЕСЛИ(E2&gt;=100%;План!D2*ВПР(B2;СДВ!$A$3:$E$6;2;ЛОЖЬ);ЕСЛИ(И(План!E2&lt;100%;План!E2&gt;=75%);План!D2*ВПР(План!B2;СДВ!$A$3:$E$6;3;ЛОЖЬ);ЕСЛИ(И(План!E2&lt;75%;План!E2&gt;=50%);План!D2*ВПР(План!B2;СДВ!$A$3:$E$6;4;ЛОЖЬ);План!D2*ВПР(План!B2;СДВ!$A$3:$E$6;5;ЛОЖЬ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</si>
</sst>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8"/>
      <color rgb="FFC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wrapText="1"/>
    </xf>
    <xf numFmtId="165" fontId="0" fillId="0" borderId="0" xfId="1" applyNumberFormat="1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9" fontId="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3" fillId="0" borderId="0" xfId="0" applyFont="1"/>
    <xf numFmtId="166" fontId="0" fillId="0" borderId="0" xfId="0" applyNumberFormat="1"/>
    <xf numFmtId="0" fontId="0" fillId="0" borderId="0" xfId="0" applyAlignment="1">
      <alignment horizontal="left" vertical="top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6"/>
  <sheetViews>
    <sheetView tabSelected="1" workbookViewId="0">
      <selection activeCell="F3" sqref="F3"/>
    </sheetView>
  </sheetViews>
  <sheetFormatPr defaultRowHeight="14.4" x14ac:dyDescent="0.3"/>
  <cols>
    <col min="1" max="1" width="9.33203125" style="4" customWidth="1"/>
    <col min="2" max="2" width="14.6640625" bestFit="1" customWidth="1"/>
    <col min="3" max="3" width="14.77734375" bestFit="1" customWidth="1"/>
    <col min="4" max="4" width="13.109375" customWidth="1"/>
    <col min="5" max="5" width="14" bestFit="1" customWidth="1"/>
    <col min="6" max="6" width="18.77734375" customWidth="1"/>
    <col min="8" max="8" width="11.21875" bestFit="1" customWidth="1"/>
  </cols>
  <sheetData>
    <row r="1" spans="1:18" ht="32.4" customHeight="1" x14ac:dyDescent="0.3">
      <c r="A1" s="1" t="s">
        <v>0</v>
      </c>
      <c r="B1" s="1" t="s">
        <v>1</v>
      </c>
      <c r="C1" s="1" t="s">
        <v>6</v>
      </c>
      <c r="D1" s="1" t="s">
        <v>7</v>
      </c>
      <c r="E1" s="1" t="s">
        <v>11</v>
      </c>
      <c r="F1" s="1" t="s">
        <v>12</v>
      </c>
    </row>
    <row r="2" spans="1:18" x14ac:dyDescent="0.3">
      <c r="A2" s="4">
        <v>94304</v>
      </c>
      <c r="B2" t="s">
        <v>2</v>
      </c>
      <c r="C2" s="3">
        <v>260698119</v>
      </c>
      <c r="D2" s="3">
        <f>VLOOKUP(A2,Факт!$A$2:$C$506,3,FALSE)</f>
        <v>263305100.19</v>
      </c>
      <c r="E2" s="9">
        <f>D2/C2</f>
        <v>1.01</v>
      </c>
      <c r="F2" s="2">
        <f>IF(E2&gt;=100%,План!D2*VLOOKUP(B2,СДВ!$A$3:$E$6,2,FALSE),IF(AND(План!E2&lt;100%,План!E2&gt;=75%),План!D2*VLOOKUP(План!B2,СДВ!$A$3:$E$6,3,FALSE),IF(AND(План!E2&lt;75%,План!E2&gt;=50%),План!D2*VLOOKUP(План!B2,СДВ!$A$3:$E$6,4,FALSE),План!D2*VLOOKUP(План!B2,СДВ!$A$3:$E$6,5,FALSE))))</f>
        <v>39495765.028499998</v>
      </c>
      <c r="H2" s="11"/>
    </row>
    <row r="3" spans="1:18" x14ac:dyDescent="0.3">
      <c r="A3" s="4">
        <v>45706</v>
      </c>
      <c r="B3" t="s">
        <v>3</v>
      </c>
      <c r="C3" s="3">
        <v>497658688</v>
      </c>
      <c r="D3" s="3">
        <f>VLOOKUP(A3,Факт!$A$2:$C$506,3,FALSE)</f>
        <v>542447969.92000008</v>
      </c>
      <c r="E3" s="9">
        <f t="shared" ref="E3:E66" si="0">D3/C3</f>
        <v>1.0900000000000001</v>
      </c>
      <c r="F3" s="2">
        <f>IF(E3&gt;=100%,План!D3*VLOOKUP(B3,СДВ!$A$3:$E$6,2,FALSE),IF(AND(План!E3&lt;100%,План!E3&gt;=75%),План!D3*VLOOKUP(План!B3,СДВ!$A$3:$E$6,3,FALSE),IF(AND(План!E3&lt;75%,План!E3&gt;=50%),План!D3*VLOOKUP(План!B3,СДВ!$A$3:$E$6,4,FALSE),План!D3*VLOOKUP(План!B3,СДВ!$A$3:$E$6,5,FALSE))))</f>
        <v>135611992.48000002</v>
      </c>
    </row>
    <row r="4" spans="1:18" x14ac:dyDescent="0.3">
      <c r="A4" s="4">
        <v>98806</v>
      </c>
      <c r="B4" t="s">
        <v>4</v>
      </c>
      <c r="C4" s="3">
        <v>232951521</v>
      </c>
      <c r="D4" s="3">
        <f>VLOOKUP(A4,Факт!$A$2:$C$506,3,FALSE)</f>
        <v>156077519.07000002</v>
      </c>
      <c r="E4" s="9">
        <f t="shared" si="0"/>
        <v>0.67000000000000015</v>
      </c>
      <c r="F4" s="2">
        <f>IF(E4&gt;=100%,План!D4*VLOOKUP(B4,СДВ!$A$3:$E$6,2,FALSE),IF(AND(План!E4&lt;100%,План!E4&gt;=75%),План!D4*VLOOKUP(План!B4,СДВ!$A$3:$E$6,3,FALSE),IF(AND(План!E4&lt;75%,План!E4&gt;=50%),План!D4*VLOOKUP(План!B4,СДВ!$A$3:$E$6,4,FALSE),План!D4*VLOOKUP(План!B4,СДВ!$A$3:$E$6,5,FALSE))))</f>
        <v>15607751.907000003</v>
      </c>
    </row>
    <row r="5" spans="1:18" x14ac:dyDescent="0.3">
      <c r="A5" s="4">
        <v>67839</v>
      </c>
      <c r="B5" t="s">
        <v>5</v>
      </c>
      <c r="C5" s="3">
        <v>218498962</v>
      </c>
      <c r="D5" s="3">
        <f>VLOOKUP(A5,Факт!$A$2:$C$506,3,FALSE)</f>
        <v>179169148.84</v>
      </c>
      <c r="E5" s="9">
        <f t="shared" si="0"/>
        <v>0.82000000000000006</v>
      </c>
      <c r="F5" s="2">
        <f>IF(E5&gt;=100%,План!D5*VLOOKUP(B5,СДВ!$A$3:$E$6,2,FALSE),IF(AND(План!E5&lt;100%,План!E5&gt;=75%),План!D5*VLOOKUP(План!B5,СДВ!$A$3:$E$6,3,FALSE),IF(AND(План!E5&lt;75%,План!E5&gt;=50%),План!D5*VLOOKUP(План!B5,СДВ!$A$3:$E$6,4,FALSE),План!D5*VLOOKUP(План!B5,СДВ!$A$3:$E$6,5,FALSE))))</f>
        <v>35833829.767999999</v>
      </c>
    </row>
    <row r="6" spans="1:18" x14ac:dyDescent="0.3">
      <c r="A6" s="4">
        <v>86310</v>
      </c>
      <c r="B6" t="s">
        <v>3</v>
      </c>
      <c r="C6" s="3">
        <v>135017739</v>
      </c>
      <c r="D6" s="3">
        <f>VLOOKUP(A6,Факт!$A$2:$C$506,3,FALSE)</f>
        <v>122866142.49000001</v>
      </c>
      <c r="E6" s="9">
        <f t="shared" si="0"/>
        <v>0.91</v>
      </c>
      <c r="F6" s="2">
        <f>IF(E6&gt;=100%,План!D6*VLOOKUP(B6,СДВ!$A$3:$E$6,2,FALSE),IF(AND(План!E6&lt;100%,План!E6&gt;=75%),План!D6*VLOOKUP(План!B6,СДВ!$A$3:$E$6,3,FALSE),IF(AND(План!E6&lt;75%,План!E6&gt;=50%),План!D6*VLOOKUP(План!B6,СДВ!$A$3:$E$6,4,FALSE),План!D6*VLOOKUP(План!B6,СДВ!$A$3:$E$6,5,FALSE))))</f>
        <v>24573228.498000003</v>
      </c>
      <c r="I6" s="12" t="s">
        <v>13</v>
      </c>
      <c r="J6" s="12"/>
      <c r="K6" s="12"/>
      <c r="L6" s="12"/>
      <c r="M6" s="12"/>
      <c r="N6" s="12"/>
      <c r="O6" s="12"/>
      <c r="P6" s="12"/>
      <c r="Q6" s="12"/>
      <c r="R6" s="12"/>
    </row>
    <row r="7" spans="1:18" x14ac:dyDescent="0.3">
      <c r="A7" s="4">
        <v>63610</v>
      </c>
      <c r="B7" t="s">
        <v>3</v>
      </c>
      <c r="C7" s="3">
        <v>372190023</v>
      </c>
      <c r="D7" s="3">
        <f>VLOOKUP(A7,Факт!$A$2:$C$506,3,FALSE)</f>
        <v>308917719.08999997</v>
      </c>
      <c r="E7" s="9">
        <f t="shared" si="0"/>
        <v>0.83</v>
      </c>
      <c r="F7" s="2">
        <f>IF(E7&gt;=100%,План!D7*VLOOKUP(B7,СДВ!$A$3:$E$6,2,FALSE),IF(AND(План!E7&lt;100%,План!E7&gt;=75%),План!D7*VLOOKUP(План!B7,СДВ!$A$3:$E$6,3,FALSE),IF(AND(План!E7&lt;75%,План!E7&gt;=50%),План!D7*VLOOKUP(План!B7,СДВ!$A$3:$E$6,4,FALSE),План!D7*VLOOKUP(План!B7,СДВ!$A$3:$E$6,5,FALSE))))</f>
        <v>61783543.817999996</v>
      </c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 x14ac:dyDescent="0.3">
      <c r="A8" s="4">
        <v>32775</v>
      </c>
      <c r="B8" t="s">
        <v>5</v>
      </c>
      <c r="C8" s="3">
        <v>226735539</v>
      </c>
      <c r="D8" s="3">
        <f>VLOOKUP(A8,Факт!$A$2:$C$506,3,FALSE)</f>
        <v>136041323.40000001</v>
      </c>
      <c r="E8" s="9">
        <f t="shared" si="0"/>
        <v>0.6</v>
      </c>
      <c r="F8" s="2">
        <f>IF(E8&gt;=100%,План!D8*VLOOKUP(B8,СДВ!$A$3:$E$6,2,FALSE),IF(AND(План!E8&lt;100%,План!E8&gt;=75%),План!D8*VLOOKUP(План!B8,СДВ!$A$3:$E$6,3,FALSE),IF(AND(План!E8&lt;75%,План!E8&gt;=50%),План!D8*VLOOKUP(План!B8,СДВ!$A$3:$E$6,4,FALSE),План!D8*VLOOKUP(План!B8,СДВ!$A$3:$E$6,5,FALSE))))</f>
        <v>20406198.510000002</v>
      </c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x14ac:dyDescent="0.3">
      <c r="A9" s="4">
        <v>63059</v>
      </c>
      <c r="B9" t="s">
        <v>3</v>
      </c>
      <c r="C9" s="3">
        <v>712025251</v>
      </c>
      <c r="D9" s="3">
        <f>VLOOKUP(A9,Факт!$A$2:$C$506,3,FALSE)</f>
        <v>341772120.47999996</v>
      </c>
      <c r="E9" s="9">
        <f t="shared" si="0"/>
        <v>0.47999999999999993</v>
      </c>
      <c r="F9" s="2">
        <f>IF(E9&gt;=100%,План!D9*VLOOKUP(B9,СДВ!$A$3:$E$6,2,FALSE),IF(AND(План!E9&lt;100%,План!E9&gt;=75%),План!D9*VLOOKUP(План!B9,СДВ!$A$3:$E$6,3,FALSE),IF(AND(План!E9&lt;75%,План!E9&gt;=50%),План!D9*VLOOKUP(План!B9,СДВ!$A$3:$E$6,4,FALSE),План!D9*VLOOKUP(План!B9,СДВ!$A$3:$E$6,5,FALSE))))</f>
        <v>6835442.409599999</v>
      </c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x14ac:dyDescent="0.3">
      <c r="A10" s="4">
        <v>41907</v>
      </c>
      <c r="B10" t="s">
        <v>4</v>
      </c>
      <c r="C10" s="3">
        <v>498934300</v>
      </c>
      <c r="D10" s="3">
        <f>VLOOKUP(A10,Факт!$A$2:$C$506,3,FALSE)</f>
        <v>588742474</v>
      </c>
      <c r="E10" s="9">
        <f t="shared" si="0"/>
        <v>1.18</v>
      </c>
      <c r="F10" s="2">
        <f>IF(E10&gt;=100%,План!D10*VLOOKUP(B10,СДВ!$A$3:$E$6,2,FALSE),IF(AND(План!E10&lt;100%,План!E10&gt;=75%),План!D10*VLOOKUP(План!B10,СДВ!$A$3:$E$6,3,FALSE),IF(AND(План!E10&lt;75%,План!E10&gt;=50%),План!D10*VLOOKUP(План!B10,СДВ!$A$3:$E$6,4,FALSE),План!D10*VLOOKUP(План!B10,СДВ!$A$3:$E$6,5,FALSE))))</f>
        <v>88311371.099999994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x14ac:dyDescent="0.3">
      <c r="A11" s="4">
        <v>79914</v>
      </c>
      <c r="B11" t="s">
        <v>5</v>
      </c>
      <c r="C11" s="3">
        <v>245863225</v>
      </c>
      <c r="D11" s="3">
        <f>VLOOKUP(A11,Факт!$A$2:$C$506,3,FALSE)</f>
        <v>140142038.25</v>
      </c>
      <c r="E11" s="9">
        <f t="shared" si="0"/>
        <v>0.56999999999999995</v>
      </c>
      <c r="F11" s="2">
        <f>IF(E11&gt;=100%,План!D11*VLOOKUP(B11,СДВ!$A$3:$E$6,2,FALSE),IF(AND(План!E11&lt;100%,План!E11&gt;=75%),План!D11*VLOOKUP(План!B11,СДВ!$A$3:$E$6,3,FALSE),IF(AND(План!E11&lt;75%,План!E11&gt;=50%),План!D11*VLOOKUP(План!B11,СДВ!$A$3:$E$6,4,FALSE),План!D11*VLOOKUP(План!B11,СДВ!$A$3:$E$6,5,FALSE))))</f>
        <v>21021305.737500001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18" x14ac:dyDescent="0.3">
      <c r="A12" s="4">
        <v>89226</v>
      </c>
      <c r="B12" t="s">
        <v>2</v>
      </c>
      <c r="C12" s="3">
        <v>784908246</v>
      </c>
      <c r="D12" s="3">
        <f>VLOOKUP(A12,Факт!$A$2:$C$506,3,FALSE)</f>
        <v>682870174.01999998</v>
      </c>
      <c r="E12" s="9">
        <f t="shared" si="0"/>
        <v>0.87</v>
      </c>
      <c r="F12" s="2">
        <f>IF(E12&gt;=100%,План!D12*VLOOKUP(B12,СДВ!$A$3:$E$6,2,FALSE),IF(AND(План!E12&lt;100%,План!E12&gt;=75%),План!D12*VLOOKUP(План!B12,СДВ!$A$3:$E$6,3,FALSE),IF(AND(План!E12&lt;75%,План!E12&gt;=50%),План!D12*VLOOKUP(План!B12,СДВ!$A$3:$E$6,4,FALSE),План!D12*VLOOKUP(План!B12,СДВ!$A$3:$E$6,5,FALSE))))</f>
        <v>81944420.882399991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 x14ac:dyDescent="0.3">
      <c r="A13" s="4">
        <v>92600</v>
      </c>
      <c r="B13" t="s">
        <v>5</v>
      </c>
      <c r="C13" s="3">
        <v>557940835</v>
      </c>
      <c r="D13" s="3">
        <f>VLOOKUP(A13,Факт!$A$2:$C$506,3,FALSE)</f>
        <v>518884976.55000001</v>
      </c>
      <c r="E13" s="9">
        <f t="shared" si="0"/>
        <v>0.93</v>
      </c>
      <c r="F13" s="2">
        <f>IF(E13&gt;=100%,План!D13*VLOOKUP(B13,СДВ!$A$3:$E$6,2,FALSE),IF(AND(План!E13&lt;100%,План!E13&gt;=75%),План!D13*VLOOKUP(План!B13,СДВ!$A$3:$E$6,3,FALSE),IF(AND(План!E13&lt;75%,План!E13&gt;=50%),План!D13*VLOOKUP(План!B13,СДВ!$A$3:$E$6,4,FALSE),План!D13*VLOOKUP(План!B13,СДВ!$A$3:$E$6,5,FALSE))))</f>
        <v>103776995.31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18" x14ac:dyDescent="0.3">
      <c r="A14" s="4">
        <v>60117</v>
      </c>
      <c r="B14" t="s">
        <v>2</v>
      </c>
      <c r="C14" s="3">
        <v>571950220</v>
      </c>
      <c r="D14" s="3">
        <f>VLOOKUP(A14,Факт!$A$2:$C$506,3,FALSE)</f>
        <v>491877189.19999999</v>
      </c>
      <c r="E14" s="9">
        <f t="shared" si="0"/>
        <v>0.86</v>
      </c>
      <c r="F14" s="2">
        <f>IF(E14&gt;=100%,План!D14*VLOOKUP(B14,СДВ!$A$3:$E$6,2,FALSE),IF(AND(План!E14&lt;100%,План!E14&gt;=75%),План!D14*VLOOKUP(План!B14,СДВ!$A$3:$E$6,3,FALSE),IF(AND(План!E14&lt;75%,План!E14&gt;=50%),План!D14*VLOOKUP(План!B14,СДВ!$A$3:$E$6,4,FALSE),План!D14*VLOOKUP(План!B14,СДВ!$A$3:$E$6,5,FALSE))))</f>
        <v>59025262.703999996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 x14ac:dyDescent="0.3">
      <c r="A15" s="4">
        <v>63992</v>
      </c>
      <c r="B15" t="s">
        <v>4</v>
      </c>
      <c r="C15" s="3">
        <v>153503771</v>
      </c>
      <c r="D15" s="3">
        <f>VLOOKUP(A15,Факт!$A$2:$C$506,3,FALSE)</f>
        <v>155038808.71000001</v>
      </c>
      <c r="E15" s="9">
        <f t="shared" si="0"/>
        <v>1.01</v>
      </c>
      <c r="F15" s="2">
        <f>IF(E15&gt;=100%,План!D15*VLOOKUP(B15,СДВ!$A$3:$E$6,2,FALSE),IF(AND(План!E15&lt;100%,План!E15&gt;=75%),План!D15*VLOOKUP(План!B15,СДВ!$A$3:$E$6,3,FALSE),IF(AND(План!E15&lt;75%,План!E15&gt;=50%),План!D15*VLOOKUP(План!B15,СДВ!$A$3:$E$6,4,FALSE),План!D15*VLOOKUP(План!B15,СДВ!$A$3:$E$6,5,FALSE))))</f>
        <v>23255821.306499999</v>
      </c>
    </row>
    <row r="16" spans="1:18" x14ac:dyDescent="0.3">
      <c r="A16" s="4">
        <v>47074</v>
      </c>
      <c r="B16" t="s">
        <v>5</v>
      </c>
      <c r="C16" s="3">
        <v>659732321</v>
      </c>
      <c r="D16" s="3">
        <f>VLOOKUP(A16,Факт!$A$2:$C$506,3,FALSE)</f>
        <v>316671514.07999998</v>
      </c>
      <c r="E16" s="9">
        <f t="shared" si="0"/>
        <v>0.48</v>
      </c>
      <c r="F16" s="2">
        <f>IF(E16&gt;=100%,План!D16*VLOOKUP(B16,СДВ!$A$3:$E$6,2,FALSE),IF(AND(План!E16&lt;100%,План!E16&gt;=75%),План!D16*VLOOKUP(План!B16,СДВ!$A$3:$E$6,3,FALSE),IF(AND(План!E16&lt;75%,План!E16&gt;=50%),План!D16*VLOOKUP(План!B16,СДВ!$A$3:$E$6,4,FALSE),План!D16*VLOOKUP(План!B16,СДВ!$A$3:$E$6,5,FALSE))))</f>
        <v>15833575.704</v>
      </c>
    </row>
    <row r="17" spans="1:6" x14ac:dyDescent="0.3">
      <c r="A17" s="4">
        <v>73608</v>
      </c>
      <c r="B17" t="s">
        <v>2</v>
      </c>
      <c r="C17" s="3">
        <v>430086409</v>
      </c>
      <c r="D17" s="3">
        <f>VLOOKUP(A17,Факт!$A$2:$C$506,3,FALSE)</f>
        <v>309662214.47999996</v>
      </c>
      <c r="E17" s="9">
        <f t="shared" si="0"/>
        <v>0.71999999999999986</v>
      </c>
      <c r="F17" s="2">
        <f>IF(E17&gt;=100%,План!D17*VLOOKUP(B17,СДВ!$A$3:$E$6,2,FALSE),IF(AND(План!E17&lt;100%,План!E17&gt;=75%),План!D17*VLOOKUP(План!B17,СДВ!$A$3:$E$6,3,FALSE),IF(AND(План!E17&lt;75%,План!E17&gt;=50%),План!D17*VLOOKUP(План!B17,СДВ!$A$3:$E$6,4,FALSE),План!D17*VLOOKUP(План!B17,СДВ!$A$3:$E$6,5,FALSE))))</f>
        <v>15483110.723999999</v>
      </c>
    </row>
    <row r="18" spans="1:6" x14ac:dyDescent="0.3">
      <c r="A18" s="4">
        <v>15327</v>
      </c>
      <c r="B18" t="s">
        <v>4</v>
      </c>
      <c r="C18" s="3">
        <v>328742517</v>
      </c>
      <c r="D18" s="3">
        <f>VLOOKUP(A18,Факт!$A$2:$C$506,3,FALSE)</f>
        <v>325455091.82999998</v>
      </c>
      <c r="E18" s="9">
        <f t="shared" si="0"/>
        <v>0.99</v>
      </c>
      <c r="F18" s="2">
        <f>IF(E18&gt;=100%,План!D18*VLOOKUP(B18,СДВ!$A$3:$E$6,2,FALSE),IF(AND(План!E18&lt;100%,План!E18&gt;=75%),План!D18*VLOOKUP(План!B18,СДВ!$A$3:$E$6,3,FALSE),IF(AND(План!E18&lt;75%,План!E18&gt;=50%),План!D18*VLOOKUP(План!B18,СДВ!$A$3:$E$6,4,FALSE),План!D18*VLOOKUP(План!B18,СДВ!$A$3:$E$6,5,FALSE))))</f>
        <v>39054611.019599997</v>
      </c>
    </row>
    <row r="19" spans="1:6" x14ac:dyDescent="0.3">
      <c r="A19" s="4">
        <v>13901</v>
      </c>
      <c r="B19" t="s">
        <v>3</v>
      </c>
      <c r="C19" s="3">
        <v>427682814</v>
      </c>
      <c r="D19" s="3">
        <f>VLOOKUP(A19,Факт!$A$2:$C$506,3,FALSE)</f>
        <v>282270657.24000001</v>
      </c>
      <c r="E19" s="9">
        <f t="shared" si="0"/>
        <v>0.66</v>
      </c>
      <c r="F19" s="2">
        <f>IF(E19&gt;=100%,План!D19*VLOOKUP(B19,СДВ!$A$3:$E$6,2,FALSE),IF(AND(План!E19&lt;100%,План!E19&gt;=75%),План!D19*VLOOKUP(План!B19,СДВ!$A$3:$E$6,3,FALSE),IF(AND(План!E19&lt;75%,План!E19&gt;=50%),План!D19*VLOOKUP(План!B19,СДВ!$A$3:$E$6,4,FALSE),План!D19*VLOOKUP(План!B19,СДВ!$A$3:$E$6,5,FALSE))))</f>
        <v>28227065.724000003</v>
      </c>
    </row>
    <row r="20" spans="1:6" x14ac:dyDescent="0.3">
      <c r="A20" s="4">
        <v>41313</v>
      </c>
      <c r="B20" t="s">
        <v>2</v>
      </c>
      <c r="C20" s="3">
        <v>616929635</v>
      </c>
      <c r="D20" s="3">
        <f>VLOOKUP(A20,Факт!$A$2:$C$506,3,FALSE)</f>
        <v>573744560.55000007</v>
      </c>
      <c r="E20" s="9">
        <f t="shared" si="0"/>
        <v>0.93000000000000016</v>
      </c>
      <c r="F20" s="2">
        <f>IF(E20&gt;=100%,План!D20*VLOOKUP(B20,СДВ!$A$3:$E$6,2,FALSE),IF(AND(План!E20&lt;100%,План!E20&gt;=75%),План!D20*VLOOKUP(План!B20,СДВ!$A$3:$E$6,3,FALSE),IF(AND(План!E20&lt;75%,План!E20&gt;=50%),План!D20*VLOOKUP(План!B20,СДВ!$A$3:$E$6,4,FALSE),План!D20*VLOOKUP(План!B20,СДВ!$A$3:$E$6,5,FALSE))))</f>
        <v>68849347.266000003</v>
      </c>
    </row>
    <row r="21" spans="1:6" x14ac:dyDescent="0.3">
      <c r="A21" s="4">
        <v>38291</v>
      </c>
      <c r="B21" t="s">
        <v>3</v>
      </c>
      <c r="C21" s="3">
        <v>490324814</v>
      </c>
      <c r="D21" s="3">
        <f>VLOOKUP(A21,Факт!$A$2:$C$506,3,FALSE)</f>
        <v>558970287.95999992</v>
      </c>
      <c r="E21" s="9">
        <f t="shared" si="0"/>
        <v>1.1399999999999999</v>
      </c>
      <c r="F21" s="2">
        <f>IF(E21&gt;=100%,План!D21*VLOOKUP(B21,СДВ!$A$3:$E$6,2,FALSE),IF(AND(План!E21&lt;100%,План!E21&gt;=75%),План!D21*VLOOKUP(План!B21,СДВ!$A$3:$E$6,3,FALSE),IF(AND(План!E21&lt;75%,План!E21&gt;=50%),План!D21*VLOOKUP(План!B21,СДВ!$A$3:$E$6,4,FALSE),План!D21*VLOOKUP(План!B21,СДВ!$A$3:$E$6,5,FALSE))))</f>
        <v>139742571.98999998</v>
      </c>
    </row>
    <row r="22" spans="1:6" x14ac:dyDescent="0.3">
      <c r="A22" s="4">
        <v>98552</v>
      </c>
      <c r="B22" t="s">
        <v>5</v>
      </c>
      <c r="C22" s="3">
        <v>781114611</v>
      </c>
      <c r="D22" s="3">
        <f>VLOOKUP(A22,Факт!$A$2:$C$506,3,FALSE)</f>
        <v>820170341.55000007</v>
      </c>
      <c r="E22" s="9">
        <f t="shared" si="0"/>
        <v>1.05</v>
      </c>
      <c r="F22" s="2">
        <f>IF(E22&gt;=100%,План!D22*VLOOKUP(B22,СДВ!$A$3:$E$6,2,FALSE),IF(AND(План!E22&lt;100%,План!E22&gt;=75%),План!D22*VLOOKUP(План!B22,СДВ!$A$3:$E$6,3,FALSE),IF(AND(План!E22&lt;75%,План!E22&gt;=50%),План!D22*VLOOKUP(План!B22,СДВ!$A$3:$E$6,4,FALSE),План!D22*VLOOKUP(План!B22,СДВ!$A$3:$E$6,5,FALSE))))</f>
        <v>246051102.465</v>
      </c>
    </row>
    <row r="23" spans="1:6" x14ac:dyDescent="0.3">
      <c r="A23" s="4">
        <v>23094</v>
      </c>
      <c r="B23" t="s">
        <v>5</v>
      </c>
      <c r="C23" s="3">
        <v>278101902</v>
      </c>
      <c r="D23" s="3">
        <f>VLOOKUP(A23,Факт!$A$2:$C$506,3,FALSE)</f>
        <v>275320882.98000002</v>
      </c>
      <c r="E23" s="9">
        <f t="shared" si="0"/>
        <v>0.9900000000000001</v>
      </c>
      <c r="F23" s="2">
        <f>IF(E23&gt;=100%,План!D23*VLOOKUP(B23,СДВ!$A$3:$E$6,2,FALSE),IF(AND(План!E23&lt;100%,План!E23&gt;=75%),План!D23*VLOOKUP(План!B23,СДВ!$A$3:$E$6,3,FALSE),IF(AND(План!E23&lt;75%,План!E23&gt;=50%),План!D23*VLOOKUP(План!B23,СДВ!$A$3:$E$6,4,FALSE),План!D23*VLOOKUP(План!B23,СДВ!$A$3:$E$6,5,FALSE))))</f>
        <v>55064176.596000008</v>
      </c>
    </row>
    <row r="24" spans="1:6" x14ac:dyDescent="0.3">
      <c r="A24" s="4">
        <v>17131</v>
      </c>
      <c r="B24" t="s">
        <v>5</v>
      </c>
      <c r="C24" s="3">
        <v>218704344</v>
      </c>
      <c r="D24" s="3">
        <f>VLOOKUP(A24,Факт!$A$2:$C$506,3,FALSE)</f>
        <v>218704344</v>
      </c>
      <c r="E24" s="9">
        <f t="shared" si="0"/>
        <v>1</v>
      </c>
      <c r="F24" s="2">
        <f>IF(E24&gt;=100%,План!D24*VLOOKUP(B24,СДВ!$A$3:$E$6,2,FALSE),IF(AND(План!E24&lt;100%,План!E24&gt;=75%),План!D24*VLOOKUP(План!B24,СДВ!$A$3:$E$6,3,FALSE),IF(AND(План!E24&lt;75%,План!E24&gt;=50%),План!D24*VLOOKUP(План!B24,СДВ!$A$3:$E$6,4,FALSE),План!D24*VLOOKUP(План!B24,СДВ!$A$3:$E$6,5,FALSE))))</f>
        <v>65611303.199999996</v>
      </c>
    </row>
    <row r="25" spans="1:6" x14ac:dyDescent="0.3">
      <c r="A25" s="4">
        <v>81006</v>
      </c>
      <c r="B25" t="s">
        <v>5</v>
      </c>
      <c r="C25" s="3">
        <v>177909647</v>
      </c>
      <c r="D25" s="3">
        <f>VLOOKUP(A25,Факт!$A$2:$C$506,3,FALSE)</f>
        <v>153002296.41999999</v>
      </c>
      <c r="E25" s="9">
        <f t="shared" si="0"/>
        <v>0.85999999999999988</v>
      </c>
      <c r="F25" s="2">
        <f>IF(E25&gt;=100%,План!D25*VLOOKUP(B25,СДВ!$A$3:$E$6,2,FALSE),IF(AND(План!E25&lt;100%,План!E25&gt;=75%),План!D25*VLOOKUP(План!B25,СДВ!$A$3:$E$6,3,FALSE),IF(AND(План!E25&lt;75%,План!E25&gt;=50%),План!D25*VLOOKUP(План!B25,СДВ!$A$3:$E$6,4,FALSE),План!D25*VLOOKUP(План!B25,СДВ!$A$3:$E$6,5,FALSE))))</f>
        <v>30600459.283999998</v>
      </c>
    </row>
    <row r="26" spans="1:6" x14ac:dyDescent="0.3">
      <c r="A26" s="4">
        <v>23522</v>
      </c>
      <c r="B26" t="s">
        <v>4</v>
      </c>
      <c r="C26" s="3">
        <v>567080957</v>
      </c>
      <c r="D26" s="3">
        <f>VLOOKUP(A26,Факт!$A$2:$C$506,3,FALSE)</f>
        <v>323236145.48999995</v>
      </c>
      <c r="E26" s="9">
        <f t="shared" si="0"/>
        <v>0.56999999999999995</v>
      </c>
      <c r="F26" s="2">
        <f>IF(E26&gt;=100%,План!D26*VLOOKUP(B26,СДВ!$A$3:$E$6,2,FALSE),IF(AND(План!E26&lt;100%,План!E26&gt;=75%),План!D26*VLOOKUP(План!B26,СДВ!$A$3:$E$6,3,FALSE),IF(AND(План!E26&lt;75%,План!E26&gt;=50%),План!D26*VLOOKUP(План!B26,СДВ!$A$3:$E$6,4,FALSE),План!D26*VLOOKUP(План!B26,СДВ!$A$3:$E$6,5,FALSE))))</f>
        <v>32323614.548999995</v>
      </c>
    </row>
    <row r="27" spans="1:6" x14ac:dyDescent="0.3">
      <c r="A27" s="4">
        <v>16803</v>
      </c>
      <c r="B27" t="s">
        <v>5</v>
      </c>
      <c r="C27" s="3">
        <v>329792472</v>
      </c>
      <c r="D27" s="3">
        <f>VLOOKUP(A27,Факт!$A$2:$C$506,3,FALSE)</f>
        <v>181385859.60000002</v>
      </c>
      <c r="E27" s="9">
        <f t="shared" si="0"/>
        <v>0.55000000000000004</v>
      </c>
      <c r="F27" s="2">
        <f>IF(E27&gt;=100%,План!D27*VLOOKUP(B27,СДВ!$A$3:$E$6,2,FALSE),IF(AND(План!E27&lt;100%,План!E27&gt;=75%),План!D27*VLOOKUP(План!B27,СДВ!$A$3:$E$6,3,FALSE),IF(AND(План!E27&lt;75%,План!E27&gt;=50%),План!D27*VLOOKUP(План!B27,СДВ!$A$3:$E$6,4,FALSE),План!D27*VLOOKUP(План!B27,СДВ!$A$3:$E$6,5,FALSE))))</f>
        <v>27207878.940000001</v>
      </c>
    </row>
    <row r="28" spans="1:6" x14ac:dyDescent="0.3">
      <c r="A28" s="4">
        <v>65254</v>
      </c>
      <c r="B28" t="s">
        <v>5</v>
      </c>
      <c r="C28" s="3">
        <v>486118904</v>
      </c>
      <c r="D28" s="3">
        <f>VLOOKUP(A28,Факт!$A$2:$C$506,3,FALSE)</f>
        <v>247920641.03999999</v>
      </c>
      <c r="E28" s="9">
        <f t="shared" si="0"/>
        <v>0.51</v>
      </c>
      <c r="F28" s="2">
        <f>IF(E28&gt;=100%,План!D28*VLOOKUP(B28,СДВ!$A$3:$E$6,2,FALSE),IF(AND(План!E28&lt;100%,План!E28&gt;=75%),План!D28*VLOOKUP(План!B28,СДВ!$A$3:$E$6,3,FALSE),IF(AND(План!E28&lt;75%,План!E28&gt;=50%),План!D28*VLOOKUP(План!B28,СДВ!$A$3:$E$6,4,FALSE),План!D28*VLOOKUP(План!B28,СДВ!$A$3:$E$6,5,FALSE))))</f>
        <v>37188096.155999996</v>
      </c>
    </row>
    <row r="29" spans="1:6" x14ac:dyDescent="0.3">
      <c r="A29" s="4">
        <v>44737</v>
      </c>
      <c r="B29" t="s">
        <v>2</v>
      </c>
      <c r="C29" s="3">
        <v>435683344</v>
      </c>
      <c r="D29" s="3">
        <f>VLOOKUP(A29,Факт!$A$2:$C$506,3,FALSE)</f>
        <v>361617175.51999998</v>
      </c>
      <c r="E29" s="9">
        <f t="shared" si="0"/>
        <v>0.83</v>
      </c>
      <c r="F29" s="2">
        <f>IF(E29&gt;=100%,План!D29*VLOOKUP(B29,СДВ!$A$3:$E$6,2,FALSE),IF(AND(План!E29&lt;100%,План!E29&gt;=75%),План!D29*VLOOKUP(План!B29,СДВ!$A$3:$E$6,3,FALSE),IF(AND(План!E29&lt;75%,План!E29&gt;=50%),План!D29*VLOOKUP(План!B29,СДВ!$A$3:$E$6,4,FALSE),План!D29*VLOOKUP(План!B29,СДВ!$A$3:$E$6,5,FALSE))))</f>
        <v>43394061.062399998</v>
      </c>
    </row>
    <row r="30" spans="1:6" x14ac:dyDescent="0.3">
      <c r="A30" s="4">
        <v>19527</v>
      </c>
      <c r="B30" t="s">
        <v>3</v>
      </c>
      <c r="C30" s="3">
        <v>267553861</v>
      </c>
      <c r="D30" s="3">
        <f>VLOOKUP(A30,Факт!$A$2:$C$506,3,FALSE)</f>
        <v>163207855.21000001</v>
      </c>
      <c r="E30" s="9">
        <f t="shared" si="0"/>
        <v>0.61</v>
      </c>
      <c r="F30" s="2">
        <f>IF(E30&gt;=100%,План!D30*VLOOKUP(B30,СДВ!$A$3:$E$6,2,FALSE),IF(AND(План!E30&lt;100%,План!E30&gt;=75%),План!D30*VLOOKUP(План!B30,СДВ!$A$3:$E$6,3,FALSE),IF(AND(План!E30&lt;75%,План!E30&gt;=50%),План!D30*VLOOKUP(План!B30,СДВ!$A$3:$E$6,4,FALSE),План!D30*VLOOKUP(План!B30,СДВ!$A$3:$E$6,5,FALSE))))</f>
        <v>16320785.521000002</v>
      </c>
    </row>
    <row r="31" spans="1:6" x14ac:dyDescent="0.3">
      <c r="A31" s="4">
        <v>28367</v>
      </c>
      <c r="B31" t="s">
        <v>4</v>
      </c>
      <c r="C31" s="3">
        <v>606476226</v>
      </c>
      <c r="D31" s="3">
        <f>VLOOKUP(A31,Факт!$A$2:$C$506,3,FALSE)</f>
        <v>618605750.51999998</v>
      </c>
      <c r="E31" s="9">
        <f t="shared" si="0"/>
        <v>1.02</v>
      </c>
      <c r="F31" s="2">
        <f>IF(E31&gt;=100%,План!D31*VLOOKUP(B31,СДВ!$A$3:$E$6,2,FALSE),IF(AND(План!E31&lt;100%,План!E31&gt;=75%),План!D31*VLOOKUP(План!B31,СДВ!$A$3:$E$6,3,FALSE),IF(AND(План!E31&lt;75%,План!E31&gt;=50%),План!D31*VLOOKUP(План!B31,СДВ!$A$3:$E$6,4,FALSE),План!D31*VLOOKUP(План!B31,СДВ!$A$3:$E$6,5,FALSE))))</f>
        <v>92790862.577999994</v>
      </c>
    </row>
    <row r="32" spans="1:6" x14ac:dyDescent="0.3">
      <c r="A32" s="4">
        <v>27517</v>
      </c>
      <c r="B32" t="s">
        <v>5</v>
      </c>
      <c r="C32" s="3">
        <v>301246323</v>
      </c>
      <c r="D32" s="3">
        <f>VLOOKUP(A32,Факт!$A$2:$C$506,3,FALSE)</f>
        <v>150623161.5</v>
      </c>
      <c r="E32" s="9">
        <f t="shared" si="0"/>
        <v>0.5</v>
      </c>
      <c r="F32" s="2">
        <f>IF(E32&gt;=100%,План!D32*VLOOKUP(B32,СДВ!$A$3:$E$6,2,FALSE),IF(AND(План!E32&lt;100%,План!E32&gt;=75%),План!D32*VLOOKUP(План!B32,СДВ!$A$3:$E$6,3,FALSE),IF(AND(План!E32&lt;75%,План!E32&gt;=50%),План!D32*VLOOKUP(План!B32,СДВ!$A$3:$E$6,4,FALSE),План!D32*VLOOKUP(План!B32,СДВ!$A$3:$E$6,5,FALSE))))</f>
        <v>22593474.224999998</v>
      </c>
    </row>
    <row r="33" spans="1:6" x14ac:dyDescent="0.3">
      <c r="A33" s="4">
        <v>62596</v>
      </c>
      <c r="B33" t="s">
        <v>2</v>
      </c>
      <c r="C33" s="3">
        <v>394689351</v>
      </c>
      <c r="D33" s="3">
        <f>VLOOKUP(A33,Факт!$A$2:$C$506,3,FALSE)</f>
        <v>457839647.15999997</v>
      </c>
      <c r="E33" s="9">
        <f t="shared" si="0"/>
        <v>1.1599999999999999</v>
      </c>
      <c r="F33" s="2">
        <f>IF(E33&gt;=100%,План!D33*VLOOKUP(B33,СДВ!$A$3:$E$6,2,FALSE),IF(AND(План!E33&lt;100%,План!E33&gt;=75%),План!D33*VLOOKUP(План!B33,СДВ!$A$3:$E$6,3,FALSE),IF(AND(План!E33&lt;75%,План!E33&gt;=50%),План!D33*VLOOKUP(План!B33,СДВ!$A$3:$E$6,4,FALSE),План!D33*VLOOKUP(План!B33,СДВ!$A$3:$E$6,5,FALSE))))</f>
        <v>68675947.073999986</v>
      </c>
    </row>
    <row r="34" spans="1:6" x14ac:dyDescent="0.3">
      <c r="A34" s="4">
        <v>93212</v>
      </c>
      <c r="B34" t="s">
        <v>3</v>
      </c>
      <c r="C34" s="3">
        <v>499579344</v>
      </c>
      <c r="D34" s="3">
        <f>VLOOKUP(A34,Факт!$A$2:$C$506,3,FALSE)</f>
        <v>354701334.24000001</v>
      </c>
      <c r="E34" s="9">
        <f t="shared" si="0"/>
        <v>0.71</v>
      </c>
      <c r="F34" s="2">
        <f>IF(E34&gt;=100%,План!D34*VLOOKUP(B34,СДВ!$A$3:$E$6,2,FALSE),IF(AND(План!E34&lt;100%,План!E34&gt;=75%),План!D34*VLOOKUP(План!B34,СДВ!$A$3:$E$6,3,FALSE),IF(AND(План!E34&lt;75%,План!E34&gt;=50%),План!D34*VLOOKUP(План!B34,СДВ!$A$3:$E$6,4,FALSE),План!D34*VLOOKUP(План!B34,СДВ!$A$3:$E$6,5,FALSE))))</f>
        <v>35470133.424000002</v>
      </c>
    </row>
    <row r="35" spans="1:6" x14ac:dyDescent="0.3">
      <c r="A35" s="4">
        <v>15900</v>
      </c>
      <c r="B35" t="s">
        <v>3</v>
      </c>
      <c r="C35" s="3">
        <v>755363932</v>
      </c>
      <c r="D35" s="3">
        <f>VLOOKUP(A35,Факт!$A$2:$C$506,3,FALSE)</f>
        <v>430557441.23999995</v>
      </c>
      <c r="E35" s="9">
        <f t="shared" si="0"/>
        <v>0.56999999999999995</v>
      </c>
      <c r="F35" s="2">
        <f>IF(E35&gt;=100%,План!D35*VLOOKUP(B35,СДВ!$A$3:$E$6,2,FALSE),IF(AND(План!E35&lt;100%,План!E35&gt;=75%),План!D35*VLOOKUP(План!B35,СДВ!$A$3:$E$6,3,FALSE),IF(AND(План!E35&lt;75%,План!E35&gt;=50%),План!D35*VLOOKUP(План!B35,СДВ!$A$3:$E$6,4,FALSE),План!D35*VLOOKUP(План!B35,СДВ!$A$3:$E$6,5,FALSE))))</f>
        <v>43055744.123999998</v>
      </c>
    </row>
    <row r="36" spans="1:6" x14ac:dyDescent="0.3">
      <c r="A36" s="4">
        <v>69399</v>
      </c>
      <c r="B36" t="s">
        <v>5</v>
      </c>
      <c r="C36" s="3">
        <v>371883082</v>
      </c>
      <c r="D36" s="3">
        <f>VLOOKUP(A36,Факт!$A$2:$C$506,3,FALSE)</f>
        <v>401633728.56</v>
      </c>
      <c r="E36" s="9">
        <f t="shared" si="0"/>
        <v>1.08</v>
      </c>
      <c r="F36" s="2">
        <f>IF(E36&gt;=100%,План!D36*VLOOKUP(B36,СДВ!$A$3:$E$6,2,FALSE),IF(AND(План!E36&lt;100%,План!E36&gt;=75%),План!D36*VLOOKUP(План!B36,СДВ!$A$3:$E$6,3,FALSE),IF(AND(План!E36&lt;75%,План!E36&gt;=50%),План!D36*VLOOKUP(План!B36,СДВ!$A$3:$E$6,4,FALSE),План!D36*VLOOKUP(План!B36,СДВ!$A$3:$E$6,5,FALSE))))</f>
        <v>120490118.568</v>
      </c>
    </row>
    <row r="37" spans="1:6" x14ac:dyDescent="0.3">
      <c r="A37" s="4">
        <v>97268</v>
      </c>
      <c r="B37" t="s">
        <v>3</v>
      </c>
      <c r="C37" s="3">
        <v>281056354</v>
      </c>
      <c r="D37" s="3">
        <f>VLOOKUP(A37,Факт!$A$2:$C$506,3,FALSE)</f>
        <v>224845083.20000002</v>
      </c>
      <c r="E37" s="9">
        <f t="shared" si="0"/>
        <v>0.8</v>
      </c>
      <c r="F37" s="2">
        <f>IF(E37&gt;=100%,План!D37*VLOOKUP(B37,СДВ!$A$3:$E$6,2,FALSE),IF(AND(План!E37&lt;100%,План!E37&gt;=75%),План!D37*VLOOKUP(План!B37,СДВ!$A$3:$E$6,3,FALSE),IF(AND(План!E37&lt;75%,План!E37&gt;=50%),План!D37*VLOOKUP(План!B37,СДВ!$A$3:$E$6,4,FALSE),План!D37*VLOOKUP(План!B37,СДВ!$A$3:$E$6,5,FALSE))))</f>
        <v>44969016.640000008</v>
      </c>
    </row>
    <row r="38" spans="1:6" x14ac:dyDescent="0.3">
      <c r="A38" s="4">
        <v>39410</v>
      </c>
      <c r="B38" t="s">
        <v>2</v>
      </c>
      <c r="C38" s="3">
        <v>503309981</v>
      </c>
      <c r="D38" s="3">
        <f>VLOOKUP(A38,Факт!$A$2:$C$506,3,FALSE)</f>
        <v>301985988.59999996</v>
      </c>
      <c r="E38" s="9">
        <f t="shared" si="0"/>
        <v>0.6</v>
      </c>
      <c r="F38" s="2">
        <f>IF(E38&gt;=100%,План!D38*VLOOKUP(B38,СДВ!$A$3:$E$6,2,FALSE),IF(AND(План!E38&lt;100%,План!E38&gt;=75%),План!D38*VLOOKUP(План!B38,СДВ!$A$3:$E$6,3,FALSE),IF(AND(План!E38&lt;75%,План!E38&gt;=50%),План!D38*VLOOKUP(План!B38,СДВ!$A$3:$E$6,4,FALSE),План!D38*VLOOKUP(План!B38,СДВ!$A$3:$E$6,5,FALSE))))</f>
        <v>15099299.43</v>
      </c>
    </row>
    <row r="39" spans="1:6" x14ac:dyDescent="0.3">
      <c r="A39" s="4">
        <v>25466</v>
      </c>
      <c r="B39" t="s">
        <v>2</v>
      </c>
      <c r="C39" s="3">
        <v>423498230</v>
      </c>
      <c r="D39" s="3">
        <f>VLOOKUP(A39,Факт!$A$2:$C$506,3,FALSE)</f>
        <v>448908123.80000001</v>
      </c>
      <c r="E39" s="9">
        <f t="shared" si="0"/>
        <v>1.06</v>
      </c>
      <c r="F39" s="2">
        <f>IF(E39&gt;=100%,План!D39*VLOOKUP(B39,СДВ!$A$3:$E$6,2,FALSE),IF(AND(План!E39&lt;100%,План!E39&gt;=75%),План!D39*VLOOKUP(План!B39,СДВ!$A$3:$E$6,3,FALSE),IF(AND(План!E39&lt;75%,План!E39&gt;=50%),План!D39*VLOOKUP(План!B39,СДВ!$A$3:$E$6,4,FALSE),План!D39*VLOOKUP(План!B39,СДВ!$A$3:$E$6,5,FALSE))))</f>
        <v>67336218.569999993</v>
      </c>
    </row>
    <row r="40" spans="1:6" x14ac:dyDescent="0.3">
      <c r="A40" s="4">
        <v>72378</v>
      </c>
      <c r="B40" t="s">
        <v>2</v>
      </c>
      <c r="C40" s="3">
        <v>681072367</v>
      </c>
      <c r="D40" s="3">
        <f>VLOOKUP(A40,Факт!$A$2:$C$506,3,FALSE)</f>
        <v>558479340.93999994</v>
      </c>
      <c r="E40" s="9">
        <f t="shared" si="0"/>
        <v>0.82</v>
      </c>
      <c r="F40" s="2">
        <f>IF(E40&gt;=100%,План!D40*VLOOKUP(B40,СДВ!$A$3:$E$6,2,FALSE),IF(AND(План!E40&lt;100%,План!E40&gt;=75%),План!D40*VLOOKUP(План!B40,СДВ!$A$3:$E$6,3,FALSE),IF(AND(План!E40&lt;75%,План!E40&gt;=50%),План!D40*VLOOKUP(План!B40,СДВ!$A$3:$E$6,4,FALSE),План!D40*VLOOKUP(План!B40,СДВ!$A$3:$E$6,5,FALSE))))</f>
        <v>67017520.912799992</v>
      </c>
    </row>
    <row r="41" spans="1:6" x14ac:dyDescent="0.3">
      <c r="A41" s="4">
        <v>40810</v>
      </c>
      <c r="B41" t="s">
        <v>5</v>
      </c>
      <c r="C41" s="3">
        <v>213962432</v>
      </c>
      <c r="D41" s="3">
        <f>VLOOKUP(A41,Факт!$A$2:$C$506,3,FALSE)</f>
        <v>201124686.07999998</v>
      </c>
      <c r="E41" s="9">
        <f t="shared" si="0"/>
        <v>0.94</v>
      </c>
      <c r="F41" s="2">
        <f>IF(E41&gt;=100%,План!D41*VLOOKUP(B41,СДВ!$A$3:$E$6,2,FALSE),IF(AND(План!E41&lt;100%,План!E41&gt;=75%),План!D41*VLOOKUP(План!B41,СДВ!$A$3:$E$6,3,FALSE),IF(AND(План!E41&lt;75%,План!E41&gt;=50%),План!D41*VLOOKUP(План!B41,СДВ!$A$3:$E$6,4,FALSE),План!D41*VLOOKUP(План!B41,СДВ!$A$3:$E$6,5,FALSE))))</f>
        <v>40224937.215999998</v>
      </c>
    </row>
    <row r="42" spans="1:6" x14ac:dyDescent="0.3">
      <c r="A42" s="4">
        <v>91047</v>
      </c>
      <c r="B42" t="s">
        <v>4</v>
      </c>
      <c r="C42" s="3">
        <v>256564428</v>
      </c>
      <c r="D42" s="3">
        <f>VLOOKUP(A42,Факт!$A$2:$C$506,3,FALSE)</f>
        <v>243736206.59999999</v>
      </c>
      <c r="E42" s="9">
        <f t="shared" si="0"/>
        <v>0.95</v>
      </c>
      <c r="F42" s="2">
        <f>IF(E42&gt;=100%,План!D42*VLOOKUP(B42,СДВ!$A$3:$E$6,2,FALSE),IF(AND(План!E42&lt;100%,План!E42&gt;=75%),План!D42*VLOOKUP(План!B42,СДВ!$A$3:$E$6,3,FALSE),IF(AND(План!E42&lt;75%,План!E42&gt;=50%),План!D42*VLOOKUP(План!B42,СДВ!$A$3:$E$6,4,FALSE),План!D42*VLOOKUP(План!B42,СДВ!$A$3:$E$6,5,FALSE))))</f>
        <v>29248344.791999999</v>
      </c>
    </row>
    <row r="43" spans="1:6" x14ac:dyDescent="0.3">
      <c r="A43" s="4">
        <v>24774</v>
      </c>
      <c r="B43" t="s">
        <v>2</v>
      </c>
      <c r="C43" s="3">
        <v>527864300</v>
      </c>
      <c r="D43" s="3">
        <f>VLOOKUP(A43,Факт!$A$2:$C$506,3,FALSE)</f>
        <v>448684655</v>
      </c>
      <c r="E43" s="9">
        <f t="shared" si="0"/>
        <v>0.85</v>
      </c>
      <c r="F43" s="2">
        <f>IF(E43&gt;=100%,План!D43*VLOOKUP(B43,СДВ!$A$3:$E$6,2,FALSE),IF(AND(План!E43&lt;100%,План!E43&gt;=75%),План!D43*VLOOKUP(План!B43,СДВ!$A$3:$E$6,3,FALSE),IF(AND(План!E43&lt;75%,План!E43&gt;=50%),План!D43*VLOOKUP(План!B43,СДВ!$A$3:$E$6,4,FALSE),План!D43*VLOOKUP(План!B43,СДВ!$A$3:$E$6,5,FALSE))))</f>
        <v>53842158.600000001</v>
      </c>
    </row>
    <row r="44" spans="1:6" x14ac:dyDescent="0.3">
      <c r="A44" s="4">
        <v>12999</v>
      </c>
      <c r="B44" t="s">
        <v>3</v>
      </c>
      <c r="C44" s="3">
        <v>288198001</v>
      </c>
      <c r="D44" s="3">
        <f>VLOOKUP(A44,Факт!$A$2:$C$506,3,FALSE)</f>
        <v>276670080.95999998</v>
      </c>
      <c r="E44" s="9">
        <f t="shared" si="0"/>
        <v>0.96</v>
      </c>
      <c r="F44" s="2">
        <f>IF(E44&gt;=100%,План!D44*VLOOKUP(B44,СДВ!$A$3:$E$6,2,FALSE),IF(AND(План!E44&lt;100%,План!E44&gt;=75%),План!D44*VLOOKUP(План!B44,СДВ!$A$3:$E$6,3,FALSE),IF(AND(План!E44&lt;75%,План!E44&gt;=50%),План!D44*VLOOKUP(План!B44,СДВ!$A$3:$E$6,4,FALSE),План!D44*VLOOKUP(План!B44,СДВ!$A$3:$E$6,5,FALSE))))</f>
        <v>55334016.192000002</v>
      </c>
    </row>
    <row r="45" spans="1:6" x14ac:dyDescent="0.3">
      <c r="A45" s="4">
        <v>27186</v>
      </c>
      <c r="B45" t="s">
        <v>3</v>
      </c>
      <c r="C45" s="3">
        <v>493467834</v>
      </c>
      <c r="D45" s="3">
        <f>VLOOKUP(A45,Факт!$A$2:$C$506,3,FALSE)</f>
        <v>305950057.07999998</v>
      </c>
      <c r="E45" s="9">
        <f t="shared" si="0"/>
        <v>0.62</v>
      </c>
      <c r="F45" s="2">
        <f>IF(E45&gt;=100%,План!D45*VLOOKUP(B45,СДВ!$A$3:$E$6,2,FALSE),IF(AND(План!E45&lt;100%,План!E45&gt;=75%),План!D45*VLOOKUP(План!B45,СДВ!$A$3:$E$6,3,FALSE),IF(AND(План!E45&lt;75%,План!E45&gt;=50%),План!D45*VLOOKUP(План!B45,СДВ!$A$3:$E$6,4,FALSE),План!D45*VLOOKUP(План!B45,СДВ!$A$3:$E$6,5,FALSE))))</f>
        <v>30595005.708000001</v>
      </c>
    </row>
    <row r="46" spans="1:6" x14ac:dyDescent="0.3">
      <c r="A46" s="4">
        <v>54850</v>
      </c>
      <c r="B46" t="s">
        <v>4</v>
      </c>
      <c r="C46" s="3">
        <v>238919177</v>
      </c>
      <c r="D46" s="3">
        <f>VLOOKUP(A46,Факт!$A$2:$C$506,3,FALSE)</f>
        <v>219805642.84</v>
      </c>
      <c r="E46" s="9">
        <f t="shared" si="0"/>
        <v>0.92</v>
      </c>
      <c r="F46" s="2">
        <f>IF(E46&gt;=100%,План!D46*VLOOKUP(B46,СДВ!$A$3:$E$6,2,FALSE),IF(AND(План!E46&lt;100%,План!E46&gt;=75%),План!D46*VLOOKUP(План!B46,СДВ!$A$3:$E$6,3,FALSE),IF(AND(План!E46&lt;75%,План!E46&gt;=50%),План!D46*VLOOKUP(План!B46,СДВ!$A$3:$E$6,4,FALSE),План!D46*VLOOKUP(План!B46,СДВ!$A$3:$E$6,5,FALSE))))</f>
        <v>26376677.140799999</v>
      </c>
    </row>
    <row r="47" spans="1:6" x14ac:dyDescent="0.3">
      <c r="A47" s="4">
        <v>98854</v>
      </c>
      <c r="B47" t="s">
        <v>2</v>
      </c>
      <c r="C47" s="3">
        <v>221748364</v>
      </c>
      <c r="D47" s="3">
        <f>VLOOKUP(A47,Факт!$A$2:$C$506,3,FALSE)</f>
        <v>235053265.84</v>
      </c>
      <c r="E47" s="9">
        <f t="shared" si="0"/>
        <v>1.06</v>
      </c>
      <c r="F47" s="2">
        <f>IF(E47&gt;=100%,План!D47*VLOOKUP(B47,СДВ!$A$3:$E$6,2,FALSE),IF(AND(План!E47&lt;100%,План!E47&gt;=75%),План!D47*VLOOKUP(План!B47,СДВ!$A$3:$E$6,3,FALSE),IF(AND(План!E47&lt;75%,План!E47&gt;=50%),План!D47*VLOOKUP(План!B47,СДВ!$A$3:$E$6,4,FALSE),План!D47*VLOOKUP(План!B47,СДВ!$A$3:$E$6,5,FALSE))))</f>
        <v>35257989.876000002</v>
      </c>
    </row>
    <row r="48" spans="1:6" x14ac:dyDescent="0.3">
      <c r="A48" s="4">
        <v>40822</v>
      </c>
      <c r="B48" t="s">
        <v>5</v>
      </c>
      <c r="C48" s="3">
        <v>613146890</v>
      </c>
      <c r="D48" s="3">
        <f>VLOOKUP(A48,Факт!$A$2:$C$506,3,FALSE)</f>
        <v>447597229.69999999</v>
      </c>
      <c r="E48" s="9">
        <f t="shared" si="0"/>
        <v>0.73</v>
      </c>
      <c r="F48" s="2">
        <f>IF(E48&gt;=100%,План!D48*VLOOKUP(B48,СДВ!$A$3:$E$6,2,FALSE),IF(AND(План!E48&lt;100%,План!E48&gt;=75%),План!D48*VLOOKUP(План!B48,СДВ!$A$3:$E$6,3,FALSE),IF(AND(План!E48&lt;75%,План!E48&gt;=50%),План!D48*VLOOKUP(План!B48,СДВ!$A$3:$E$6,4,FALSE),План!D48*VLOOKUP(План!B48,СДВ!$A$3:$E$6,5,FALSE))))</f>
        <v>67139584.454999998</v>
      </c>
    </row>
    <row r="49" spans="1:6" x14ac:dyDescent="0.3">
      <c r="A49" s="4">
        <v>27286</v>
      </c>
      <c r="B49" t="s">
        <v>4</v>
      </c>
      <c r="C49" s="3">
        <v>251175805</v>
      </c>
      <c r="D49" s="3">
        <f>VLOOKUP(A49,Факт!$A$2:$C$506,3,FALSE)</f>
        <v>256199321.09999999</v>
      </c>
      <c r="E49" s="9">
        <f t="shared" si="0"/>
        <v>1.02</v>
      </c>
      <c r="F49" s="2">
        <f>IF(E49&gt;=100%,План!D49*VLOOKUP(B49,СДВ!$A$3:$E$6,2,FALSE),IF(AND(План!E49&lt;100%,План!E49&gt;=75%),План!D49*VLOOKUP(План!B49,СДВ!$A$3:$E$6,3,FALSE),IF(AND(План!E49&lt;75%,План!E49&gt;=50%),План!D49*VLOOKUP(План!B49,СДВ!$A$3:$E$6,4,FALSE),План!D49*VLOOKUP(План!B49,СДВ!$A$3:$E$6,5,FALSE))))</f>
        <v>38429898.164999999</v>
      </c>
    </row>
    <row r="50" spans="1:6" x14ac:dyDescent="0.3">
      <c r="A50" s="4">
        <v>66325</v>
      </c>
      <c r="B50" t="s">
        <v>2</v>
      </c>
      <c r="C50" s="3">
        <v>415126220</v>
      </c>
      <c r="D50" s="3">
        <f>VLOOKUP(A50,Факт!$A$2:$C$506,3,FALSE)</f>
        <v>373613598</v>
      </c>
      <c r="E50" s="9">
        <f t="shared" si="0"/>
        <v>0.9</v>
      </c>
      <c r="F50" s="2">
        <f>IF(E50&gt;=100%,План!D50*VLOOKUP(B50,СДВ!$A$3:$E$6,2,FALSE),IF(AND(План!E50&lt;100%,План!E50&gt;=75%),План!D50*VLOOKUP(План!B50,СДВ!$A$3:$E$6,3,FALSE),IF(AND(План!E50&lt;75%,План!E50&gt;=50%),План!D50*VLOOKUP(План!B50,СДВ!$A$3:$E$6,4,FALSE),План!D50*VLOOKUP(План!B50,СДВ!$A$3:$E$6,5,FALSE))))</f>
        <v>44833631.759999998</v>
      </c>
    </row>
    <row r="51" spans="1:6" x14ac:dyDescent="0.3">
      <c r="A51" s="4">
        <v>45616</v>
      </c>
      <c r="B51" t="s">
        <v>2</v>
      </c>
      <c r="C51" s="3">
        <v>181124946</v>
      </c>
      <c r="D51" s="3">
        <f>VLOOKUP(A51,Факт!$A$2:$C$506,3,FALSE)</f>
        <v>164823700.86000001</v>
      </c>
      <c r="E51" s="9">
        <f t="shared" si="0"/>
        <v>0.91</v>
      </c>
      <c r="F51" s="2">
        <f>IF(E51&gt;=100%,План!D51*VLOOKUP(B51,СДВ!$A$3:$E$6,2,FALSE),IF(AND(План!E51&lt;100%,План!E51&gt;=75%),План!D51*VLOOKUP(План!B51,СДВ!$A$3:$E$6,3,FALSE),IF(AND(План!E51&lt;75%,План!E51&gt;=50%),План!D51*VLOOKUP(План!B51,СДВ!$A$3:$E$6,4,FALSE),План!D51*VLOOKUP(План!B51,СДВ!$A$3:$E$6,5,FALSE))))</f>
        <v>19778844.1032</v>
      </c>
    </row>
    <row r="52" spans="1:6" x14ac:dyDescent="0.3">
      <c r="A52" s="4">
        <v>27816</v>
      </c>
      <c r="B52" t="s">
        <v>5</v>
      </c>
      <c r="C52" s="3">
        <v>762568719</v>
      </c>
      <c r="D52" s="3">
        <f>VLOOKUP(A52,Факт!$A$2:$C$506,3,FALSE)</f>
        <v>472792605.77999997</v>
      </c>
      <c r="E52" s="9">
        <f t="shared" si="0"/>
        <v>0.62</v>
      </c>
      <c r="F52" s="2">
        <f>IF(E52&gt;=100%,План!D52*VLOOKUP(B52,СДВ!$A$3:$E$6,2,FALSE),IF(AND(План!E52&lt;100%,План!E52&gt;=75%),План!D52*VLOOKUP(План!B52,СДВ!$A$3:$E$6,3,FALSE),IF(AND(План!E52&lt;75%,План!E52&gt;=50%),План!D52*VLOOKUP(План!B52,СДВ!$A$3:$E$6,4,FALSE),План!D52*VLOOKUP(План!B52,СДВ!$A$3:$E$6,5,FALSE))))</f>
        <v>70918890.866999999</v>
      </c>
    </row>
    <row r="53" spans="1:6" x14ac:dyDescent="0.3">
      <c r="A53" s="4">
        <v>51821</v>
      </c>
      <c r="B53" t="s">
        <v>4</v>
      </c>
      <c r="C53" s="3">
        <v>576831880</v>
      </c>
      <c r="D53" s="3">
        <f>VLOOKUP(A53,Факт!$A$2:$C$506,3,FALSE)</f>
        <v>588368517.60000002</v>
      </c>
      <c r="E53" s="9">
        <f t="shared" si="0"/>
        <v>1.02</v>
      </c>
      <c r="F53" s="2">
        <f>IF(E53&gt;=100%,План!D53*VLOOKUP(B53,СДВ!$A$3:$E$6,2,FALSE),IF(AND(План!E53&lt;100%,План!E53&gt;=75%),План!D53*VLOOKUP(План!B53,СДВ!$A$3:$E$6,3,FALSE),IF(AND(План!E53&lt;75%,План!E53&gt;=50%),План!D53*VLOOKUP(План!B53,СДВ!$A$3:$E$6,4,FALSE),План!D53*VLOOKUP(План!B53,СДВ!$A$3:$E$6,5,FALSE))))</f>
        <v>88255277.640000001</v>
      </c>
    </row>
    <row r="54" spans="1:6" x14ac:dyDescent="0.3">
      <c r="A54" s="4">
        <v>29427</v>
      </c>
      <c r="B54" t="s">
        <v>4</v>
      </c>
      <c r="C54" s="3">
        <v>495420728</v>
      </c>
      <c r="D54" s="3">
        <f>VLOOKUP(A54,Факт!$A$2:$C$506,3,FALSE)</f>
        <v>366611338.71999997</v>
      </c>
      <c r="E54" s="9">
        <f t="shared" si="0"/>
        <v>0.74</v>
      </c>
      <c r="F54" s="2">
        <f>IF(E54&gt;=100%,План!D54*VLOOKUP(B54,СДВ!$A$3:$E$6,2,FALSE),IF(AND(План!E54&lt;100%,План!E54&gt;=75%),План!D54*VLOOKUP(План!B54,СДВ!$A$3:$E$6,3,FALSE),IF(AND(План!E54&lt;75%,План!E54&gt;=50%),План!D54*VLOOKUP(План!B54,СДВ!$A$3:$E$6,4,FALSE),План!D54*VLOOKUP(План!B54,СДВ!$A$3:$E$6,5,FALSE))))</f>
        <v>36661133.872000001</v>
      </c>
    </row>
    <row r="55" spans="1:6" x14ac:dyDescent="0.3">
      <c r="A55" s="4">
        <v>22289</v>
      </c>
      <c r="B55" t="s">
        <v>4</v>
      </c>
      <c r="C55" s="3">
        <v>287735630</v>
      </c>
      <c r="D55" s="3">
        <f>VLOOKUP(A55,Факт!$A$2:$C$506,3,FALSE)</f>
        <v>241697929.19999999</v>
      </c>
      <c r="E55" s="9">
        <f t="shared" si="0"/>
        <v>0.84</v>
      </c>
      <c r="F55" s="2">
        <f>IF(E55&gt;=100%,План!D55*VLOOKUP(B55,СДВ!$A$3:$E$6,2,FALSE),IF(AND(План!E55&lt;100%,План!E55&gt;=75%),План!D55*VLOOKUP(План!B55,СДВ!$A$3:$E$6,3,FALSE),IF(AND(План!E55&lt;75%,План!E55&gt;=50%),План!D55*VLOOKUP(План!B55,СДВ!$A$3:$E$6,4,FALSE),План!D55*VLOOKUP(План!B55,СДВ!$A$3:$E$6,5,FALSE))))</f>
        <v>29003751.503999997</v>
      </c>
    </row>
    <row r="56" spans="1:6" x14ac:dyDescent="0.3">
      <c r="A56" s="4">
        <v>41587</v>
      </c>
      <c r="B56" t="s">
        <v>3</v>
      </c>
      <c r="C56" s="3">
        <v>236582558</v>
      </c>
      <c r="D56" s="3">
        <f>VLOOKUP(A56,Факт!$A$2:$C$506,3,FALSE)</f>
        <v>264972464.96000004</v>
      </c>
      <c r="E56" s="9">
        <f t="shared" si="0"/>
        <v>1.1200000000000001</v>
      </c>
      <c r="F56" s="2">
        <f>IF(E56&gt;=100%,План!D56*VLOOKUP(B56,СДВ!$A$3:$E$6,2,FALSE),IF(AND(План!E56&lt;100%,План!E56&gt;=75%),План!D56*VLOOKUP(План!B56,СДВ!$A$3:$E$6,3,FALSE),IF(AND(План!E56&lt;75%,План!E56&gt;=50%),План!D56*VLOOKUP(План!B56,СДВ!$A$3:$E$6,4,FALSE),План!D56*VLOOKUP(План!B56,СДВ!$A$3:$E$6,5,FALSE))))</f>
        <v>66243116.24000001</v>
      </c>
    </row>
    <row r="57" spans="1:6" x14ac:dyDescent="0.3">
      <c r="A57" s="4">
        <v>30324</v>
      </c>
      <c r="B57" t="s">
        <v>5</v>
      </c>
      <c r="C57" s="3">
        <v>783516292</v>
      </c>
      <c r="D57" s="3">
        <f>VLOOKUP(A57,Факт!$A$2:$C$506,3,FALSE)</f>
        <v>893208572.87999988</v>
      </c>
      <c r="E57" s="9">
        <f t="shared" si="0"/>
        <v>1.1399999999999999</v>
      </c>
      <c r="F57" s="2">
        <f>IF(E57&gt;=100%,План!D57*VLOOKUP(B57,СДВ!$A$3:$E$6,2,FALSE),IF(AND(План!E57&lt;100%,План!E57&gt;=75%),План!D57*VLOOKUP(План!B57,СДВ!$A$3:$E$6,3,FALSE),IF(AND(План!E57&lt;75%,План!E57&gt;=50%),План!D57*VLOOKUP(План!B57,СДВ!$A$3:$E$6,4,FALSE),План!D57*VLOOKUP(План!B57,СДВ!$A$3:$E$6,5,FALSE))))</f>
        <v>267962571.86399996</v>
      </c>
    </row>
    <row r="58" spans="1:6" x14ac:dyDescent="0.3">
      <c r="A58" s="4">
        <v>88272</v>
      </c>
      <c r="B58" t="s">
        <v>5</v>
      </c>
      <c r="C58" s="3">
        <v>432907364</v>
      </c>
      <c r="D58" s="3">
        <f>VLOOKUP(A58,Факт!$A$2:$C$506,3,FALSE)</f>
        <v>424249216.71999997</v>
      </c>
      <c r="E58" s="9">
        <f t="shared" si="0"/>
        <v>0.98</v>
      </c>
      <c r="F58" s="2">
        <f>IF(E58&gt;=100%,План!D58*VLOOKUP(B58,СДВ!$A$3:$E$6,2,FALSE),IF(AND(План!E58&lt;100%,План!E58&gt;=75%),План!D58*VLOOKUP(План!B58,СДВ!$A$3:$E$6,3,FALSE),IF(AND(План!E58&lt;75%,План!E58&gt;=50%),План!D58*VLOOKUP(План!B58,СДВ!$A$3:$E$6,4,FALSE),План!D58*VLOOKUP(План!B58,СДВ!$A$3:$E$6,5,FALSE))))</f>
        <v>84849843.343999997</v>
      </c>
    </row>
    <row r="59" spans="1:6" x14ac:dyDescent="0.3">
      <c r="A59" s="4">
        <v>92238</v>
      </c>
      <c r="B59" t="s">
        <v>5</v>
      </c>
      <c r="C59" s="3">
        <v>131395851</v>
      </c>
      <c r="D59" s="3">
        <f>VLOOKUP(A59,Факт!$A$2:$C$506,3,FALSE)</f>
        <v>118256265.90000001</v>
      </c>
      <c r="E59" s="9">
        <f t="shared" si="0"/>
        <v>0.9</v>
      </c>
      <c r="F59" s="2">
        <f>IF(E59&gt;=100%,План!D59*VLOOKUP(B59,СДВ!$A$3:$E$6,2,FALSE),IF(AND(План!E59&lt;100%,План!E59&gt;=75%),План!D59*VLOOKUP(План!B59,СДВ!$A$3:$E$6,3,FALSE),IF(AND(План!E59&lt;75%,План!E59&gt;=50%),План!D59*VLOOKUP(План!B59,СДВ!$A$3:$E$6,4,FALSE),План!D59*VLOOKUP(План!B59,СДВ!$A$3:$E$6,5,FALSE))))</f>
        <v>23651253.180000003</v>
      </c>
    </row>
    <row r="60" spans="1:6" x14ac:dyDescent="0.3">
      <c r="A60" s="4">
        <v>74484</v>
      </c>
      <c r="B60" t="s">
        <v>3</v>
      </c>
      <c r="C60" s="3">
        <v>626999581</v>
      </c>
      <c r="D60" s="3">
        <f>VLOOKUP(A60,Факт!$A$2:$C$506,3,FALSE)</f>
        <v>363659756.97999996</v>
      </c>
      <c r="E60" s="9">
        <f t="shared" si="0"/>
        <v>0.57999999999999996</v>
      </c>
      <c r="F60" s="2">
        <f>IF(E60&gt;=100%,План!D60*VLOOKUP(B60,СДВ!$A$3:$E$6,2,FALSE),IF(AND(План!E60&lt;100%,План!E60&gt;=75%),План!D60*VLOOKUP(План!B60,СДВ!$A$3:$E$6,3,FALSE),IF(AND(План!E60&lt;75%,План!E60&gt;=50%),План!D60*VLOOKUP(План!B60,СДВ!$A$3:$E$6,4,FALSE),План!D60*VLOOKUP(План!B60,СДВ!$A$3:$E$6,5,FALSE))))</f>
        <v>36365975.697999999</v>
      </c>
    </row>
    <row r="61" spans="1:6" x14ac:dyDescent="0.3">
      <c r="A61" s="4">
        <v>72610</v>
      </c>
      <c r="B61" t="s">
        <v>2</v>
      </c>
      <c r="C61" s="3">
        <v>482985954</v>
      </c>
      <c r="D61" s="3">
        <f>VLOOKUP(A61,Факт!$A$2:$C$506,3,FALSE)</f>
        <v>342920027.33999997</v>
      </c>
      <c r="E61" s="9">
        <f t="shared" si="0"/>
        <v>0.71</v>
      </c>
      <c r="F61" s="2">
        <f>IF(E61&gt;=100%,План!D61*VLOOKUP(B61,СДВ!$A$3:$E$6,2,FALSE),IF(AND(План!E61&lt;100%,План!E61&gt;=75%),План!D61*VLOOKUP(План!B61,СДВ!$A$3:$E$6,3,FALSE),IF(AND(План!E61&lt;75%,План!E61&gt;=50%),План!D61*VLOOKUP(План!B61,СДВ!$A$3:$E$6,4,FALSE),План!D61*VLOOKUP(План!B61,СДВ!$A$3:$E$6,5,FALSE))))</f>
        <v>17146001.366999999</v>
      </c>
    </row>
    <row r="62" spans="1:6" x14ac:dyDescent="0.3">
      <c r="A62" s="4">
        <v>82739</v>
      </c>
      <c r="B62" t="s">
        <v>4</v>
      </c>
      <c r="C62" s="3">
        <v>268614413</v>
      </c>
      <c r="D62" s="3">
        <f>VLOOKUP(A62,Факт!$A$2:$C$506,3,FALSE)</f>
        <v>265928268.87</v>
      </c>
      <c r="E62" s="9">
        <f t="shared" si="0"/>
        <v>0.99</v>
      </c>
      <c r="F62" s="2">
        <f>IF(E62&gt;=100%,План!D62*VLOOKUP(B62,СДВ!$A$3:$E$6,2,FALSE),IF(AND(План!E62&lt;100%,План!E62&gt;=75%),План!D62*VLOOKUP(План!B62,СДВ!$A$3:$E$6,3,FALSE),IF(AND(План!E62&lt;75%,План!E62&gt;=50%),План!D62*VLOOKUP(План!B62,СДВ!$A$3:$E$6,4,FALSE),План!D62*VLOOKUP(План!B62,СДВ!$A$3:$E$6,5,FALSE))))</f>
        <v>31911392.264399998</v>
      </c>
    </row>
    <row r="63" spans="1:6" x14ac:dyDescent="0.3">
      <c r="A63" s="4">
        <v>57378</v>
      </c>
      <c r="B63" t="s">
        <v>4</v>
      </c>
      <c r="C63" s="3">
        <v>774849816</v>
      </c>
      <c r="D63" s="3">
        <f>VLOOKUP(A63,Факт!$A$2:$C$506,3,FALSE)</f>
        <v>689616336.24000001</v>
      </c>
      <c r="E63" s="9">
        <f t="shared" si="0"/>
        <v>0.89</v>
      </c>
      <c r="F63" s="2">
        <f>IF(E63&gt;=100%,План!D63*VLOOKUP(B63,СДВ!$A$3:$E$6,2,FALSE),IF(AND(План!E63&lt;100%,План!E63&gt;=75%),План!D63*VLOOKUP(План!B63,СДВ!$A$3:$E$6,3,FALSE),IF(AND(План!E63&lt;75%,План!E63&gt;=50%),План!D63*VLOOKUP(План!B63,СДВ!$A$3:$E$6,4,FALSE),План!D63*VLOOKUP(План!B63,СДВ!$A$3:$E$6,5,FALSE))))</f>
        <v>82753960.348800004</v>
      </c>
    </row>
    <row r="64" spans="1:6" x14ac:dyDescent="0.3">
      <c r="A64" s="4">
        <v>61979</v>
      </c>
      <c r="B64" t="s">
        <v>5</v>
      </c>
      <c r="C64" s="3">
        <v>788587413</v>
      </c>
      <c r="D64" s="3">
        <f>VLOOKUP(A64,Факт!$A$2:$C$506,3,FALSE)</f>
        <v>764929790.61000001</v>
      </c>
      <c r="E64" s="9">
        <f t="shared" si="0"/>
        <v>0.97</v>
      </c>
      <c r="F64" s="2">
        <f>IF(E64&gt;=100%,План!D64*VLOOKUP(B64,СДВ!$A$3:$E$6,2,FALSE),IF(AND(План!E64&lt;100%,План!E64&gt;=75%),План!D64*VLOOKUP(План!B64,СДВ!$A$3:$E$6,3,FALSE),IF(AND(План!E64&lt;75%,План!E64&gt;=50%),План!D64*VLOOKUP(План!B64,СДВ!$A$3:$E$6,4,FALSE),План!D64*VLOOKUP(План!B64,СДВ!$A$3:$E$6,5,FALSE))))</f>
        <v>152985958.12200001</v>
      </c>
    </row>
    <row r="65" spans="1:6" x14ac:dyDescent="0.3">
      <c r="A65" s="4">
        <v>33427</v>
      </c>
      <c r="B65" t="s">
        <v>5</v>
      </c>
      <c r="C65" s="3">
        <v>243921384</v>
      </c>
      <c r="D65" s="3">
        <f>VLOOKUP(A65,Факт!$A$2:$C$506,3,FALSE)</f>
        <v>148792044.24000001</v>
      </c>
      <c r="E65" s="9">
        <f t="shared" si="0"/>
        <v>0.61</v>
      </c>
      <c r="F65" s="2">
        <f>IF(E65&gt;=100%,План!D65*VLOOKUP(B65,СДВ!$A$3:$E$6,2,FALSE),IF(AND(План!E65&lt;100%,План!E65&gt;=75%),План!D65*VLOOKUP(План!B65,СДВ!$A$3:$E$6,3,FALSE),IF(AND(План!E65&lt;75%,План!E65&gt;=50%),План!D65*VLOOKUP(План!B65,СДВ!$A$3:$E$6,4,FALSE),План!D65*VLOOKUP(План!B65,СДВ!$A$3:$E$6,5,FALSE))))</f>
        <v>22318806.636</v>
      </c>
    </row>
    <row r="66" spans="1:6" x14ac:dyDescent="0.3">
      <c r="A66" s="4">
        <v>52517</v>
      </c>
      <c r="B66" t="s">
        <v>3</v>
      </c>
      <c r="C66" s="3">
        <v>291265498</v>
      </c>
      <c r="D66" s="3">
        <f>VLOOKUP(A66,Факт!$A$2:$C$506,3,FALSE)</f>
        <v>224274433.46000001</v>
      </c>
      <c r="E66" s="9">
        <f t="shared" si="0"/>
        <v>0.77</v>
      </c>
      <c r="F66" s="2">
        <f>IF(E66&gt;=100%,План!D66*VLOOKUP(B66,СДВ!$A$3:$E$6,2,FALSE),IF(AND(План!E66&lt;100%,План!E66&gt;=75%),План!D66*VLOOKUP(План!B66,СДВ!$A$3:$E$6,3,FALSE),IF(AND(План!E66&lt;75%,План!E66&gt;=50%),План!D66*VLOOKUP(План!B66,СДВ!$A$3:$E$6,4,FALSE),План!D66*VLOOKUP(План!B66,СДВ!$A$3:$E$6,5,FALSE))))</f>
        <v>44854886.692000002</v>
      </c>
    </row>
    <row r="67" spans="1:6" x14ac:dyDescent="0.3">
      <c r="A67" s="4">
        <v>72647</v>
      </c>
      <c r="B67" t="s">
        <v>4</v>
      </c>
      <c r="C67" s="3">
        <v>164214582</v>
      </c>
      <c r="D67" s="3">
        <f>VLOOKUP(A67,Факт!$A$2:$C$506,3,FALSE)</f>
        <v>87033728.460000008</v>
      </c>
      <c r="E67" s="9">
        <f t="shared" ref="E67:E130" si="1">D67/C67</f>
        <v>0.53</v>
      </c>
      <c r="F67" s="2">
        <f>IF(E67&gt;=100%,План!D67*VLOOKUP(B67,СДВ!$A$3:$E$6,2,FALSE),IF(AND(План!E67&lt;100%,План!E67&gt;=75%),План!D67*VLOOKUP(План!B67,СДВ!$A$3:$E$6,3,FALSE),IF(AND(План!E67&lt;75%,План!E67&gt;=50%),План!D67*VLOOKUP(План!B67,СДВ!$A$3:$E$6,4,FALSE),План!D67*VLOOKUP(План!B67,СДВ!$A$3:$E$6,5,FALSE))))</f>
        <v>8703372.8460000008</v>
      </c>
    </row>
    <row r="68" spans="1:6" x14ac:dyDescent="0.3">
      <c r="A68" s="4">
        <v>69809</v>
      </c>
      <c r="B68" t="s">
        <v>3</v>
      </c>
      <c r="C68" s="3">
        <v>767991051</v>
      </c>
      <c r="D68" s="3">
        <f>VLOOKUP(A68,Факт!$A$2:$C$506,3,FALSE)</f>
        <v>883189708.64999998</v>
      </c>
      <c r="E68" s="9">
        <f t="shared" si="1"/>
        <v>1.1499999999999999</v>
      </c>
      <c r="F68" s="2">
        <f>IF(E68&gt;=100%,План!D68*VLOOKUP(B68,СДВ!$A$3:$E$6,2,FALSE),IF(AND(План!E68&lt;100%,План!E68&gt;=75%),План!D68*VLOOKUP(План!B68,СДВ!$A$3:$E$6,3,FALSE),IF(AND(План!E68&lt;75%,План!E68&gt;=50%),План!D68*VLOOKUP(План!B68,СДВ!$A$3:$E$6,4,FALSE),План!D68*VLOOKUP(План!B68,СДВ!$A$3:$E$6,5,FALSE))))</f>
        <v>220797427.16249999</v>
      </c>
    </row>
    <row r="69" spans="1:6" x14ac:dyDescent="0.3">
      <c r="A69" s="4">
        <v>72202</v>
      </c>
      <c r="B69" t="s">
        <v>4</v>
      </c>
      <c r="C69" s="3">
        <v>471257314</v>
      </c>
      <c r="D69" s="3">
        <f>VLOOKUP(A69,Факт!$A$2:$C$506,3,FALSE)</f>
        <v>442981875.15999997</v>
      </c>
      <c r="E69" s="9">
        <f t="shared" si="1"/>
        <v>0.94</v>
      </c>
      <c r="F69" s="2">
        <f>IF(E69&gt;=100%,План!D69*VLOOKUP(B69,СДВ!$A$3:$E$6,2,FALSE),IF(AND(План!E69&lt;100%,План!E69&gt;=75%),План!D69*VLOOKUP(План!B69,СДВ!$A$3:$E$6,3,FALSE),IF(AND(План!E69&lt;75%,План!E69&gt;=50%),План!D69*VLOOKUP(План!B69,СДВ!$A$3:$E$6,4,FALSE),План!D69*VLOOKUP(План!B69,СДВ!$A$3:$E$6,5,FALSE))))</f>
        <v>53157825.019199997</v>
      </c>
    </row>
    <row r="70" spans="1:6" x14ac:dyDescent="0.3">
      <c r="A70" s="4">
        <v>34780</v>
      </c>
      <c r="B70" t="s">
        <v>3</v>
      </c>
      <c r="C70" s="3">
        <v>461237251</v>
      </c>
      <c r="D70" s="3">
        <f>VLOOKUP(A70,Факт!$A$2:$C$506,3,FALSE)</f>
        <v>327478448.20999998</v>
      </c>
      <c r="E70" s="9">
        <f t="shared" si="1"/>
        <v>0.71</v>
      </c>
      <c r="F70" s="2">
        <f>IF(E70&gt;=100%,План!D70*VLOOKUP(B70,СДВ!$A$3:$E$6,2,FALSE),IF(AND(План!E70&lt;100%,План!E70&gt;=75%),План!D70*VLOOKUP(План!B70,СДВ!$A$3:$E$6,3,FALSE),IF(AND(План!E70&lt;75%,План!E70&gt;=50%),План!D70*VLOOKUP(План!B70,СДВ!$A$3:$E$6,4,FALSE),План!D70*VLOOKUP(План!B70,СДВ!$A$3:$E$6,5,FALSE))))</f>
        <v>32747844.820999999</v>
      </c>
    </row>
    <row r="71" spans="1:6" x14ac:dyDescent="0.3">
      <c r="A71" s="4">
        <v>80587</v>
      </c>
      <c r="B71" t="s">
        <v>4</v>
      </c>
      <c r="C71" s="3">
        <v>146800023</v>
      </c>
      <c r="D71" s="3">
        <f>VLOOKUP(A71,Факт!$A$2:$C$506,3,FALSE)</f>
        <v>89548014.030000001</v>
      </c>
      <c r="E71" s="9">
        <f t="shared" si="1"/>
        <v>0.61</v>
      </c>
      <c r="F71" s="2">
        <f>IF(E71&gt;=100%,План!D71*VLOOKUP(B71,СДВ!$A$3:$E$6,2,FALSE),IF(AND(План!E71&lt;100%,План!E71&gt;=75%),План!D71*VLOOKUP(План!B71,СДВ!$A$3:$E$6,3,FALSE),IF(AND(План!E71&lt;75%,План!E71&gt;=50%),План!D71*VLOOKUP(План!B71,СДВ!$A$3:$E$6,4,FALSE),План!D71*VLOOKUP(План!B71,СДВ!$A$3:$E$6,5,FALSE))))</f>
        <v>8954801.4030000009</v>
      </c>
    </row>
    <row r="72" spans="1:6" x14ac:dyDescent="0.3">
      <c r="A72" s="4">
        <v>23535</v>
      </c>
      <c r="B72" t="s">
        <v>3</v>
      </c>
      <c r="C72" s="3">
        <v>538177357</v>
      </c>
      <c r="D72" s="3">
        <f>VLOOKUP(A72,Факт!$A$2:$C$506,3,FALSE)</f>
        <v>344433508.48000002</v>
      </c>
      <c r="E72" s="9">
        <f t="shared" si="1"/>
        <v>0.64</v>
      </c>
      <c r="F72" s="2">
        <f>IF(E72&gt;=100%,План!D72*VLOOKUP(B72,СДВ!$A$3:$E$6,2,FALSE),IF(AND(План!E72&lt;100%,План!E72&gt;=75%),План!D72*VLOOKUP(План!B72,СДВ!$A$3:$E$6,3,FALSE),IF(AND(План!E72&lt;75%,План!E72&gt;=50%),План!D72*VLOOKUP(План!B72,СДВ!$A$3:$E$6,4,FALSE),План!D72*VLOOKUP(План!B72,СДВ!$A$3:$E$6,5,FALSE))))</f>
        <v>34443350.848000005</v>
      </c>
    </row>
    <row r="73" spans="1:6" x14ac:dyDescent="0.3">
      <c r="A73" s="4">
        <v>69677</v>
      </c>
      <c r="B73" t="s">
        <v>2</v>
      </c>
      <c r="C73" s="3">
        <v>472200323</v>
      </c>
      <c r="D73" s="3">
        <f>VLOOKUP(A73,Факт!$A$2:$C$506,3,FALSE)</f>
        <v>330540226.09999996</v>
      </c>
      <c r="E73" s="9">
        <f t="shared" si="1"/>
        <v>0.7</v>
      </c>
      <c r="F73" s="2">
        <f>IF(E73&gt;=100%,План!D73*VLOOKUP(B73,СДВ!$A$3:$E$6,2,FALSE),IF(AND(План!E73&lt;100%,План!E73&gt;=75%),План!D73*VLOOKUP(План!B73,СДВ!$A$3:$E$6,3,FALSE),IF(AND(План!E73&lt;75%,План!E73&gt;=50%),План!D73*VLOOKUP(План!B73,СДВ!$A$3:$E$6,4,FALSE),План!D73*VLOOKUP(План!B73,СДВ!$A$3:$E$6,5,FALSE))))</f>
        <v>16527011.305</v>
      </c>
    </row>
    <row r="74" spans="1:6" x14ac:dyDescent="0.3">
      <c r="A74" s="4">
        <v>60792</v>
      </c>
      <c r="B74" t="s">
        <v>4</v>
      </c>
      <c r="C74" s="3">
        <v>330804117</v>
      </c>
      <c r="D74" s="3">
        <f>VLOOKUP(A74,Факт!$A$2:$C$506,3,FALSE)</f>
        <v>317571952.31999999</v>
      </c>
      <c r="E74" s="9">
        <f t="shared" si="1"/>
        <v>0.96</v>
      </c>
      <c r="F74" s="2">
        <f>IF(E74&gt;=100%,План!D74*VLOOKUP(B74,СДВ!$A$3:$E$6,2,FALSE),IF(AND(План!E74&lt;100%,План!E74&gt;=75%),План!D74*VLOOKUP(План!B74,СДВ!$A$3:$E$6,3,FALSE),IF(AND(План!E74&lt;75%,План!E74&gt;=50%),План!D74*VLOOKUP(План!B74,СДВ!$A$3:$E$6,4,FALSE),План!D74*VLOOKUP(План!B74,СДВ!$A$3:$E$6,5,FALSE))))</f>
        <v>38108634.278399996</v>
      </c>
    </row>
    <row r="75" spans="1:6" x14ac:dyDescent="0.3">
      <c r="A75" s="4">
        <v>40212</v>
      </c>
      <c r="B75" t="s">
        <v>3</v>
      </c>
      <c r="C75" s="3">
        <v>609653546</v>
      </c>
      <c r="D75" s="3">
        <f>VLOOKUP(A75,Факт!$A$2:$C$506,3,FALSE)</f>
        <v>579170868.69999993</v>
      </c>
      <c r="E75" s="9">
        <f t="shared" si="1"/>
        <v>0.94999999999999984</v>
      </c>
      <c r="F75" s="2">
        <f>IF(E75&gt;=100%,План!D75*VLOOKUP(B75,СДВ!$A$3:$E$6,2,FALSE),IF(AND(План!E75&lt;100%,План!E75&gt;=75%),План!D75*VLOOKUP(План!B75,СДВ!$A$3:$E$6,3,FALSE),IF(AND(План!E75&lt;75%,План!E75&gt;=50%),План!D75*VLOOKUP(План!B75,СДВ!$A$3:$E$6,4,FALSE),План!D75*VLOOKUP(План!B75,СДВ!$A$3:$E$6,5,FALSE))))</f>
        <v>115834173.73999999</v>
      </c>
    </row>
    <row r="76" spans="1:6" x14ac:dyDescent="0.3">
      <c r="A76" s="4">
        <v>35549</v>
      </c>
      <c r="B76" t="s">
        <v>4</v>
      </c>
      <c r="C76" s="3">
        <v>108123573</v>
      </c>
      <c r="D76" s="3">
        <f>VLOOKUP(A76,Факт!$A$2:$C$506,3,FALSE)</f>
        <v>86498858.400000006</v>
      </c>
      <c r="E76" s="9">
        <f t="shared" si="1"/>
        <v>0.8</v>
      </c>
      <c r="F76" s="2">
        <f>IF(E76&gt;=100%,План!D76*VLOOKUP(B76,СДВ!$A$3:$E$6,2,FALSE),IF(AND(План!E76&lt;100%,План!E76&gt;=75%),План!D76*VLOOKUP(План!B76,СДВ!$A$3:$E$6,3,FALSE),IF(AND(План!E76&lt;75%,План!E76&gt;=50%),План!D76*VLOOKUP(План!B76,СДВ!$A$3:$E$6,4,FALSE),План!D76*VLOOKUP(План!B76,СДВ!$A$3:$E$6,5,FALSE))))</f>
        <v>10379863.007999999</v>
      </c>
    </row>
    <row r="77" spans="1:6" x14ac:dyDescent="0.3">
      <c r="A77" s="4">
        <v>53797</v>
      </c>
      <c r="B77" t="s">
        <v>2</v>
      </c>
      <c r="C77" s="3">
        <v>354502866</v>
      </c>
      <c r="D77" s="3">
        <f>VLOOKUP(A77,Факт!$A$2:$C$506,3,FALSE)</f>
        <v>205611662.27999997</v>
      </c>
      <c r="E77" s="9">
        <f t="shared" si="1"/>
        <v>0.57999999999999996</v>
      </c>
      <c r="F77" s="2">
        <f>IF(E77&gt;=100%,План!D77*VLOOKUP(B77,СДВ!$A$3:$E$6,2,FALSE),IF(AND(План!E77&lt;100%,План!E77&gt;=75%),План!D77*VLOOKUP(План!B77,СДВ!$A$3:$E$6,3,FALSE),IF(AND(План!E77&lt;75%,План!E77&gt;=50%),План!D77*VLOOKUP(План!B77,СДВ!$A$3:$E$6,4,FALSE),План!D77*VLOOKUP(План!B77,СДВ!$A$3:$E$6,5,FALSE))))</f>
        <v>10280583.114</v>
      </c>
    </row>
    <row r="78" spans="1:6" x14ac:dyDescent="0.3">
      <c r="A78" s="4">
        <v>84657</v>
      </c>
      <c r="B78" t="s">
        <v>3</v>
      </c>
      <c r="C78" s="3">
        <v>164079949</v>
      </c>
      <c r="D78" s="3">
        <f>VLOOKUP(A78,Факт!$A$2:$C$506,3,FALSE)</f>
        <v>127982360.22</v>
      </c>
      <c r="E78" s="9">
        <f t="shared" si="1"/>
        <v>0.78</v>
      </c>
      <c r="F78" s="2">
        <f>IF(E78&gt;=100%,План!D78*VLOOKUP(B78,СДВ!$A$3:$E$6,2,FALSE),IF(AND(План!E78&lt;100%,План!E78&gt;=75%),План!D78*VLOOKUP(План!B78,СДВ!$A$3:$E$6,3,FALSE),IF(AND(План!E78&lt;75%,План!E78&gt;=50%),План!D78*VLOOKUP(План!B78,СДВ!$A$3:$E$6,4,FALSE),План!D78*VLOOKUP(План!B78,СДВ!$A$3:$E$6,5,FALSE))))</f>
        <v>25596472.044</v>
      </c>
    </row>
    <row r="79" spans="1:6" x14ac:dyDescent="0.3">
      <c r="A79" s="4">
        <v>90549</v>
      </c>
      <c r="B79" t="s">
        <v>5</v>
      </c>
      <c r="C79" s="3">
        <v>506196426</v>
      </c>
      <c r="D79" s="3">
        <f>VLOOKUP(A79,Факт!$A$2:$C$506,3,FALSE)</f>
        <v>577063925.63999999</v>
      </c>
      <c r="E79" s="9">
        <f t="shared" si="1"/>
        <v>1.1399999999999999</v>
      </c>
      <c r="F79" s="2">
        <f>IF(E79&gt;=100%,План!D79*VLOOKUP(B79,СДВ!$A$3:$E$6,2,FALSE),IF(AND(План!E79&lt;100%,План!E79&gt;=75%),План!D79*VLOOKUP(План!B79,СДВ!$A$3:$E$6,3,FALSE),IF(AND(План!E79&lt;75%,План!E79&gt;=50%),План!D79*VLOOKUP(План!B79,СДВ!$A$3:$E$6,4,FALSE),План!D79*VLOOKUP(План!B79,СДВ!$A$3:$E$6,5,FALSE))))</f>
        <v>173119177.692</v>
      </c>
    </row>
    <row r="80" spans="1:6" x14ac:dyDescent="0.3">
      <c r="A80" s="4">
        <v>82647</v>
      </c>
      <c r="B80" t="s">
        <v>2</v>
      </c>
      <c r="C80" s="3">
        <v>349678825</v>
      </c>
      <c r="D80" s="3">
        <f>VLOOKUP(A80,Факт!$A$2:$C$506,3,FALSE)</f>
        <v>255265542.25</v>
      </c>
      <c r="E80" s="9">
        <f t="shared" si="1"/>
        <v>0.73</v>
      </c>
      <c r="F80" s="2">
        <f>IF(E80&gt;=100%,План!D80*VLOOKUP(B80,СДВ!$A$3:$E$6,2,FALSE),IF(AND(План!E80&lt;100%,План!E80&gt;=75%),План!D80*VLOOKUP(План!B80,СДВ!$A$3:$E$6,3,FALSE),IF(AND(План!E80&lt;75%,План!E80&gt;=50%),План!D80*VLOOKUP(План!B80,СДВ!$A$3:$E$6,4,FALSE),План!D80*VLOOKUP(План!B80,СДВ!$A$3:$E$6,5,FALSE))))</f>
        <v>12763277.112500001</v>
      </c>
    </row>
    <row r="81" spans="1:6" x14ac:dyDescent="0.3">
      <c r="A81" s="4">
        <v>63664</v>
      </c>
      <c r="B81" t="s">
        <v>3</v>
      </c>
      <c r="C81" s="3">
        <v>451884326</v>
      </c>
      <c r="D81" s="3">
        <f>VLOOKUP(A81,Факт!$A$2:$C$506,3,FALSE)</f>
        <v>298243655.16000003</v>
      </c>
      <c r="E81" s="9">
        <f t="shared" si="1"/>
        <v>0.66</v>
      </c>
      <c r="F81" s="2">
        <f>IF(E81&gt;=100%,План!D81*VLOOKUP(B81,СДВ!$A$3:$E$6,2,FALSE),IF(AND(План!E81&lt;100%,План!E81&gt;=75%),План!D81*VLOOKUP(План!B81,СДВ!$A$3:$E$6,3,FALSE),IF(AND(План!E81&lt;75%,План!E81&gt;=50%),План!D81*VLOOKUP(План!B81,СДВ!$A$3:$E$6,4,FALSE),План!D81*VLOOKUP(План!B81,СДВ!$A$3:$E$6,5,FALSE))))</f>
        <v>29824365.516000003</v>
      </c>
    </row>
    <row r="82" spans="1:6" x14ac:dyDescent="0.3">
      <c r="A82" s="4">
        <v>16343</v>
      </c>
      <c r="B82" t="s">
        <v>3</v>
      </c>
      <c r="C82" s="3">
        <v>222127939</v>
      </c>
      <c r="D82" s="3">
        <f>VLOOKUP(A82,Факт!$A$2:$C$506,3,FALSE)</f>
        <v>199915145.09999999</v>
      </c>
      <c r="E82" s="9">
        <f t="shared" si="1"/>
        <v>0.9</v>
      </c>
      <c r="F82" s="2">
        <f>IF(E82&gt;=100%,План!D82*VLOOKUP(B82,СДВ!$A$3:$E$6,2,FALSE),IF(AND(План!E82&lt;100%,План!E82&gt;=75%),План!D82*VLOOKUP(План!B82,СДВ!$A$3:$E$6,3,FALSE),IF(AND(План!E82&lt;75%,План!E82&gt;=50%),План!D82*VLOOKUP(План!B82,СДВ!$A$3:$E$6,4,FALSE),План!D82*VLOOKUP(План!B82,СДВ!$A$3:$E$6,5,FALSE))))</f>
        <v>39983029.020000003</v>
      </c>
    </row>
    <row r="83" spans="1:6" x14ac:dyDescent="0.3">
      <c r="A83" s="4">
        <v>78048</v>
      </c>
      <c r="B83" t="s">
        <v>3</v>
      </c>
      <c r="C83" s="3">
        <v>454558782</v>
      </c>
      <c r="D83" s="3">
        <f>VLOOKUP(A83,Факт!$A$2:$C$506,3,FALSE)</f>
        <v>281826444.83999997</v>
      </c>
      <c r="E83" s="9">
        <f t="shared" si="1"/>
        <v>0.62</v>
      </c>
      <c r="F83" s="2">
        <f>IF(E83&gt;=100%,План!D83*VLOOKUP(B83,СДВ!$A$3:$E$6,2,FALSE),IF(AND(План!E83&lt;100%,План!E83&gt;=75%),План!D83*VLOOKUP(План!B83,СДВ!$A$3:$E$6,3,FALSE),IF(AND(План!E83&lt;75%,План!E83&gt;=50%),План!D83*VLOOKUP(План!B83,СДВ!$A$3:$E$6,4,FALSE),План!D83*VLOOKUP(План!B83,СДВ!$A$3:$E$6,5,FALSE))))</f>
        <v>28182644.483999997</v>
      </c>
    </row>
    <row r="84" spans="1:6" x14ac:dyDescent="0.3">
      <c r="A84" s="4">
        <v>78365</v>
      </c>
      <c r="B84" t="s">
        <v>4</v>
      </c>
      <c r="C84" s="3">
        <v>671711287</v>
      </c>
      <c r="D84" s="3">
        <f>VLOOKUP(A84,Факт!$A$2:$C$506,3,FALSE)</f>
        <v>765750867.17999995</v>
      </c>
      <c r="E84" s="9">
        <f t="shared" si="1"/>
        <v>1.1399999999999999</v>
      </c>
      <c r="F84" s="2">
        <f>IF(E84&gt;=100%,План!D84*VLOOKUP(B84,СДВ!$A$3:$E$6,2,FALSE),IF(AND(План!E84&lt;100%,План!E84&gt;=75%),План!D84*VLOOKUP(План!B84,СДВ!$A$3:$E$6,3,FALSE),IF(AND(План!E84&lt;75%,План!E84&gt;=50%),План!D84*VLOOKUP(План!B84,СДВ!$A$3:$E$6,4,FALSE),План!D84*VLOOKUP(План!B84,СДВ!$A$3:$E$6,5,FALSE))))</f>
        <v>114862630.07699999</v>
      </c>
    </row>
    <row r="85" spans="1:6" x14ac:dyDescent="0.3">
      <c r="A85" s="4">
        <v>52710</v>
      </c>
      <c r="B85" t="s">
        <v>4</v>
      </c>
      <c r="C85" s="3">
        <v>297303162</v>
      </c>
      <c r="D85" s="3">
        <f>VLOOKUP(A85,Факт!$A$2:$C$506,3,FALSE)</f>
        <v>234869497.98000002</v>
      </c>
      <c r="E85" s="9">
        <f t="shared" si="1"/>
        <v>0.79</v>
      </c>
      <c r="F85" s="2">
        <f>IF(E85&gt;=100%,План!D85*VLOOKUP(B85,СДВ!$A$3:$E$6,2,FALSE),IF(AND(План!E85&lt;100%,План!E85&gt;=75%),План!D85*VLOOKUP(План!B85,СДВ!$A$3:$E$6,3,FALSE),IF(AND(План!E85&lt;75%,План!E85&gt;=50%),План!D85*VLOOKUP(План!B85,СДВ!$A$3:$E$6,4,FALSE),План!D85*VLOOKUP(План!B85,СДВ!$A$3:$E$6,5,FALSE))))</f>
        <v>28184339.757600002</v>
      </c>
    </row>
    <row r="86" spans="1:6" x14ac:dyDescent="0.3">
      <c r="A86" s="4">
        <v>80052</v>
      </c>
      <c r="B86" t="s">
        <v>3</v>
      </c>
      <c r="C86" s="3">
        <v>666081657</v>
      </c>
      <c r="D86" s="3">
        <f>VLOOKUP(A86,Факт!$A$2:$C$506,3,FALSE)</f>
        <v>699385739.85000002</v>
      </c>
      <c r="E86" s="9">
        <f t="shared" si="1"/>
        <v>1.05</v>
      </c>
      <c r="F86" s="2">
        <f>IF(E86&gt;=100%,План!D86*VLOOKUP(B86,СДВ!$A$3:$E$6,2,FALSE),IF(AND(План!E86&lt;100%,План!E86&gt;=75%),План!D86*VLOOKUP(План!B86,СДВ!$A$3:$E$6,3,FALSE),IF(AND(План!E86&lt;75%,План!E86&gt;=50%),План!D86*VLOOKUP(План!B86,СДВ!$A$3:$E$6,4,FALSE),План!D86*VLOOKUP(План!B86,СДВ!$A$3:$E$6,5,FALSE))))</f>
        <v>174846434.96250001</v>
      </c>
    </row>
    <row r="87" spans="1:6" x14ac:dyDescent="0.3">
      <c r="A87" s="4">
        <v>44581</v>
      </c>
      <c r="B87" t="s">
        <v>3</v>
      </c>
      <c r="C87" s="3">
        <v>440812049</v>
      </c>
      <c r="D87" s="3">
        <f>VLOOKUP(A87,Факт!$A$2:$C$506,3,FALSE)</f>
        <v>374690241.64999998</v>
      </c>
      <c r="E87" s="9">
        <f t="shared" si="1"/>
        <v>0.85</v>
      </c>
      <c r="F87" s="2">
        <f>IF(E87&gt;=100%,План!D87*VLOOKUP(B87,СДВ!$A$3:$E$6,2,FALSE),IF(AND(План!E87&lt;100%,План!E87&gt;=75%),План!D87*VLOOKUP(План!B87,СДВ!$A$3:$E$6,3,FALSE),IF(AND(План!E87&lt;75%,План!E87&gt;=50%),План!D87*VLOOKUP(План!B87,СДВ!$A$3:$E$6,4,FALSE),План!D87*VLOOKUP(План!B87,СДВ!$A$3:$E$6,5,FALSE))))</f>
        <v>74938048.329999998</v>
      </c>
    </row>
    <row r="88" spans="1:6" x14ac:dyDescent="0.3">
      <c r="A88" s="4">
        <v>17831</v>
      </c>
      <c r="B88" t="s">
        <v>3</v>
      </c>
      <c r="C88" s="3">
        <v>655930535</v>
      </c>
      <c r="D88" s="3">
        <f>VLOOKUP(A88,Факт!$A$2:$C$506,3,FALSE)</f>
        <v>380439710.29999995</v>
      </c>
      <c r="E88" s="9">
        <f t="shared" si="1"/>
        <v>0.57999999999999996</v>
      </c>
      <c r="F88" s="2">
        <f>IF(E88&gt;=100%,План!D88*VLOOKUP(B88,СДВ!$A$3:$E$6,2,FALSE),IF(AND(План!E88&lt;100%,План!E88&gt;=75%),План!D88*VLOOKUP(План!B88,СДВ!$A$3:$E$6,3,FALSE),IF(AND(План!E88&lt;75%,План!E88&gt;=50%),План!D88*VLOOKUP(План!B88,СДВ!$A$3:$E$6,4,FALSE),План!D88*VLOOKUP(План!B88,СДВ!$A$3:$E$6,5,FALSE))))</f>
        <v>38043971.029999994</v>
      </c>
    </row>
    <row r="89" spans="1:6" x14ac:dyDescent="0.3">
      <c r="A89" s="4">
        <v>17029</v>
      </c>
      <c r="B89" t="s">
        <v>5</v>
      </c>
      <c r="C89" s="3">
        <v>628303353</v>
      </c>
      <c r="D89" s="3">
        <f>VLOOKUP(A89,Факт!$A$2:$C$506,3,FALSE)</f>
        <v>628303353</v>
      </c>
      <c r="E89" s="9">
        <f t="shared" si="1"/>
        <v>1</v>
      </c>
      <c r="F89" s="2">
        <f>IF(E89&gt;=100%,План!D89*VLOOKUP(B89,СДВ!$A$3:$E$6,2,FALSE),IF(AND(План!E89&lt;100%,План!E89&gt;=75%),План!D89*VLOOKUP(План!B89,СДВ!$A$3:$E$6,3,FALSE),IF(AND(План!E89&lt;75%,План!E89&gt;=50%),План!D89*VLOOKUP(План!B89,СДВ!$A$3:$E$6,4,FALSE),План!D89*VLOOKUP(План!B89,СДВ!$A$3:$E$6,5,FALSE))))</f>
        <v>188491005.90000001</v>
      </c>
    </row>
    <row r="90" spans="1:6" x14ac:dyDescent="0.3">
      <c r="A90" s="4">
        <v>62704</v>
      </c>
      <c r="B90" t="s">
        <v>3</v>
      </c>
      <c r="C90" s="3">
        <v>157755984</v>
      </c>
      <c r="D90" s="3">
        <f>VLOOKUP(A90,Факт!$A$2:$C$506,3,FALSE)</f>
        <v>143557945.44</v>
      </c>
      <c r="E90" s="9">
        <f t="shared" si="1"/>
        <v>0.91</v>
      </c>
      <c r="F90" s="2">
        <f>IF(E90&gt;=100%,План!D90*VLOOKUP(B90,СДВ!$A$3:$E$6,2,FALSE),IF(AND(План!E90&lt;100%,План!E90&gt;=75%),План!D90*VLOOKUP(План!B90,СДВ!$A$3:$E$6,3,FALSE),IF(AND(План!E90&lt;75%,План!E90&gt;=50%),План!D90*VLOOKUP(План!B90,СДВ!$A$3:$E$6,4,FALSE),План!D90*VLOOKUP(План!B90,СДВ!$A$3:$E$6,5,FALSE))))</f>
        <v>28711589.088</v>
      </c>
    </row>
    <row r="91" spans="1:6" x14ac:dyDescent="0.3">
      <c r="A91" s="4">
        <v>42123</v>
      </c>
      <c r="B91" t="s">
        <v>2</v>
      </c>
      <c r="C91" s="3">
        <v>729753515</v>
      </c>
      <c r="D91" s="3">
        <f>VLOOKUP(A91,Факт!$A$2:$C$506,3,FALSE)</f>
        <v>437852109</v>
      </c>
      <c r="E91" s="9">
        <f t="shared" si="1"/>
        <v>0.6</v>
      </c>
      <c r="F91" s="2">
        <f>IF(E91&gt;=100%,План!D91*VLOOKUP(B91,СДВ!$A$3:$E$6,2,FALSE),IF(AND(План!E91&lt;100%,План!E91&gt;=75%),План!D91*VLOOKUP(План!B91,СДВ!$A$3:$E$6,3,FALSE),IF(AND(План!E91&lt;75%,План!E91&gt;=50%),План!D91*VLOOKUP(План!B91,СДВ!$A$3:$E$6,4,FALSE),План!D91*VLOOKUP(План!B91,СДВ!$A$3:$E$6,5,FALSE))))</f>
        <v>21892605.450000003</v>
      </c>
    </row>
    <row r="92" spans="1:6" x14ac:dyDescent="0.3">
      <c r="A92" s="4">
        <v>32758</v>
      </c>
      <c r="B92" t="s">
        <v>3</v>
      </c>
      <c r="C92" s="3">
        <v>403569233</v>
      </c>
      <c r="D92" s="3">
        <f>VLOOKUP(A92,Факт!$A$2:$C$506,3,FALSE)</f>
        <v>343033848.05000001</v>
      </c>
      <c r="E92" s="9">
        <f t="shared" si="1"/>
        <v>0.85</v>
      </c>
      <c r="F92" s="2">
        <f>IF(E92&gt;=100%,План!D92*VLOOKUP(B92,СДВ!$A$3:$E$6,2,FALSE),IF(AND(План!E92&lt;100%,План!E92&gt;=75%),План!D92*VLOOKUP(План!B92,СДВ!$A$3:$E$6,3,FALSE),IF(AND(План!E92&lt;75%,План!E92&gt;=50%),План!D92*VLOOKUP(План!B92,СДВ!$A$3:$E$6,4,FALSE),План!D92*VLOOKUP(План!B92,СДВ!$A$3:$E$6,5,FALSE))))</f>
        <v>68606769.609999999</v>
      </c>
    </row>
    <row r="93" spans="1:6" x14ac:dyDescent="0.3">
      <c r="A93" s="4">
        <v>74105</v>
      </c>
      <c r="B93" t="s">
        <v>2</v>
      </c>
      <c r="C93" s="3">
        <v>256984082</v>
      </c>
      <c r="D93" s="3">
        <f>VLOOKUP(A93,Факт!$A$2:$C$506,3,FALSE)</f>
        <v>133631722.64</v>
      </c>
      <c r="E93" s="9">
        <f t="shared" si="1"/>
        <v>0.52</v>
      </c>
      <c r="F93" s="2">
        <f>IF(E93&gt;=100%,План!D93*VLOOKUP(B93,СДВ!$A$3:$E$6,2,FALSE),IF(AND(План!E93&lt;100%,План!E93&gt;=75%),План!D93*VLOOKUP(План!B93,СДВ!$A$3:$E$6,3,FALSE),IF(AND(План!E93&lt;75%,План!E93&gt;=50%),План!D93*VLOOKUP(План!B93,СДВ!$A$3:$E$6,4,FALSE),План!D93*VLOOKUP(План!B93,СДВ!$A$3:$E$6,5,FALSE))))</f>
        <v>6681586.1320000002</v>
      </c>
    </row>
    <row r="94" spans="1:6" x14ac:dyDescent="0.3">
      <c r="A94" s="4">
        <v>55591</v>
      </c>
      <c r="B94" t="s">
        <v>5</v>
      </c>
      <c r="C94" s="3">
        <v>787876564</v>
      </c>
      <c r="D94" s="3">
        <f>VLOOKUP(A94,Факт!$A$2:$C$506,3,FALSE)</f>
        <v>740603970.15999997</v>
      </c>
      <c r="E94" s="9">
        <f t="shared" si="1"/>
        <v>0.94</v>
      </c>
      <c r="F94" s="2">
        <f>IF(E94&gt;=100%,План!D94*VLOOKUP(B94,СДВ!$A$3:$E$6,2,FALSE),IF(AND(План!E94&lt;100%,План!E94&gt;=75%),План!D94*VLOOKUP(План!B94,СДВ!$A$3:$E$6,3,FALSE),IF(AND(План!E94&lt;75%,План!E94&gt;=50%),План!D94*VLOOKUP(План!B94,СДВ!$A$3:$E$6,4,FALSE),План!D94*VLOOKUP(План!B94,СДВ!$A$3:$E$6,5,FALSE))))</f>
        <v>148120794.03200001</v>
      </c>
    </row>
    <row r="95" spans="1:6" x14ac:dyDescent="0.3">
      <c r="A95" s="4">
        <v>64952</v>
      </c>
      <c r="B95" t="s">
        <v>3</v>
      </c>
      <c r="C95" s="3">
        <v>530013018</v>
      </c>
      <c r="D95" s="3">
        <f>VLOOKUP(A95,Факт!$A$2:$C$506,3,FALSE)</f>
        <v>286207029.72000003</v>
      </c>
      <c r="E95" s="9">
        <f t="shared" si="1"/>
        <v>0.54</v>
      </c>
      <c r="F95" s="2">
        <f>IF(E95&gt;=100%,План!D95*VLOOKUP(B95,СДВ!$A$3:$E$6,2,FALSE),IF(AND(План!E95&lt;100%,План!E95&gt;=75%),План!D95*VLOOKUP(План!B95,СДВ!$A$3:$E$6,3,FALSE),IF(AND(План!E95&lt;75%,План!E95&gt;=50%),План!D95*VLOOKUP(План!B95,СДВ!$A$3:$E$6,4,FALSE),План!D95*VLOOKUP(План!B95,СДВ!$A$3:$E$6,5,FALSE))))</f>
        <v>28620702.972000003</v>
      </c>
    </row>
    <row r="96" spans="1:6" x14ac:dyDescent="0.3">
      <c r="A96" s="4">
        <v>78190</v>
      </c>
      <c r="B96" t="s">
        <v>4</v>
      </c>
      <c r="C96" s="3">
        <v>444493059</v>
      </c>
      <c r="D96" s="3">
        <f>VLOOKUP(A96,Факт!$A$2:$C$506,3,FALSE)</f>
        <v>408933614.28000003</v>
      </c>
      <c r="E96" s="9">
        <f t="shared" si="1"/>
        <v>0.92</v>
      </c>
      <c r="F96" s="2">
        <f>IF(E96&gt;=100%,План!D96*VLOOKUP(B96,СДВ!$A$3:$E$6,2,FALSE),IF(AND(План!E96&lt;100%,План!E96&gt;=75%),План!D96*VLOOKUP(План!B96,СДВ!$A$3:$E$6,3,FALSE),IF(AND(План!E96&lt;75%,План!E96&gt;=50%),План!D96*VLOOKUP(План!B96,СДВ!$A$3:$E$6,4,FALSE),План!D96*VLOOKUP(План!B96,СДВ!$A$3:$E$6,5,FALSE))))</f>
        <v>49072033.713600002</v>
      </c>
    </row>
    <row r="97" spans="1:6" x14ac:dyDescent="0.3">
      <c r="A97" s="4">
        <v>72264</v>
      </c>
      <c r="B97" t="s">
        <v>4</v>
      </c>
      <c r="C97" s="3">
        <v>139009047</v>
      </c>
      <c r="D97" s="3">
        <f>VLOOKUP(A97,Факт!$A$2:$C$506,3,FALSE)</f>
        <v>90355880.549999997</v>
      </c>
      <c r="E97" s="9">
        <f t="shared" si="1"/>
        <v>0.65</v>
      </c>
      <c r="F97" s="2">
        <f>IF(E97&gt;=100%,План!D97*VLOOKUP(B97,СДВ!$A$3:$E$6,2,FALSE),IF(AND(План!E97&lt;100%,План!E97&gt;=75%),План!D97*VLOOKUP(План!B97,СДВ!$A$3:$E$6,3,FALSE),IF(AND(План!E97&lt;75%,План!E97&gt;=50%),План!D97*VLOOKUP(План!B97,СДВ!$A$3:$E$6,4,FALSE),План!D97*VLOOKUP(План!B97,СДВ!$A$3:$E$6,5,FALSE))))</f>
        <v>9035588.0549999997</v>
      </c>
    </row>
    <row r="98" spans="1:6" x14ac:dyDescent="0.3">
      <c r="A98" s="4">
        <v>11515</v>
      </c>
      <c r="B98" t="s">
        <v>2</v>
      </c>
      <c r="C98" s="3">
        <v>538655447</v>
      </c>
      <c r="D98" s="3">
        <f>VLOOKUP(A98,Факт!$A$2:$C$506,3,FALSE)</f>
        <v>382445367.37</v>
      </c>
      <c r="E98" s="9">
        <f t="shared" si="1"/>
        <v>0.71</v>
      </c>
      <c r="F98" s="2">
        <f>IF(E98&gt;=100%,План!D98*VLOOKUP(B98,СДВ!$A$3:$E$6,2,FALSE),IF(AND(План!E98&lt;100%,План!E98&gt;=75%),План!D98*VLOOKUP(План!B98,СДВ!$A$3:$E$6,3,FALSE),IF(AND(План!E98&lt;75%,План!E98&gt;=50%),План!D98*VLOOKUP(План!B98,СДВ!$A$3:$E$6,4,FALSE),План!D98*VLOOKUP(План!B98,СДВ!$A$3:$E$6,5,FALSE))))</f>
        <v>19122268.368500002</v>
      </c>
    </row>
    <row r="99" spans="1:6" x14ac:dyDescent="0.3">
      <c r="A99" s="4">
        <v>87497</v>
      </c>
      <c r="B99" t="s">
        <v>2</v>
      </c>
      <c r="C99" s="3">
        <v>239186285</v>
      </c>
      <c r="D99" s="3">
        <f>VLOOKUP(A99,Факт!$A$2:$C$506,3,FALSE)</f>
        <v>277456090.59999996</v>
      </c>
      <c r="E99" s="9">
        <f t="shared" si="1"/>
        <v>1.1599999999999999</v>
      </c>
      <c r="F99" s="2">
        <f>IF(E99&gt;=100%,План!D99*VLOOKUP(B99,СДВ!$A$3:$E$6,2,FALSE),IF(AND(План!E99&lt;100%,План!E99&gt;=75%),План!D99*VLOOKUP(План!B99,СДВ!$A$3:$E$6,3,FALSE),IF(AND(План!E99&lt;75%,План!E99&gt;=50%),План!D99*VLOOKUP(План!B99,СДВ!$A$3:$E$6,4,FALSE),План!D99*VLOOKUP(План!B99,СДВ!$A$3:$E$6,5,FALSE))))</f>
        <v>41618413.589999996</v>
      </c>
    </row>
    <row r="100" spans="1:6" x14ac:dyDescent="0.3">
      <c r="A100" s="4">
        <v>99636</v>
      </c>
      <c r="B100" t="s">
        <v>2</v>
      </c>
      <c r="C100" s="3">
        <v>249133053</v>
      </c>
      <c r="D100" s="3">
        <f>VLOOKUP(A100,Факт!$A$2:$C$506,3,FALSE)</f>
        <v>166919145.51000002</v>
      </c>
      <c r="E100" s="9">
        <f t="shared" si="1"/>
        <v>0.67</v>
      </c>
      <c r="F100" s="2">
        <f>IF(E100&gt;=100%,План!D100*VLOOKUP(B100,СДВ!$A$3:$E$6,2,FALSE),IF(AND(План!E100&lt;100%,План!E100&gt;=75%),План!D100*VLOOKUP(План!B100,СДВ!$A$3:$E$6,3,FALSE),IF(AND(План!E100&lt;75%,План!E100&gt;=50%),План!D100*VLOOKUP(План!B100,СДВ!$A$3:$E$6,4,FALSE),План!D100*VLOOKUP(План!B100,СДВ!$A$3:$E$6,5,FALSE))))</f>
        <v>8345957.2755000014</v>
      </c>
    </row>
    <row r="101" spans="1:6" x14ac:dyDescent="0.3">
      <c r="A101" s="4">
        <v>88912</v>
      </c>
      <c r="B101" t="s">
        <v>2</v>
      </c>
      <c r="C101" s="3">
        <v>310429804</v>
      </c>
      <c r="D101" s="3">
        <f>VLOOKUP(A101,Факт!$A$2:$C$506,3,FALSE)</f>
        <v>291804015.75999999</v>
      </c>
      <c r="E101" s="9">
        <f t="shared" si="1"/>
        <v>0.94</v>
      </c>
      <c r="F101" s="2">
        <f>IF(E101&gt;=100%,План!D101*VLOOKUP(B101,СДВ!$A$3:$E$6,2,FALSE),IF(AND(План!E101&lt;100%,План!E101&gt;=75%),План!D101*VLOOKUP(План!B101,СДВ!$A$3:$E$6,3,FALSE),IF(AND(План!E101&lt;75%,План!E101&gt;=50%),План!D101*VLOOKUP(План!B101,СДВ!$A$3:$E$6,4,FALSE),План!D101*VLOOKUP(План!B101,СДВ!$A$3:$E$6,5,FALSE))))</f>
        <v>35016481.891199999</v>
      </c>
    </row>
    <row r="102" spans="1:6" x14ac:dyDescent="0.3">
      <c r="A102" s="4">
        <v>29586</v>
      </c>
      <c r="B102" t="s">
        <v>5</v>
      </c>
      <c r="C102" s="3">
        <v>364361431</v>
      </c>
      <c r="D102" s="3">
        <f>VLOOKUP(A102,Факт!$A$2:$C$506,3,FALSE)</f>
        <v>182180715.5</v>
      </c>
      <c r="E102" s="9">
        <f t="shared" si="1"/>
        <v>0.5</v>
      </c>
      <c r="F102" s="2">
        <f>IF(E102&gt;=100%,План!D102*VLOOKUP(B102,СДВ!$A$3:$E$6,2,FALSE),IF(AND(План!E102&lt;100%,План!E102&gt;=75%),План!D102*VLOOKUP(План!B102,СДВ!$A$3:$E$6,3,FALSE),IF(AND(План!E102&lt;75%,План!E102&gt;=50%),План!D102*VLOOKUP(План!B102,СДВ!$A$3:$E$6,4,FALSE),План!D102*VLOOKUP(План!B102,СДВ!$A$3:$E$6,5,FALSE))))</f>
        <v>27327107.324999999</v>
      </c>
    </row>
    <row r="103" spans="1:6" x14ac:dyDescent="0.3">
      <c r="A103" s="4">
        <v>79042</v>
      </c>
      <c r="B103" t="s">
        <v>2</v>
      </c>
      <c r="C103" s="3">
        <v>461699610</v>
      </c>
      <c r="D103" s="3">
        <f>VLOOKUP(A103,Факт!$A$2:$C$506,3,FALSE)</f>
        <v>341657711.39999998</v>
      </c>
      <c r="E103" s="9">
        <f t="shared" si="1"/>
        <v>0.74</v>
      </c>
      <c r="F103" s="2">
        <f>IF(E103&gt;=100%,План!D103*VLOOKUP(B103,СДВ!$A$3:$E$6,2,FALSE),IF(AND(План!E103&lt;100%,План!E103&gt;=75%),План!D103*VLOOKUP(План!B103,СДВ!$A$3:$E$6,3,FALSE),IF(AND(План!E103&lt;75%,План!E103&gt;=50%),План!D103*VLOOKUP(План!B103,СДВ!$A$3:$E$6,4,FALSE),План!D103*VLOOKUP(План!B103,СДВ!$A$3:$E$6,5,FALSE))))</f>
        <v>17082885.57</v>
      </c>
    </row>
    <row r="104" spans="1:6" x14ac:dyDescent="0.3">
      <c r="A104" s="4">
        <v>74693</v>
      </c>
      <c r="B104" t="s">
        <v>2</v>
      </c>
      <c r="C104" s="3">
        <v>212709027</v>
      </c>
      <c r="D104" s="3">
        <f>VLOOKUP(A104,Факт!$A$2:$C$506,3,FALSE)</f>
        <v>204200665.91999999</v>
      </c>
      <c r="E104" s="9">
        <f t="shared" si="1"/>
        <v>0.96</v>
      </c>
      <c r="F104" s="2">
        <f>IF(E104&gt;=100%,План!D104*VLOOKUP(B104,СДВ!$A$3:$E$6,2,FALSE),IF(AND(План!E104&lt;100%,План!E104&gt;=75%),План!D104*VLOOKUP(План!B104,СДВ!$A$3:$E$6,3,FALSE),IF(AND(План!E104&lt;75%,План!E104&gt;=50%),План!D104*VLOOKUP(План!B104,СДВ!$A$3:$E$6,4,FALSE),План!D104*VLOOKUP(План!B104,СДВ!$A$3:$E$6,5,FALSE))))</f>
        <v>24504079.910399996</v>
      </c>
    </row>
    <row r="105" spans="1:6" x14ac:dyDescent="0.3">
      <c r="A105" s="4">
        <v>24382</v>
      </c>
      <c r="B105" t="s">
        <v>4</v>
      </c>
      <c r="C105" s="3">
        <v>378518434</v>
      </c>
      <c r="D105" s="3">
        <f>VLOOKUP(A105,Факт!$A$2:$C$506,3,FALSE)</f>
        <v>378518434</v>
      </c>
      <c r="E105" s="9">
        <f t="shared" si="1"/>
        <v>1</v>
      </c>
      <c r="F105" s="2">
        <f>IF(E105&gt;=100%,План!D105*VLOOKUP(B105,СДВ!$A$3:$E$6,2,FALSE),IF(AND(План!E105&lt;100%,План!E105&gt;=75%),План!D105*VLOOKUP(План!B105,СДВ!$A$3:$E$6,3,FALSE),IF(AND(План!E105&lt;75%,План!E105&gt;=50%),План!D105*VLOOKUP(План!B105,СДВ!$A$3:$E$6,4,FALSE),План!D105*VLOOKUP(План!B105,СДВ!$A$3:$E$6,5,FALSE))))</f>
        <v>56777765.100000001</v>
      </c>
    </row>
    <row r="106" spans="1:6" x14ac:dyDescent="0.3">
      <c r="A106" s="4">
        <v>15347</v>
      </c>
      <c r="B106" t="s">
        <v>3</v>
      </c>
      <c r="C106" s="3">
        <v>398211694</v>
      </c>
      <c r="D106" s="3">
        <f>VLOOKUP(A106,Факт!$A$2:$C$506,3,FALSE)</f>
        <v>434050746.46000004</v>
      </c>
      <c r="E106" s="9">
        <f t="shared" si="1"/>
        <v>1.0900000000000001</v>
      </c>
      <c r="F106" s="2">
        <f>IF(E106&gt;=100%,План!D106*VLOOKUP(B106,СДВ!$A$3:$E$6,2,FALSE),IF(AND(План!E106&lt;100%,План!E106&gt;=75%),План!D106*VLOOKUP(План!B106,СДВ!$A$3:$E$6,3,FALSE),IF(AND(План!E106&lt;75%,План!E106&gt;=50%),План!D106*VLOOKUP(План!B106,СДВ!$A$3:$E$6,4,FALSE),План!D106*VLOOKUP(План!B106,СДВ!$A$3:$E$6,5,FALSE))))</f>
        <v>108512686.61500001</v>
      </c>
    </row>
    <row r="107" spans="1:6" x14ac:dyDescent="0.3">
      <c r="A107" s="4">
        <v>56597</v>
      </c>
      <c r="B107" t="s">
        <v>2</v>
      </c>
      <c r="C107" s="3">
        <v>270697960</v>
      </c>
      <c r="D107" s="3">
        <f>VLOOKUP(A107,Факт!$A$2:$C$506,3,FALSE)</f>
        <v>273404939.60000002</v>
      </c>
      <c r="E107" s="9">
        <f t="shared" si="1"/>
        <v>1.01</v>
      </c>
      <c r="F107" s="2">
        <f>IF(E107&gt;=100%,План!D107*VLOOKUP(B107,СДВ!$A$3:$E$6,2,FALSE),IF(AND(План!E107&lt;100%,План!E107&gt;=75%),План!D107*VLOOKUP(План!B107,СДВ!$A$3:$E$6,3,FALSE),IF(AND(План!E107&lt;75%,План!E107&gt;=50%),План!D107*VLOOKUP(План!B107,СДВ!$A$3:$E$6,4,FALSE),План!D107*VLOOKUP(План!B107,СДВ!$A$3:$E$6,5,FALSE))))</f>
        <v>41010740.940000005</v>
      </c>
    </row>
    <row r="108" spans="1:6" x14ac:dyDescent="0.3">
      <c r="A108" s="4">
        <v>80545</v>
      </c>
      <c r="B108" t="s">
        <v>4</v>
      </c>
      <c r="C108" s="3">
        <v>537458988</v>
      </c>
      <c r="D108" s="3">
        <f>VLOOKUP(A108,Факт!$A$2:$C$506,3,FALSE)</f>
        <v>365472111.84000003</v>
      </c>
      <c r="E108" s="9">
        <f t="shared" si="1"/>
        <v>0.68</v>
      </c>
      <c r="F108" s="2">
        <f>IF(E108&gt;=100%,План!D108*VLOOKUP(B108,СДВ!$A$3:$E$6,2,FALSE),IF(AND(План!E108&lt;100%,План!E108&gt;=75%),План!D108*VLOOKUP(План!B108,СДВ!$A$3:$E$6,3,FALSE),IF(AND(План!E108&lt;75%,План!E108&gt;=50%),План!D108*VLOOKUP(План!B108,СДВ!$A$3:$E$6,4,FALSE),План!D108*VLOOKUP(План!B108,СДВ!$A$3:$E$6,5,FALSE))))</f>
        <v>36547211.184000008</v>
      </c>
    </row>
    <row r="109" spans="1:6" x14ac:dyDescent="0.3">
      <c r="A109" s="4">
        <v>38282</v>
      </c>
      <c r="B109" t="s">
        <v>5</v>
      </c>
      <c r="C109" s="3">
        <v>467505535</v>
      </c>
      <c r="D109" s="3">
        <f>VLOOKUP(A109,Факт!$A$2:$C$506,3,FALSE)</f>
        <v>308553653.10000002</v>
      </c>
      <c r="E109" s="9">
        <f t="shared" si="1"/>
        <v>0.66</v>
      </c>
      <c r="F109" s="2">
        <f>IF(E109&gt;=100%,План!D109*VLOOKUP(B109,СДВ!$A$3:$E$6,2,FALSE),IF(AND(План!E109&lt;100%,План!E109&gt;=75%),План!D109*VLOOKUP(План!B109,СДВ!$A$3:$E$6,3,FALSE),IF(AND(План!E109&lt;75%,План!E109&gt;=50%),План!D109*VLOOKUP(План!B109,СДВ!$A$3:$E$6,4,FALSE),План!D109*VLOOKUP(План!B109,СДВ!$A$3:$E$6,5,FALSE))))</f>
        <v>46283047.965000004</v>
      </c>
    </row>
    <row r="110" spans="1:6" x14ac:dyDescent="0.3">
      <c r="A110" s="4">
        <v>15416</v>
      </c>
      <c r="B110" t="s">
        <v>3</v>
      </c>
      <c r="C110" s="3">
        <v>146995348</v>
      </c>
      <c r="D110" s="3">
        <f>VLOOKUP(A110,Факт!$A$2:$C$506,3,FALSE)</f>
        <v>170514603.67999998</v>
      </c>
      <c r="E110" s="9">
        <f t="shared" si="1"/>
        <v>1.1599999999999999</v>
      </c>
      <c r="F110" s="2">
        <f>IF(E110&gt;=100%,План!D110*VLOOKUP(B110,СДВ!$A$3:$E$6,2,FALSE),IF(AND(План!E110&lt;100%,План!E110&gt;=75%),План!D110*VLOOKUP(План!B110,СДВ!$A$3:$E$6,3,FALSE),IF(AND(План!E110&lt;75%,План!E110&gt;=50%),План!D110*VLOOKUP(План!B110,СДВ!$A$3:$E$6,4,FALSE),План!D110*VLOOKUP(План!B110,СДВ!$A$3:$E$6,5,FALSE))))</f>
        <v>42628650.919999994</v>
      </c>
    </row>
    <row r="111" spans="1:6" x14ac:dyDescent="0.3">
      <c r="A111" s="4">
        <v>48226</v>
      </c>
      <c r="B111" t="s">
        <v>3</v>
      </c>
      <c r="C111" s="3">
        <v>271561242</v>
      </c>
      <c r="D111" s="3">
        <f>VLOOKUP(A111,Факт!$A$2:$C$506,3,FALSE)</f>
        <v>157505520.35999998</v>
      </c>
      <c r="E111" s="9">
        <f t="shared" si="1"/>
        <v>0.57999999999999996</v>
      </c>
      <c r="F111" s="2">
        <f>IF(E111&gt;=100%,План!D111*VLOOKUP(B111,СДВ!$A$3:$E$6,2,FALSE),IF(AND(План!E111&lt;100%,План!E111&gt;=75%),План!D111*VLOOKUP(План!B111,СДВ!$A$3:$E$6,3,FALSE),IF(AND(План!E111&lt;75%,План!E111&gt;=50%),План!D111*VLOOKUP(План!B111,СДВ!$A$3:$E$6,4,FALSE),План!D111*VLOOKUP(План!B111,СДВ!$A$3:$E$6,5,FALSE))))</f>
        <v>15750552.035999998</v>
      </c>
    </row>
    <row r="112" spans="1:6" x14ac:dyDescent="0.3">
      <c r="A112" s="4">
        <v>44634</v>
      </c>
      <c r="B112" t="s">
        <v>5</v>
      </c>
      <c r="C112" s="3">
        <v>150709493</v>
      </c>
      <c r="D112" s="3">
        <f>VLOOKUP(A112,Факт!$A$2:$C$506,3,FALSE)</f>
        <v>168794632.16000003</v>
      </c>
      <c r="E112" s="9">
        <f t="shared" si="1"/>
        <v>1.1200000000000001</v>
      </c>
      <c r="F112" s="2">
        <f>IF(E112&gt;=100%,План!D112*VLOOKUP(B112,СДВ!$A$3:$E$6,2,FALSE),IF(AND(План!E112&lt;100%,План!E112&gt;=75%),План!D112*VLOOKUP(План!B112,СДВ!$A$3:$E$6,3,FALSE),IF(AND(План!E112&lt;75%,План!E112&gt;=50%),План!D112*VLOOKUP(План!B112,СДВ!$A$3:$E$6,4,FALSE),План!D112*VLOOKUP(План!B112,СДВ!$A$3:$E$6,5,FALSE))))</f>
        <v>50638389.648000009</v>
      </c>
    </row>
    <row r="113" spans="1:6" x14ac:dyDescent="0.3">
      <c r="A113" s="4">
        <v>47304</v>
      </c>
      <c r="B113" t="s">
        <v>2</v>
      </c>
      <c r="C113" s="3">
        <v>144480397</v>
      </c>
      <c r="D113" s="3">
        <f>VLOOKUP(A113,Факт!$A$2:$C$506,3,FALSE)</f>
        <v>115584317.60000001</v>
      </c>
      <c r="E113" s="9">
        <f t="shared" si="1"/>
        <v>0.8</v>
      </c>
      <c r="F113" s="2">
        <f>IF(E113&gt;=100%,План!D113*VLOOKUP(B113,СДВ!$A$3:$E$6,2,FALSE),IF(AND(План!E113&lt;100%,План!E113&gt;=75%),План!D113*VLOOKUP(План!B113,СДВ!$A$3:$E$6,3,FALSE),IF(AND(План!E113&lt;75%,План!E113&gt;=50%),План!D113*VLOOKUP(План!B113,СДВ!$A$3:$E$6,4,FALSE),План!D113*VLOOKUP(План!B113,СДВ!$A$3:$E$6,5,FALSE))))</f>
        <v>13870118.112</v>
      </c>
    </row>
    <row r="114" spans="1:6" x14ac:dyDescent="0.3">
      <c r="A114" s="4">
        <v>83432</v>
      </c>
      <c r="B114" t="s">
        <v>3</v>
      </c>
      <c r="C114" s="3">
        <v>703551648</v>
      </c>
      <c r="D114" s="3">
        <f>VLOOKUP(A114,Факт!$A$2:$C$506,3,FALSE)</f>
        <v>809084395.19999993</v>
      </c>
      <c r="E114" s="9">
        <f t="shared" si="1"/>
        <v>1.1499999999999999</v>
      </c>
      <c r="F114" s="2">
        <f>IF(E114&gt;=100%,План!D114*VLOOKUP(B114,СДВ!$A$3:$E$6,2,FALSE),IF(AND(План!E114&lt;100%,План!E114&gt;=75%),План!D114*VLOOKUP(План!B114,СДВ!$A$3:$E$6,3,FALSE),IF(AND(План!E114&lt;75%,План!E114&gt;=50%),План!D114*VLOOKUP(План!B114,СДВ!$A$3:$E$6,4,FALSE),План!D114*VLOOKUP(План!B114,СДВ!$A$3:$E$6,5,FALSE))))</f>
        <v>202271098.79999998</v>
      </c>
    </row>
    <row r="115" spans="1:6" x14ac:dyDescent="0.3">
      <c r="A115" s="4">
        <v>25706</v>
      </c>
      <c r="B115" t="s">
        <v>4</v>
      </c>
      <c r="C115" s="3">
        <v>556672175</v>
      </c>
      <c r="D115" s="3">
        <f>VLOOKUP(A115,Факт!$A$2:$C$506,3,FALSE)</f>
        <v>295036252.75</v>
      </c>
      <c r="E115" s="9">
        <f t="shared" si="1"/>
        <v>0.53</v>
      </c>
      <c r="F115" s="2">
        <f>IF(E115&gt;=100%,План!D115*VLOOKUP(B115,СДВ!$A$3:$E$6,2,FALSE),IF(AND(План!E115&lt;100%,План!E115&gt;=75%),План!D115*VLOOKUP(План!B115,СДВ!$A$3:$E$6,3,FALSE),IF(AND(План!E115&lt;75%,План!E115&gt;=50%),План!D115*VLOOKUP(План!B115,СДВ!$A$3:$E$6,4,FALSE),План!D115*VLOOKUP(План!B115,СДВ!$A$3:$E$6,5,FALSE))))</f>
        <v>29503625.275000002</v>
      </c>
    </row>
    <row r="116" spans="1:6" x14ac:dyDescent="0.3">
      <c r="A116" s="4">
        <v>32628</v>
      </c>
      <c r="B116" t="s">
        <v>5</v>
      </c>
      <c r="C116" s="3">
        <v>369018145</v>
      </c>
      <c r="D116" s="3">
        <f>VLOOKUP(A116,Факт!$A$2:$C$506,3,FALSE)</f>
        <v>313665423.25</v>
      </c>
      <c r="E116" s="9">
        <f t="shared" si="1"/>
        <v>0.85</v>
      </c>
      <c r="F116" s="2">
        <f>IF(E116&gt;=100%,План!D116*VLOOKUP(B116,СДВ!$A$3:$E$6,2,FALSE),IF(AND(План!E116&lt;100%,План!E116&gt;=75%),План!D116*VLOOKUP(План!B116,СДВ!$A$3:$E$6,3,FALSE),IF(AND(План!E116&lt;75%,План!E116&gt;=50%),План!D116*VLOOKUP(План!B116,СДВ!$A$3:$E$6,4,FALSE),План!D116*VLOOKUP(План!B116,СДВ!$A$3:$E$6,5,FALSE))))</f>
        <v>62733084.650000006</v>
      </c>
    </row>
    <row r="117" spans="1:6" x14ac:dyDescent="0.3">
      <c r="A117" s="4">
        <v>12953</v>
      </c>
      <c r="B117" t="s">
        <v>2</v>
      </c>
      <c r="C117" s="3">
        <v>317077842</v>
      </c>
      <c r="D117" s="3">
        <f>VLOOKUP(A117,Факт!$A$2:$C$506,3,FALSE)</f>
        <v>221954489.39999998</v>
      </c>
      <c r="E117" s="9">
        <f t="shared" si="1"/>
        <v>0.7</v>
      </c>
      <c r="F117" s="2">
        <f>IF(E117&gt;=100%,План!D117*VLOOKUP(B117,СДВ!$A$3:$E$6,2,FALSE),IF(AND(План!E117&lt;100%,План!E117&gt;=75%),План!D117*VLOOKUP(План!B117,СДВ!$A$3:$E$6,3,FALSE),IF(AND(План!E117&lt;75%,План!E117&gt;=50%),План!D117*VLOOKUP(План!B117,СДВ!$A$3:$E$6,4,FALSE),План!D117*VLOOKUP(План!B117,СДВ!$A$3:$E$6,5,FALSE))))</f>
        <v>11097724.469999999</v>
      </c>
    </row>
    <row r="118" spans="1:6" x14ac:dyDescent="0.3">
      <c r="A118" s="4">
        <v>98030</v>
      </c>
      <c r="B118" t="s">
        <v>2</v>
      </c>
      <c r="C118" s="3">
        <v>174595522</v>
      </c>
      <c r="D118" s="3">
        <f>VLOOKUP(A118,Факт!$A$2:$C$506,3,FALSE)</f>
        <v>115233044.52000001</v>
      </c>
      <c r="E118" s="9">
        <f t="shared" si="1"/>
        <v>0.66</v>
      </c>
      <c r="F118" s="2">
        <f>IF(E118&gt;=100%,План!D118*VLOOKUP(B118,СДВ!$A$3:$E$6,2,FALSE),IF(AND(План!E118&lt;100%,План!E118&gt;=75%),План!D118*VLOOKUP(План!B118,СДВ!$A$3:$E$6,3,FALSE),IF(AND(План!E118&lt;75%,План!E118&gt;=50%),План!D118*VLOOKUP(План!B118,СДВ!$A$3:$E$6,4,FALSE),План!D118*VLOOKUP(План!B118,СДВ!$A$3:$E$6,5,FALSE))))</f>
        <v>5761652.2260000007</v>
      </c>
    </row>
    <row r="119" spans="1:6" x14ac:dyDescent="0.3">
      <c r="A119" s="4">
        <v>50658</v>
      </c>
      <c r="B119" t="s">
        <v>2</v>
      </c>
      <c r="C119" s="3">
        <v>671803168</v>
      </c>
      <c r="D119" s="3">
        <f>VLOOKUP(A119,Факт!$A$2:$C$506,3,FALSE)</f>
        <v>691957263.03999996</v>
      </c>
      <c r="E119" s="9">
        <f t="shared" si="1"/>
        <v>1.03</v>
      </c>
      <c r="F119" s="2">
        <f>IF(E119&gt;=100%,План!D119*VLOOKUP(B119,СДВ!$A$3:$E$6,2,FALSE),IF(AND(План!E119&lt;100%,План!E119&gt;=75%),План!D119*VLOOKUP(План!B119,СДВ!$A$3:$E$6,3,FALSE),IF(AND(План!E119&lt;75%,План!E119&gt;=50%),План!D119*VLOOKUP(План!B119,СДВ!$A$3:$E$6,4,FALSE),План!D119*VLOOKUP(План!B119,СДВ!$A$3:$E$6,5,FALSE))))</f>
        <v>103793589.45599999</v>
      </c>
    </row>
    <row r="120" spans="1:6" x14ac:dyDescent="0.3">
      <c r="A120" s="4">
        <v>69813</v>
      </c>
      <c r="B120" t="s">
        <v>4</v>
      </c>
      <c r="C120" s="3">
        <v>276780015</v>
      </c>
      <c r="D120" s="3">
        <f>VLOOKUP(A120,Факт!$A$2:$C$506,3,FALSE)</f>
        <v>290619015.75</v>
      </c>
      <c r="E120" s="9">
        <f t="shared" si="1"/>
        <v>1.05</v>
      </c>
      <c r="F120" s="2">
        <f>IF(E120&gt;=100%,План!D120*VLOOKUP(B120,СДВ!$A$3:$E$6,2,FALSE),IF(AND(План!E120&lt;100%,План!E120&gt;=75%),План!D120*VLOOKUP(План!B120,СДВ!$A$3:$E$6,3,FALSE),IF(AND(План!E120&lt;75%,План!E120&gt;=50%),План!D120*VLOOKUP(План!B120,СДВ!$A$3:$E$6,4,FALSE),План!D120*VLOOKUP(План!B120,СДВ!$A$3:$E$6,5,FALSE))))</f>
        <v>43592852.362499997</v>
      </c>
    </row>
    <row r="121" spans="1:6" x14ac:dyDescent="0.3">
      <c r="A121" s="4">
        <v>73909</v>
      </c>
      <c r="B121" t="s">
        <v>4</v>
      </c>
      <c r="C121" s="3">
        <v>358778376</v>
      </c>
      <c r="D121" s="3">
        <f>VLOOKUP(A121,Факт!$A$2:$C$506,3,FALSE)</f>
        <v>409007348.63999999</v>
      </c>
      <c r="E121" s="9">
        <f t="shared" si="1"/>
        <v>1.1399999999999999</v>
      </c>
      <c r="F121" s="2">
        <f>IF(E121&gt;=100%,План!D121*VLOOKUP(B121,СДВ!$A$3:$E$6,2,FALSE),IF(AND(План!E121&lt;100%,План!E121&gt;=75%),План!D121*VLOOKUP(План!B121,СДВ!$A$3:$E$6,3,FALSE),IF(AND(План!E121&lt;75%,План!E121&gt;=50%),План!D121*VLOOKUP(План!B121,СДВ!$A$3:$E$6,4,FALSE),План!D121*VLOOKUP(План!B121,СДВ!$A$3:$E$6,5,FALSE))))</f>
        <v>61351102.295999996</v>
      </c>
    </row>
    <row r="122" spans="1:6" x14ac:dyDescent="0.3">
      <c r="A122" s="4">
        <v>33315</v>
      </c>
      <c r="B122" t="s">
        <v>3</v>
      </c>
      <c r="C122" s="3">
        <v>391216703</v>
      </c>
      <c r="D122" s="3">
        <f>VLOOKUP(A122,Факт!$A$2:$C$506,3,FALSE)</f>
        <v>277763859.13</v>
      </c>
      <c r="E122" s="9">
        <f t="shared" si="1"/>
        <v>0.71</v>
      </c>
      <c r="F122" s="2">
        <f>IF(E122&gt;=100%,План!D122*VLOOKUP(B122,СДВ!$A$3:$E$6,2,FALSE),IF(AND(План!E122&lt;100%,План!E122&gt;=75%),План!D122*VLOOKUP(План!B122,СДВ!$A$3:$E$6,3,FALSE),IF(AND(План!E122&lt;75%,План!E122&gt;=50%),План!D122*VLOOKUP(План!B122,СДВ!$A$3:$E$6,4,FALSE),План!D122*VLOOKUP(План!B122,СДВ!$A$3:$E$6,5,FALSE))))</f>
        <v>27776385.913000003</v>
      </c>
    </row>
    <row r="123" spans="1:6" x14ac:dyDescent="0.3">
      <c r="A123" s="4">
        <v>36878</v>
      </c>
      <c r="B123" t="s">
        <v>5</v>
      </c>
      <c r="C123" s="3">
        <v>475590516</v>
      </c>
      <c r="D123" s="3">
        <f>VLOOKUP(A123,Факт!$A$2:$C$506,3,FALSE)</f>
        <v>347181076.68000001</v>
      </c>
      <c r="E123" s="9">
        <f t="shared" si="1"/>
        <v>0.73</v>
      </c>
      <c r="F123" s="2">
        <f>IF(E123&gt;=100%,План!D123*VLOOKUP(B123,СДВ!$A$3:$E$6,2,FALSE),IF(AND(План!E123&lt;100%,План!E123&gt;=75%),План!D123*VLOOKUP(План!B123,СДВ!$A$3:$E$6,3,FALSE),IF(AND(План!E123&lt;75%,План!E123&gt;=50%),План!D123*VLOOKUP(План!B123,СДВ!$A$3:$E$6,4,FALSE),План!D123*VLOOKUP(План!B123,СДВ!$A$3:$E$6,5,FALSE))))</f>
        <v>52077161.501999997</v>
      </c>
    </row>
    <row r="124" spans="1:6" x14ac:dyDescent="0.3">
      <c r="A124" s="4">
        <v>79865</v>
      </c>
      <c r="B124" t="s">
        <v>5</v>
      </c>
      <c r="C124" s="3">
        <v>719106000</v>
      </c>
      <c r="D124" s="3">
        <f>VLOOKUP(A124,Факт!$A$2:$C$506,3,FALSE)</f>
        <v>719106000</v>
      </c>
      <c r="E124" s="9">
        <f t="shared" si="1"/>
        <v>1</v>
      </c>
      <c r="F124" s="2">
        <f>IF(E124&gt;=100%,План!D124*VLOOKUP(B124,СДВ!$A$3:$E$6,2,FALSE),IF(AND(План!E124&lt;100%,План!E124&gt;=75%),План!D124*VLOOKUP(План!B124,СДВ!$A$3:$E$6,3,FALSE),IF(AND(План!E124&lt;75%,План!E124&gt;=50%),План!D124*VLOOKUP(План!B124,СДВ!$A$3:$E$6,4,FALSE),План!D124*VLOOKUP(План!B124,СДВ!$A$3:$E$6,5,FALSE))))</f>
        <v>215731800</v>
      </c>
    </row>
    <row r="125" spans="1:6" x14ac:dyDescent="0.3">
      <c r="A125" s="4">
        <v>86642</v>
      </c>
      <c r="B125" t="s">
        <v>5</v>
      </c>
      <c r="C125" s="3">
        <v>111616997</v>
      </c>
      <c r="D125" s="3">
        <f>VLOOKUP(A125,Факт!$A$2:$C$506,3,FALSE)</f>
        <v>101571467.27000001</v>
      </c>
      <c r="E125" s="9">
        <f t="shared" si="1"/>
        <v>0.91000000000000014</v>
      </c>
      <c r="F125" s="2">
        <f>IF(E125&gt;=100%,План!D125*VLOOKUP(B125,СДВ!$A$3:$E$6,2,FALSE),IF(AND(План!E125&lt;100%,План!E125&gt;=75%),План!D125*VLOOKUP(План!B125,СДВ!$A$3:$E$6,3,FALSE),IF(AND(План!E125&lt;75%,План!E125&gt;=50%),План!D125*VLOOKUP(План!B125,СДВ!$A$3:$E$6,4,FALSE),План!D125*VLOOKUP(План!B125,СДВ!$A$3:$E$6,5,FALSE))))</f>
        <v>20314293.454000004</v>
      </c>
    </row>
    <row r="126" spans="1:6" x14ac:dyDescent="0.3">
      <c r="A126" s="4">
        <v>84617</v>
      </c>
      <c r="B126" t="s">
        <v>4</v>
      </c>
      <c r="C126" s="3">
        <v>715778611</v>
      </c>
      <c r="D126" s="3">
        <f>VLOOKUP(A126,Факт!$A$2:$C$506,3,FALSE)</f>
        <v>443782738.81999999</v>
      </c>
      <c r="E126" s="9">
        <f t="shared" si="1"/>
        <v>0.62</v>
      </c>
      <c r="F126" s="2">
        <f>IF(E126&gt;=100%,План!D126*VLOOKUP(B126,СДВ!$A$3:$E$6,2,FALSE),IF(AND(План!E126&lt;100%,План!E126&gt;=75%),План!D126*VLOOKUP(План!B126,СДВ!$A$3:$E$6,3,FALSE),IF(AND(План!E126&lt;75%,План!E126&gt;=50%),План!D126*VLOOKUP(План!B126,СДВ!$A$3:$E$6,4,FALSE),План!D126*VLOOKUP(План!B126,СДВ!$A$3:$E$6,5,FALSE))))</f>
        <v>44378273.881999999</v>
      </c>
    </row>
    <row r="127" spans="1:6" x14ac:dyDescent="0.3">
      <c r="A127" s="4">
        <v>45855</v>
      </c>
      <c r="B127" t="s">
        <v>4</v>
      </c>
      <c r="C127" s="3">
        <v>697949050</v>
      </c>
      <c r="D127" s="3">
        <f>VLOOKUP(A127,Факт!$A$2:$C$506,3,FALSE)</f>
        <v>795661916.99999988</v>
      </c>
      <c r="E127" s="9">
        <f t="shared" si="1"/>
        <v>1.1399999999999999</v>
      </c>
      <c r="F127" s="2">
        <f>IF(E127&gt;=100%,План!D127*VLOOKUP(B127,СДВ!$A$3:$E$6,2,FALSE),IF(AND(План!E127&lt;100%,План!E127&gt;=75%),План!D127*VLOOKUP(План!B127,СДВ!$A$3:$E$6,3,FALSE),IF(AND(План!E127&lt;75%,План!E127&gt;=50%),План!D127*VLOOKUP(План!B127,СДВ!$A$3:$E$6,4,FALSE),План!D127*VLOOKUP(План!B127,СДВ!$A$3:$E$6,5,FALSE))))</f>
        <v>119349287.54999998</v>
      </c>
    </row>
    <row r="128" spans="1:6" x14ac:dyDescent="0.3">
      <c r="A128" s="4">
        <v>61189</v>
      </c>
      <c r="B128" t="s">
        <v>3</v>
      </c>
      <c r="C128" s="3">
        <v>654823509</v>
      </c>
      <c r="D128" s="3">
        <f>VLOOKUP(A128,Факт!$A$2:$C$506,3,FALSE)</f>
        <v>419087045.75999999</v>
      </c>
      <c r="E128" s="9">
        <f t="shared" si="1"/>
        <v>0.64</v>
      </c>
      <c r="F128" s="2">
        <f>IF(E128&gt;=100%,План!D128*VLOOKUP(B128,СДВ!$A$3:$E$6,2,FALSE),IF(AND(План!E128&lt;100%,План!E128&gt;=75%),План!D128*VLOOKUP(План!B128,СДВ!$A$3:$E$6,3,FALSE),IF(AND(План!E128&lt;75%,План!E128&gt;=50%),План!D128*VLOOKUP(План!B128,СДВ!$A$3:$E$6,4,FALSE),План!D128*VLOOKUP(План!B128,СДВ!$A$3:$E$6,5,FALSE))))</f>
        <v>41908704.576000005</v>
      </c>
    </row>
    <row r="129" spans="1:6" x14ac:dyDescent="0.3">
      <c r="A129" s="4">
        <v>63513</v>
      </c>
      <c r="B129" t="s">
        <v>4</v>
      </c>
      <c r="C129" s="3">
        <v>663455017</v>
      </c>
      <c r="D129" s="3">
        <f>VLOOKUP(A129,Факт!$A$2:$C$506,3,FALSE)</f>
        <v>544033113.93999994</v>
      </c>
      <c r="E129" s="9">
        <f t="shared" si="1"/>
        <v>0.82</v>
      </c>
      <c r="F129" s="2">
        <f>IF(E129&gt;=100%,План!D129*VLOOKUP(B129,СДВ!$A$3:$E$6,2,FALSE),IF(AND(План!E129&lt;100%,План!E129&gt;=75%),План!D129*VLOOKUP(План!B129,СДВ!$A$3:$E$6,3,FALSE),IF(AND(План!E129&lt;75%,План!E129&gt;=50%),План!D129*VLOOKUP(План!B129,СДВ!$A$3:$E$6,4,FALSE),План!D129*VLOOKUP(План!B129,СДВ!$A$3:$E$6,5,FALSE))))</f>
        <v>65283973.67279999</v>
      </c>
    </row>
    <row r="130" spans="1:6" x14ac:dyDescent="0.3">
      <c r="A130" s="4">
        <v>39769</v>
      </c>
      <c r="B130" t="s">
        <v>5</v>
      </c>
      <c r="C130" s="3">
        <v>248509004</v>
      </c>
      <c r="D130" s="3">
        <f>VLOOKUP(A130,Факт!$A$2:$C$506,3,FALSE)</f>
        <v>213717743.44</v>
      </c>
      <c r="E130" s="9">
        <f t="shared" si="1"/>
        <v>0.86</v>
      </c>
      <c r="F130" s="2">
        <f>IF(E130&gt;=100%,План!D130*VLOOKUP(B130,СДВ!$A$3:$E$6,2,FALSE),IF(AND(План!E130&lt;100%,План!E130&gt;=75%),План!D130*VLOOKUP(План!B130,СДВ!$A$3:$E$6,3,FALSE),IF(AND(План!E130&lt;75%,План!E130&gt;=50%),План!D130*VLOOKUP(План!B130,СДВ!$A$3:$E$6,4,FALSE),План!D130*VLOOKUP(План!B130,СДВ!$A$3:$E$6,5,FALSE))))</f>
        <v>42743548.688000001</v>
      </c>
    </row>
    <row r="131" spans="1:6" x14ac:dyDescent="0.3">
      <c r="A131" s="4">
        <v>10498</v>
      </c>
      <c r="B131" t="s">
        <v>2</v>
      </c>
      <c r="C131" s="3">
        <v>646957166</v>
      </c>
      <c r="D131" s="3">
        <f>VLOOKUP(A131,Факт!$A$2:$C$506,3,FALSE)</f>
        <v>362296012.96000004</v>
      </c>
      <c r="E131" s="9">
        <f t="shared" ref="E131:E194" si="2">D131/C131</f>
        <v>0.56000000000000005</v>
      </c>
      <c r="F131" s="2">
        <f>IF(E131&gt;=100%,План!D131*VLOOKUP(B131,СДВ!$A$3:$E$6,2,FALSE),IF(AND(План!E131&lt;100%,План!E131&gt;=75%),План!D131*VLOOKUP(План!B131,СДВ!$A$3:$E$6,3,FALSE),IF(AND(План!E131&lt;75%,План!E131&gt;=50%),План!D131*VLOOKUP(План!B131,СДВ!$A$3:$E$6,4,FALSE),План!D131*VLOOKUP(План!B131,СДВ!$A$3:$E$6,5,FALSE))))</f>
        <v>18114800.648000002</v>
      </c>
    </row>
    <row r="132" spans="1:6" x14ac:dyDescent="0.3">
      <c r="A132" s="4">
        <v>65815</v>
      </c>
      <c r="B132" t="s">
        <v>2</v>
      </c>
      <c r="C132" s="3">
        <v>143081956</v>
      </c>
      <c r="D132" s="3">
        <f>VLOOKUP(A132,Факт!$A$2:$C$506,3,FALSE)</f>
        <v>71540978</v>
      </c>
      <c r="E132" s="9">
        <f t="shared" si="2"/>
        <v>0.5</v>
      </c>
      <c r="F132" s="2">
        <f>IF(E132&gt;=100%,План!D132*VLOOKUP(B132,СДВ!$A$3:$E$6,2,FALSE),IF(AND(План!E132&lt;100%,План!E132&gt;=75%),План!D132*VLOOKUP(План!B132,СДВ!$A$3:$E$6,3,FALSE),IF(AND(План!E132&lt;75%,План!E132&gt;=50%),План!D132*VLOOKUP(План!B132,СДВ!$A$3:$E$6,4,FALSE),План!D132*VLOOKUP(План!B132,СДВ!$A$3:$E$6,5,FALSE))))</f>
        <v>3577048.9000000004</v>
      </c>
    </row>
    <row r="133" spans="1:6" x14ac:dyDescent="0.3">
      <c r="A133" s="4">
        <v>34219</v>
      </c>
      <c r="B133" t="s">
        <v>5</v>
      </c>
      <c r="C133" s="3">
        <v>648494543</v>
      </c>
      <c r="D133" s="3">
        <f>VLOOKUP(A133,Факт!$A$2:$C$506,3,FALSE)</f>
        <v>648494543</v>
      </c>
      <c r="E133" s="9">
        <f t="shared" si="2"/>
        <v>1</v>
      </c>
      <c r="F133" s="2">
        <f>IF(E133&gt;=100%,План!D133*VLOOKUP(B133,СДВ!$A$3:$E$6,2,FALSE),IF(AND(План!E133&lt;100%,План!E133&gt;=75%),План!D133*VLOOKUP(План!B133,СДВ!$A$3:$E$6,3,FALSE),IF(AND(План!E133&lt;75%,План!E133&gt;=50%),План!D133*VLOOKUP(План!B133,СДВ!$A$3:$E$6,4,FALSE),План!D133*VLOOKUP(План!B133,СДВ!$A$3:$E$6,5,FALSE))))</f>
        <v>194548362.90000001</v>
      </c>
    </row>
    <row r="134" spans="1:6" x14ac:dyDescent="0.3">
      <c r="A134" s="4">
        <v>99695</v>
      </c>
      <c r="B134" t="s">
        <v>3</v>
      </c>
      <c r="C134" s="3">
        <v>752437331</v>
      </c>
      <c r="D134" s="3">
        <f>VLOOKUP(A134,Факт!$A$2:$C$506,3,FALSE)</f>
        <v>759961704.31000006</v>
      </c>
      <c r="E134" s="9">
        <f t="shared" si="2"/>
        <v>1.01</v>
      </c>
      <c r="F134" s="2">
        <f>IF(E134&gt;=100%,План!D134*VLOOKUP(B134,СДВ!$A$3:$E$6,2,FALSE),IF(AND(План!E134&lt;100%,План!E134&gt;=75%),План!D134*VLOOKUP(План!B134,СДВ!$A$3:$E$6,3,FALSE),IF(AND(План!E134&lt;75%,План!E134&gt;=50%),План!D134*VLOOKUP(План!B134,СДВ!$A$3:$E$6,4,FALSE),План!D134*VLOOKUP(План!B134,СДВ!$A$3:$E$6,5,FALSE))))</f>
        <v>189990426.07750002</v>
      </c>
    </row>
    <row r="135" spans="1:6" x14ac:dyDescent="0.3">
      <c r="A135" s="4">
        <v>27911</v>
      </c>
      <c r="B135" t="s">
        <v>5</v>
      </c>
      <c r="C135" s="3">
        <v>300172377</v>
      </c>
      <c r="D135" s="3">
        <f>VLOOKUP(A135,Факт!$A$2:$C$506,3,FALSE)</f>
        <v>264151691.75999999</v>
      </c>
      <c r="E135" s="9">
        <f t="shared" si="2"/>
        <v>0.88</v>
      </c>
      <c r="F135" s="2">
        <f>IF(E135&gt;=100%,План!D135*VLOOKUP(B135,СДВ!$A$3:$E$6,2,FALSE),IF(AND(План!E135&lt;100%,План!E135&gt;=75%),План!D135*VLOOKUP(План!B135,СДВ!$A$3:$E$6,3,FALSE),IF(AND(План!E135&lt;75%,План!E135&gt;=50%),План!D135*VLOOKUP(План!B135,СДВ!$A$3:$E$6,4,FALSE),План!D135*VLOOKUP(План!B135,СДВ!$A$3:$E$6,5,FALSE))))</f>
        <v>52830338.351999998</v>
      </c>
    </row>
    <row r="136" spans="1:6" x14ac:dyDescent="0.3">
      <c r="A136" s="4">
        <v>72733</v>
      </c>
      <c r="B136" t="s">
        <v>2</v>
      </c>
      <c r="C136" s="3">
        <v>537934017</v>
      </c>
      <c r="D136" s="3">
        <f>VLOOKUP(A136,Факт!$A$2:$C$506,3,FALSE)</f>
        <v>559451377.68000007</v>
      </c>
      <c r="E136" s="9">
        <f t="shared" si="2"/>
        <v>1.04</v>
      </c>
      <c r="F136" s="2">
        <f>IF(E136&gt;=100%,План!D136*VLOOKUP(B136,СДВ!$A$3:$E$6,2,FALSE),IF(AND(План!E136&lt;100%,План!E136&gt;=75%),План!D136*VLOOKUP(План!B136,СДВ!$A$3:$E$6,3,FALSE),IF(AND(План!E136&lt;75%,План!E136&gt;=50%),План!D136*VLOOKUP(План!B136,СДВ!$A$3:$E$6,4,FALSE),План!D136*VLOOKUP(План!B136,СДВ!$A$3:$E$6,5,FALSE))))</f>
        <v>83917706.65200001</v>
      </c>
    </row>
    <row r="137" spans="1:6" x14ac:dyDescent="0.3">
      <c r="A137" s="4">
        <v>27968</v>
      </c>
      <c r="B137" t="s">
        <v>4</v>
      </c>
      <c r="C137" s="3">
        <v>450114606</v>
      </c>
      <c r="D137" s="3">
        <f>VLOOKUP(A137,Факт!$A$2:$C$506,3,FALSE)</f>
        <v>382597415.09999996</v>
      </c>
      <c r="E137" s="9">
        <f t="shared" si="2"/>
        <v>0.84999999999999987</v>
      </c>
      <c r="F137" s="2">
        <f>IF(E137&gt;=100%,План!D137*VLOOKUP(B137,СДВ!$A$3:$E$6,2,FALSE),IF(AND(План!E137&lt;100%,План!E137&gt;=75%),План!D137*VLOOKUP(План!B137,СДВ!$A$3:$E$6,3,FALSE),IF(AND(План!E137&lt;75%,План!E137&gt;=50%),План!D137*VLOOKUP(План!B137,СДВ!$A$3:$E$6,4,FALSE),План!D137*VLOOKUP(План!B137,СДВ!$A$3:$E$6,5,FALSE))))</f>
        <v>45911689.811999992</v>
      </c>
    </row>
    <row r="138" spans="1:6" x14ac:dyDescent="0.3">
      <c r="A138" s="4">
        <v>97987</v>
      </c>
      <c r="B138" t="s">
        <v>2</v>
      </c>
      <c r="C138" s="3">
        <v>754862816</v>
      </c>
      <c r="D138" s="3">
        <f>VLOOKUP(A138,Факт!$A$2:$C$506,3,FALSE)</f>
        <v>596341624.63999999</v>
      </c>
      <c r="E138" s="9">
        <f t="shared" si="2"/>
        <v>0.79</v>
      </c>
      <c r="F138" s="2">
        <f>IF(E138&gt;=100%,План!D138*VLOOKUP(B138,СДВ!$A$3:$E$6,2,FALSE),IF(AND(План!E138&lt;100%,План!E138&gt;=75%),План!D138*VLOOKUP(План!B138,СДВ!$A$3:$E$6,3,FALSE),IF(AND(План!E138&lt;75%,План!E138&gt;=50%),План!D138*VLOOKUP(План!B138,СДВ!$A$3:$E$6,4,FALSE),План!D138*VLOOKUP(План!B138,СДВ!$A$3:$E$6,5,FALSE))))</f>
        <v>71560994.956799999</v>
      </c>
    </row>
    <row r="139" spans="1:6" x14ac:dyDescent="0.3">
      <c r="A139" s="4">
        <v>87581</v>
      </c>
      <c r="B139" t="s">
        <v>4</v>
      </c>
      <c r="C139" s="3">
        <v>312907285</v>
      </c>
      <c r="D139" s="3">
        <f>VLOOKUP(A139,Факт!$A$2:$C$506,3,FALSE)</f>
        <v>159582715.34999999</v>
      </c>
      <c r="E139" s="9">
        <f t="shared" si="2"/>
        <v>0.51</v>
      </c>
      <c r="F139" s="2">
        <f>IF(E139&gt;=100%,План!D139*VLOOKUP(B139,СДВ!$A$3:$E$6,2,FALSE),IF(AND(План!E139&lt;100%,План!E139&gt;=75%),План!D139*VLOOKUP(План!B139,СДВ!$A$3:$E$6,3,FALSE),IF(AND(План!E139&lt;75%,План!E139&gt;=50%),План!D139*VLOOKUP(План!B139,СДВ!$A$3:$E$6,4,FALSE),План!D139*VLOOKUP(План!B139,СДВ!$A$3:$E$6,5,FALSE))))</f>
        <v>15958271.535</v>
      </c>
    </row>
    <row r="140" spans="1:6" x14ac:dyDescent="0.3">
      <c r="A140" s="4">
        <v>73653</v>
      </c>
      <c r="B140" t="s">
        <v>2</v>
      </c>
      <c r="C140" s="3">
        <v>110923480</v>
      </c>
      <c r="D140" s="3">
        <f>VLOOKUP(A140,Факт!$A$2:$C$506,3,FALSE)</f>
        <v>125343532.39999999</v>
      </c>
      <c r="E140" s="9">
        <f t="shared" si="2"/>
        <v>1.1299999999999999</v>
      </c>
      <c r="F140" s="2">
        <f>IF(E140&gt;=100%,План!D140*VLOOKUP(B140,СДВ!$A$3:$E$6,2,FALSE),IF(AND(План!E140&lt;100%,План!E140&gt;=75%),План!D140*VLOOKUP(План!B140,СДВ!$A$3:$E$6,3,FALSE),IF(AND(План!E140&lt;75%,План!E140&gt;=50%),План!D140*VLOOKUP(План!B140,СДВ!$A$3:$E$6,4,FALSE),План!D140*VLOOKUP(План!B140,СДВ!$A$3:$E$6,5,FALSE))))</f>
        <v>18801529.859999999</v>
      </c>
    </row>
    <row r="141" spans="1:6" x14ac:dyDescent="0.3">
      <c r="A141" s="4">
        <v>20483</v>
      </c>
      <c r="B141" t="s">
        <v>2</v>
      </c>
      <c r="C141" s="3">
        <v>696422484</v>
      </c>
      <c r="D141" s="3">
        <f>VLOOKUP(A141,Факт!$A$2:$C$506,3,FALSE)</f>
        <v>383032366.20000005</v>
      </c>
      <c r="E141" s="9">
        <f t="shared" si="2"/>
        <v>0.55000000000000004</v>
      </c>
      <c r="F141" s="2">
        <f>IF(E141&gt;=100%,План!D141*VLOOKUP(B141,СДВ!$A$3:$E$6,2,FALSE),IF(AND(План!E141&lt;100%,План!E141&gt;=75%),План!D141*VLOOKUP(План!B141,СДВ!$A$3:$E$6,3,FALSE),IF(AND(План!E141&lt;75%,План!E141&gt;=50%),План!D141*VLOOKUP(План!B141,СДВ!$A$3:$E$6,4,FALSE),План!D141*VLOOKUP(План!B141,СДВ!$A$3:$E$6,5,FALSE))))</f>
        <v>19151618.310000002</v>
      </c>
    </row>
    <row r="142" spans="1:6" x14ac:dyDescent="0.3">
      <c r="A142" s="4">
        <v>40199</v>
      </c>
      <c r="B142" t="s">
        <v>4</v>
      </c>
      <c r="C142" s="3">
        <v>648527315</v>
      </c>
      <c r="D142" s="3">
        <f>VLOOKUP(A142,Факт!$A$2:$C$506,3,FALSE)</f>
        <v>642042041.85000002</v>
      </c>
      <c r="E142" s="9">
        <f t="shared" si="2"/>
        <v>0.99</v>
      </c>
      <c r="F142" s="2">
        <f>IF(E142&gt;=100%,План!D142*VLOOKUP(B142,СДВ!$A$3:$E$6,2,FALSE),IF(AND(План!E142&lt;100%,План!E142&gt;=75%),План!D142*VLOOKUP(План!B142,СДВ!$A$3:$E$6,3,FALSE),IF(AND(План!E142&lt;75%,План!E142&gt;=50%),План!D142*VLOOKUP(План!B142,СДВ!$A$3:$E$6,4,FALSE),План!D142*VLOOKUP(План!B142,СДВ!$A$3:$E$6,5,FALSE))))</f>
        <v>77045045.022</v>
      </c>
    </row>
    <row r="143" spans="1:6" x14ac:dyDescent="0.3">
      <c r="A143" s="4">
        <v>88625</v>
      </c>
      <c r="B143" t="s">
        <v>3</v>
      </c>
      <c r="C143" s="3">
        <v>519461986</v>
      </c>
      <c r="D143" s="3">
        <f>VLOOKUP(A143,Факт!$A$2:$C$506,3,FALSE)</f>
        <v>493488886.69999999</v>
      </c>
      <c r="E143" s="9">
        <f t="shared" si="2"/>
        <v>0.95</v>
      </c>
      <c r="F143" s="2">
        <f>IF(E143&gt;=100%,План!D143*VLOOKUP(B143,СДВ!$A$3:$E$6,2,FALSE),IF(AND(План!E143&lt;100%,План!E143&gt;=75%),План!D143*VLOOKUP(План!B143,СДВ!$A$3:$E$6,3,FALSE),IF(AND(План!E143&lt;75%,План!E143&gt;=50%),План!D143*VLOOKUP(План!B143,СДВ!$A$3:$E$6,4,FALSE),План!D143*VLOOKUP(План!B143,СДВ!$A$3:$E$6,5,FALSE))))</f>
        <v>98697777.340000004</v>
      </c>
    </row>
    <row r="144" spans="1:6" x14ac:dyDescent="0.3">
      <c r="A144" s="4">
        <v>34431</v>
      </c>
      <c r="B144" t="s">
        <v>3</v>
      </c>
      <c r="C144" s="3">
        <v>343985440</v>
      </c>
      <c r="D144" s="3">
        <f>VLOOKUP(A144,Факт!$A$2:$C$506,3,FALSE)</f>
        <v>319906459.19999999</v>
      </c>
      <c r="E144" s="9">
        <f t="shared" si="2"/>
        <v>0.92999999999999994</v>
      </c>
      <c r="F144" s="2">
        <f>IF(E144&gt;=100%,План!D144*VLOOKUP(B144,СДВ!$A$3:$E$6,2,FALSE),IF(AND(План!E144&lt;100%,План!E144&gt;=75%),План!D144*VLOOKUP(План!B144,СДВ!$A$3:$E$6,3,FALSE),IF(AND(План!E144&lt;75%,План!E144&gt;=50%),План!D144*VLOOKUP(План!B144,СДВ!$A$3:$E$6,4,FALSE),План!D144*VLOOKUP(План!B144,СДВ!$A$3:$E$6,5,FALSE))))</f>
        <v>63981291.840000004</v>
      </c>
    </row>
    <row r="145" spans="1:6" x14ac:dyDescent="0.3">
      <c r="A145" s="4">
        <v>30928</v>
      </c>
      <c r="B145" t="s">
        <v>4</v>
      </c>
      <c r="C145" s="3">
        <v>265477128</v>
      </c>
      <c r="D145" s="3">
        <f>VLOOKUP(A145,Факт!$A$2:$C$506,3,FALSE)</f>
        <v>307953468.47999996</v>
      </c>
      <c r="E145" s="9">
        <f t="shared" si="2"/>
        <v>1.1599999999999999</v>
      </c>
      <c r="F145" s="2">
        <f>IF(E145&gt;=100%,План!D145*VLOOKUP(B145,СДВ!$A$3:$E$6,2,FALSE),IF(AND(План!E145&lt;100%,План!E145&gt;=75%),План!D145*VLOOKUP(План!B145,СДВ!$A$3:$E$6,3,FALSE),IF(AND(План!E145&lt;75%,План!E145&gt;=50%),План!D145*VLOOKUP(План!B145,СДВ!$A$3:$E$6,4,FALSE),План!D145*VLOOKUP(План!B145,СДВ!$A$3:$E$6,5,FALSE))))</f>
        <v>46193020.271999992</v>
      </c>
    </row>
    <row r="146" spans="1:6" x14ac:dyDescent="0.3">
      <c r="A146" s="4">
        <v>87318</v>
      </c>
      <c r="B146" t="s">
        <v>2</v>
      </c>
      <c r="C146" s="3">
        <v>693006723</v>
      </c>
      <c r="D146" s="3">
        <f>VLOOKUP(A146,Факт!$A$2:$C$506,3,FALSE)</f>
        <v>429664168.25999999</v>
      </c>
      <c r="E146" s="9">
        <f t="shared" si="2"/>
        <v>0.62</v>
      </c>
      <c r="F146" s="2">
        <f>IF(E146&gt;=100%,План!D146*VLOOKUP(B146,СДВ!$A$3:$E$6,2,FALSE),IF(AND(План!E146&lt;100%,План!E146&gt;=75%),План!D146*VLOOKUP(План!B146,СДВ!$A$3:$E$6,3,FALSE),IF(AND(План!E146&lt;75%,План!E146&gt;=50%),План!D146*VLOOKUP(План!B146,СДВ!$A$3:$E$6,4,FALSE),План!D146*VLOOKUP(План!B146,СДВ!$A$3:$E$6,5,FALSE))))</f>
        <v>21483208.413000003</v>
      </c>
    </row>
    <row r="147" spans="1:6" x14ac:dyDescent="0.3">
      <c r="A147" s="4">
        <v>41146</v>
      </c>
      <c r="B147" t="s">
        <v>2</v>
      </c>
      <c r="C147" s="3">
        <v>560214810</v>
      </c>
      <c r="D147" s="3">
        <f>VLOOKUP(A147,Факт!$A$2:$C$506,3,FALSE)</f>
        <v>280107405</v>
      </c>
      <c r="E147" s="9">
        <f t="shared" si="2"/>
        <v>0.5</v>
      </c>
      <c r="F147" s="2">
        <f>IF(E147&gt;=100%,План!D147*VLOOKUP(B147,СДВ!$A$3:$E$6,2,FALSE),IF(AND(План!E147&lt;100%,План!E147&gt;=75%),План!D147*VLOOKUP(План!B147,СДВ!$A$3:$E$6,3,FALSE),IF(AND(План!E147&lt;75%,План!E147&gt;=50%),План!D147*VLOOKUP(План!B147,СДВ!$A$3:$E$6,4,FALSE),План!D147*VLOOKUP(План!B147,СДВ!$A$3:$E$6,5,FALSE))))</f>
        <v>14005370.25</v>
      </c>
    </row>
    <row r="148" spans="1:6" x14ac:dyDescent="0.3">
      <c r="A148" s="4">
        <v>24238</v>
      </c>
      <c r="B148" t="s">
        <v>5</v>
      </c>
      <c r="C148" s="3">
        <v>223141188</v>
      </c>
      <c r="D148" s="3">
        <f>VLOOKUP(A148,Факт!$A$2:$C$506,3,FALSE)</f>
        <v>258843778.07999998</v>
      </c>
      <c r="E148" s="9">
        <f t="shared" si="2"/>
        <v>1.1599999999999999</v>
      </c>
      <c r="F148" s="2">
        <f>IF(E148&gt;=100%,План!D148*VLOOKUP(B148,СДВ!$A$3:$E$6,2,FALSE),IF(AND(План!E148&lt;100%,План!E148&gt;=75%),План!D148*VLOOKUP(План!B148,СДВ!$A$3:$E$6,3,FALSE),IF(AND(План!E148&lt;75%,План!E148&gt;=50%),План!D148*VLOOKUP(План!B148,СДВ!$A$3:$E$6,4,FALSE),План!D148*VLOOKUP(План!B148,СДВ!$A$3:$E$6,5,FALSE))))</f>
        <v>77653133.423999995</v>
      </c>
    </row>
    <row r="149" spans="1:6" x14ac:dyDescent="0.3">
      <c r="A149" s="4">
        <v>82405</v>
      </c>
      <c r="B149" t="s">
        <v>5</v>
      </c>
      <c r="C149" s="3">
        <v>718473931</v>
      </c>
      <c r="D149" s="3">
        <f>VLOOKUP(A149,Факт!$A$2:$C$506,3,FALSE)</f>
        <v>840614499.26999998</v>
      </c>
      <c r="E149" s="9">
        <f t="shared" si="2"/>
        <v>1.17</v>
      </c>
      <c r="F149" s="2">
        <f>IF(E149&gt;=100%,План!D149*VLOOKUP(B149,СДВ!$A$3:$E$6,2,FALSE),IF(AND(План!E149&lt;100%,План!E149&gt;=75%),План!D149*VLOOKUP(План!B149,СДВ!$A$3:$E$6,3,FALSE),IF(AND(План!E149&lt;75%,План!E149&gt;=50%),План!D149*VLOOKUP(План!B149,СДВ!$A$3:$E$6,4,FALSE),План!D149*VLOOKUP(План!B149,СДВ!$A$3:$E$6,5,FALSE))))</f>
        <v>252184349.78099999</v>
      </c>
    </row>
    <row r="150" spans="1:6" x14ac:dyDescent="0.3">
      <c r="A150" s="4">
        <v>61939</v>
      </c>
      <c r="B150" t="s">
        <v>5</v>
      </c>
      <c r="C150" s="3">
        <v>150566744</v>
      </c>
      <c r="D150" s="3">
        <f>VLOOKUP(A150,Факт!$A$2:$C$506,3,FALSE)</f>
        <v>165623418.40000001</v>
      </c>
      <c r="E150" s="9">
        <f t="shared" si="2"/>
        <v>1.1000000000000001</v>
      </c>
      <c r="F150" s="2">
        <f>IF(E150&gt;=100%,План!D150*VLOOKUP(B150,СДВ!$A$3:$E$6,2,FALSE),IF(AND(План!E150&lt;100%,План!E150&gt;=75%),План!D150*VLOOKUP(План!B150,СДВ!$A$3:$E$6,3,FALSE),IF(AND(План!E150&lt;75%,План!E150&gt;=50%),План!D150*VLOOKUP(План!B150,СДВ!$A$3:$E$6,4,FALSE),План!D150*VLOOKUP(План!B150,СДВ!$A$3:$E$6,5,FALSE))))</f>
        <v>49687025.520000003</v>
      </c>
    </row>
    <row r="151" spans="1:6" x14ac:dyDescent="0.3">
      <c r="A151" s="4">
        <v>47487</v>
      </c>
      <c r="B151" t="s">
        <v>5</v>
      </c>
      <c r="C151" s="3">
        <v>418005132</v>
      </c>
      <c r="D151" s="3">
        <f>VLOOKUP(A151,Факт!$A$2:$C$506,3,FALSE)</f>
        <v>459805645.20000005</v>
      </c>
      <c r="E151" s="9">
        <f t="shared" si="2"/>
        <v>1.1000000000000001</v>
      </c>
      <c r="F151" s="2">
        <f>IF(E151&gt;=100%,План!D151*VLOOKUP(B151,СДВ!$A$3:$E$6,2,FALSE),IF(AND(План!E151&lt;100%,План!E151&gt;=75%),План!D151*VLOOKUP(План!B151,СДВ!$A$3:$E$6,3,FALSE),IF(AND(План!E151&lt;75%,План!E151&gt;=50%),План!D151*VLOOKUP(План!B151,СДВ!$A$3:$E$6,4,FALSE),План!D151*VLOOKUP(План!B151,СДВ!$A$3:$E$6,5,FALSE))))</f>
        <v>137941693.56</v>
      </c>
    </row>
    <row r="152" spans="1:6" x14ac:dyDescent="0.3">
      <c r="A152" s="4">
        <v>75017</v>
      </c>
      <c r="B152" t="s">
        <v>4</v>
      </c>
      <c r="C152" s="3">
        <v>216655689</v>
      </c>
      <c r="D152" s="3">
        <f>VLOOKUP(A152,Факт!$A$2:$C$506,3,FALSE)</f>
        <v>158158652.97</v>
      </c>
      <c r="E152" s="9">
        <f t="shared" si="2"/>
        <v>0.73</v>
      </c>
      <c r="F152" s="2">
        <f>IF(E152&gt;=100%,План!D152*VLOOKUP(B152,СДВ!$A$3:$E$6,2,FALSE),IF(AND(План!E152&lt;100%,План!E152&gt;=75%),План!D152*VLOOKUP(План!B152,СДВ!$A$3:$E$6,3,FALSE),IF(AND(План!E152&lt;75%,План!E152&gt;=50%),План!D152*VLOOKUP(План!B152,СДВ!$A$3:$E$6,4,FALSE),План!D152*VLOOKUP(План!B152,СДВ!$A$3:$E$6,5,FALSE))))</f>
        <v>15815865.297</v>
      </c>
    </row>
    <row r="153" spans="1:6" x14ac:dyDescent="0.3">
      <c r="A153" s="4">
        <v>28943</v>
      </c>
      <c r="B153" t="s">
        <v>5</v>
      </c>
      <c r="C153" s="3">
        <v>140039979</v>
      </c>
      <c r="D153" s="3">
        <f>VLOOKUP(A153,Факт!$A$2:$C$506,3,FALSE)</f>
        <v>113432382.99000001</v>
      </c>
      <c r="E153" s="9">
        <f t="shared" si="2"/>
        <v>0.81</v>
      </c>
      <c r="F153" s="2">
        <f>IF(E153&gt;=100%,План!D153*VLOOKUP(B153,СДВ!$A$3:$E$6,2,FALSE),IF(AND(План!E153&lt;100%,План!E153&gt;=75%),План!D153*VLOOKUP(План!B153,СДВ!$A$3:$E$6,3,FALSE),IF(AND(План!E153&lt;75%,План!E153&gt;=50%),План!D153*VLOOKUP(План!B153,СДВ!$A$3:$E$6,4,FALSE),План!D153*VLOOKUP(План!B153,СДВ!$A$3:$E$6,5,FALSE))))</f>
        <v>22686476.598000005</v>
      </c>
    </row>
    <row r="154" spans="1:6" x14ac:dyDescent="0.3">
      <c r="A154" s="4">
        <v>90746</v>
      </c>
      <c r="B154" t="s">
        <v>2</v>
      </c>
      <c r="C154" s="3">
        <v>163387952</v>
      </c>
      <c r="D154" s="3">
        <f>VLOOKUP(A154,Факт!$A$2:$C$506,3,FALSE)</f>
        <v>182994506.24000001</v>
      </c>
      <c r="E154" s="9">
        <f t="shared" si="2"/>
        <v>1.1200000000000001</v>
      </c>
      <c r="F154" s="2">
        <f>IF(E154&gt;=100%,План!D154*VLOOKUP(B154,СДВ!$A$3:$E$6,2,FALSE),IF(AND(План!E154&lt;100%,План!E154&gt;=75%),План!D154*VLOOKUP(План!B154,СДВ!$A$3:$E$6,3,FALSE),IF(AND(План!E154&lt;75%,План!E154&gt;=50%),План!D154*VLOOKUP(План!B154,СДВ!$A$3:$E$6,4,FALSE),План!D154*VLOOKUP(План!B154,СДВ!$A$3:$E$6,5,FALSE))))</f>
        <v>27449175.936000001</v>
      </c>
    </row>
    <row r="155" spans="1:6" x14ac:dyDescent="0.3">
      <c r="A155" s="4">
        <v>53254</v>
      </c>
      <c r="B155" t="s">
        <v>4</v>
      </c>
      <c r="C155" s="3">
        <v>692441733</v>
      </c>
      <c r="D155" s="3">
        <f>VLOOKUP(A155,Факт!$A$2:$C$506,3,FALSE)</f>
        <v>692441733</v>
      </c>
      <c r="E155" s="9">
        <f t="shared" si="2"/>
        <v>1</v>
      </c>
      <c r="F155" s="2">
        <f>IF(E155&gt;=100%,План!D155*VLOOKUP(B155,СДВ!$A$3:$E$6,2,FALSE),IF(AND(План!E155&lt;100%,План!E155&gt;=75%),План!D155*VLOOKUP(План!B155,СДВ!$A$3:$E$6,3,FALSE),IF(AND(План!E155&lt;75%,План!E155&gt;=50%),План!D155*VLOOKUP(План!B155,СДВ!$A$3:$E$6,4,FALSE),План!D155*VLOOKUP(План!B155,СДВ!$A$3:$E$6,5,FALSE))))</f>
        <v>103866259.95</v>
      </c>
    </row>
    <row r="156" spans="1:6" x14ac:dyDescent="0.3">
      <c r="A156" s="4">
        <v>59972</v>
      </c>
      <c r="B156" t="s">
        <v>5</v>
      </c>
      <c r="C156" s="3">
        <v>298287852</v>
      </c>
      <c r="D156" s="3">
        <f>VLOOKUP(A156,Факт!$A$2:$C$506,3,FALSE)</f>
        <v>325133758.68000001</v>
      </c>
      <c r="E156" s="9">
        <f t="shared" si="2"/>
        <v>1.0900000000000001</v>
      </c>
      <c r="F156" s="2">
        <f>IF(E156&gt;=100%,План!D156*VLOOKUP(B156,СДВ!$A$3:$E$6,2,FALSE),IF(AND(План!E156&lt;100%,План!E156&gt;=75%),План!D156*VLOOKUP(План!B156,СДВ!$A$3:$E$6,3,FALSE),IF(AND(План!E156&lt;75%,План!E156&gt;=50%),План!D156*VLOOKUP(План!B156,СДВ!$A$3:$E$6,4,FALSE),План!D156*VLOOKUP(План!B156,СДВ!$A$3:$E$6,5,FALSE))))</f>
        <v>97540127.604000002</v>
      </c>
    </row>
    <row r="157" spans="1:6" x14ac:dyDescent="0.3">
      <c r="A157" s="4">
        <v>85974</v>
      </c>
      <c r="B157" t="s">
        <v>4</v>
      </c>
      <c r="C157" s="3">
        <v>581369754</v>
      </c>
      <c r="D157" s="3">
        <f>VLOOKUP(A157,Факт!$A$2:$C$506,3,FALSE)</f>
        <v>627879334.32000005</v>
      </c>
      <c r="E157" s="9">
        <f t="shared" si="2"/>
        <v>1.08</v>
      </c>
      <c r="F157" s="2">
        <f>IF(E157&gt;=100%,План!D157*VLOOKUP(B157,СДВ!$A$3:$E$6,2,FALSE),IF(AND(План!E157&lt;100%,План!E157&gt;=75%),План!D157*VLOOKUP(План!B157,СДВ!$A$3:$E$6,3,FALSE),IF(AND(План!E157&lt;75%,План!E157&gt;=50%),План!D157*VLOOKUP(План!B157,СДВ!$A$3:$E$6,4,FALSE),План!D157*VLOOKUP(План!B157,СДВ!$A$3:$E$6,5,FALSE))))</f>
        <v>94181900.148000002</v>
      </c>
    </row>
    <row r="158" spans="1:6" x14ac:dyDescent="0.3">
      <c r="A158" s="4">
        <v>93135</v>
      </c>
      <c r="B158" t="s">
        <v>2</v>
      </c>
      <c r="C158" s="3">
        <v>331631855</v>
      </c>
      <c r="D158" s="3">
        <f>VLOOKUP(A158,Факт!$A$2:$C$506,3,FALSE)</f>
        <v>318366580.80000001</v>
      </c>
      <c r="E158" s="9">
        <f t="shared" si="2"/>
        <v>0.96000000000000008</v>
      </c>
      <c r="F158" s="2">
        <f>IF(E158&gt;=100%,План!D158*VLOOKUP(B158,СДВ!$A$3:$E$6,2,FALSE),IF(AND(План!E158&lt;100%,План!E158&gt;=75%),План!D158*VLOOKUP(План!B158,СДВ!$A$3:$E$6,3,FALSE),IF(AND(План!E158&lt;75%,План!E158&gt;=50%),План!D158*VLOOKUP(План!B158,СДВ!$A$3:$E$6,4,FALSE),План!D158*VLOOKUP(План!B158,СДВ!$A$3:$E$6,5,FALSE))))</f>
        <v>38203989.696000002</v>
      </c>
    </row>
    <row r="159" spans="1:6" x14ac:dyDescent="0.3">
      <c r="A159" s="4">
        <v>82549</v>
      </c>
      <c r="B159" t="s">
        <v>3</v>
      </c>
      <c r="C159" s="3">
        <v>269516312</v>
      </c>
      <c r="D159" s="3">
        <f>VLOOKUP(A159,Факт!$A$2:$C$506,3,FALSE)</f>
        <v>199442070.88</v>
      </c>
      <c r="E159" s="9">
        <f t="shared" si="2"/>
        <v>0.74</v>
      </c>
      <c r="F159" s="2">
        <f>IF(E159&gt;=100%,План!D159*VLOOKUP(B159,СДВ!$A$3:$E$6,2,FALSE),IF(AND(План!E159&lt;100%,План!E159&gt;=75%),План!D159*VLOOKUP(План!B159,СДВ!$A$3:$E$6,3,FALSE),IF(AND(План!E159&lt;75%,План!E159&gt;=50%),План!D159*VLOOKUP(План!B159,СДВ!$A$3:$E$6,4,FALSE),План!D159*VLOOKUP(План!B159,СДВ!$A$3:$E$6,5,FALSE))))</f>
        <v>19944207.088</v>
      </c>
    </row>
    <row r="160" spans="1:6" x14ac:dyDescent="0.3">
      <c r="A160" s="4">
        <v>19103</v>
      </c>
      <c r="B160" t="s">
        <v>5</v>
      </c>
      <c r="C160" s="3">
        <v>331575338</v>
      </c>
      <c r="D160" s="3">
        <f>VLOOKUP(A160,Факт!$A$2:$C$506,3,FALSE)</f>
        <v>195629449.41999999</v>
      </c>
      <c r="E160" s="9">
        <f t="shared" si="2"/>
        <v>0.59</v>
      </c>
      <c r="F160" s="2">
        <f>IF(E160&gt;=100%,План!D160*VLOOKUP(B160,СДВ!$A$3:$E$6,2,FALSE),IF(AND(План!E160&lt;100%,План!E160&gt;=75%),План!D160*VLOOKUP(План!B160,СДВ!$A$3:$E$6,3,FALSE),IF(AND(План!E160&lt;75%,План!E160&gt;=50%),План!D160*VLOOKUP(План!B160,СДВ!$A$3:$E$6,4,FALSE),План!D160*VLOOKUP(План!B160,СДВ!$A$3:$E$6,5,FALSE))))</f>
        <v>29344417.412999999</v>
      </c>
    </row>
    <row r="161" spans="1:6" x14ac:dyDescent="0.3">
      <c r="A161" s="4">
        <v>37647</v>
      </c>
      <c r="B161" t="s">
        <v>5</v>
      </c>
      <c r="C161" s="3">
        <v>529142609</v>
      </c>
      <c r="D161" s="3">
        <f>VLOOKUP(A161,Факт!$A$2:$C$506,3,FALSE)</f>
        <v>571474017.72000003</v>
      </c>
      <c r="E161" s="9">
        <f t="shared" si="2"/>
        <v>1.08</v>
      </c>
      <c r="F161" s="2">
        <f>IF(E161&gt;=100%,План!D161*VLOOKUP(B161,СДВ!$A$3:$E$6,2,FALSE),IF(AND(План!E161&lt;100%,План!E161&gt;=75%),План!D161*VLOOKUP(План!B161,СДВ!$A$3:$E$6,3,FALSE),IF(AND(План!E161&lt;75%,План!E161&gt;=50%),План!D161*VLOOKUP(План!B161,СДВ!$A$3:$E$6,4,FALSE),План!D161*VLOOKUP(План!B161,СДВ!$A$3:$E$6,5,FALSE))))</f>
        <v>171442205.31600001</v>
      </c>
    </row>
    <row r="162" spans="1:6" x14ac:dyDescent="0.3">
      <c r="A162" s="4">
        <v>42704</v>
      </c>
      <c r="B162" t="s">
        <v>4</v>
      </c>
      <c r="C162" s="3">
        <v>708738137</v>
      </c>
      <c r="D162" s="3">
        <f>VLOOKUP(A162,Факт!$A$2:$C$506,3,FALSE)</f>
        <v>538640984.12</v>
      </c>
      <c r="E162" s="9">
        <f t="shared" si="2"/>
        <v>0.76</v>
      </c>
      <c r="F162" s="2">
        <f>IF(E162&gt;=100%,План!D162*VLOOKUP(B162,СДВ!$A$3:$E$6,2,FALSE),IF(AND(План!E162&lt;100%,План!E162&gt;=75%),План!D162*VLOOKUP(План!B162,СДВ!$A$3:$E$6,3,FALSE),IF(AND(План!E162&lt;75%,План!E162&gt;=50%),План!D162*VLOOKUP(План!B162,СДВ!$A$3:$E$6,4,FALSE),План!D162*VLOOKUP(План!B162,СДВ!$A$3:$E$6,5,FALSE))))</f>
        <v>64636918.094399996</v>
      </c>
    </row>
    <row r="163" spans="1:6" x14ac:dyDescent="0.3">
      <c r="A163" s="4">
        <v>95644</v>
      </c>
      <c r="B163" t="s">
        <v>4</v>
      </c>
      <c r="C163" s="3">
        <v>603968169</v>
      </c>
      <c r="D163" s="3">
        <f>VLOOKUP(A163,Факт!$A$2:$C$506,3,FALSE)</f>
        <v>658325304.21000004</v>
      </c>
      <c r="E163" s="9">
        <f t="shared" si="2"/>
        <v>1.0900000000000001</v>
      </c>
      <c r="F163" s="2">
        <f>IF(E163&gt;=100%,План!D163*VLOOKUP(B163,СДВ!$A$3:$E$6,2,FALSE),IF(AND(План!E163&lt;100%,План!E163&gt;=75%),План!D163*VLOOKUP(План!B163,СДВ!$A$3:$E$6,3,FALSE),IF(AND(План!E163&lt;75%,План!E163&gt;=50%),План!D163*VLOOKUP(План!B163,СДВ!$A$3:$E$6,4,FALSE),План!D163*VLOOKUP(План!B163,СДВ!$A$3:$E$6,5,FALSE))))</f>
        <v>98748795.631500006</v>
      </c>
    </row>
    <row r="164" spans="1:6" x14ac:dyDescent="0.3">
      <c r="A164" s="4">
        <v>31183</v>
      </c>
      <c r="B164" t="s">
        <v>3</v>
      </c>
      <c r="C164" s="3">
        <v>687426389</v>
      </c>
      <c r="D164" s="3">
        <f>VLOOKUP(A164,Факт!$A$2:$C$506,3,FALSE)</f>
        <v>673677861.22000003</v>
      </c>
      <c r="E164" s="9">
        <f t="shared" si="2"/>
        <v>0.98000000000000009</v>
      </c>
      <c r="F164" s="2">
        <f>IF(E164&gt;=100%,План!D164*VLOOKUP(B164,СДВ!$A$3:$E$6,2,FALSE),IF(AND(План!E164&lt;100%,План!E164&gt;=75%),План!D164*VLOOKUP(План!B164,СДВ!$A$3:$E$6,3,FALSE),IF(AND(План!E164&lt;75%,План!E164&gt;=50%),План!D164*VLOOKUP(План!B164,СДВ!$A$3:$E$6,4,FALSE),План!D164*VLOOKUP(План!B164,СДВ!$A$3:$E$6,5,FALSE))))</f>
        <v>134735572.24400002</v>
      </c>
    </row>
    <row r="165" spans="1:6" x14ac:dyDescent="0.3">
      <c r="A165" s="4">
        <v>49862</v>
      </c>
      <c r="B165" t="s">
        <v>3</v>
      </c>
      <c r="C165" s="3">
        <v>616179597</v>
      </c>
      <c r="D165" s="3">
        <f>VLOOKUP(A165,Факт!$A$2:$C$506,3,FALSE)</f>
        <v>708606536.54999995</v>
      </c>
      <c r="E165" s="9">
        <f t="shared" si="2"/>
        <v>1.1499999999999999</v>
      </c>
      <c r="F165" s="2">
        <f>IF(E165&gt;=100%,План!D165*VLOOKUP(B165,СДВ!$A$3:$E$6,2,FALSE),IF(AND(План!E165&lt;100%,План!E165&gt;=75%),План!D165*VLOOKUP(План!B165,СДВ!$A$3:$E$6,3,FALSE),IF(AND(План!E165&lt;75%,План!E165&gt;=50%),План!D165*VLOOKUP(План!B165,СДВ!$A$3:$E$6,4,FALSE),План!D165*VLOOKUP(План!B165,СДВ!$A$3:$E$6,5,FALSE))))</f>
        <v>177151634.13749999</v>
      </c>
    </row>
    <row r="166" spans="1:6" x14ac:dyDescent="0.3">
      <c r="A166" s="4">
        <v>35344</v>
      </c>
      <c r="B166" t="s">
        <v>4</v>
      </c>
      <c r="C166" s="3">
        <v>340229537</v>
      </c>
      <c r="D166" s="3">
        <f>VLOOKUP(A166,Факт!$A$2:$C$506,3,FALSE)</f>
        <v>197333131.45999998</v>
      </c>
      <c r="E166" s="9">
        <f t="shared" si="2"/>
        <v>0.57999999999999996</v>
      </c>
      <c r="F166" s="2">
        <f>IF(E166&gt;=100%,План!D166*VLOOKUP(B166,СДВ!$A$3:$E$6,2,FALSE),IF(AND(План!E166&lt;100%,План!E166&gt;=75%),План!D166*VLOOKUP(План!B166,СДВ!$A$3:$E$6,3,FALSE),IF(AND(План!E166&lt;75%,План!E166&gt;=50%),План!D166*VLOOKUP(План!B166,СДВ!$A$3:$E$6,4,FALSE),План!D166*VLOOKUP(План!B166,СДВ!$A$3:$E$6,5,FALSE))))</f>
        <v>19733313.145999998</v>
      </c>
    </row>
    <row r="167" spans="1:6" x14ac:dyDescent="0.3">
      <c r="A167" s="4">
        <v>76476</v>
      </c>
      <c r="B167" t="s">
        <v>5</v>
      </c>
      <c r="C167" s="3">
        <v>767588017</v>
      </c>
      <c r="D167" s="3">
        <f>VLOOKUP(A167,Факт!$A$2:$C$506,3,FALSE)</f>
        <v>399145768.84000003</v>
      </c>
      <c r="E167" s="9">
        <f t="shared" si="2"/>
        <v>0.52</v>
      </c>
      <c r="F167" s="2">
        <f>IF(E167&gt;=100%,План!D167*VLOOKUP(B167,СДВ!$A$3:$E$6,2,FALSE),IF(AND(План!E167&lt;100%,План!E167&gt;=75%),План!D167*VLOOKUP(План!B167,СДВ!$A$3:$E$6,3,FALSE),IF(AND(План!E167&lt;75%,План!E167&gt;=50%),План!D167*VLOOKUP(План!B167,СДВ!$A$3:$E$6,4,FALSE),План!D167*VLOOKUP(План!B167,СДВ!$A$3:$E$6,5,FALSE))))</f>
        <v>59871865.326000005</v>
      </c>
    </row>
    <row r="168" spans="1:6" x14ac:dyDescent="0.3">
      <c r="A168" s="4">
        <v>39595</v>
      </c>
      <c r="B168" t="s">
        <v>2</v>
      </c>
      <c r="C168" s="3">
        <v>232656619</v>
      </c>
      <c r="D168" s="3">
        <f>VLOOKUP(A168,Факт!$A$2:$C$506,3,FALSE)</f>
        <v>260575413.28000003</v>
      </c>
      <c r="E168" s="9">
        <f t="shared" si="2"/>
        <v>1.1200000000000001</v>
      </c>
      <c r="F168" s="2">
        <f>IF(E168&gt;=100%,План!D168*VLOOKUP(B168,СДВ!$A$3:$E$6,2,FALSE),IF(AND(План!E168&lt;100%,План!E168&gt;=75%),План!D168*VLOOKUP(План!B168,СДВ!$A$3:$E$6,3,FALSE),IF(AND(План!E168&lt;75%,План!E168&gt;=50%),План!D168*VLOOKUP(План!B168,СДВ!$A$3:$E$6,4,FALSE),План!D168*VLOOKUP(План!B168,СДВ!$A$3:$E$6,5,FALSE))))</f>
        <v>39086311.992000006</v>
      </c>
    </row>
    <row r="169" spans="1:6" x14ac:dyDescent="0.3">
      <c r="A169" s="4">
        <v>61390</v>
      </c>
      <c r="B169" t="s">
        <v>5</v>
      </c>
      <c r="C169" s="3">
        <v>521549044</v>
      </c>
      <c r="D169" s="3">
        <f>VLOOKUP(A169,Факт!$A$2:$C$506,3,FALSE)</f>
        <v>521549044</v>
      </c>
      <c r="E169" s="9">
        <f t="shared" si="2"/>
        <v>1</v>
      </c>
      <c r="F169" s="2">
        <f>IF(E169&gt;=100%,План!D169*VLOOKUP(B169,СДВ!$A$3:$E$6,2,FALSE),IF(AND(План!E169&lt;100%,План!E169&gt;=75%),План!D169*VLOOKUP(План!B169,СДВ!$A$3:$E$6,3,FALSE),IF(AND(План!E169&lt;75%,План!E169&gt;=50%),План!D169*VLOOKUP(План!B169,СДВ!$A$3:$E$6,4,FALSE),План!D169*VLOOKUP(План!B169,СДВ!$A$3:$E$6,5,FALSE))))</f>
        <v>156464713.19999999</v>
      </c>
    </row>
    <row r="170" spans="1:6" x14ac:dyDescent="0.3">
      <c r="A170" s="4">
        <v>93516</v>
      </c>
      <c r="B170" t="s">
        <v>5</v>
      </c>
      <c r="C170" s="3">
        <v>119534606</v>
      </c>
      <c r="D170" s="3">
        <f>VLOOKUP(A170,Факт!$A$2:$C$506,3,FALSE)</f>
        <v>120729952.06</v>
      </c>
      <c r="E170" s="9">
        <f t="shared" si="2"/>
        <v>1.01</v>
      </c>
      <c r="F170" s="2">
        <f>IF(E170&gt;=100%,План!D170*VLOOKUP(B170,СДВ!$A$3:$E$6,2,FALSE),IF(AND(План!E170&lt;100%,План!E170&gt;=75%),План!D170*VLOOKUP(План!B170,СДВ!$A$3:$E$6,3,FALSE),IF(AND(План!E170&lt;75%,План!E170&gt;=50%),План!D170*VLOOKUP(План!B170,СДВ!$A$3:$E$6,4,FALSE),План!D170*VLOOKUP(План!B170,СДВ!$A$3:$E$6,5,FALSE))))</f>
        <v>36218985.618000001</v>
      </c>
    </row>
    <row r="171" spans="1:6" x14ac:dyDescent="0.3">
      <c r="A171" s="4">
        <v>13656</v>
      </c>
      <c r="B171" t="s">
        <v>5</v>
      </c>
      <c r="C171" s="3">
        <v>145040339</v>
      </c>
      <c r="D171" s="3">
        <f>VLOOKUP(A171,Факт!$A$2:$C$506,3,FALSE)</f>
        <v>149391549.17000002</v>
      </c>
      <c r="E171" s="9">
        <f t="shared" si="2"/>
        <v>1.03</v>
      </c>
      <c r="F171" s="2">
        <f>IF(E171&gt;=100%,План!D171*VLOOKUP(B171,СДВ!$A$3:$E$6,2,FALSE),IF(AND(План!E171&lt;100%,План!E171&gt;=75%),План!D171*VLOOKUP(План!B171,СДВ!$A$3:$E$6,3,FALSE),IF(AND(План!E171&lt;75%,План!E171&gt;=50%),План!D171*VLOOKUP(План!B171,СДВ!$A$3:$E$6,4,FALSE),План!D171*VLOOKUP(План!B171,СДВ!$A$3:$E$6,5,FALSE))))</f>
        <v>44817464.751000002</v>
      </c>
    </row>
    <row r="172" spans="1:6" x14ac:dyDescent="0.3">
      <c r="A172" s="4">
        <v>23196</v>
      </c>
      <c r="B172" t="s">
        <v>5</v>
      </c>
      <c r="C172" s="3">
        <v>543203477</v>
      </c>
      <c r="D172" s="3">
        <f>VLOOKUP(A172,Факт!$A$2:$C$506,3,FALSE)</f>
        <v>298761912.35000002</v>
      </c>
      <c r="E172" s="9">
        <f t="shared" si="2"/>
        <v>0.55000000000000004</v>
      </c>
      <c r="F172" s="2">
        <f>IF(E172&gt;=100%,План!D172*VLOOKUP(B172,СДВ!$A$3:$E$6,2,FALSE),IF(AND(План!E172&lt;100%,План!E172&gt;=75%),План!D172*VLOOKUP(План!B172,СДВ!$A$3:$E$6,3,FALSE),IF(AND(План!E172&lt;75%,План!E172&gt;=50%),План!D172*VLOOKUP(План!B172,СДВ!$A$3:$E$6,4,FALSE),План!D172*VLOOKUP(План!B172,СДВ!$A$3:$E$6,5,FALSE))))</f>
        <v>44814286.852499999</v>
      </c>
    </row>
    <row r="173" spans="1:6" x14ac:dyDescent="0.3">
      <c r="A173" s="4">
        <v>73545</v>
      </c>
      <c r="B173" t="s">
        <v>3</v>
      </c>
      <c r="C173" s="3">
        <v>739763413</v>
      </c>
      <c r="D173" s="3">
        <f>VLOOKUP(A173,Факт!$A$2:$C$506,3,FALSE)</f>
        <v>843330290.81999993</v>
      </c>
      <c r="E173" s="9">
        <f t="shared" si="2"/>
        <v>1.1399999999999999</v>
      </c>
      <c r="F173" s="2">
        <f>IF(E173&gt;=100%,План!D173*VLOOKUP(B173,СДВ!$A$3:$E$6,2,FALSE),IF(AND(План!E173&lt;100%,План!E173&gt;=75%),План!D173*VLOOKUP(План!B173,СДВ!$A$3:$E$6,3,FALSE),IF(AND(План!E173&lt;75%,План!E173&gt;=50%),План!D173*VLOOKUP(План!B173,СДВ!$A$3:$E$6,4,FALSE),План!D173*VLOOKUP(План!B173,СДВ!$A$3:$E$6,5,FALSE))))</f>
        <v>210832572.70499998</v>
      </c>
    </row>
    <row r="174" spans="1:6" x14ac:dyDescent="0.3">
      <c r="A174" s="4">
        <v>51492</v>
      </c>
      <c r="B174" t="s">
        <v>5</v>
      </c>
      <c r="C174" s="3">
        <v>425364823</v>
      </c>
      <c r="D174" s="3">
        <f>VLOOKUP(A174,Факт!$A$2:$C$506,3,FALSE)</f>
        <v>480662249.98999995</v>
      </c>
      <c r="E174" s="9">
        <f t="shared" si="2"/>
        <v>1.1299999999999999</v>
      </c>
      <c r="F174" s="2">
        <f>IF(E174&gt;=100%,План!D174*VLOOKUP(B174,СДВ!$A$3:$E$6,2,FALSE),IF(AND(План!E174&lt;100%,План!E174&gt;=75%),План!D174*VLOOKUP(План!B174,СДВ!$A$3:$E$6,3,FALSE),IF(AND(План!E174&lt;75%,План!E174&gt;=50%),План!D174*VLOOKUP(План!B174,СДВ!$A$3:$E$6,4,FALSE),План!D174*VLOOKUP(План!B174,СДВ!$A$3:$E$6,5,FALSE))))</f>
        <v>144198674.99699998</v>
      </c>
    </row>
    <row r="175" spans="1:6" x14ac:dyDescent="0.3">
      <c r="A175" s="4">
        <v>76962</v>
      </c>
      <c r="B175" t="s">
        <v>5</v>
      </c>
      <c r="C175" s="3">
        <v>188281815</v>
      </c>
      <c r="D175" s="3">
        <f>VLOOKUP(A175,Факт!$A$2:$C$506,3,FALSE)</f>
        <v>205227178.35000002</v>
      </c>
      <c r="E175" s="9">
        <f t="shared" si="2"/>
        <v>1.0900000000000001</v>
      </c>
      <c r="F175" s="2">
        <f>IF(E175&gt;=100%,План!D175*VLOOKUP(B175,СДВ!$A$3:$E$6,2,FALSE),IF(AND(План!E175&lt;100%,План!E175&gt;=75%),План!D175*VLOOKUP(План!B175,СДВ!$A$3:$E$6,3,FALSE),IF(AND(План!E175&lt;75%,План!E175&gt;=50%),План!D175*VLOOKUP(План!B175,СДВ!$A$3:$E$6,4,FALSE),План!D175*VLOOKUP(План!B175,СДВ!$A$3:$E$6,5,FALSE))))</f>
        <v>61568153.505000003</v>
      </c>
    </row>
    <row r="176" spans="1:6" x14ac:dyDescent="0.3">
      <c r="A176" s="4">
        <v>51412</v>
      </c>
      <c r="B176" t="s">
        <v>5</v>
      </c>
      <c r="C176" s="3">
        <v>328756562</v>
      </c>
      <c r="D176" s="3">
        <f>VLOOKUP(A176,Факт!$A$2:$C$506,3,FALSE)</f>
        <v>328756562</v>
      </c>
      <c r="E176" s="9">
        <f t="shared" si="2"/>
        <v>1</v>
      </c>
      <c r="F176" s="2">
        <f>IF(E176&gt;=100%,План!D176*VLOOKUP(B176,СДВ!$A$3:$E$6,2,FALSE),IF(AND(План!E176&lt;100%,План!E176&gt;=75%),План!D176*VLOOKUP(План!B176,СДВ!$A$3:$E$6,3,FALSE),IF(AND(План!E176&lt;75%,План!E176&gt;=50%),План!D176*VLOOKUP(План!B176,СДВ!$A$3:$E$6,4,FALSE),План!D176*VLOOKUP(План!B176,СДВ!$A$3:$E$6,5,FALSE))))</f>
        <v>98626968.599999994</v>
      </c>
    </row>
    <row r="177" spans="1:6" x14ac:dyDescent="0.3">
      <c r="A177" s="4">
        <v>88646</v>
      </c>
      <c r="B177" t="s">
        <v>4</v>
      </c>
      <c r="C177" s="3">
        <v>606852401</v>
      </c>
      <c r="D177" s="3">
        <f>VLOOKUP(A177,Факт!$A$2:$C$506,3,FALSE)</f>
        <v>509756016.83999997</v>
      </c>
      <c r="E177" s="9">
        <f t="shared" si="2"/>
        <v>0.84</v>
      </c>
      <c r="F177" s="2">
        <f>IF(E177&gt;=100%,План!D177*VLOOKUP(B177,СДВ!$A$3:$E$6,2,FALSE),IF(AND(План!E177&lt;100%,План!E177&gt;=75%),План!D177*VLOOKUP(План!B177,СДВ!$A$3:$E$6,3,FALSE),IF(AND(План!E177&lt;75%,План!E177&gt;=50%),План!D177*VLOOKUP(План!B177,СДВ!$A$3:$E$6,4,FALSE),План!D177*VLOOKUP(План!B177,СДВ!$A$3:$E$6,5,FALSE))))</f>
        <v>61170722.020799994</v>
      </c>
    </row>
    <row r="178" spans="1:6" x14ac:dyDescent="0.3">
      <c r="A178" s="4">
        <v>57012</v>
      </c>
      <c r="B178" t="s">
        <v>5</v>
      </c>
      <c r="C178" s="3">
        <v>779276299</v>
      </c>
      <c r="D178" s="3">
        <f>VLOOKUP(A178,Факт!$A$2:$C$506,3,FALSE)</f>
        <v>553286172.28999996</v>
      </c>
      <c r="E178" s="9">
        <f t="shared" si="2"/>
        <v>0.71</v>
      </c>
      <c r="F178" s="2">
        <f>IF(E178&gt;=100%,План!D178*VLOOKUP(B178,СДВ!$A$3:$E$6,2,FALSE),IF(AND(План!E178&lt;100%,План!E178&gt;=75%),План!D178*VLOOKUP(План!B178,СДВ!$A$3:$E$6,3,FALSE),IF(AND(План!E178&lt;75%,План!E178&gt;=50%),План!D178*VLOOKUP(План!B178,СДВ!$A$3:$E$6,4,FALSE),План!D178*VLOOKUP(План!B178,СДВ!$A$3:$E$6,5,FALSE))))</f>
        <v>82992925.843499988</v>
      </c>
    </row>
    <row r="179" spans="1:6" x14ac:dyDescent="0.3">
      <c r="A179" s="4">
        <v>91480</v>
      </c>
      <c r="B179" t="s">
        <v>4</v>
      </c>
      <c r="C179" s="3">
        <v>251973608</v>
      </c>
      <c r="D179" s="3">
        <f>VLOOKUP(A179,Факт!$A$2:$C$506,3,FALSE)</f>
        <v>171342053.44</v>
      </c>
      <c r="E179" s="9">
        <f t="shared" si="2"/>
        <v>0.67999999999999994</v>
      </c>
      <c r="F179" s="2">
        <f>IF(E179&gt;=100%,План!D179*VLOOKUP(B179,СДВ!$A$3:$E$6,2,FALSE),IF(AND(План!E179&lt;100%,План!E179&gt;=75%),План!D179*VLOOKUP(План!B179,СДВ!$A$3:$E$6,3,FALSE),IF(AND(План!E179&lt;75%,План!E179&gt;=50%),План!D179*VLOOKUP(План!B179,СДВ!$A$3:$E$6,4,FALSE),План!D179*VLOOKUP(План!B179,СДВ!$A$3:$E$6,5,FALSE))))</f>
        <v>17134205.344000001</v>
      </c>
    </row>
    <row r="180" spans="1:6" x14ac:dyDescent="0.3">
      <c r="A180" s="4">
        <v>43423</v>
      </c>
      <c r="B180" t="s">
        <v>2</v>
      </c>
      <c r="C180" s="3">
        <v>402748865</v>
      </c>
      <c r="D180" s="3">
        <f>VLOOKUP(A180,Факт!$A$2:$C$506,3,FALSE)</f>
        <v>225539364.40000004</v>
      </c>
      <c r="E180" s="9">
        <f t="shared" si="2"/>
        <v>0.56000000000000005</v>
      </c>
      <c r="F180" s="2">
        <f>IF(E180&gt;=100%,План!D180*VLOOKUP(B180,СДВ!$A$3:$E$6,2,FALSE),IF(AND(План!E180&lt;100%,План!E180&gt;=75%),План!D180*VLOOKUP(План!B180,СДВ!$A$3:$E$6,3,FALSE),IF(AND(План!E180&lt;75%,План!E180&gt;=50%),План!D180*VLOOKUP(План!B180,СДВ!$A$3:$E$6,4,FALSE),План!D180*VLOOKUP(План!B180,СДВ!$A$3:$E$6,5,FALSE))))</f>
        <v>11276968.220000003</v>
      </c>
    </row>
    <row r="181" spans="1:6" x14ac:dyDescent="0.3">
      <c r="A181" s="4">
        <v>98274</v>
      </c>
      <c r="B181" t="s">
        <v>5</v>
      </c>
      <c r="C181" s="3">
        <v>387446425</v>
      </c>
      <c r="D181" s="3">
        <f>VLOOKUP(A181,Факт!$A$2:$C$506,3,FALSE)</f>
        <v>430065531.75000006</v>
      </c>
      <c r="E181" s="9">
        <f t="shared" si="2"/>
        <v>1.1100000000000001</v>
      </c>
      <c r="F181" s="2">
        <f>IF(E181&gt;=100%,План!D181*VLOOKUP(B181,СДВ!$A$3:$E$6,2,FALSE),IF(AND(План!E181&lt;100%,План!E181&gt;=75%),План!D181*VLOOKUP(План!B181,СДВ!$A$3:$E$6,3,FALSE),IF(AND(План!E181&lt;75%,План!E181&gt;=50%),План!D181*VLOOKUP(План!B181,СДВ!$A$3:$E$6,4,FALSE),План!D181*VLOOKUP(План!B181,СДВ!$A$3:$E$6,5,FALSE))))</f>
        <v>129019659.52500001</v>
      </c>
    </row>
    <row r="182" spans="1:6" x14ac:dyDescent="0.3">
      <c r="A182" s="4">
        <v>34366</v>
      </c>
      <c r="B182" t="s">
        <v>2</v>
      </c>
      <c r="C182" s="3">
        <v>462274600</v>
      </c>
      <c r="D182" s="3">
        <f>VLOOKUP(A182,Факт!$A$2:$C$506,3,FALSE)</f>
        <v>411424394</v>
      </c>
      <c r="E182" s="9">
        <f t="shared" si="2"/>
        <v>0.89</v>
      </c>
      <c r="F182" s="2">
        <f>IF(E182&gt;=100%,План!D182*VLOOKUP(B182,СДВ!$A$3:$E$6,2,FALSE),IF(AND(План!E182&lt;100%,План!E182&gt;=75%),План!D182*VLOOKUP(План!B182,СДВ!$A$3:$E$6,3,FALSE),IF(AND(План!E182&lt;75%,План!E182&gt;=50%),План!D182*VLOOKUP(План!B182,СДВ!$A$3:$E$6,4,FALSE),План!D182*VLOOKUP(План!B182,СДВ!$A$3:$E$6,5,FALSE))))</f>
        <v>49370927.280000001</v>
      </c>
    </row>
    <row r="183" spans="1:6" x14ac:dyDescent="0.3">
      <c r="A183" s="4">
        <v>56988</v>
      </c>
      <c r="B183" t="s">
        <v>4</v>
      </c>
      <c r="C183" s="3">
        <v>751187234</v>
      </c>
      <c r="D183" s="3">
        <f>VLOOKUP(A183,Факт!$A$2:$C$506,3,FALSE)</f>
        <v>615973531.88</v>
      </c>
      <c r="E183" s="9">
        <f t="shared" si="2"/>
        <v>0.82</v>
      </c>
      <c r="F183" s="2">
        <f>IF(E183&gt;=100%,План!D183*VLOOKUP(B183,СДВ!$A$3:$E$6,2,FALSE),IF(AND(План!E183&lt;100%,План!E183&gt;=75%),План!D183*VLOOKUP(План!B183,СДВ!$A$3:$E$6,3,FALSE),IF(AND(План!E183&lt;75%,План!E183&gt;=50%),План!D183*VLOOKUP(План!B183,СДВ!$A$3:$E$6,4,FALSE),План!D183*VLOOKUP(План!B183,СДВ!$A$3:$E$6,5,FALSE))))</f>
        <v>73916823.825599998</v>
      </c>
    </row>
    <row r="184" spans="1:6" x14ac:dyDescent="0.3">
      <c r="A184" s="4">
        <v>51303</v>
      </c>
      <c r="B184" t="s">
        <v>4</v>
      </c>
      <c r="C184" s="3">
        <v>208855524</v>
      </c>
      <c r="D184" s="3">
        <f>VLOOKUP(A184,Факт!$A$2:$C$506,3,FALSE)</f>
        <v>112781982.96000001</v>
      </c>
      <c r="E184" s="9">
        <f t="shared" si="2"/>
        <v>0.54</v>
      </c>
      <c r="F184" s="2">
        <f>IF(E184&gt;=100%,План!D184*VLOOKUP(B184,СДВ!$A$3:$E$6,2,FALSE),IF(AND(План!E184&lt;100%,План!E184&gt;=75%),План!D184*VLOOKUP(План!B184,СДВ!$A$3:$E$6,3,FALSE),IF(AND(План!E184&lt;75%,План!E184&gt;=50%),План!D184*VLOOKUP(План!B184,СДВ!$A$3:$E$6,4,FALSE),План!D184*VLOOKUP(План!B184,СДВ!$A$3:$E$6,5,FALSE))))</f>
        <v>11278198.296000002</v>
      </c>
    </row>
    <row r="185" spans="1:6" x14ac:dyDescent="0.3">
      <c r="A185" s="4">
        <v>39054</v>
      </c>
      <c r="B185" t="s">
        <v>4</v>
      </c>
      <c r="C185" s="3">
        <v>226458790</v>
      </c>
      <c r="D185" s="3">
        <f>VLOOKUP(A185,Факт!$A$2:$C$506,3,FALSE)</f>
        <v>147198213.5</v>
      </c>
      <c r="E185" s="9">
        <f t="shared" si="2"/>
        <v>0.65</v>
      </c>
      <c r="F185" s="2">
        <f>IF(E185&gt;=100%,План!D185*VLOOKUP(B185,СДВ!$A$3:$E$6,2,FALSE),IF(AND(План!E185&lt;100%,План!E185&gt;=75%),План!D185*VLOOKUP(План!B185,СДВ!$A$3:$E$6,3,FALSE),IF(AND(План!E185&lt;75%,План!E185&gt;=50%),План!D185*VLOOKUP(План!B185,СДВ!$A$3:$E$6,4,FALSE),План!D185*VLOOKUP(План!B185,СДВ!$A$3:$E$6,5,FALSE))))</f>
        <v>14719821.350000001</v>
      </c>
    </row>
    <row r="186" spans="1:6" x14ac:dyDescent="0.3">
      <c r="A186" s="4">
        <v>61736</v>
      </c>
      <c r="B186" t="s">
        <v>5</v>
      </c>
      <c r="C186" s="3">
        <v>756213411</v>
      </c>
      <c r="D186" s="3">
        <f>VLOOKUP(A186,Факт!$A$2:$C$506,3,FALSE)</f>
        <v>665467801.67999995</v>
      </c>
      <c r="E186" s="9">
        <f t="shared" si="2"/>
        <v>0.87999999999999989</v>
      </c>
      <c r="F186" s="2">
        <f>IF(E186&gt;=100%,План!D186*VLOOKUP(B186,СДВ!$A$3:$E$6,2,FALSE),IF(AND(План!E186&lt;100%,План!E186&gt;=75%),План!D186*VLOOKUP(План!B186,СДВ!$A$3:$E$6,3,FALSE),IF(AND(План!E186&lt;75%,План!E186&gt;=50%),План!D186*VLOOKUP(План!B186,СДВ!$A$3:$E$6,4,FALSE),План!D186*VLOOKUP(План!B186,СДВ!$A$3:$E$6,5,FALSE))))</f>
        <v>133093560.336</v>
      </c>
    </row>
    <row r="187" spans="1:6" x14ac:dyDescent="0.3">
      <c r="A187" s="4">
        <v>18811</v>
      </c>
      <c r="B187" t="s">
        <v>4</v>
      </c>
      <c r="C187" s="3">
        <v>515976854</v>
      </c>
      <c r="D187" s="3">
        <f>VLOOKUP(A187,Факт!$A$2:$C$506,3,FALSE)</f>
        <v>500497548.38</v>
      </c>
      <c r="E187" s="9">
        <f t="shared" si="2"/>
        <v>0.97</v>
      </c>
      <c r="F187" s="2">
        <f>IF(E187&gt;=100%,План!D187*VLOOKUP(B187,СДВ!$A$3:$E$6,2,FALSE),IF(AND(План!E187&lt;100%,План!E187&gt;=75%),План!D187*VLOOKUP(План!B187,СДВ!$A$3:$E$6,3,FALSE),IF(AND(План!E187&lt;75%,План!E187&gt;=50%),План!D187*VLOOKUP(План!B187,СДВ!$A$3:$E$6,4,FALSE),План!D187*VLOOKUP(План!B187,СДВ!$A$3:$E$6,5,FALSE))))</f>
        <v>60059705.805599995</v>
      </c>
    </row>
    <row r="188" spans="1:6" x14ac:dyDescent="0.3">
      <c r="A188" s="4">
        <v>84728</v>
      </c>
      <c r="B188" t="s">
        <v>3</v>
      </c>
      <c r="C188" s="3">
        <v>532333783</v>
      </c>
      <c r="D188" s="3">
        <f>VLOOKUP(A188,Факт!$A$2:$C$506,3,FALSE)</f>
        <v>425867026.40000004</v>
      </c>
      <c r="E188" s="9">
        <f t="shared" si="2"/>
        <v>0.8</v>
      </c>
      <c r="F188" s="2">
        <f>IF(E188&gt;=100%,План!D188*VLOOKUP(B188,СДВ!$A$3:$E$6,2,FALSE),IF(AND(План!E188&lt;100%,План!E188&gt;=75%),План!D188*VLOOKUP(План!B188,СДВ!$A$3:$E$6,3,FALSE),IF(AND(План!E188&lt;75%,План!E188&gt;=50%),План!D188*VLOOKUP(План!B188,СДВ!$A$3:$E$6,4,FALSE),План!D188*VLOOKUP(План!B188,СДВ!$A$3:$E$6,5,FALSE))))</f>
        <v>85173405.280000016</v>
      </c>
    </row>
    <row r="189" spans="1:6" x14ac:dyDescent="0.3">
      <c r="A189" s="4">
        <v>76071</v>
      </c>
      <c r="B189" t="s">
        <v>4</v>
      </c>
      <c r="C189" s="3">
        <v>264842658</v>
      </c>
      <c r="D189" s="3">
        <f>VLOOKUP(A189,Факт!$A$2:$C$506,3,FALSE)</f>
        <v>238358392.20000002</v>
      </c>
      <c r="E189" s="9">
        <f t="shared" si="2"/>
        <v>0.9</v>
      </c>
      <c r="F189" s="2">
        <f>IF(E189&gt;=100%,План!D189*VLOOKUP(B189,СДВ!$A$3:$E$6,2,FALSE),IF(AND(План!E189&lt;100%,План!E189&gt;=75%),План!D189*VLOOKUP(План!B189,СДВ!$A$3:$E$6,3,FALSE),IF(AND(План!E189&lt;75%,План!E189&gt;=50%),План!D189*VLOOKUP(План!B189,СДВ!$A$3:$E$6,4,FALSE),План!D189*VLOOKUP(План!B189,СДВ!$A$3:$E$6,5,FALSE))))</f>
        <v>28603007.063999999</v>
      </c>
    </row>
    <row r="190" spans="1:6" x14ac:dyDescent="0.3">
      <c r="A190" s="4">
        <v>75831</v>
      </c>
      <c r="B190" t="s">
        <v>5</v>
      </c>
      <c r="C190" s="3">
        <v>155699243</v>
      </c>
      <c r="D190" s="3">
        <f>VLOOKUP(A190,Факт!$A$2:$C$506,3,FALSE)</f>
        <v>168155182.44</v>
      </c>
      <c r="E190" s="9">
        <f t="shared" si="2"/>
        <v>1.08</v>
      </c>
      <c r="F190" s="2">
        <f>IF(E190&gt;=100%,План!D190*VLOOKUP(B190,СДВ!$A$3:$E$6,2,FALSE),IF(AND(План!E190&lt;100%,План!E190&gt;=75%),План!D190*VLOOKUP(План!B190,СДВ!$A$3:$E$6,3,FALSE),IF(AND(План!E190&lt;75%,План!E190&gt;=50%),План!D190*VLOOKUP(План!B190,СДВ!$A$3:$E$6,4,FALSE),План!D190*VLOOKUP(План!B190,СДВ!$A$3:$E$6,5,FALSE))))</f>
        <v>50446554.732000001</v>
      </c>
    </row>
    <row r="191" spans="1:6" x14ac:dyDescent="0.3">
      <c r="A191" s="4">
        <v>92612</v>
      </c>
      <c r="B191" t="s">
        <v>3</v>
      </c>
      <c r="C191" s="3">
        <v>654753499</v>
      </c>
      <c r="D191" s="3">
        <f>VLOOKUP(A191,Факт!$A$2:$C$506,3,FALSE)</f>
        <v>576183079.12</v>
      </c>
      <c r="E191" s="9">
        <f t="shared" si="2"/>
        <v>0.88</v>
      </c>
      <c r="F191" s="2">
        <f>IF(E191&gt;=100%,План!D191*VLOOKUP(B191,СДВ!$A$3:$E$6,2,FALSE),IF(AND(План!E191&lt;100%,План!E191&gt;=75%),План!D191*VLOOKUP(План!B191,СДВ!$A$3:$E$6,3,FALSE),IF(AND(План!E191&lt;75%,План!E191&gt;=50%),План!D191*VLOOKUP(План!B191,СДВ!$A$3:$E$6,4,FALSE),План!D191*VLOOKUP(План!B191,СДВ!$A$3:$E$6,5,FALSE))))</f>
        <v>115236615.824</v>
      </c>
    </row>
    <row r="192" spans="1:6" x14ac:dyDescent="0.3">
      <c r="A192" s="4">
        <v>74588</v>
      </c>
      <c r="B192" t="s">
        <v>5</v>
      </c>
      <c r="C192" s="3">
        <v>412547960</v>
      </c>
      <c r="D192" s="3">
        <f>VLOOKUP(A192,Факт!$A$2:$C$506,3,FALSE)</f>
        <v>243403296.39999998</v>
      </c>
      <c r="E192" s="9">
        <f t="shared" si="2"/>
        <v>0.59</v>
      </c>
      <c r="F192" s="2">
        <f>IF(E192&gt;=100%,План!D192*VLOOKUP(B192,СДВ!$A$3:$E$6,2,FALSE),IF(AND(План!E192&lt;100%,План!E192&gt;=75%),План!D192*VLOOKUP(План!B192,СДВ!$A$3:$E$6,3,FALSE),IF(AND(План!E192&lt;75%,План!E192&gt;=50%),План!D192*VLOOKUP(План!B192,СДВ!$A$3:$E$6,4,FALSE),План!D192*VLOOKUP(План!B192,СДВ!$A$3:$E$6,5,FALSE))))</f>
        <v>36510494.459999993</v>
      </c>
    </row>
    <row r="193" spans="1:6" x14ac:dyDescent="0.3">
      <c r="A193" s="4">
        <v>38752</v>
      </c>
      <c r="B193" t="s">
        <v>3</v>
      </c>
      <c r="C193" s="3">
        <v>279717364</v>
      </c>
      <c r="D193" s="3">
        <f>VLOOKUP(A193,Факт!$A$2:$C$506,3,FALSE)</f>
        <v>260137148.52000001</v>
      </c>
      <c r="E193" s="9">
        <f t="shared" si="2"/>
        <v>0.93</v>
      </c>
      <c r="F193" s="2">
        <f>IF(E193&gt;=100%,План!D193*VLOOKUP(B193,СДВ!$A$3:$E$6,2,FALSE),IF(AND(План!E193&lt;100%,План!E193&gt;=75%),План!D193*VLOOKUP(План!B193,СДВ!$A$3:$E$6,3,FALSE),IF(AND(План!E193&lt;75%,План!E193&gt;=50%),План!D193*VLOOKUP(План!B193,СДВ!$A$3:$E$6,4,FALSE),План!D193*VLOOKUP(План!B193,СДВ!$A$3:$E$6,5,FALSE))))</f>
        <v>52027429.704000004</v>
      </c>
    </row>
    <row r="194" spans="1:6" x14ac:dyDescent="0.3">
      <c r="A194" s="4">
        <v>68883</v>
      </c>
      <c r="B194" t="s">
        <v>2</v>
      </c>
      <c r="C194" s="3">
        <v>445806031</v>
      </c>
      <c r="D194" s="3">
        <f>VLOOKUP(A194,Факт!$A$2:$C$506,3,FALSE)</f>
        <v>271941678.90999997</v>
      </c>
      <c r="E194" s="9">
        <f t="shared" si="2"/>
        <v>0.60999999999999988</v>
      </c>
      <c r="F194" s="2">
        <f>IF(E194&gt;=100%,План!D194*VLOOKUP(B194,СДВ!$A$3:$E$6,2,FALSE),IF(AND(План!E194&lt;100%,План!E194&gt;=75%),План!D194*VLOOKUP(План!B194,СДВ!$A$3:$E$6,3,FALSE),IF(AND(План!E194&lt;75%,План!E194&gt;=50%),План!D194*VLOOKUP(План!B194,СДВ!$A$3:$E$6,4,FALSE),План!D194*VLOOKUP(План!B194,СДВ!$A$3:$E$6,5,FALSE))))</f>
        <v>13597083.945499999</v>
      </c>
    </row>
    <row r="195" spans="1:6" x14ac:dyDescent="0.3">
      <c r="A195" s="4">
        <v>92330</v>
      </c>
      <c r="B195" t="s">
        <v>5</v>
      </c>
      <c r="C195" s="3">
        <v>736735015</v>
      </c>
      <c r="D195" s="3">
        <f>VLOOKUP(A195,Факт!$A$2:$C$506,3,FALSE)</f>
        <v>847245267.24999988</v>
      </c>
      <c r="E195" s="9">
        <f t="shared" ref="E195:E258" si="3">D195/C195</f>
        <v>1.1499999999999999</v>
      </c>
      <c r="F195" s="2">
        <f>IF(E195&gt;=100%,План!D195*VLOOKUP(B195,СДВ!$A$3:$E$6,2,FALSE),IF(AND(План!E195&lt;100%,План!E195&gt;=75%),План!D195*VLOOKUP(План!B195,СДВ!$A$3:$E$6,3,FALSE),IF(AND(План!E195&lt;75%,План!E195&gt;=50%),План!D195*VLOOKUP(План!B195,СДВ!$A$3:$E$6,4,FALSE),План!D195*VLOOKUP(План!B195,СДВ!$A$3:$E$6,5,FALSE))))</f>
        <v>254173580.17499995</v>
      </c>
    </row>
    <row r="196" spans="1:6" x14ac:dyDescent="0.3">
      <c r="A196" s="4">
        <v>96280</v>
      </c>
      <c r="B196" t="s">
        <v>2</v>
      </c>
      <c r="C196" s="3">
        <v>497353934</v>
      </c>
      <c r="D196" s="3">
        <f>VLOOKUP(A196,Факт!$A$2:$C$506,3,FALSE)</f>
        <v>407830225.88</v>
      </c>
      <c r="E196" s="9">
        <f t="shared" si="3"/>
        <v>0.82</v>
      </c>
      <c r="F196" s="2">
        <f>IF(E196&gt;=100%,План!D196*VLOOKUP(B196,СДВ!$A$3:$E$6,2,FALSE),IF(AND(План!E196&lt;100%,План!E196&gt;=75%),План!D196*VLOOKUP(План!B196,СДВ!$A$3:$E$6,3,FALSE),IF(AND(План!E196&lt;75%,План!E196&gt;=50%),План!D196*VLOOKUP(План!B196,СДВ!$A$3:$E$6,4,FALSE),План!D196*VLOOKUP(План!B196,СДВ!$A$3:$E$6,5,FALSE))))</f>
        <v>48939627.105599999</v>
      </c>
    </row>
    <row r="197" spans="1:6" x14ac:dyDescent="0.3">
      <c r="A197" s="4">
        <v>18279</v>
      </c>
      <c r="B197" t="s">
        <v>5</v>
      </c>
      <c r="C197" s="3">
        <v>697697766</v>
      </c>
      <c r="D197" s="3">
        <f>VLOOKUP(A197,Факт!$A$2:$C$506,3,FALSE)</f>
        <v>425595637.25999999</v>
      </c>
      <c r="E197" s="9">
        <f t="shared" si="3"/>
        <v>0.61</v>
      </c>
      <c r="F197" s="2">
        <f>IF(E197&gt;=100%,План!D197*VLOOKUP(B197,СДВ!$A$3:$E$6,2,FALSE),IF(AND(План!E197&lt;100%,План!E197&gt;=75%),План!D197*VLOOKUP(План!B197,СДВ!$A$3:$E$6,3,FALSE),IF(AND(План!E197&lt;75%,План!E197&gt;=50%),План!D197*VLOOKUP(План!B197,СДВ!$A$3:$E$6,4,FALSE),План!D197*VLOOKUP(План!B197,СДВ!$A$3:$E$6,5,FALSE))))</f>
        <v>63839345.588999994</v>
      </c>
    </row>
    <row r="198" spans="1:6" x14ac:dyDescent="0.3">
      <c r="A198" s="4">
        <v>45126</v>
      </c>
      <c r="B198" t="s">
        <v>5</v>
      </c>
      <c r="C198" s="3">
        <v>715487774</v>
      </c>
      <c r="D198" s="3">
        <f>VLOOKUP(A198,Факт!$A$2:$C$506,3,FALSE)</f>
        <v>507996319.53999996</v>
      </c>
      <c r="E198" s="9">
        <f t="shared" si="3"/>
        <v>0.71</v>
      </c>
      <c r="F198" s="2">
        <f>IF(E198&gt;=100%,План!D198*VLOOKUP(B198,СДВ!$A$3:$E$6,2,FALSE),IF(AND(План!E198&lt;100%,План!E198&gt;=75%),План!D198*VLOOKUP(План!B198,СДВ!$A$3:$E$6,3,FALSE),IF(AND(План!E198&lt;75%,План!E198&gt;=50%),План!D198*VLOOKUP(План!B198,СДВ!$A$3:$E$6,4,FALSE),План!D198*VLOOKUP(План!B198,СДВ!$A$3:$E$6,5,FALSE))))</f>
        <v>76199447.930999994</v>
      </c>
    </row>
    <row r="199" spans="1:6" x14ac:dyDescent="0.3">
      <c r="A199" s="4">
        <v>99265</v>
      </c>
      <c r="B199" t="s">
        <v>4</v>
      </c>
      <c r="C199" s="3">
        <v>391964017</v>
      </c>
      <c r="D199" s="3">
        <f>VLOOKUP(A199,Факт!$A$2:$C$506,3,FALSE)</f>
        <v>442919339.20999998</v>
      </c>
      <c r="E199" s="9">
        <f t="shared" si="3"/>
        <v>1.1299999999999999</v>
      </c>
      <c r="F199" s="2">
        <f>IF(E199&gt;=100%,План!D199*VLOOKUP(B199,СДВ!$A$3:$E$6,2,FALSE),IF(AND(План!E199&lt;100%,План!E199&gt;=75%),План!D199*VLOOKUP(План!B199,СДВ!$A$3:$E$6,3,FALSE),IF(AND(План!E199&lt;75%,План!E199&gt;=50%),План!D199*VLOOKUP(План!B199,СДВ!$A$3:$E$6,4,FALSE),План!D199*VLOOKUP(План!B199,СДВ!$A$3:$E$6,5,FALSE))))</f>
        <v>66437900.881499991</v>
      </c>
    </row>
    <row r="200" spans="1:6" x14ac:dyDescent="0.3">
      <c r="A200" s="4">
        <v>72902</v>
      </c>
      <c r="B200" t="s">
        <v>3</v>
      </c>
      <c r="C200" s="3">
        <v>155721815</v>
      </c>
      <c r="D200" s="3">
        <f>VLOOKUP(A200,Факт!$A$2:$C$506,3,FALSE)</f>
        <v>123020233.85000001</v>
      </c>
      <c r="E200" s="9">
        <f t="shared" si="3"/>
        <v>0.79</v>
      </c>
      <c r="F200" s="2">
        <f>IF(E200&gt;=100%,План!D200*VLOOKUP(B200,СДВ!$A$3:$E$6,2,FALSE),IF(AND(План!E200&lt;100%,План!E200&gt;=75%),План!D200*VLOOKUP(План!B200,СДВ!$A$3:$E$6,3,FALSE),IF(AND(План!E200&lt;75%,План!E200&gt;=50%),План!D200*VLOOKUP(План!B200,СДВ!$A$3:$E$6,4,FALSE),План!D200*VLOOKUP(План!B200,СДВ!$A$3:$E$6,5,FALSE))))</f>
        <v>24604046.770000003</v>
      </c>
    </row>
    <row r="201" spans="1:6" x14ac:dyDescent="0.3">
      <c r="A201" s="4">
        <v>55802</v>
      </c>
      <c r="B201" t="s">
        <v>3</v>
      </c>
      <c r="C201" s="3">
        <v>799750275</v>
      </c>
      <c r="D201" s="3">
        <f>VLOOKUP(A201,Факт!$A$2:$C$506,3,FALSE)</f>
        <v>863730297</v>
      </c>
      <c r="E201" s="9">
        <f t="shared" si="3"/>
        <v>1.08</v>
      </c>
      <c r="F201" s="2">
        <f>IF(E201&gt;=100%,План!D201*VLOOKUP(B201,СДВ!$A$3:$E$6,2,FALSE),IF(AND(План!E201&lt;100%,План!E201&gt;=75%),План!D201*VLOOKUP(План!B201,СДВ!$A$3:$E$6,3,FALSE),IF(AND(План!E201&lt;75%,План!E201&gt;=50%),План!D201*VLOOKUP(План!B201,СДВ!$A$3:$E$6,4,FALSE),План!D201*VLOOKUP(План!B201,СДВ!$A$3:$E$6,5,FALSE))))</f>
        <v>215932574.25</v>
      </c>
    </row>
    <row r="202" spans="1:6" x14ac:dyDescent="0.3">
      <c r="A202" s="4">
        <v>38585</v>
      </c>
      <c r="B202" t="s">
        <v>3</v>
      </c>
      <c r="C202" s="3">
        <v>240595165</v>
      </c>
      <c r="D202" s="3">
        <f>VLOOKUP(A202,Факт!$A$2:$C$506,3,FALSE)</f>
        <v>190070180.34999999</v>
      </c>
      <c r="E202" s="9">
        <f t="shared" si="3"/>
        <v>0.78999999999999992</v>
      </c>
      <c r="F202" s="2">
        <f>IF(E202&gt;=100%,План!D202*VLOOKUP(B202,СДВ!$A$3:$E$6,2,FALSE),IF(AND(План!E202&lt;100%,План!E202&gt;=75%),План!D202*VLOOKUP(План!B202,СДВ!$A$3:$E$6,3,FALSE),IF(AND(План!E202&lt;75%,План!E202&gt;=50%),План!D202*VLOOKUP(План!B202,СДВ!$A$3:$E$6,4,FALSE),План!D202*VLOOKUP(План!B202,СДВ!$A$3:$E$6,5,FALSE))))</f>
        <v>38014036.07</v>
      </c>
    </row>
    <row r="203" spans="1:6" x14ac:dyDescent="0.3">
      <c r="A203" s="4">
        <v>42899</v>
      </c>
      <c r="B203" t="s">
        <v>4</v>
      </c>
      <c r="C203" s="3">
        <v>621559697</v>
      </c>
      <c r="D203" s="3">
        <f>VLOOKUP(A203,Факт!$A$2:$C$506,3,FALSE)</f>
        <v>671284472.75999999</v>
      </c>
      <c r="E203" s="9">
        <f t="shared" si="3"/>
        <v>1.08</v>
      </c>
      <c r="F203" s="2">
        <f>IF(E203&gt;=100%,План!D203*VLOOKUP(B203,СДВ!$A$3:$E$6,2,FALSE),IF(AND(План!E203&lt;100%,План!E203&gt;=75%),План!D203*VLOOKUP(План!B203,СДВ!$A$3:$E$6,3,FALSE),IF(AND(План!E203&lt;75%,План!E203&gt;=50%),План!D203*VLOOKUP(План!B203,СДВ!$A$3:$E$6,4,FALSE),План!D203*VLOOKUP(План!B203,СДВ!$A$3:$E$6,5,FALSE))))</f>
        <v>100692670.91399999</v>
      </c>
    </row>
    <row r="204" spans="1:6" x14ac:dyDescent="0.3">
      <c r="A204" s="4">
        <v>86053</v>
      </c>
      <c r="B204" t="s">
        <v>2</v>
      </c>
      <c r="C204" s="3">
        <v>628058315</v>
      </c>
      <c r="D204" s="3">
        <f>VLOOKUP(A204,Факт!$A$2:$C$506,3,FALSE)</f>
        <v>521288401.44999999</v>
      </c>
      <c r="E204" s="9">
        <f t="shared" si="3"/>
        <v>0.83</v>
      </c>
      <c r="F204" s="2">
        <f>IF(E204&gt;=100%,План!D204*VLOOKUP(B204,СДВ!$A$3:$E$6,2,FALSE),IF(AND(План!E204&lt;100%,План!E204&gt;=75%),План!D204*VLOOKUP(План!B204,СДВ!$A$3:$E$6,3,FALSE),IF(AND(План!E204&lt;75%,План!E204&gt;=50%),План!D204*VLOOKUP(План!B204,СДВ!$A$3:$E$6,4,FALSE),План!D204*VLOOKUP(План!B204,СДВ!$A$3:$E$6,5,FALSE))))</f>
        <v>62554608.173999995</v>
      </c>
    </row>
    <row r="205" spans="1:6" x14ac:dyDescent="0.3">
      <c r="A205" s="4">
        <v>93725</v>
      </c>
      <c r="B205" t="s">
        <v>3</v>
      </c>
      <c r="C205" s="3">
        <v>568851700</v>
      </c>
      <c r="D205" s="3">
        <f>VLOOKUP(A205,Факт!$A$2:$C$506,3,FALSE)</f>
        <v>449392843</v>
      </c>
      <c r="E205" s="9">
        <f t="shared" si="3"/>
        <v>0.79</v>
      </c>
      <c r="F205" s="2">
        <f>IF(E205&gt;=100%,План!D205*VLOOKUP(B205,СДВ!$A$3:$E$6,2,FALSE),IF(AND(План!E205&lt;100%,План!E205&gt;=75%),План!D205*VLOOKUP(План!B205,СДВ!$A$3:$E$6,3,FALSE),IF(AND(План!E205&lt;75%,План!E205&gt;=50%),План!D205*VLOOKUP(План!B205,СДВ!$A$3:$E$6,4,FALSE),План!D205*VLOOKUP(План!B205,СДВ!$A$3:$E$6,5,FALSE))))</f>
        <v>89878568.600000009</v>
      </c>
    </row>
    <row r="206" spans="1:6" x14ac:dyDescent="0.3">
      <c r="A206" s="4">
        <v>94237</v>
      </c>
      <c r="B206" t="s">
        <v>2</v>
      </c>
      <c r="C206" s="3">
        <v>692279654</v>
      </c>
      <c r="D206" s="3">
        <f>VLOOKUP(A206,Факт!$A$2:$C$506,3,FALSE)</f>
        <v>373831013.16000003</v>
      </c>
      <c r="E206" s="9">
        <f t="shared" si="3"/>
        <v>0.54</v>
      </c>
      <c r="F206" s="2">
        <f>IF(E206&gt;=100%,План!D206*VLOOKUP(B206,СДВ!$A$3:$E$6,2,FALSE),IF(AND(План!E206&lt;100%,План!E206&gt;=75%),План!D206*VLOOKUP(План!B206,СДВ!$A$3:$E$6,3,FALSE),IF(AND(План!E206&lt;75%,План!E206&gt;=50%),План!D206*VLOOKUP(План!B206,СДВ!$A$3:$E$6,4,FALSE),План!D206*VLOOKUP(План!B206,СДВ!$A$3:$E$6,5,FALSE))))</f>
        <v>18691550.658000004</v>
      </c>
    </row>
    <row r="207" spans="1:6" x14ac:dyDescent="0.3">
      <c r="A207" s="4">
        <v>62819</v>
      </c>
      <c r="B207" t="s">
        <v>5</v>
      </c>
      <c r="C207" s="3">
        <v>353645577</v>
      </c>
      <c r="D207" s="3">
        <f>VLOOKUP(A207,Факт!$A$2:$C$506,3,FALSE)</f>
        <v>406692413.54999995</v>
      </c>
      <c r="E207" s="9">
        <f t="shared" si="3"/>
        <v>1.1499999999999999</v>
      </c>
      <c r="F207" s="2">
        <f>IF(E207&gt;=100%,План!D207*VLOOKUP(B207,СДВ!$A$3:$E$6,2,FALSE),IF(AND(План!E207&lt;100%,План!E207&gt;=75%),План!D207*VLOOKUP(План!B207,СДВ!$A$3:$E$6,3,FALSE),IF(AND(План!E207&lt;75%,План!E207&gt;=50%),План!D207*VLOOKUP(План!B207,СДВ!$A$3:$E$6,4,FALSE),План!D207*VLOOKUP(План!B207,СДВ!$A$3:$E$6,5,FALSE))))</f>
        <v>122007724.06499998</v>
      </c>
    </row>
    <row r="208" spans="1:6" x14ac:dyDescent="0.3">
      <c r="A208" s="4">
        <v>89152</v>
      </c>
      <c r="B208" t="s">
        <v>4</v>
      </c>
      <c r="C208" s="3">
        <v>282858578</v>
      </c>
      <c r="D208" s="3">
        <f>VLOOKUP(A208,Факт!$A$2:$C$506,3,FALSE)</f>
        <v>149915046.34</v>
      </c>
      <c r="E208" s="9">
        <f t="shared" si="3"/>
        <v>0.53</v>
      </c>
      <c r="F208" s="2">
        <f>IF(E208&gt;=100%,План!D208*VLOOKUP(B208,СДВ!$A$3:$E$6,2,FALSE),IF(AND(План!E208&lt;100%,План!E208&gt;=75%),План!D208*VLOOKUP(План!B208,СДВ!$A$3:$E$6,3,FALSE),IF(AND(План!E208&lt;75%,План!E208&gt;=50%),План!D208*VLOOKUP(План!B208,СДВ!$A$3:$E$6,4,FALSE),План!D208*VLOOKUP(План!B208,СДВ!$A$3:$E$6,5,FALSE))))</f>
        <v>14991504.634000001</v>
      </c>
    </row>
    <row r="209" spans="1:6" x14ac:dyDescent="0.3">
      <c r="A209" s="4">
        <v>16664</v>
      </c>
      <c r="B209" t="s">
        <v>5</v>
      </c>
      <c r="C209" s="3">
        <v>249401316</v>
      </c>
      <c r="D209" s="3">
        <f>VLOOKUP(A209,Факт!$A$2:$C$506,3,FALSE)</f>
        <v>127194671.16</v>
      </c>
      <c r="E209" s="9">
        <f t="shared" si="3"/>
        <v>0.51</v>
      </c>
      <c r="F209" s="2">
        <f>IF(E209&gt;=100%,План!D209*VLOOKUP(B209,СДВ!$A$3:$E$6,2,FALSE),IF(AND(План!E209&lt;100%,План!E209&gt;=75%),План!D209*VLOOKUP(План!B209,СДВ!$A$3:$E$6,3,FALSE),IF(AND(План!E209&lt;75%,План!E209&gt;=50%),План!D209*VLOOKUP(План!B209,СДВ!$A$3:$E$6,4,FALSE),План!D209*VLOOKUP(План!B209,СДВ!$A$3:$E$6,5,FALSE))))</f>
        <v>19079200.673999999</v>
      </c>
    </row>
    <row r="210" spans="1:6" x14ac:dyDescent="0.3">
      <c r="A210" s="4">
        <v>13054</v>
      </c>
      <c r="B210" t="s">
        <v>3</v>
      </c>
      <c r="C210" s="3">
        <v>683188552</v>
      </c>
      <c r="D210" s="3">
        <f>VLOOKUP(A210,Факт!$A$2:$C$506,3,FALSE)</f>
        <v>621701582.32000005</v>
      </c>
      <c r="E210" s="9">
        <f t="shared" si="3"/>
        <v>0.91</v>
      </c>
      <c r="F210" s="2">
        <f>IF(E210&gt;=100%,План!D210*VLOOKUP(B210,СДВ!$A$3:$E$6,2,FALSE),IF(AND(План!E210&lt;100%,План!E210&gt;=75%),План!D210*VLOOKUP(План!B210,СДВ!$A$3:$E$6,3,FALSE),IF(AND(План!E210&lt;75%,План!E210&gt;=50%),План!D210*VLOOKUP(План!B210,СДВ!$A$3:$E$6,4,FALSE),План!D210*VLOOKUP(План!B210,СДВ!$A$3:$E$6,5,FALSE))))</f>
        <v>124340316.46400002</v>
      </c>
    </row>
    <row r="211" spans="1:6" x14ac:dyDescent="0.3">
      <c r="A211" s="4">
        <v>71441</v>
      </c>
      <c r="B211" t="s">
        <v>4</v>
      </c>
      <c r="C211" s="3">
        <v>437887555</v>
      </c>
      <c r="D211" s="3">
        <f>VLOOKUP(A211,Факт!$A$2:$C$506,3,FALSE)</f>
        <v>236459279.70000002</v>
      </c>
      <c r="E211" s="9">
        <f t="shared" si="3"/>
        <v>0.54</v>
      </c>
      <c r="F211" s="2">
        <f>IF(E211&gt;=100%,План!D211*VLOOKUP(B211,СДВ!$A$3:$E$6,2,FALSE),IF(AND(План!E211&lt;100%,План!E211&gt;=75%),План!D211*VLOOKUP(План!B211,СДВ!$A$3:$E$6,3,FALSE),IF(AND(План!E211&lt;75%,План!E211&gt;=50%),План!D211*VLOOKUP(План!B211,СДВ!$A$3:$E$6,4,FALSE),План!D211*VLOOKUP(План!B211,СДВ!$A$3:$E$6,5,FALSE))))</f>
        <v>23645927.970000003</v>
      </c>
    </row>
    <row r="212" spans="1:6" x14ac:dyDescent="0.3">
      <c r="A212" s="4">
        <v>43496</v>
      </c>
      <c r="B212" t="s">
        <v>3</v>
      </c>
      <c r="C212" s="3">
        <v>751295940</v>
      </c>
      <c r="D212" s="3">
        <f>VLOOKUP(A212,Факт!$A$2:$C$506,3,FALSE)</f>
        <v>503368279.80000001</v>
      </c>
      <c r="E212" s="9">
        <f t="shared" si="3"/>
        <v>0.67</v>
      </c>
      <c r="F212" s="2">
        <f>IF(E212&gt;=100%,План!D212*VLOOKUP(B212,СДВ!$A$3:$E$6,2,FALSE),IF(AND(План!E212&lt;100%,План!E212&gt;=75%),План!D212*VLOOKUP(План!B212,СДВ!$A$3:$E$6,3,FALSE),IF(AND(План!E212&lt;75%,План!E212&gt;=50%),План!D212*VLOOKUP(План!B212,СДВ!$A$3:$E$6,4,FALSE),План!D212*VLOOKUP(План!B212,СДВ!$A$3:$E$6,5,FALSE))))</f>
        <v>50336827.980000004</v>
      </c>
    </row>
    <row r="213" spans="1:6" x14ac:dyDescent="0.3">
      <c r="A213" s="4">
        <v>15350</v>
      </c>
      <c r="B213" t="s">
        <v>2</v>
      </c>
      <c r="C213" s="3">
        <v>476857724</v>
      </c>
      <c r="D213" s="3">
        <f>VLOOKUP(A213,Факт!$A$2:$C$506,3,FALSE)</f>
        <v>238428862</v>
      </c>
      <c r="E213" s="9">
        <f t="shared" si="3"/>
        <v>0.5</v>
      </c>
      <c r="F213" s="2">
        <f>IF(E213&gt;=100%,План!D213*VLOOKUP(B213,СДВ!$A$3:$E$6,2,FALSE),IF(AND(План!E213&lt;100%,План!E213&gt;=75%),План!D213*VLOOKUP(План!B213,СДВ!$A$3:$E$6,3,FALSE),IF(AND(План!E213&lt;75%,План!E213&gt;=50%),План!D213*VLOOKUP(План!B213,СДВ!$A$3:$E$6,4,FALSE),План!D213*VLOOKUP(План!B213,СДВ!$A$3:$E$6,5,FALSE))))</f>
        <v>11921443.100000001</v>
      </c>
    </row>
    <row r="214" spans="1:6" x14ac:dyDescent="0.3">
      <c r="A214" s="4">
        <v>86760</v>
      </c>
      <c r="B214" t="s">
        <v>2</v>
      </c>
      <c r="C214" s="3">
        <v>358197620</v>
      </c>
      <c r="D214" s="3">
        <f>VLOOKUP(A214,Факт!$A$2:$C$506,3,FALSE)</f>
        <v>408345286.79999995</v>
      </c>
      <c r="E214" s="9">
        <f t="shared" si="3"/>
        <v>1.1399999999999999</v>
      </c>
      <c r="F214" s="2">
        <f>IF(E214&gt;=100%,План!D214*VLOOKUP(B214,СДВ!$A$3:$E$6,2,FALSE),IF(AND(План!E214&lt;100%,План!E214&gt;=75%),План!D214*VLOOKUP(План!B214,СДВ!$A$3:$E$6,3,FALSE),IF(AND(План!E214&lt;75%,План!E214&gt;=50%),План!D214*VLOOKUP(План!B214,СДВ!$A$3:$E$6,4,FALSE),План!D214*VLOOKUP(План!B214,СДВ!$A$3:$E$6,5,FALSE))))</f>
        <v>61251793.019999988</v>
      </c>
    </row>
    <row r="215" spans="1:6" x14ac:dyDescent="0.3">
      <c r="A215" s="4">
        <v>89417</v>
      </c>
      <c r="B215" t="s">
        <v>4</v>
      </c>
      <c r="C215" s="3">
        <v>525991230</v>
      </c>
      <c r="D215" s="3">
        <f>VLOOKUP(A215,Факт!$A$2:$C$506,3,FALSE)</f>
        <v>410273159.40000004</v>
      </c>
      <c r="E215" s="9">
        <f t="shared" si="3"/>
        <v>0.78</v>
      </c>
      <c r="F215" s="2">
        <f>IF(E215&gt;=100%,План!D215*VLOOKUP(B215,СДВ!$A$3:$E$6,2,FALSE),IF(AND(План!E215&lt;100%,План!E215&gt;=75%),План!D215*VLOOKUP(План!B215,СДВ!$A$3:$E$6,3,FALSE),IF(AND(План!E215&lt;75%,План!E215&gt;=50%),План!D215*VLOOKUP(План!B215,СДВ!$A$3:$E$6,4,FALSE),План!D215*VLOOKUP(План!B215,СДВ!$A$3:$E$6,5,FALSE))))</f>
        <v>49232779.128000006</v>
      </c>
    </row>
    <row r="216" spans="1:6" x14ac:dyDescent="0.3">
      <c r="A216" s="4">
        <v>68740</v>
      </c>
      <c r="B216" t="s">
        <v>2</v>
      </c>
      <c r="C216" s="3">
        <v>581680543</v>
      </c>
      <c r="D216" s="3">
        <f>VLOOKUP(A216,Факт!$A$2:$C$506,3,FALSE)</f>
        <v>372275547.51999998</v>
      </c>
      <c r="E216" s="9">
        <f t="shared" si="3"/>
        <v>0.64</v>
      </c>
      <c r="F216" s="2">
        <f>IF(E216&gt;=100%,План!D216*VLOOKUP(B216,СДВ!$A$3:$E$6,2,FALSE),IF(AND(План!E216&lt;100%,План!E216&gt;=75%),План!D216*VLOOKUP(План!B216,СДВ!$A$3:$E$6,3,FALSE),IF(AND(План!E216&lt;75%,План!E216&gt;=50%),План!D216*VLOOKUP(План!B216,СДВ!$A$3:$E$6,4,FALSE),План!D216*VLOOKUP(План!B216,СДВ!$A$3:$E$6,5,FALSE))))</f>
        <v>18613777.375999998</v>
      </c>
    </row>
    <row r="217" spans="1:6" x14ac:dyDescent="0.3">
      <c r="A217" s="4">
        <v>92733</v>
      </c>
      <c r="B217" t="s">
        <v>4</v>
      </c>
      <c r="C217" s="3">
        <v>183376633</v>
      </c>
      <c r="D217" s="3">
        <f>VLOOKUP(A217,Факт!$A$2:$C$506,3,FALSE)</f>
        <v>207215595.28999999</v>
      </c>
      <c r="E217" s="9">
        <f t="shared" si="3"/>
        <v>1.1299999999999999</v>
      </c>
      <c r="F217" s="2">
        <f>IF(E217&gt;=100%,План!D217*VLOOKUP(B217,СДВ!$A$3:$E$6,2,FALSE),IF(AND(План!E217&lt;100%,План!E217&gt;=75%),План!D217*VLOOKUP(План!B217,СДВ!$A$3:$E$6,3,FALSE),IF(AND(План!E217&lt;75%,План!E217&gt;=50%),План!D217*VLOOKUP(План!B217,СДВ!$A$3:$E$6,4,FALSE),План!D217*VLOOKUP(План!B217,СДВ!$A$3:$E$6,5,FALSE))))</f>
        <v>31082339.293499999</v>
      </c>
    </row>
    <row r="218" spans="1:6" x14ac:dyDescent="0.3">
      <c r="A218" s="4">
        <v>39796</v>
      </c>
      <c r="B218" t="s">
        <v>3</v>
      </c>
      <c r="C218" s="3">
        <v>311503521</v>
      </c>
      <c r="D218" s="3">
        <f>VLOOKUP(A218,Факт!$A$2:$C$506,3,FALSE)</f>
        <v>183787077.38999999</v>
      </c>
      <c r="E218" s="9">
        <f t="shared" si="3"/>
        <v>0.59</v>
      </c>
      <c r="F218" s="2">
        <f>IF(E218&gt;=100%,План!D218*VLOOKUP(B218,СДВ!$A$3:$E$6,2,FALSE),IF(AND(План!E218&lt;100%,План!E218&gt;=75%),План!D218*VLOOKUP(План!B218,СДВ!$A$3:$E$6,3,FALSE),IF(AND(План!E218&lt;75%,План!E218&gt;=50%),План!D218*VLOOKUP(План!B218,СДВ!$A$3:$E$6,4,FALSE),План!D218*VLOOKUP(План!B218,СДВ!$A$3:$E$6,5,FALSE))))</f>
        <v>18378707.739</v>
      </c>
    </row>
    <row r="219" spans="1:6" x14ac:dyDescent="0.3">
      <c r="A219" s="4">
        <v>95194</v>
      </c>
      <c r="B219" t="s">
        <v>2</v>
      </c>
      <c r="C219" s="3">
        <v>417498711</v>
      </c>
      <c r="D219" s="3">
        <f>VLOOKUP(A219,Факт!$A$2:$C$506,3,FALSE)</f>
        <v>421673698.11000001</v>
      </c>
      <c r="E219" s="9">
        <f t="shared" si="3"/>
        <v>1.01</v>
      </c>
      <c r="F219" s="2">
        <f>IF(E219&gt;=100%,План!D219*VLOOKUP(B219,СДВ!$A$3:$E$6,2,FALSE),IF(AND(План!E219&lt;100%,План!E219&gt;=75%),План!D219*VLOOKUP(План!B219,СДВ!$A$3:$E$6,3,FALSE),IF(AND(План!E219&lt;75%,План!E219&gt;=50%),План!D219*VLOOKUP(План!B219,СДВ!$A$3:$E$6,4,FALSE),План!D219*VLOOKUP(План!B219,СДВ!$A$3:$E$6,5,FALSE))))</f>
        <v>63251054.716499999</v>
      </c>
    </row>
    <row r="220" spans="1:6" x14ac:dyDescent="0.3">
      <c r="A220" s="4">
        <v>55210</v>
      </c>
      <c r="B220" t="s">
        <v>4</v>
      </c>
      <c r="C220" s="3">
        <v>221823432</v>
      </c>
      <c r="D220" s="3">
        <f>VLOOKUP(A220,Факт!$A$2:$C$506,3,FALSE)</f>
        <v>164149339.68000001</v>
      </c>
      <c r="E220" s="9">
        <f t="shared" si="3"/>
        <v>0.74</v>
      </c>
      <c r="F220" s="2">
        <f>IF(E220&gt;=100%,План!D220*VLOOKUP(B220,СДВ!$A$3:$E$6,2,FALSE),IF(AND(План!E220&lt;100%,План!E220&gt;=75%),План!D220*VLOOKUP(План!B220,СДВ!$A$3:$E$6,3,FALSE),IF(AND(План!E220&lt;75%,План!E220&gt;=50%),План!D220*VLOOKUP(План!B220,СДВ!$A$3:$E$6,4,FALSE),План!D220*VLOOKUP(План!B220,СДВ!$A$3:$E$6,5,FALSE))))</f>
        <v>16414933.968000002</v>
      </c>
    </row>
    <row r="221" spans="1:6" x14ac:dyDescent="0.3">
      <c r="A221" s="4">
        <v>44137</v>
      </c>
      <c r="B221" t="s">
        <v>3</v>
      </c>
      <c r="C221" s="3">
        <v>277703553</v>
      </c>
      <c r="D221" s="3">
        <f>VLOOKUP(A221,Факт!$A$2:$C$506,3,FALSE)</f>
        <v>177730273.92000002</v>
      </c>
      <c r="E221" s="9">
        <f t="shared" si="3"/>
        <v>0.64</v>
      </c>
      <c r="F221" s="2">
        <f>IF(E221&gt;=100%,План!D221*VLOOKUP(B221,СДВ!$A$3:$E$6,2,FALSE),IF(AND(План!E221&lt;100%,План!E221&gt;=75%),План!D221*VLOOKUP(План!B221,СДВ!$A$3:$E$6,3,FALSE),IF(AND(План!E221&lt;75%,План!E221&gt;=50%),План!D221*VLOOKUP(План!B221,СДВ!$A$3:$E$6,4,FALSE),План!D221*VLOOKUP(План!B221,СДВ!$A$3:$E$6,5,FALSE))))</f>
        <v>17773027.392000001</v>
      </c>
    </row>
    <row r="222" spans="1:6" x14ac:dyDescent="0.3">
      <c r="A222" s="4">
        <v>62421</v>
      </c>
      <c r="B222" t="s">
        <v>4</v>
      </c>
      <c r="C222" s="3">
        <v>150443468</v>
      </c>
      <c r="D222" s="3">
        <f>VLOOKUP(A222,Факт!$A$2:$C$506,3,FALSE)</f>
        <v>129381382.48</v>
      </c>
      <c r="E222" s="9">
        <f t="shared" si="3"/>
        <v>0.86</v>
      </c>
      <c r="F222" s="2">
        <f>IF(E222&gt;=100%,План!D222*VLOOKUP(B222,СДВ!$A$3:$E$6,2,FALSE),IF(AND(План!E222&lt;100%,План!E222&gt;=75%),План!D222*VLOOKUP(План!B222,СДВ!$A$3:$E$6,3,FALSE),IF(AND(План!E222&lt;75%,План!E222&gt;=50%),План!D222*VLOOKUP(План!B222,СДВ!$A$3:$E$6,4,FALSE),План!D222*VLOOKUP(План!B222,СДВ!$A$3:$E$6,5,FALSE))))</f>
        <v>15525765.897600001</v>
      </c>
    </row>
    <row r="223" spans="1:6" x14ac:dyDescent="0.3">
      <c r="A223" s="4">
        <v>84702</v>
      </c>
      <c r="B223" t="s">
        <v>3</v>
      </c>
      <c r="C223" s="3">
        <v>137894471</v>
      </c>
      <c r="D223" s="3">
        <f>VLOOKUP(A223,Факт!$A$2:$C$506,3,FALSE)</f>
        <v>154441807.52000001</v>
      </c>
      <c r="E223" s="9">
        <f t="shared" si="3"/>
        <v>1.1200000000000001</v>
      </c>
      <c r="F223" s="2">
        <f>IF(E223&gt;=100%,План!D223*VLOOKUP(B223,СДВ!$A$3:$E$6,2,FALSE),IF(AND(План!E223&lt;100%,План!E223&gt;=75%),План!D223*VLOOKUP(План!B223,СДВ!$A$3:$E$6,3,FALSE),IF(AND(План!E223&lt;75%,План!E223&gt;=50%),План!D223*VLOOKUP(План!B223,СДВ!$A$3:$E$6,4,FALSE),План!D223*VLOOKUP(План!B223,СДВ!$A$3:$E$6,5,FALSE))))</f>
        <v>38610451.880000003</v>
      </c>
    </row>
    <row r="224" spans="1:6" x14ac:dyDescent="0.3">
      <c r="A224" s="4">
        <v>73232</v>
      </c>
      <c r="B224" t="s">
        <v>5</v>
      </c>
      <c r="C224" s="3">
        <v>454674169</v>
      </c>
      <c r="D224" s="3">
        <f>VLOOKUP(A224,Факт!$A$2:$C$506,3,FALSE)</f>
        <v>313725176.60999995</v>
      </c>
      <c r="E224" s="9">
        <f t="shared" si="3"/>
        <v>0.69</v>
      </c>
      <c r="F224" s="2">
        <f>IF(E224&gt;=100%,План!D224*VLOOKUP(B224,СДВ!$A$3:$E$6,2,FALSE),IF(AND(План!E224&lt;100%,План!E224&gt;=75%),План!D224*VLOOKUP(План!B224,СДВ!$A$3:$E$6,3,FALSE),IF(AND(План!E224&lt;75%,План!E224&gt;=50%),План!D224*VLOOKUP(План!B224,СДВ!$A$3:$E$6,4,FALSE),План!D224*VLOOKUP(План!B224,СДВ!$A$3:$E$6,5,FALSE))))</f>
        <v>47058776.49149999</v>
      </c>
    </row>
    <row r="225" spans="1:6" x14ac:dyDescent="0.3">
      <c r="A225" s="4">
        <v>50498</v>
      </c>
      <c r="B225" t="s">
        <v>4</v>
      </c>
      <c r="C225" s="3">
        <v>652315815</v>
      </c>
      <c r="D225" s="3">
        <f>VLOOKUP(A225,Факт!$A$2:$C$506,3,FALSE)</f>
        <v>711024238.35000002</v>
      </c>
      <c r="E225" s="9">
        <f t="shared" si="3"/>
        <v>1.0900000000000001</v>
      </c>
      <c r="F225" s="2">
        <f>IF(E225&gt;=100%,План!D225*VLOOKUP(B225,СДВ!$A$3:$E$6,2,FALSE),IF(AND(План!E225&lt;100%,План!E225&gt;=75%),План!D225*VLOOKUP(План!B225,СДВ!$A$3:$E$6,3,FALSE),IF(AND(План!E225&lt;75%,План!E225&gt;=50%),План!D225*VLOOKUP(План!B225,СДВ!$A$3:$E$6,4,FALSE),План!D225*VLOOKUP(План!B225,СДВ!$A$3:$E$6,5,FALSE))))</f>
        <v>106653635.7525</v>
      </c>
    </row>
    <row r="226" spans="1:6" x14ac:dyDescent="0.3">
      <c r="A226" s="4">
        <v>29713</v>
      </c>
      <c r="B226" t="s">
        <v>4</v>
      </c>
      <c r="C226" s="3">
        <v>203410195</v>
      </c>
      <c r="D226" s="3">
        <f>VLOOKUP(A226,Факт!$A$2:$C$506,3,FALSE)</f>
        <v>101705097.5</v>
      </c>
      <c r="E226" s="9">
        <f t="shared" si="3"/>
        <v>0.5</v>
      </c>
      <c r="F226" s="2">
        <f>IF(E226&gt;=100%,План!D226*VLOOKUP(B226,СДВ!$A$3:$E$6,2,FALSE),IF(AND(План!E226&lt;100%,План!E226&gt;=75%),План!D226*VLOOKUP(План!B226,СДВ!$A$3:$E$6,3,FALSE),IF(AND(План!E226&lt;75%,План!E226&gt;=50%),План!D226*VLOOKUP(План!B226,СДВ!$A$3:$E$6,4,FALSE),План!D226*VLOOKUP(План!B226,СДВ!$A$3:$E$6,5,FALSE))))</f>
        <v>10170509.75</v>
      </c>
    </row>
    <row r="227" spans="1:6" x14ac:dyDescent="0.3">
      <c r="A227" s="4">
        <v>74647</v>
      </c>
      <c r="B227" t="s">
        <v>4</v>
      </c>
      <c r="C227" s="3">
        <v>325861685</v>
      </c>
      <c r="D227" s="3">
        <f>VLOOKUP(A227,Факт!$A$2:$C$506,3,FALSE)</f>
        <v>348672002.95000005</v>
      </c>
      <c r="E227" s="9">
        <f t="shared" si="3"/>
        <v>1.07</v>
      </c>
      <c r="F227" s="2">
        <f>IF(E227&gt;=100%,План!D227*VLOOKUP(B227,СДВ!$A$3:$E$6,2,FALSE),IF(AND(План!E227&lt;100%,План!E227&gt;=75%),План!D227*VLOOKUP(План!B227,СДВ!$A$3:$E$6,3,FALSE),IF(AND(План!E227&lt;75%,План!E227&gt;=50%),План!D227*VLOOKUP(План!B227,СДВ!$A$3:$E$6,4,FALSE),План!D227*VLOOKUP(План!B227,СДВ!$A$3:$E$6,5,FALSE))))</f>
        <v>52300800.442500003</v>
      </c>
    </row>
    <row r="228" spans="1:6" x14ac:dyDescent="0.3">
      <c r="A228" s="4">
        <v>62350</v>
      </c>
      <c r="B228" t="s">
        <v>3</v>
      </c>
      <c r="C228" s="3">
        <v>780798698</v>
      </c>
      <c r="D228" s="3">
        <f>VLOOKUP(A228,Факт!$A$2:$C$506,3,FALSE)</f>
        <v>484095192.75999999</v>
      </c>
      <c r="E228" s="9">
        <f t="shared" si="3"/>
        <v>0.62</v>
      </c>
      <c r="F228" s="2">
        <f>IF(E228&gt;=100%,План!D228*VLOOKUP(B228,СДВ!$A$3:$E$6,2,FALSE),IF(AND(План!E228&lt;100%,План!E228&gt;=75%),План!D228*VLOOKUP(План!B228,СДВ!$A$3:$E$6,3,FALSE),IF(AND(План!E228&lt;75%,План!E228&gt;=50%),План!D228*VLOOKUP(План!B228,СДВ!$A$3:$E$6,4,FALSE),План!D228*VLOOKUP(План!B228,СДВ!$A$3:$E$6,5,FALSE))))</f>
        <v>48409519.276000001</v>
      </c>
    </row>
    <row r="229" spans="1:6" x14ac:dyDescent="0.3">
      <c r="A229" s="4">
        <v>50861</v>
      </c>
      <c r="B229" t="s">
        <v>4</v>
      </c>
      <c r="C229" s="3">
        <v>531291810</v>
      </c>
      <c r="D229" s="3">
        <f>VLOOKUP(A229,Факт!$A$2:$C$506,3,FALSE)</f>
        <v>340026758.40000004</v>
      </c>
      <c r="E229" s="9">
        <f t="shared" si="3"/>
        <v>0.64</v>
      </c>
      <c r="F229" s="2">
        <f>IF(E229&gt;=100%,План!D229*VLOOKUP(B229,СДВ!$A$3:$E$6,2,FALSE),IF(AND(План!E229&lt;100%,План!E229&gt;=75%),План!D229*VLOOKUP(План!B229,СДВ!$A$3:$E$6,3,FALSE),IF(AND(План!E229&lt;75%,План!E229&gt;=50%),План!D229*VLOOKUP(План!B229,СДВ!$A$3:$E$6,4,FALSE),План!D229*VLOOKUP(План!B229,СДВ!$A$3:$E$6,5,FALSE))))</f>
        <v>34002675.840000004</v>
      </c>
    </row>
    <row r="230" spans="1:6" x14ac:dyDescent="0.3">
      <c r="A230" s="4">
        <v>64071</v>
      </c>
      <c r="B230" t="s">
        <v>2</v>
      </c>
      <c r="C230" s="3">
        <v>668224937</v>
      </c>
      <c r="D230" s="3">
        <f>VLOOKUP(A230,Факт!$A$2:$C$506,3,FALSE)</f>
        <v>514533201.49000001</v>
      </c>
      <c r="E230" s="9">
        <f t="shared" si="3"/>
        <v>0.77</v>
      </c>
      <c r="F230" s="2">
        <f>IF(E230&gt;=100%,План!D230*VLOOKUP(B230,СДВ!$A$3:$E$6,2,FALSE),IF(AND(План!E230&lt;100%,План!E230&gt;=75%),План!D230*VLOOKUP(План!B230,СДВ!$A$3:$E$6,3,FALSE),IF(AND(План!E230&lt;75%,План!E230&gt;=50%),План!D230*VLOOKUP(План!B230,СДВ!$A$3:$E$6,4,FALSE),План!D230*VLOOKUP(План!B230,СДВ!$A$3:$E$6,5,FALSE))))</f>
        <v>61743984.178800002</v>
      </c>
    </row>
    <row r="231" spans="1:6" x14ac:dyDescent="0.3">
      <c r="A231" s="4">
        <v>23672</v>
      </c>
      <c r="B231" t="s">
        <v>2</v>
      </c>
      <c r="C231" s="3">
        <v>208878855</v>
      </c>
      <c r="D231" s="3">
        <f>VLOOKUP(A231,Факт!$A$2:$C$506,3,FALSE)</f>
        <v>144126409.94999999</v>
      </c>
      <c r="E231" s="9">
        <f t="shared" si="3"/>
        <v>0.69</v>
      </c>
      <c r="F231" s="2">
        <f>IF(E231&gt;=100%,План!D231*VLOOKUP(B231,СДВ!$A$3:$E$6,2,FALSE),IF(AND(План!E231&lt;100%,План!E231&gt;=75%),План!D231*VLOOKUP(План!B231,СДВ!$A$3:$E$6,3,FALSE),IF(AND(План!E231&lt;75%,План!E231&gt;=50%),План!D231*VLOOKUP(План!B231,СДВ!$A$3:$E$6,4,FALSE),План!D231*VLOOKUP(План!B231,СДВ!$A$3:$E$6,5,FALSE))))</f>
        <v>7206320.4974999996</v>
      </c>
    </row>
    <row r="232" spans="1:6" x14ac:dyDescent="0.3">
      <c r="A232" s="4">
        <v>70631</v>
      </c>
      <c r="B232" t="s">
        <v>4</v>
      </c>
      <c r="C232" s="3">
        <v>257961450</v>
      </c>
      <c r="D232" s="3">
        <f>VLOOKUP(A232,Факт!$A$2:$C$506,3,FALSE)</f>
        <v>159936099</v>
      </c>
      <c r="E232" s="9">
        <f t="shared" si="3"/>
        <v>0.62</v>
      </c>
      <c r="F232" s="2">
        <f>IF(E232&gt;=100%,План!D232*VLOOKUP(B232,СДВ!$A$3:$E$6,2,FALSE),IF(AND(План!E232&lt;100%,План!E232&gt;=75%),План!D232*VLOOKUP(План!B232,СДВ!$A$3:$E$6,3,FALSE),IF(AND(План!E232&lt;75%,План!E232&gt;=50%),План!D232*VLOOKUP(План!B232,СДВ!$A$3:$E$6,4,FALSE),План!D232*VLOOKUP(План!B232,СДВ!$A$3:$E$6,5,FALSE))))</f>
        <v>15993609.9</v>
      </c>
    </row>
    <row r="233" spans="1:6" x14ac:dyDescent="0.3">
      <c r="A233" s="4">
        <v>79152</v>
      </c>
      <c r="B233" t="s">
        <v>4</v>
      </c>
      <c r="C233" s="3">
        <v>198228265</v>
      </c>
      <c r="D233" s="3">
        <f>VLOOKUP(A233,Факт!$A$2:$C$506,3,FALSE)</f>
        <v>118936959</v>
      </c>
      <c r="E233" s="9">
        <f t="shared" si="3"/>
        <v>0.6</v>
      </c>
      <c r="F233" s="2">
        <f>IF(E233&gt;=100%,План!D233*VLOOKUP(B233,СДВ!$A$3:$E$6,2,FALSE),IF(AND(План!E233&lt;100%,План!E233&gt;=75%),План!D233*VLOOKUP(План!B233,СДВ!$A$3:$E$6,3,FALSE),IF(AND(План!E233&lt;75%,План!E233&gt;=50%),План!D233*VLOOKUP(План!B233,СДВ!$A$3:$E$6,4,FALSE),План!D233*VLOOKUP(План!B233,СДВ!$A$3:$E$6,5,FALSE))))</f>
        <v>11893695.9</v>
      </c>
    </row>
    <row r="234" spans="1:6" x14ac:dyDescent="0.3">
      <c r="A234" s="4">
        <v>26249</v>
      </c>
      <c r="B234" t="s">
        <v>2</v>
      </c>
      <c r="C234" s="3">
        <v>643613820</v>
      </c>
      <c r="D234" s="3">
        <f>VLOOKUP(A234,Факт!$A$2:$C$506,3,FALSE)</f>
        <v>360423739.20000005</v>
      </c>
      <c r="E234" s="9">
        <f t="shared" si="3"/>
        <v>0.56000000000000005</v>
      </c>
      <c r="F234" s="2">
        <f>IF(E234&gt;=100%,План!D234*VLOOKUP(B234,СДВ!$A$3:$E$6,2,FALSE),IF(AND(План!E234&lt;100%,План!E234&gt;=75%),План!D234*VLOOKUP(План!B234,СДВ!$A$3:$E$6,3,FALSE),IF(AND(План!E234&lt;75%,План!E234&gt;=50%),План!D234*VLOOKUP(План!B234,СДВ!$A$3:$E$6,4,FALSE),План!D234*VLOOKUP(План!B234,СДВ!$A$3:$E$6,5,FALSE))))</f>
        <v>18021186.960000005</v>
      </c>
    </row>
    <row r="235" spans="1:6" x14ac:dyDescent="0.3">
      <c r="A235" s="4">
        <v>81572</v>
      </c>
      <c r="B235" t="s">
        <v>2</v>
      </c>
      <c r="C235" s="3">
        <v>675665546</v>
      </c>
      <c r="D235" s="3">
        <f>VLOOKUP(A235,Факт!$A$2:$C$506,3,FALSE)</f>
        <v>378372705.76000005</v>
      </c>
      <c r="E235" s="9">
        <f t="shared" si="3"/>
        <v>0.56000000000000005</v>
      </c>
      <c r="F235" s="2">
        <f>IF(E235&gt;=100%,План!D235*VLOOKUP(B235,СДВ!$A$3:$E$6,2,FALSE),IF(AND(План!E235&lt;100%,План!E235&gt;=75%),План!D235*VLOOKUP(План!B235,СДВ!$A$3:$E$6,3,FALSE),IF(AND(План!E235&lt;75%,План!E235&gt;=50%),План!D235*VLOOKUP(План!B235,СДВ!$A$3:$E$6,4,FALSE),План!D235*VLOOKUP(План!B235,СДВ!$A$3:$E$6,5,FALSE))))</f>
        <v>18918635.288000003</v>
      </c>
    </row>
    <row r="236" spans="1:6" x14ac:dyDescent="0.3">
      <c r="A236" s="4">
        <v>59502</v>
      </c>
      <c r="B236" t="s">
        <v>5</v>
      </c>
      <c r="C236" s="3">
        <v>769107346</v>
      </c>
      <c r="D236" s="3">
        <f>VLOOKUP(A236,Факт!$A$2:$C$506,3,FALSE)</f>
        <v>484537627.98000002</v>
      </c>
      <c r="E236" s="9">
        <f t="shared" si="3"/>
        <v>0.63</v>
      </c>
      <c r="F236" s="2">
        <f>IF(E236&gt;=100%,План!D236*VLOOKUP(B236,СДВ!$A$3:$E$6,2,FALSE),IF(AND(План!E236&lt;100%,План!E236&gt;=75%),План!D236*VLOOKUP(План!B236,СДВ!$A$3:$E$6,3,FALSE),IF(AND(План!E236&lt;75%,План!E236&gt;=50%),План!D236*VLOOKUP(План!B236,СДВ!$A$3:$E$6,4,FALSE),План!D236*VLOOKUP(План!B236,СДВ!$A$3:$E$6,5,FALSE))))</f>
        <v>72680644.196999997</v>
      </c>
    </row>
    <row r="237" spans="1:6" x14ac:dyDescent="0.3">
      <c r="A237" s="4">
        <v>21797</v>
      </c>
      <c r="B237" t="s">
        <v>5</v>
      </c>
      <c r="C237" s="3">
        <v>532746141</v>
      </c>
      <c r="D237" s="3">
        <f>VLOOKUP(A237,Факт!$A$2:$C$506,3,FALSE)</f>
        <v>532746141</v>
      </c>
      <c r="E237" s="9">
        <f t="shared" si="3"/>
        <v>1</v>
      </c>
      <c r="F237" s="2">
        <f>IF(E237&gt;=100%,План!D237*VLOOKUP(B237,СДВ!$A$3:$E$6,2,FALSE),IF(AND(План!E237&lt;100%,План!E237&gt;=75%),План!D237*VLOOKUP(План!B237,СДВ!$A$3:$E$6,3,FALSE),IF(AND(План!E237&lt;75%,План!E237&gt;=50%),План!D237*VLOOKUP(План!B237,СДВ!$A$3:$E$6,4,FALSE),План!D237*VLOOKUP(План!B237,СДВ!$A$3:$E$6,5,FALSE))))</f>
        <v>159823842.29999998</v>
      </c>
    </row>
    <row r="238" spans="1:6" x14ac:dyDescent="0.3">
      <c r="A238" s="4">
        <v>96147</v>
      </c>
      <c r="B238" t="s">
        <v>3</v>
      </c>
      <c r="C238" s="3">
        <v>239990440</v>
      </c>
      <c r="D238" s="3">
        <f>VLOOKUP(A238,Факт!$A$2:$C$506,3,FALSE)</f>
        <v>203991874</v>
      </c>
      <c r="E238" s="9">
        <f t="shared" si="3"/>
        <v>0.85</v>
      </c>
      <c r="F238" s="2">
        <f>IF(E238&gt;=100%,План!D238*VLOOKUP(B238,СДВ!$A$3:$E$6,2,FALSE),IF(AND(План!E238&lt;100%,План!E238&gt;=75%),План!D238*VLOOKUP(План!B238,СДВ!$A$3:$E$6,3,FALSE),IF(AND(План!E238&lt;75%,План!E238&gt;=50%),План!D238*VLOOKUP(План!B238,СДВ!$A$3:$E$6,4,FALSE),План!D238*VLOOKUP(План!B238,СДВ!$A$3:$E$6,5,FALSE))))</f>
        <v>40798374.800000004</v>
      </c>
    </row>
    <row r="239" spans="1:6" x14ac:dyDescent="0.3">
      <c r="A239" s="4">
        <v>80977</v>
      </c>
      <c r="B239" t="s">
        <v>3</v>
      </c>
      <c r="C239" s="3">
        <v>669974878</v>
      </c>
      <c r="D239" s="3">
        <f>VLOOKUP(A239,Факт!$A$2:$C$506,3,FALSE)</f>
        <v>529280153.62</v>
      </c>
      <c r="E239" s="9">
        <f t="shared" si="3"/>
        <v>0.79</v>
      </c>
      <c r="F239" s="2">
        <f>IF(E239&gt;=100%,План!D239*VLOOKUP(B239,СДВ!$A$3:$E$6,2,FALSE),IF(AND(План!E239&lt;100%,План!E239&gt;=75%),План!D239*VLOOKUP(План!B239,СДВ!$A$3:$E$6,3,FALSE),IF(AND(План!E239&lt;75%,План!E239&gt;=50%),План!D239*VLOOKUP(План!B239,СДВ!$A$3:$E$6,4,FALSE),План!D239*VLOOKUP(План!B239,СДВ!$A$3:$E$6,5,FALSE))))</f>
        <v>105856030.72400001</v>
      </c>
    </row>
    <row r="240" spans="1:6" x14ac:dyDescent="0.3">
      <c r="A240" s="4">
        <v>40430</v>
      </c>
      <c r="B240" t="s">
        <v>3</v>
      </c>
      <c r="C240" s="3">
        <v>261050029</v>
      </c>
      <c r="D240" s="3">
        <f>VLOOKUP(A240,Факт!$A$2:$C$506,3,FALSE)</f>
        <v>276713030.74000001</v>
      </c>
      <c r="E240" s="9">
        <f t="shared" si="3"/>
        <v>1.06</v>
      </c>
      <c r="F240" s="2">
        <f>IF(E240&gt;=100%,План!D240*VLOOKUP(B240,СДВ!$A$3:$E$6,2,FALSE),IF(AND(План!E240&lt;100%,План!E240&gt;=75%),План!D240*VLOOKUP(План!B240,СДВ!$A$3:$E$6,3,FALSE),IF(AND(План!E240&lt;75%,План!E240&gt;=50%),План!D240*VLOOKUP(План!B240,СДВ!$A$3:$E$6,4,FALSE),План!D240*VLOOKUP(План!B240,СДВ!$A$3:$E$6,5,FALSE))))</f>
        <v>69178257.685000002</v>
      </c>
    </row>
    <row r="241" spans="1:6" x14ac:dyDescent="0.3">
      <c r="A241" s="4">
        <v>41056</v>
      </c>
      <c r="B241" t="s">
        <v>3</v>
      </c>
      <c r="C241" s="3">
        <v>729233204</v>
      </c>
      <c r="D241" s="3">
        <f>VLOOKUP(A241,Факт!$A$2:$C$506,3,FALSE)</f>
        <v>751110200.12</v>
      </c>
      <c r="E241" s="9">
        <f t="shared" si="3"/>
        <v>1.03</v>
      </c>
      <c r="F241" s="2">
        <f>IF(E241&gt;=100%,План!D241*VLOOKUP(B241,СДВ!$A$3:$E$6,2,FALSE),IF(AND(План!E241&lt;100%,План!E241&gt;=75%),План!D241*VLOOKUP(План!B241,СДВ!$A$3:$E$6,3,FALSE),IF(AND(План!E241&lt;75%,План!E241&gt;=50%),План!D241*VLOOKUP(План!B241,СДВ!$A$3:$E$6,4,FALSE),План!D241*VLOOKUP(План!B241,СДВ!$A$3:$E$6,5,FALSE))))</f>
        <v>187777550.03</v>
      </c>
    </row>
    <row r="242" spans="1:6" x14ac:dyDescent="0.3">
      <c r="A242" s="4">
        <v>99703</v>
      </c>
      <c r="B242" t="s">
        <v>3</v>
      </c>
      <c r="C242" s="3">
        <v>782580639</v>
      </c>
      <c r="D242" s="3">
        <f>VLOOKUP(A242,Факт!$A$2:$C$506,3,FALSE)</f>
        <v>508677415.35000002</v>
      </c>
      <c r="E242" s="9">
        <f t="shared" si="3"/>
        <v>0.65</v>
      </c>
      <c r="F242" s="2">
        <f>IF(E242&gt;=100%,План!D242*VLOOKUP(B242,СДВ!$A$3:$E$6,2,FALSE),IF(AND(План!E242&lt;100%,План!E242&gt;=75%),План!D242*VLOOKUP(План!B242,СДВ!$A$3:$E$6,3,FALSE),IF(AND(План!E242&lt;75%,План!E242&gt;=50%),План!D242*VLOOKUP(План!B242,СДВ!$A$3:$E$6,4,FALSE),План!D242*VLOOKUP(План!B242,СДВ!$A$3:$E$6,5,FALSE))))</f>
        <v>50867741.535000004</v>
      </c>
    </row>
    <row r="243" spans="1:6" x14ac:dyDescent="0.3">
      <c r="A243" s="4">
        <v>85496</v>
      </c>
      <c r="B243" t="s">
        <v>4</v>
      </c>
      <c r="C243" s="3">
        <v>279064712</v>
      </c>
      <c r="D243" s="3">
        <f>VLOOKUP(A243,Факт!$A$2:$C$506,3,FALSE)</f>
        <v>273483417.75999999</v>
      </c>
      <c r="E243" s="9">
        <f t="shared" si="3"/>
        <v>0.98</v>
      </c>
      <c r="F243" s="2">
        <f>IF(E243&gt;=100%,План!D243*VLOOKUP(B243,СДВ!$A$3:$E$6,2,FALSE),IF(AND(План!E243&lt;100%,План!E243&gt;=75%),План!D243*VLOOKUP(План!B243,СДВ!$A$3:$E$6,3,FALSE),IF(AND(План!E243&lt;75%,План!E243&gt;=50%),План!D243*VLOOKUP(План!B243,СДВ!$A$3:$E$6,4,FALSE),План!D243*VLOOKUP(План!B243,СДВ!$A$3:$E$6,5,FALSE))))</f>
        <v>32818010.131199997</v>
      </c>
    </row>
    <row r="244" spans="1:6" x14ac:dyDescent="0.3">
      <c r="A244" s="4">
        <v>72368</v>
      </c>
      <c r="B244" t="s">
        <v>5</v>
      </c>
      <c r="C244" s="3">
        <v>232590664</v>
      </c>
      <c r="D244" s="3">
        <f>VLOOKUP(A244,Факт!$A$2:$C$506,3,FALSE)</f>
        <v>251197917.12</v>
      </c>
      <c r="E244" s="9">
        <f t="shared" si="3"/>
        <v>1.08</v>
      </c>
      <c r="F244" s="2">
        <f>IF(E244&gt;=100%,План!D244*VLOOKUP(B244,СДВ!$A$3:$E$6,2,FALSE),IF(AND(План!E244&lt;100%,План!E244&gt;=75%),План!D244*VLOOKUP(План!B244,СДВ!$A$3:$E$6,3,FALSE),IF(AND(План!E244&lt;75%,План!E244&gt;=50%),План!D244*VLOOKUP(План!B244,СДВ!$A$3:$E$6,4,FALSE),План!D244*VLOOKUP(План!B244,СДВ!$A$3:$E$6,5,FALSE))))</f>
        <v>75359375.135999992</v>
      </c>
    </row>
    <row r="245" spans="1:6" x14ac:dyDescent="0.3">
      <c r="A245" s="4">
        <v>91067</v>
      </c>
      <c r="B245" t="s">
        <v>5</v>
      </c>
      <c r="C245" s="3">
        <v>634617378</v>
      </c>
      <c r="D245" s="3">
        <f>VLOOKUP(A245,Факт!$A$2:$C$506,3,FALSE)</f>
        <v>526732423.73999995</v>
      </c>
      <c r="E245" s="9">
        <f t="shared" si="3"/>
        <v>0.83</v>
      </c>
      <c r="F245" s="2">
        <f>IF(E245&gt;=100%,План!D245*VLOOKUP(B245,СДВ!$A$3:$E$6,2,FALSE),IF(AND(План!E245&lt;100%,План!E245&gt;=75%),План!D245*VLOOKUP(План!B245,СДВ!$A$3:$E$6,3,FALSE),IF(AND(План!E245&lt;75%,План!E245&gt;=50%),План!D245*VLOOKUP(План!B245,СДВ!$A$3:$E$6,4,FALSE),План!D245*VLOOKUP(План!B245,СДВ!$A$3:$E$6,5,FALSE))))</f>
        <v>105346484.748</v>
      </c>
    </row>
    <row r="246" spans="1:6" x14ac:dyDescent="0.3">
      <c r="A246" s="4">
        <v>38398</v>
      </c>
      <c r="B246" t="s">
        <v>4</v>
      </c>
      <c r="C246" s="3">
        <v>410464962</v>
      </c>
      <c r="D246" s="3">
        <f>VLOOKUP(A246,Факт!$A$2:$C$506,3,FALSE)</f>
        <v>246278977.19999999</v>
      </c>
      <c r="E246" s="9">
        <f t="shared" si="3"/>
        <v>0.6</v>
      </c>
      <c r="F246" s="2">
        <f>IF(E246&gt;=100%,План!D246*VLOOKUP(B246,СДВ!$A$3:$E$6,2,FALSE),IF(AND(План!E246&lt;100%,План!E246&gt;=75%),План!D246*VLOOKUP(План!B246,СДВ!$A$3:$E$6,3,FALSE),IF(AND(План!E246&lt;75%,План!E246&gt;=50%),План!D246*VLOOKUP(План!B246,СДВ!$A$3:$E$6,4,FALSE),План!D246*VLOOKUP(План!B246,СДВ!$A$3:$E$6,5,FALSE))))</f>
        <v>24627897.719999999</v>
      </c>
    </row>
    <row r="247" spans="1:6" x14ac:dyDescent="0.3">
      <c r="A247" s="4">
        <v>23524</v>
      </c>
      <c r="B247" t="s">
        <v>2</v>
      </c>
      <c r="C247" s="3">
        <v>231223394</v>
      </c>
      <c r="D247" s="3">
        <f>VLOOKUP(A247,Факт!$A$2:$C$506,3,FALSE)</f>
        <v>120236164.88000001</v>
      </c>
      <c r="E247" s="9">
        <f t="shared" si="3"/>
        <v>0.52</v>
      </c>
      <c r="F247" s="2">
        <f>IF(E247&gt;=100%,План!D247*VLOOKUP(B247,СДВ!$A$3:$E$6,2,FALSE),IF(AND(План!E247&lt;100%,План!E247&gt;=75%),План!D247*VLOOKUP(План!B247,СДВ!$A$3:$E$6,3,FALSE),IF(AND(План!E247&lt;75%,План!E247&gt;=50%),План!D247*VLOOKUP(План!B247,СДВ!$A$3:$E$6,4,FALSE),План!D247*VLOOKUP(План!B247,СДВ!$A$3:$E$6,5,FALSE))))</f>
        <v>6011808.2440000009</v>
      </c>
    </row>
    <row r="248" spans="1:6" x14ac:dyDescent="0.3">
      <c r="A248" s="4">
        <v>41821</v>
      </c>
      <c r="B248" t="s">
        <v>3</v>
      </c>
      <c r="C248" s="3">
        <v>364155307</v>
      </c>
      <c r="D248" s="3">
        <f>VLOOKUP(A248,Факт!$A$2:$C$506,3,FALSE)</f>
        <v>247625608.76000002</v>
      </c>
      <c r="E248" s="9">
        <f t="shared" si="3"/>
        <v>0.68</v>
      </c>
      <c r="F248" s="2">
        <f>IF(E248&gt;=100%,План!D248*VLOOKUP(B248,СДВ!$A$3:$E$6,2,FALSE),IF(AND(План!E248&lt;100%,План!E248&gt;=75%),План!D248*VLOOKUP(План!B248,СДВ!$A$3:$E$6,3,FALSE),IF(AND(План!E248&lt;75%,План!E248&gt;=50%),План!D248*VLOOKUP(План!B248,СДВ!$A$3:$E$6,4,FALSE),План!D248*VLOOKUP(План!B248,СДВ!$A$3:$E$6,5,FALSE))))</f>
        <v>24762560.876000002</v>
      </c>
    </row>
    <row r="249" spans="1:6" x14ac:dyDescent="0.3">
      <c r="A249" s="4">
        <v>13767</v>
      </c>
      <c r="B249" t="s">
        <v>3</v>
      </c>
      <c r="C249" s="3">
        <v>629981975</v>
      </c>
      <c r="D249" s="3">
        <f>VLOOKUP(A249,Факт!$A$2:$C$506,3,FALSE)</f>
        <v>705579812.00000012</v>
      </c>
      <c r="E249" s="9">
        <f t="shared" si="3"/>
        <v>1.1200000000000001</v>
      </c>
      <c r="F249" s="2">
        <f>IF(E249&gt;=100%,План!D249*VLOOKUP(B249,СДВ!$A$3:$E$6,2,FALSE),IF(AND(План!E249&lt;100%,План!E249&gt;=75%),План!D249*VLOOKUP(План!B249,СДВ!$A$3:$E$6,3,FALSE),IF(AND(План!E249&lt;75%,План!E249&gt;=50%),План!D249*VLOOKUP(План!B249,СДВ!$A$3:$E$6,4,FALSE),План!D249*VLOOKUP(План!B249,СДВ!$A$3:$E$6,5,FALSE))))</f>
        <v>176394953.00000003</v>
      </c>
    </row>
    <row r="250" spans="1:6" x14ac:dyDescent="0.3">
      <c r="A250" s="4">
        <v>93094</v>
      </c>
      <c r="B250" t="s">
        <v>5</v>
      </c>
      <c r="C250" s="3">
        <v>329992207</v>
      </c>
      <c r="D250" s="3">
        <f>VLOOKUP(A250,Факт!$A$2:$C$506,3,FALSE)</f>
        <v>178195791.78</v>
      </c>
      <c r="E250" s="9">
        <f t="shared" si="3"/>
        <v>0.54</v>
      </c>
      <c r="F250" s="2">
        <f>IF(E250&gt;=100%,План!D250*VLOOKUP(B250,СДВ!$A$3:$E$6,2,FALSE),IF(AND(План!E250&lt;100%,План!E250&gt;=75%),План!D250*VLOOKUP(План!B250,СДВ!$A$3:$E$6,3,FALSE),IF(AND(План!E250&lt;75%,План!E250&gt;=50%),План!D250*VLOOKUP(План!B250,СДВ!$A$3:$E$6,4,FALSE),План!D250*VLOOKUP(План!B250,СДВ!$A$3:$E$6,5,FALSE))))</f>
        <v>26729368.767000001</v>
      </c>
    </row>
    <row r="251" spans="1:6" x14ac:dyDescent="0.3">
      <c r="A251" s="4">
        <v>69616</v>
      </c>
      <c r="B251" t="s">
        <v>3</v>
      </c>
      <c r="C251" s="3">
        <v>745579210</v>
      </c>
      <c r="D251" s="3">
        <f>VLOOKUP(A251,Факт!$A$2:$C$506,3,FALSE)</f>
        <v>872327675.69999993</v>
      </c>
      <c r="E251" s="9">
        <f t="shared" si="3"/>
        <v>1.17</v>
      </c>
      <c r="F251" s="2">
        <f>IF(E251&gt;=100%,План!D251*VLOOKUP(B251,СДВ!$A$3:$E$6,2,FALSE),IF(AND(План!E251&lt;100%,План!E251&gt;=75%),План!D251*VLOOKUP(План!B251,СДВ!$A$3:$E$6,3,FALSE),IF(AND(План!E251&lt;75%,План!E251&gt;=50%),План!D251*VLOOKUP(План!B251,СДВ!$A$3:$E$6,4,FALSE),План!D251*VLOOKUP(План!B251,СДВ!$A$3:$E$6,5,FALSE))))</f>
        <v>218081918.92499998</v>
      </c>
    </row>
    <row r="252" spans="1:6" x14ac:dyDescent="0.3">
      <c r="A252" s="4">
        <v>71346</v>
      </c>
      <c r="B252" t="s">
        <v>5</v>
      </c>
      <c r="C252" s="3">
        <v>552419309</v>
      </c>
      <c r="D252" s="3">
        <f>VLOOKUP(A252,Факт!$A$2:$C$506,3,FALSE)</f>
        <v>585564467.54000008</v>
      </c>
      <c r="E252" s="9">
        <f t="shared" si="3"/>
        <v>1.06</v>
      </c>
      <c r="F252" s="2">
        <f>IF(E252&gt;=100%,План!D252*VLOOKUP(B252,СДВ!$A$3:$E$6,2,FALSE),IF(AND(План!E252&lt;100%,План!E252&gt;=75%),План!D252*VLOOKUP(План!B252,СДВ!$A$3:$E$6,3,FALSE),IF(AND(План!E252&lt;75%,План!E252&gt;=50%),План!D252*VLOOKUP(План!B252,СДВ!$A$3:$E$6,4,FALSE),План!D252*VLOOKUP(План!B252,СДВ!$A$3:$E$6,5,FALSE))))</f>
        <v>175669340.26200002</v>
      </c>
    </row>
    <row r="253" spans="1:6" x14ac:dyDescent="0.3">
      <c r="A253" s="4">
        <v>74087</v>
      </c>
      <c r="B253" t="s">
        <v>3</v>
      </c>
      <c r="C253" s="3">
        <v>417236654</v>
      </c>
      <c r="D253" s="3">
        <f>VLOOKUP(A253,Факт!$A$2:$C$506,3,FALSE)</f>
        <v>225307793.16000003</v>
      </c>
      <c r="E253" s="9">
        <f t="shared" si="3"/>
        <v>0.54</v>
      </c>
      <c r="F253" s="2">
        <f>IF(E253&gt;=100%,План!D253*VLOOKUP(B253,СДВ!$A$3:$E$6,2,FALSE),IF(AND(План!E253&lt;100%,План!E253&gt;=75%),План!D253*VLOOKUP(План!B253,СДВ!$A$3:$E$6,3,FALSE),IF(AND(План!E253&lt;75%,План!E253&gt;=50%),План!D253*VLOOKUP(План!B253,СДВ!$A$3:$E$6,4,FALSE),План!D253*VLOOKUP(План!B253,СДВ!$A$3:$E$6,5,FALSE))))</f>
        <v>22530779.316000003</v>
      </c>
    </row>
    <row r="254" spans="1:6" x14ac:dyDescent="0.3">
      <c r="A254" s="4">
        <v>25287</v>
      </c>
      <c r="B254" t="s">
        <v>2</v>
      </c>
      <c r="C254" s="3">
        <v>696884882</v>
      </c>
      <c r="D254" s="3">
        <f>VLOOKUP(A254,Факт!$A$2:$C$506,3,FALSE)</f>
        <v>522663661.5</v>
      </c>
      <c r="E254" s="9">
        <f t="shared" si="3"/>
        <v>0.75</v>
      </c>
      <c r="F254" s="2">
        <f>IF(E254&gt;=100%,План!D254*VLOOKUP(B254,СДВ!$A$3:$E$6,2,FALSE),IF(AND(План!E254&lt;100%,План!E254&gt;=75%),План!D254*VLOOKUP(План!B254,СДВ!$A$3:$E$6,3,FALSE),IF(AND(План!E254&lt;75%,План!E254&gt;=50%),План!D254*VLOOKUP(План!B254,СДВ!$A$3:$E$6,4,FALSE),План!D254*VLOOKUP(План!B254,СДВ!$A$3:$E$6,5,FALSE))))</f>
        <v>62719639.379999995</v>
      </c>
    </row>
    <row r="255" spans="1:6" x14ac:dyDescent="0.3">
      <c r="A255" s="4">
        <v>40721</v>
      </c>
      <c r="B255" t="s">
        <v>5</v>
      </c>
      <c r="C255" s="3">
        <v>128447374</v>
      </c>
      <c r="D255" s="3">
        <f>VLOOKUP(A255,Факт!$A$2:$C$506,3,FALSE)</f>
        <v>146430006.35999998</v>
      </c>
      <c r="E255" s="9">
        <f t="shared" si="3"/>
        <v>1.1399999999999999</v>
      </c>
      <c r="F255" s="2">
        <f>IF(E255&gt;=100%,План!D255*VLOOKUP(B255,СДВ!$A$3:$E$6,2,FALSE),IF(AND(План!E255&lt;100%,План!E255&gt;=75%),План!D255*VLOOKUP(План!B255,СДВ!$A$3:$E$6,3,FALSE),IF(AND(План!E255&lt;75%,План!E255&gt;=50%),План!D255*VLOOKUP(План!B255,СДВ!$A$3:$E$6,4,FALSE),План!D255*VLOOKUP(План!B255,СДВ!$A$3:$E$6,5,FALSE))))</f>
        <v>43929001.907999992</v>
      </c>
    </row>
    <row r="256" spans="1:6" x14ac:dyDescent="0.3">
      <c r="A256" s="4">
        <v>41886</v>
      </c>
      <c r="B256" t="s">
        <v>4</v>
      </c>
      <c r="C256" s="3">
        <v>571947028</v>
      </c>
      <c r="D256" s="3">
        <f>VLOOKUP(A256,Факт!$A$2:$C$506,3,FALSE)</f>
        <v>326009805.95999998</v>
      </c>
      <c r="E256" s="9">
        <f t="shared" si="3"/>
        <v>0.56999999999999995</v>
      </c>
      <c r="F256" s="2">
        <f>IF(E256&gt;=100%,План!D256*VLOOKUP(B256,СДВ!$A$3:$E$6,2,FALSE),IF(AND(План!E256&lt;100%,План!E256&gt;=75%),План!D256*VLOOKUP(План!B256,СДВ!$A$3:$E$6,3,FALSE),IF(AND(План!E256&lt;75%,План!E256&gt;=50%),План!D256*VLOOKUP(План!B256,СДВ!$A$3:$E$6,4,FALSE),План!D256*VLOOKUP(План!B256,СДВ!$A$3:$E$6,5,FALSE))))</f>
        <v>32600980.596000001</v>
      </c>
    </row>
    <row r="257" spans="1:6" x14ac:dyDescent="0.3">
      <c r="A257" s="4">
        <v>48576</v>
      </c>
      <c r="B257" t="s">
        <v>5</v>
      </c>
      <c r="C257" s="3">
        <v>555835210</v>
      </c>
      <c r="D257" s="3">
        <f>VLOOKUP(A257,Факт!$A$2:$C$506,3,FALSE)</f>
        <v>533601801.59999996</v>
      </c>
      <c r="E257" s="9">
        <f t="shared" si="3"/>
        <v>0.96</v>
      </c>
      <c r="F257" s="2">
        <f>IF(E257&gt;=100%,План!D257*VLOOKUP(B257,СДВ!$A$3:$E$6,2,FALSE),IF(AND(План!E257&lt;100%,План!E257&gt;=75%),План!D257*VLOOKUP(План!B257,СДВ!$A$3:$E$6,3,FALSE),IF(AND(План!E257&lt;75%,План!E257&gt;=50%),План!D257*VLOOKUP(План!B257,СДВ!$A$3:$E$6,4,FALSE),План!D257*VLOOKUP(План!B257,СДВ!$A$3:$E$6,5,FALSE))))</f>
        <v>106720360.31999999</v>
      </c>
    </row>
    <row r="258" spans="1:6" x14ac:dyDescent="0.3">
      <c r="A258" s="4">
        <v>53202</v>
      </c>
      <c r="B258" t="s">
        <v>3</v>
      </c>
      <c r="C258" s="3">
        <v>618582320</v>
      </c>
      <c r="D258" s="3">
        <f>VLOOKUP(A258,Факт!$A$2:$C$506,3,FALSE)</f>
        <v>674254728.80000007</v>
      </c>
      <c r="E258" s="9">
        <f t="shared" si="3"/>
        <v>1.0900000000000001</v>
      </c>
      <c r="F258" s="2">
        <f>IF(E258&gt;=100%,План!D258*VLOOKUP(B258,СДВ!$A$3:$E$6,2,FALSE),IF(AND(План!E258&lt;100%,План!E258&gt;=75%),План!D258*VLOOKUP(План!B258,СДВ!$A$3:$E$6,3,FALSE),IF(AND(План!E258&lt;75%,План!E258&gt;=50%),План!D258*VLOOKUP(План!B258,СДВ!$A$3:$E$6,4,FALSE),План!D258*VLOOKUP(План!B258,СДВ!$A$3:$E$6,5,FALSE))))</f>
        <v>168563682.20000002</v>
      </c>
    </row>
    <row r="259" spans="1:6" x14ac:dyDescent="0.3">
      <c r="A259" s="4">
        <v>77861</v>
      </c>
      <c r="B259" t="s">
        <v>3</v>
      </c>
      <c r="C259" s="3">
        <v>461481109</v>
      </c>
      <c r="D259" s="3">
        <f>VLOOKUP(A259,Факт!$A$2:$C$506,3,FALSE)</f>
        <v>424562620.28000003</v>
      </c>
      <c r="E259" s="9">
        <f t="shared" ref="E259:E322" si="4">D259/C259</f>
        <v>0.92</v>
      </c>
      <c r="F259" s="2">
        <f>IF(E259&gt;=100%,План!D259*VLOOKUP(B259,СДВ!$A$3:$E$6,2,FALSE),IF(AND(План!E259&lt;100%,План!E259&gt;=75%),План!D259*VLOOKUP(План!B259,СДВ!$A$3:$E$6,3,FALSE),IF(AND(План!E259&lt;75%,План!E259&gt;=50%),План!D259*VLOOKUP(План!B259,СДВ!$A$3:$E$6,4,FALSE),План!D259*VLOOKUP(План!B259,СДВ!$A$3:$E$6,5,FALSE))))</f>
        <v>84912524.056000009</v>
      </c>
    </row>
    <row r="260" spans="1:6" x14ac:dyDescent="0.3">
      <c r="A260" s="4">
        <v>78550</v>
      </c>
      <c r="B260" t="s">
        <v>4</v>
      </c>
      <c r="C260" s="3">
        <v>429976753</v>
      </c>
      <c r="D260" s="3">
        <f>VLOOKUP(A260,Факт!$A$2:$C$506,3,FALSE)</f>
        <v>348281169.93000001</v>
      </c>
      <c r="E260" s="9">
        <f t="shared" si="4"/>
        <v>0.81</v>
      </c>
      <c r="F260" s="2">
        <f>IF(E260&gt;=100%,План!D260*VLOOKUP(B260,СДВ!$A$3:$E$6,2,FALSE),IF(AND(План!E260&lt;100%,План!E260&gt;=75%),План!D260*VLOOKUP(План!B260,СДВ!$A$3:$E$6,3,FALSE),IF(AND(План!E260&lt;75%,План!E260&gt;=50%),План!D260*VLOOKUP(План!B260,СДВ!$A$3:$E$6,4,FALSE),План!D260*VLOOKUP(План!B260,СДВ!$A$3:$E$6,5,FALSE))))</f>
        <v>41793740.391599998</v>
      </c>
    </row>
    <row r="261" spans="1:6" x14ac:dyDescent="0.3">
      <c r="A261" s="4">
        <v>98525</v>
      </c>
      <c r="B261" t="s">
        <v>5</v>
      </c>
      <c r="C261" s="3">
        <v>258491774</v>
      </c>
      <c r="D261" s="3">
        <f>VLOOKUP(A261,Факт!$A$2:$C$506,3,FALSE)</f>
        <v>165434735.36000001</v>
      </c>
      <c r="E261" s="9">
        <f t="shared" si="4"/>
        <v>0.64</v>
      </c>
      <c r="F261" s="2">
        <f>IF(E261&gt;=100%,План!D261*VLOOKUP(B261,СДВ!$A$3:$E$6,2,FALSE),IF(AND(План!E261&lt;100%,План!E261&gt;=75%),План!D261*VLOOKUP(План!B261,СДВ!$A$3:$E$6,3,FALSE),IF(AND(План!E261&lt;75%,План!E261&gt;=50%),План!D261*VLOOKUP(План!B261,СДВ!$A$3:$E$6,4,FALSE),План!D261*VLOOKUP(План!B261,СДВ!$A$3:$E$6,5,FALSE))))</f>
        <v>24815210.304000001</v>
      </c>
    </row>
    <row r="262" spans="1:6" x14ac:dyDescent="0.3">
      <c r="A262" s="4">
        <v>24268</v>
      </c>
      <c r="B262" t="s">
        <v>5</v>
      </c>
      <c r="C262" s="3">
        <v>232883751</v>
      </c>
      <c r="D262" s="3">
        <f>VLOOKUP(A262,Факт!$A$2:$C$506,3,FALSE)</f>
        <v>188635838.31</v>
      </c>
      <c r="E262" s="9">
        <f t="shared" si="4"/>
        <v>0.81</v>
      </c>
      <c r="F262" s="2">
        <f>IF(E262&gt;=100%,План!D262*VLOOKUP(B262,СДВ!$A$3:$E$6,2,FALSE),IF(AND(План!E262&lt;100%,План!E262&gt;=75%),План!D262*VLOOKUP(План!B262,СДВ!$A$3:$E$6,3,FALSE),IF(AND(План!E262&lt;75%,План!E262&gt;=50%),План!D262*VLOOKUP(План!B262,СДВ!$A$3:$E$6,4,FALSE),План!D262*VLOOKUP(План!B262,СДВ!$A$3:$E$6,5,FALSE))))</f>
        <v>37727167.662</v>
      </c>
    </row>
    <row r="263" spans="1:6" x14ac:dyDescent="0.3">
      <c r="A263" s="4">
        <v>88330</v>
      </c>
      <c r="B263" t="s">
        <v>5</v>
      </c>
      <c r="C263" s="3">
        <v>710519492</v>
      </c>
      <c r="D263" s="3">
        <f>VLOOKUP(A263,Факт!$A$2:$C$506,3,FALSE)</f>
        <v>802887025.95999992</v>
      </c>
      <c r="E263" s="9">
        <f t="shared" si="4"/>
        <v>1.1299999999999999</v>
      </c>
      <c r="F263" s="2">
        <f>IF(E263&gt;=100%,План!D263*VLOOKUP(B263,СДВ!$A$3:$E$6,2,FALSE),IF(AND(План!E263&lt;100%,План!E263&gt;=75%),План!D263*VLOOKUP(План!B263,СДВ!$A$3:$E$6,3,FALSE),IF(AND(План!E263&lt;75%,План!E263&gt;=50%),План!D263*VLOOKUP(План!B263,СДВ!$A$3:$E$6,4,FALSE),План!D263*VLOOKUP(План!B263,СДВ!$A$3:$E$6,5,FALSE))))</f>
        <v>240866107.78799996</v>
      </c>
    </row>
    <row r="264" spans="1:6" x14ac:dyDescent="0.3">
      <c r="A264" s="4">
        <v>17031</v>
      </c>
      <c r="B264" t="s">
        <v>4</v>
      </c>
      <c r="C264" s="3">
        <v>785157175</v>
      </c>
      <c r="D264" s="3">
        <f>VLOOKUP(A264,Факт!$A$2:$C$506,3,FALSE)</f>
        <v>471094305</v>
      </c>
      <c r="E264" s="9">
        <f t="shared" si="4"/>
        <v>0.6</v>
      </c>
      <c r="F264" s="2">
        <f>IF(E264&gt;=100%,План!D264*VLOOKUP(B264,СДВ!$A$3:$E$6,2,FALSE),IF(AND(План!E264&lt;100%,План!E264&gt;=75%),План!D264*VLOOKUP(План!B264,СДВ!$A$3:$E$6,3,FALSE),IF(AND(План!E264&lt;75%,План!E264&gt;=50%),План!D264*VLOOKUP(План!B264,СДВ!$A$3:$E$6,4,FALSE),План!D264*VLOOKUP(План!B264,СДВ!$A$3:$E$6,5,FALSE))))</f>
        <v>47109430.5</v>
      </c>
    </row>
    <row r="265" spans="1:6" x14ac:dyDescent="0.3">
      <c r="A265" s="4">
        <v>33282</v>
      </c>
      <c r="B265" t="s">
        <v>2</v>
      </c>
      <c r="C265" s="3">
        <v>509382795</v>
      </c>
      <c r="D265" s="3">
        <f>VLOOKUP(A265,Факт!$A$2:$C$506,3,FALSE)</f>
        <v>463538343.44999999</v>
      </c>
      <c r="E265" s="9">
        <f t="shared" si="4"/>
        <v>0.91</v>
      </c>
      <c r="F265" s="2">
        <f>IF(E265&gt;=100%,План!D265*VLOOKUP(B265,СДВ!$A$3:$E$6,2,FALSE),IF(AND(План!E265&lt;100%,План!E265&gt;=75%),План!D265*VLOOKUP(План!B265,СДВ!$A$3:$E$6,3,FALSE),IF(AND(План!E265&lt;75%,План!E265&gt;=50%),План!D265*VLOOKUP(План!B265,СДВ!$A$3:$E$6,4,FALSE),План!D265*VLOOKUP(План!B265,СДВ!$A$3:$E$6,5,FALSE))))</f>
        <v>55624601.213999994</v>
      </c>
    </row>
    <row r="266" spans="1:6" x14ac:dyDescent="0.3">
      <c r="A266" s="4">
        <v>77326</v>
      </c>
      <c r="B266" t="s">
        <v>2</v>
      </c>
      <c r="C266" s="3">
        <v>791978927</v>
      </c>
      <c r="D266" s="3">
        <f>VLOOKUP(A266,Факт!$A$2:$C$506,3,FALSE)</f>
        <v>514786302.55000001</v>
      </c>
      <c r="E266" s="9">
        <f t="shared" si="4"/>
        <v>0.65</v>
      </c>
      <c r="F266" s="2">
        <f>IF(E266&gt;=100%,План!D266*VLOOKUP(B266,СДВ!$A$3:$E$6,2,FALSE),IF(AND(План!E266&lt;100%,План!E266&gt;=75%),План!D266*VLOOKUP(План!B266,СДВ!$A$3:$E$6,3,FALSE),IF(AND(План!E266&lt;75%,План!E266&gt;=50%),План!D266*VLOOKUP(План!B266,СДВ!$A$3:$E$6,4,FALSE),План!D266*VLOOKUP(План!B266,СДВ!$A$3:$E$6,5,FALSE))))</f>
        <v>25739315.127500001</v>
      </c>
    </row>
    <row r="267" spans="1:6" x14ac:dyDescent="0.3">
      <c r="A267" s="4">
        <v>73905</v>
      </c>
      <c r="B267" t="s">
        <v>2</v>
      </c>
      <c r="C267" s="3">
        <v>274160438</v>
      </c>
      <c r="D267" s="3">
        <f>VLOOKUP(A267,Факт!$A$2:$C$506,3,FALSE)</f>
        <v>318026108.07999998</v>
      </c>
      <c r="E267" s="9">
        <f t="shared" si="4"/>
        <v>1.1599999999999999</v>
      </c>
      <c r="F267" s="2">
        <f>IF(E267&gt;=100%,План!D267*VLOOKUP(B267,СДВ!$A$3:$E$6,2,FALSE),IF(AND(План!E267&lt;100%,План!E267&gt;=75%),План!D267*VLOOKUP(План!B267,СДВ!$A$3:$E$6,3,FALSE),IF(AND(План!E267&lt;75%,План!E267&gt;=50%),План!D267*VLOOKUP(План!B267,СДВ!$A$3:$E$6,4,FALSE),План!D267*VLOOKUP(План!B267,СДВ!$A$3:$E$6,5,FALSE))))</f>
        <v>47703916.211999997</v>
      </c>
    </row>
    <row r="268" spans="1:6" x14ac:dyDescent="0.3">
      <c r="A268" s="4">
        <v>17359</v>
      </c>
      <c r="B268" t="s">
        <v>3</v>
      </c>
      <c r="C268" s="3">
        <v>334069107</v>
      </c>
      <c r="D268" s="3">
        <f>VLOOKUP(A268,Факт!$A$2:$C$506,3,FALSE)</f>
        <v>273936667.74000001</v>
      </c>
      <c r="E268" s="9">
        <f t="shared" si="4"/>
        <v>0.82000000000000006</v>
      </c>
      <c r="F268" s="2">
        <f>IF(E268&gt;=100%,План!D268*VLOOKUP(B268,СДВ!$A$3:$E$6,2,FALSE),IF(AND(План!E268&lt;100%,План!E268&gt;=75%),План!D268*VLOOKUP(План!B268,СДВ!$A$3:$E$6,3,FALSE),IF(AND(План!E268&lt;75%,План!E268&gt;=50%),План!D268*VLOOKUP(План!B268,СДВ!$A$3:$E$6,4,FALSE),План!D268*VLOOKUP(План!B268,СДВ!$A$3:$E$6,5,FALSE))))</f>
        <v>54787333.548000008</v>
      </c>
    </row>
    <row r="269" spans="1:6" x14ac:dyDescent="0.3">
      <c r="A269" s="4">
        <v>40259</v>
      </c>
      <c r="B269" t="s">
        <v>4</v>
      </c>
      <c r="C269" s="3">
        <v>477515039</v>
      </c>
      <c r="D269" s="3">
        <f>VLOOKUP(A269,Факт!$A$2:$C$506,3,FALSE)</f>
        <v>405887783.14999998</v>
      </c>
      <c r="E269" s="9">
        <f t="shared" si="4"/>
        <v>0.85</v>
      </c>
      <c r="F269" s="2">
        <f>IF(E269&gt;=100%,План!D269*VLOOKUP(B269,СДВ!$A$3:$E$6,2,FALSE),IF(AND(План!E269&lt;100%,План!E269&gt;=75%),План!D269*VLOOKUP(План!B269,СДВ!$A$3:$E$6,3,FALSE),IF(AND(План!E269&lt;75%,План!E269&gt;=50%),План!D269*VLOOKUP(План!B269,СДВ!$A$3:$E$6,4,FALSE),План!D269*VLOOKUP(План!B269,СДВ!$A$3:$E$6,5,FALSE))))</f>
        <v>48706533.977999993</v>
      </c>
    </row>
    <row r="270" spans="1:6" x14ac:dyDescent="0.3">
      <c r="A270" s="4">
        <v>83684</v>
      </c>
      <c r="B270" t="s">
        <v>3</v>
      </c>
      <c r="C270" s="3">
        <v>359527227</v>
      </c>
      <c r="D270" s="3">
        <f>VLOOKUP(A270,Факт!$A$2:$C$506,3,FALSE)</f>
        <v>226502153.00999999</v>
      </c>
      <c r="E270" s="9">
        <f t="shared" si="4"/>
        <v>0.63</v>
      </c>
      <c r="F270" s="2">
        <f>IF(E270&gt;=100%,План!D270*VLOOKUP(B270,СДВ!$A$3:$E$6,2,FALSE),IF(AND(План!E270&lt;100%,План!E270&gt;=75%),План!D270*VLOOKUP(План!B270,СДВ!$A$3:$E$6,3,FALSE),IF(AND(План!E270&lt;75%,План!E270&gt;=50%),План!D270*VLOOKUP(План!B270,СДВ!$A$3:$E$6,4,FALSE),План!D270*VLOOKUP(План!B270,СДВ!$A$3:$E$6,5,FALSE))))</f>
        <v>22650215.300999999</v>
      </c>
    </row>
    <row r="271" spans="1:6" x14ac:dyDescent="0.3">
      <c r="A271" s="4">
        <v>48145</v>
      </c>
      <c r="B271" t="s">
        <v>3</v>
      </c>
      <c r="C271" s="3">
        <v>569758888</v>
      </c>
      <c r="D271" s="3">
        <f>VLOOKUP(A271,Факт!$A$2:$C$506,3,FALSE)</f>
        <v>643827543.43999994</v>
      </c>
      <c r="E271" s="9">
        <f t="shared" si="4"/>
        <v>1.1299999999999999</v>
      </c>
      <c r="F271" s="2">
        <f>IF(E271&gt;=100%,План!D271*VLOOKUP(B271,СДВ!$A$3:$E$6,2,FALSE),IF(AND(План!E271&lt;100%,План!E271&gt;=75%),План!D271*VLOOKUP(План!B271,СДВ!$A$3:$E$6,3,FALSE),IF(AND(План!E271&lt;75%,План!E271&gt;=50%),План!D271*VLOOKUP(План!B271,СДВ!$A$3:$E$6,4,FALSE),План!D271*VLOOKUP(План!B271,СДВ!$A$3:$E$6,5,FALSE))))</f>
        <v>160956885.85999998</v>
      </c>
    </row>
    <row r="272" spans="1:6" x14ac:dyDescent="0.3">
      <c r="A272" s="4">
        <v>77855</v>
      </c>
      <c r="B272" t="s">
        <v>5</v>
      </c>
      <c r="C272" s="3">
        <v>125320636</v>
      </c>
      <c r="D272" s="3">
        <f>VLOOKUP(A272,Факт!$A$2:$C$506,3,FALSE)</f>
        <v>146625144.12</v>
      </c>
      <c r="E272" s="9">
        <f t="shared" si="4"/>
        <v>1.17</v>
      </c>
      <c r="F272" s="2">
        <f>IF(E272&gt;=100%,План!D272*VLOOKUP(B272,СДВ!$A$3:$E$6,2,FALSE),IF(AND(План!E272&lt;100%,План!E272&gt;=75%),План!D272*VLOOKUP(План!B272,СДВ!$A$3:$E$6,3,FALSE),IF(AND(План!E272&lt;75%,План!E272&gt;=50%),План!D272*VLOOKUP(План!B272,СДВ!$A$3:$E$6,4,FALSE),План!D272*VLOOKUP(План!B272,СДВ!$A$3:$E$6,5,FALSE))))</f>
        <v>43987543.236000001</v>
      </c>
    </row>
    <row r="273" spans="1:6" x14ac:dyDescent="0.3">
      <c r="A273" s="4">
        <v>94309</v>
      </c>
      <c r="B273" t="s">
        <v>3</v>
      </c>
      <c r="C273" s="3">
        <v>775152042</v>
      </c>
      <c r="D273" s="3">
        <f>VLOOKUP(A273,Факт!$A$2:$C$506,3,FALSE)</f>
        <v>387576021</v>
      </c>
      <c r="E273" s="9">
        <f t="shared" si="4"/>
        <v>0.5</v>
      </c>
      <c r="F273" s="2">
        <f>IF(E273&gt;=100%,План!D273*VLOOKUP(B273,СДВ!$A$3:$E$6,2,FALSE),IF(AND(План!E273&lt;100%,План!E273&gt;=75%),План!D273*VLOOKUP(План!B273,СДВ!$A$3:$E$6,3,FALSE),IF(AND(План!E273&lt;75%,План!E273&gt;=50%),План!D273*VLOOKUP(План!B273,СДВ!$A$3:$E$6,4,FALSE),План!D273*VLOOKUP(План!B273,СДВ!$A$3:$E$6,5,FALSE))))</f>
        <v>38757602.100000001</v>
      </c>
    </row>
    <row r="274" spans="1:6" x14ac:dyDescent="0.3">
      <c r="A274" s="4">
        <v>98196</v>
      </c>
      <c r="B274" t="s">
        <v>3</v>
      </c>
      <c r="C274" s="3">
        <v>673855987</v>
      </c>
      <c r="D274" s="3">
        <f>VLOOKUP(A274,Факт!$A$2:$C$506,3,FALSE)</f>
        <v>586254708.68999994</v>
      </c>
      <c r="E274" s="9">
        <f t="shared" si="4"/>
        <v>0.86999999999999988</v>
      </c>
      <c r="F274" s="2">
        <f>IF(E274&gt;=100%,План!D274*VLOOKUP(B274,СДВ!$A$3:$E$6,2,FALSE),IF(AND(План!E274&lt;100%,План!E274&gt;=75%),План!D274*VLOOKUP(План!B274,СДВ!$A$3:$E$6,3,FALSE),IF(AND(План!E274&lt;75%,План!E274&gt;=50%),План!D274*VLOOKUP(План!B274,СДВ!$A$3:$E$6,4,FALSE),План!D274*VLOOKUP(План!B274,СДВ!$A$3:$E$6,5,FALSE))))</f>
        <v>117250941.73799999</v>
      </c>
    </row>
    <row r="275" spans="1:6" x14ac:dyDescent="0.3">
      <c r="A275" s="4">
        <v>10228</v>
      </c>
      <c r="B275" t="s">
        <v>3</v>
      </c>
      <c r="C275" s="3">
        <v>730287317</v>
      </c>
      <c r="D275" s="3">
        <f>VLOOKUP(A275,Факт!$A$2:$C$506,3,FALSE)</f>
        <v>737590190.16999996</v>
      </c>
      <c r="E275" s="9">
        <f t="shared" si="4"/>
        <v>1.01</v>
      </c>
      <c r="F275" s="2">
        <f>IF(E275&gt;=100%,План!D275*VLOOKUP(B275,СДВ!$A$3:$E$6,2,FALSE),IF(AND(План!E275&lt;100%,План!E275&gt;=75%),План!D275*VLOOKUP(План!B275,СДВ!$A$3:$E$6,3,FALSE),IF(AND(План!E275&lt;75%,План!E275&gt;=50%),План!D275*VLOOKUP(План!B275,СДВ!$A$3:$E$6,4,FALSE),План!D275*VLOOKUP(План!B275,СДВ!$A$3:$E$6,5,FALSE))))</f>
        <v>184397547.54249999</v>
      </c>
    </row>
    <row r="276" spans="1:6" x14ac:dyDescent="0.3">
      <c r="A276" s="4">
        <v>80547</v>
      </c>
      <c r="B276" t="s">
        <v>5</v>
      </c>
      <c r="C276" s="3">
        <v>756664647</v>
      </c>
      <c r="D276" s="3">
        <f>VLOOKUP(A276,Факт!$A$2:$C$506,3,FALSE)</f>
        <v>537231899.37</v>
      </c>
      <c r="E276" s="9">
        <f t="shared" si="4"/>
        <v>0.71</v>
      </c>
      <c r="F276" s="2">
        <f>IF(E276&gt;=100%,План!D276*VLOOKUP(B276,СДВ!$A$3:$E$6,2,FALSE),IF(AND(План!E276&lt;100%,План!E276&gt;=75%),План!D276*VLOOKUP(План!B276,СДВ!$A$3:$E$6,3,FALSE),IF(AND(План!E276&lt;75%,План!E276&gt;=50%),План!D276*VLOOKUP(План!B276,СДВ!$A$3:$E$6,4,FALSE),План!D276*VLOOKUP(План!B276,СДВ!$A$3:$E$6,5,FALSE))))</f>
        <v>80584784.905499995</v>
      </c>
    </row>
    <row r="277" spans="1:6" x14ac:dyDescent="0.3">
      <c r="A277" s="4">
        <v>83632</v>
      </c>
      <c r="B277" t="s">
        <v>2</v>
      </c>
      <c r="C277" s="3">
        <v>110505238</v>
      </c>
      <c r="D277" s="3">
        <f>VLOOKUP(A277,Факт!$A$2:$C$506,3,FALSE)</f>
        <v>81773876.120000005</v>
      </c>
      <c r="E277" s="9">
        <f t="shared" si="4"/>
        <v>0.74</v>
      </c>
      <c r="F277" s="2">
        <f>IF(E277&gt;=100%,План!D277*VLOOKUP(B277,СДВ!$A$3:$E$6,2,FALSE),IF(AND(План!E277&lt;100%,План!E277&gt;=75%),План!D277*VLOOKUP(План!B277,СДВ!$A$3:$E$6,3,FALSE),IF(AND(План!E277&lt;75%,План!E277&gt;=50%),План!D277*VLOOKUP(План!B277,СДВ!$A$3:$E$6,4,FALSE),План!D277*VLOOKUP(План!B277,СДВ!$A$3:$E$6,5,FALSE))))</f>
        <v>4088693.8060000003</v>
      </c>
    </row>
    <row r="278" spans="1:6" x14ac:dyDescent="0.3">
      <c r="A278" s="4">
        <v>15006</v>
      </c>
      <c r="B278" t="s">
        <v>3</v>
      </c>
      <c r="C278" s="3">
        <v>249517468</v>
      </c>
      <c r="D278" s="3">
        <f>VLOOKUP(A278,Факт!$A$2:$C$506,3,FALSE)</f>
        <v>189633275.68000001</v>
      </c>
      <c r="E278" s="9">
        <f t="shared" si="4"/>
        <v>0.76</v>
      </c>
      <c r="F278" s="2">
        <f>IF(E278&gt;=100%,План!D278*VLOOKUP(B278,СДВ!$A$3:$E$6,2,FALSE),IF(AND(План!E278&lt;100%,План!E278&gt;=75%),План!D278*VLOOKUP(План!B278,СДВ!$A$3:$E$6,3,FALSE),IF(AND(План!E278&lt;75%,План!E278&gt;=50%),План!D278*VLOOKUP(План!B278,СДВ!$A$3:$E$6,4,FALSE),План!D278*VLOOKUP(План!B278,СДВ!$A$3:$E$6,5,FALSE))))</f>
        <v>37926655.136</v>
      </c>
    </row>
    <row r="279" spans="1:6" x14ac:dyDescent="0.3">
      <c r="A279" s="4">
        <v>99714</v>
      </c>
      <c r="B279" t="s">
        <v>2</v>
      </c>
      <c r="C279" s="3">
        <v>710787595</v>
      </c>
      <c r="D279" s="3">
        <f>VLOOKUP(A279,Факт!$A$2:$C$506,3,FALSE)</f>
        <v>682356091.19999993</v>
      </c>
      <c r="E279" s="9">
        <f t="shared" si="4"/>
        <v>0.95999999999999985</v>
      </c>
      <c r="F279" s="2">
        <f>IF(E279&gt;=100%,План!D279*VLOOKUP(B279,СДВ!$A$3:$E$6,2,FALSE),IF(AND(План!E279&lt;100%,План!E279&gt;=75%),План!D279*VLOOKUP(План!B279,СДВ!$A$3:$E$6,3,FALSE),IF(AND(План!E279&lt;75%,План!E279&gt;=50%),План!D279*VLOOKUP(План!B279,СДВ!$A$3:$E$6,4,FALSE),План!D279*VLOOKUP(План!B279,СДВ!$A$3:$E$6,5,FALSE))))</f>
        <v>81882730.943999991</v>
      </c>
    </row>
    <row r="280" spans="1:6" x14ac:dyDescent="0.3">
      <c r="A280" s="4">
        <v>64933</v>
      </c>
      <c r="B280" t="s">
        <v>4</v>
      </c>
      <c r="C280" s="3">
        <v>638104343</v>
      </c>
      <c r="D280" s="3">
        <f>VLOOKUP(A280,Факт!$A$2:$C$506,3,FALSE)</f>
        <v>465816170.38999999</v>
      </c>
      <c r="E280" s="9">
        <f t="shared" si="4"/>
        <v>0.73</v>
      </c>
      <c r="F280" s="2">
        <f>IF(E280&gt;=100%,План!D280*VLOOKUP(B280,СДВ!$A$3:$E$6,2,FALSE),IF(AND(План!E280&lt;100%,План!E280&gt;=75%),План!D280*VLOOKUP(План!B280,СДВ!$A$3:$E$6,3,FALSE),IF(AND(План!E280&lt;75%,План!E280&gt;=50%),План!D280*VLOOKUP(План!B280,СДВ!$A$3:$E$6,4,FALSE),План!D280*VLOOKUP(План!B280,СДВ!$A$3:$E$6,5,FALSE))))</f>
        <v>46581617.039000005</v>
      </c>
    </row>
    <row r="281" spans="1:6" x14ac:dyDescent="0.3">
      <c r="A281" s="4">
        <v>23510</v>
      </c>
      <c r="B281" t="s">
        <v>4</v>
      </c>
      <c r="C281" s="3">
        <v>519059938</v>
      </c>
      <c r="D281" s="3">
        <f>VLOOKUP(A281,Факт!$A$2:$C$506,3,FALSE)</f>
        <v>612490726.83999991</v>
      </c>
      <c r="E281" s="9">
        <f t="shared" si="4"/>
        <v>1.18</v>
      </c>
      <c r="F281" s="2">
        <f>IF(E281&gt;=100%,План!D281*VLOOKUP(B281,СДВ!$A$3:$E$6,2,FALSE),IF(AND(План!E281&lt;100%,План!E281&gt;=75%),План!D281*VLOOKUP(План!B281,СДВ!$A$3:$E$6,3,FALSE),IF(AND(План!E281&lt;75%,План!E281&gt;=50%),План!D281*VLOOKUP(План!B281,СДВ!$A$3:$E$6,4,FALSE),План!D281*VLOOKUP(План!B281,СДВ!$A$3:$E$6,5,FALSE))))</f>
        <v>91873609.025999978</v>
      </c>
    </row>
    <row r="282" spans="1:6" x14ac:dyDescent="0.3">
      <c r="A282" s="4">
        <v>30918</v>
      </c>
      <c r="B282" t="s">
        <v>2</v>
      </c>
      <c r="C282" s="3">
        <v>119075024</v>
      </c>
      <c r="D282" s="3">
        <f>VLOOKUP(A282,Факт!$A$2:$C$506,3,FALSE)</f>
        <v>86924767.519999996</v>
      </c>
      <c r="E282" s="9">
        <f t="shared" si="4"/>
        <v>0.73</v>
      </c>
      <c r="F282" s="2">
        <f>IF(E282&gt;=100%,План!D282*VLOOKUP(B282,СДВ!$A$3:$E$6,2,FALSE),IF(AND(План!E282&lt;100%,План!E282&gt;=75%),План!D282*VLOOKUP(План!B282,СДВ!$A$3:$E$6,3,FALSE),IF(AND(План!E282&lt;75%,План!E282&gt;=50%),План!D282*VLOOKUP(План!B282,СДВ!$A$3:$E$6,4,FALSE),План!D282*VLOOKUP(План!B282,СДВ!$A$3:$E$6,5,FALSE))))</f>
        <v>4346238.3760000002</v>
      </c>
    </row>
    <row r="283" spans="1:6" x14ac:dyDescent="0.3">
      <c r="A283" s="4">
        <v>31346</v>
      </c>
      <c r="B283" t="s">
        <v>4</v>
      </c>
      <c r="C283" s="3">
        <v>244184200</v>
      </c>
      <c r="D283" s="3">
        <f>VLOOKUP(A283,Факт!$A$2:$C$506,3,FALSE)</f>
        <v>207556570</v>
      </c>
      <c r="E283" s="9">
        <f t="shared" si="4"/>
        <v>0.85</v>
      </c>
      <c r="F283" s="2">
        <f>IF(E283&gt;=100%,План!D283*VLOOKUP(B283,СДВ!$A$3:$E$6,2,FALSE),IF(AND(План!E283&lt;100%,План!E283&gt;=75%),План!D283*VLOOKUP(План!B283,СДВ!$A$3:$E$6,3,FALSE),IF(AND(План!E283&lt;75%,План!E283&gt;=50%),План!D283*VLOOKUP(План!B283,СДВ!$A$3:$E$6,4,FALSE),План!D283*VLOOKUP(План!B283,СДВ!$A$3:$E$6,5,FALSE))))</f>
        <v>24906788.399999999</v>
      </c>
    </row>
    <row r="284" spans="1:6" x14ac:dyDescent="0.3">
      <c r="A284" s="4">
        <v>47690</v>
      </c>
      <c r="B284" t="s">
        <v>2</v>
      </c>
      <c r="C284" s="3">
        <v>726206201</v>
      </c>
      <c r="D284" s="3">
        <f>VLOOKUP(A284,Факт!$A$2:$C$506,3,FALSE)</f>
        <v>784302697.08000004</v>
      </c>
      <c r="E284" s="9">
        <f t="shared" si="4"/>
        <v>1.08</v>
      </c>
      <c r="F284" s="2">
        <f>IF(E284&gt;=100%,План!D284*VLOOKUP(B284,СДВ!$A$3:$E$6,2,FALSE),IF(AND(План!E284&lt;100%,План!E284&gt;=75%),План!D284*VLOOKUP(План!B284,СДВ!$A$3:$E$6,3,FALSE),IF(AND(План!E284&lt;75%,План!E284&gt;=50%),План!D284*VLOOKUP(План!B284,СДВ!$A$3:$E$6,4,FALSE),План!D284*VLOOKUP(План!B284,СДВ!$A$3:$E$6,5,FALSE))))</f>
        <v>117645404.56200001</v>
      </c>
    </row>
    <row r="285" spans="1:6" x14ac:dyDescent="0.3">
      <c r="A285" s="4">
        <v>73927</v>
      </c>
      <c r="B285" t="s">
        <v>2</v>
      </c>
      <c r="C285" s="3">
        <v>367793718</v>
      </c>
      <c r="D285" s="3">
        <f>VLOOKUP(A285,Факт!$A$2:$C$506,3,FALSE)</f>
        <v>264811476.95999998</v>
      </c>
      <c r="E285" s="9">
        <f t="shared" si="4"/>
        <v>0.72</v>
      </c>
      <c r="F285" s="2">
        <f>IF(E285&gt;=100%,План!D285*VLOOKUP(B285,СДВ!$A$3:$E$6,2,FALSE),IF(AND(План!E285&lt;100%,План!E285&gt;=75%),План!D285*VLOOKUP(План!B285,СДВ!$A$3:$E$6,3,FALSE),IF(AND(План!E285&lt;75%,План!E285&gt;=50%),План!D285*VLOOKUP(План!B285,СДВ!$A$3:$E$6,4,FALSE),План!D285*VLOOKUP(План!B285,СДВ!$A$3:$E$6,5,FALSE))))</f>
        <v>13240573.847999999</v>
      </c>
    </row>
    <row r="286" spans="1:6" x14ac:dyDescent="0.3">
      <c r="A286" s="4">
        <v>94659</v>
      </c>
      <c r="B286" t="s">
        <v>4</v>
      </c>
      <c r="C286" s="3">
        <v>561572831</v>
      </c>
      <c r="D286" s="3">
        <f>VLOOKUP(A286,Факт!$A$2:$C$506,3,FALSE)</f>
        <v>600882929.17000008</v>
      </c>
      <c r="E286" s="9">
        <f t="shared" si="4"/>
        <v>1.07</v>
      </c>
      <c r="F286" s="2">
        <f>IF(E286&gt;=100%,План!D286*VLOOKUP(B286,СДВ!$A$3:$E$6,2,FALSE),IF(AND(План!E286&lt;100%,План!E286&gt;=75%),План!D286*VLOOKUP(План!B286,СДВ!$A$3:$E$6,3,FALSE),IF(AND(План!E286&lt;75%,План!E286&gt;=50%),План!D286*VLOOKUP(План!B286,СДВ!$A$3:$E$6,4,FALSE),План!D286*VLOOKUP(План!B286,СДВ!$A$3:$E$6,5,FALSE))))</f>
        <v>90132439.375500008</v>
      </c>
    </row>
    <row r="287" spans="1:6" x14ac:dyDescent="0.3">
      <c r="A287" s="4">
        <v>31930</v>
      </c>
      <c r="B287" t="s">
        <v>2</v>
      </c>
      <c r="C287" s="3">
        <v>789311714</v>
      </c>
      <c r="D287" s="3">
        <f>VLOOKUP(A287,Факт!$A$2:$C$506,3,FALSE)</f>
        <v>513052614.10000002</v>
      </c>
      <c r="E287" s="9">
        <f t="shared" si="4"/>
        <v>0.65</v>
      </c>
      <c r="F287" s="2">
        <f>IF(E287&gt;=100%,План!D287*VLOOKUP(B287,СДВ!$A$3:$E$6,2,FALSE),IF(AND(План!E287&lt;100%,План!E287&gt;=75%),План!D287*VLOOKUP(План!B287,СДВ!$A$3:$E$6,3,FALSE),IF(AND(План!E287&lt;75%,План!E287&gt;=50%),План!D287*VLOOKUP(План!B287,СДВ!$A$3:$E$6,4,FALSE),План!D287*VLOOKUP(План!B287,СДВ!$A$3:$E$6,5,FALSE))))</f>
        <v>25652630.705000002</v>
      </c>
    </row>
    <row r="288" spans="1:6" x14ac:dyDescent="0.3">
      <c r="A288" s="4">
        <v>26944</v>
      </c>
      <c r="B288" t="s">
        <v>2</v>
      </c>
      <c r="C288" s="3">
        <v>682519940</v>
      </c>
      <c r="D288" s="3">
        <f>VLOOKUP(A288,Факт!$A$2:$C$506,3,FALSE)</f>
        <v>696170338.80000007</v>
      </c>
      <c r="E288" s="9">
        <f t="shared" si="4"/>
        <v>1.02</v>
      </c>
      <c r="F288" s="2">
        <f>IF(E288&gt;=100%,План!D288*VLOOKUP(B288,СДВ!$A$3:$E$6,2,FALSE),IF(AND(План!E288&lt;100%,План!E288&gt;=75%),План!D288*VLOOKUP(План!B288,СДВ!$A$3:$E$6,3,FALSE),IF(AND(План!E288&lt;75%,План!E288&gt;=50%),План!D288*VLOOKUP(План!B288,СДВ!$A$3:$E$6,4,FALSE),План!D288*VLOOKUP(План!B288,СДВ!$A$3:$E$6,5,FALSE))))</f>
        <v>104425550.82000001</v>
      </c>
    </row>
    <row r="289" spans="1:6" x14ac:dyDescent="0.3">
      <c r="A289" s="4">
        <v>55245</v>
      </c>
      <c r="B289" t="s">
        <v>5</v>
      </c>
      <c r="C289" s="3">
        <v>376867140</v>
      </c>
      <c r="D289" s="3">
        <f>VLOOKUP(A289,Факт!$A$2:$C$506,3,FALSE)</f>
        <v>293956369.19999999</v>
      </c>
      <c r="E289" s="9">
        <f t="shared" si="4"/>
        <v>0.77999999999999992</v>
      </c>
      <c r="F289" s="2">
        <f>IF(E289&gt;=100%,План!D289*VLOOKUP(B289,СДВ!$A$3:$E$6,2,FALSE),IF(AND(План!E289&lt;100%,План!E289&gt;=75%),План!D289*VLOOKUP(План!B289,СДВ!$A$3:$E$6,3,FALSE),IF(AND(План!E289&lt;75%,План!E289&gt;=50%),План!D289*VLOOKUP(План!B289,СДВ!$A$3:$E$6,4,FALSE),План!D289*VLOOKUP(План!B289,СДВ!$A$3:$E$6,5,FALSE))))</f>
        <v>58791273.840000004</v>
      </c>
    </row>
    <row r="290" spans="1:6" x14ac:dyDescent="0.3">
      <c r="A290" s="4">
        <v>90730</v>
      </c>
      <c r="B290" t="s">
        <v>5</v>
      </c>
      <c r="C290" s="3">
        <v>341819042</v>
      </c>
      <c r="D290" s="3">
        <f>VLOOKUP(A290,Факт!$A$2:$C$506,3,FALSE)</f>
        <v>242691519.81999999</v>
      </c>
      <c r="E290" s="9">
        <f t="shared" si="4"/>
        <v>0.71</v>
      </c>
      <c r="F290" s="2">
        <f>IF(E290&gt;=100%,План!D290*VLOOKUP(B290,СДВ!$A$3:$E$6,2,FALSE),IF(AND(План!E290&lt;100%,План!E290&gt;=75%),План!D290*VLOOKUP(План!B290,СДВ!$A$3:$E$6,3,FALSE),IF(AND(План!E290&lt;75%,План!E290&gt;=50%),План!D290*VLOOKUP(План!B290,СДВ!$A$3:$E$6,4,FALSE),План!D290*VLOOKUP(План!B290,СДВ!$A$3:$E$6,5,FALSE))))</f>
        <v>36403727.972999997</v>
      </c>
    </row>
    <row r="291" spans="1:6" x14ac:dyDescent="0.3">
      <c r="A291" s="4">
        <v>95837</v>
      </c>
      <c r="B291" t="s">
        <v>4</v>
      </c>
      <c r="C291" s="3">
        <v>384017752</v>
      </c>
      <c r="D291" s="3">
        <f>VLOOKUP(A291,Факт!$A$2:$C$506,3,FALSE)</f>
        <v>372497219.44</v>
      </c>
      <c r="E291" s="9">
        <f t="shared" si="4"/>
        <v>0.97</v>
      </c>
      <c r="F291" s="2">
        <f>IF(E291&gt;=100%,План!D291*VLOOKUP(B291,СДВ!$A$3:$E$6,2,FALSE),IF(AND(План!E291&lt;100%,План!E291&gt;=75%),План!D291*VLOOKUP(План!B291,СДВ!$A$3:$E$6,3,FALSE),IF(AND(План!E291&lt;75%,План!E291&gt;=50%),План!D291*VLOOKUP(План!B291,СДВ!$A$3:$E$6,4,FALSE),План!D291*VLOOKUP(План!B291,СДВ!$A$3:$E$6,5,FALSE))))</f>
        <v>44699666.332800001</v>
      </c>
    </row>
    <row r="292" spans="1:6" x14ac:dyDescent="0.3">
      <c r="A292" s="4">
        <v>52683</v>
      </c>
      <c r="B292" t="s">
        <v>5</v>
      </c>
      <c r="C292" s="3">
        <v>323583084</v>
      </c>
      <c r="D292" s="3">
        <f>VLOOKUP(A292,Факт!$A$2:$C$506,3,FALSE)</f>
        <v>381828039.12</v>
      </c>
      <c r="E292" s="9">
        <f t="shared" si="4"/>
        <v>1.18</v>
      </c>
      <c r="F292" s="2">
        <f>IF(E292&gt;=100%,План!D292*VLOOKUP(B292,СДВ!$A$3:$E$6,2,FALSE),IF(AND(План!E292&lt;100%,План!E292&gt;=75%),План!D292*VLOOKUP(План!B292,СДВ!$A$3:$E$6,3,FALSE),IF(AND(План!E292&lt;75%,План!E292&gt;=50%),План!D292*VLOOKUP(План!B292,СДВ!$A$3:$E$6,4,FALSE),План!D292*VLOOKUP(План!B292,СДВ!$A$3:$E$6,5,FALSE))))</f>
        <v>114548411.736</v>
      </c>
    </row>
    <row r="293" spans="1:6" x14ac:dyDescent="0.3">
      <c r="A293" s="4">
        <v>81068</v>
      </c>
      <c r="B293" t="s">
        <v>2</v>
      </c>
      <c r="C293" s="3">
        <v>614086112</v>
      </c>
      <c r="D293" s="3">
        <f>VLOOKUP(A293,Факт!$A$2:$C$506,3,FALSE)</f>
        <v>712339889.91999996</v>
      </c>
      <c r="E293" s="9">
        <f t="shared" si="4"/>
        <v>1.1599999999999999</v>
      </c>
      <c r="F293" s="2">
        <f>IF(E293&gt;=100%,План!D293*VLOOKUP(B293,СДВ!$A$3:$E$6,2,FALSE),IF(AND(План!E293&lt;100%,План!E293&gt;=75%),План!D293*VLOOKUP(План!B293,СДВ!$A$3:$E$6,3,FALSE),IF(AND(План!E293&lt;75%,План!E293&gt;=50%),План!D293*VLOOKUP(План!B293,СДВ!$A$3:$E$6,4,FALSE),План!D293*VLOOKUP(План!B293,СДВ!$A$3:$E$6,5,FALSE))))</f>
        <v>106850983.48799999</v>
      </c>
    </row>
    <row r="294" spans="1:6" x14ac:dyDescent="0.3">
      <c r="A294" s="4">
        <v>75800</v>
      </c>
      <c r="B294" t="s">
        <v>5</v>
      </c>
      <c r="C294" s="3">
        <v>296876913</v>
      </c>
      <c r="D294" s="3">
        <f>VLOOKUP(A294,Факт!$A$2:$C$506,3,FALSE)</f>
        <v>287970605.61000001</v>
      </c>
      <c r="E294" s="9">
        <f t="shared" si="4"/>
        <v>0.97000000000000008</v>
      </c>
      <c r="F294" s="2">
        <f>IF(E294&gt;=100%,План!D294*VLOOKUP(B294,СДВ!$A$3:$E$6,2,FALSE),IF(AND(План!E294&lt;100%,План!E294&gt;=75%),План!D294*VLOOKUP(План!B294,СДВ!$A$3:$E$6,3,FALSE),IF(AND(План!E294&lt;75%,План!E294&gt;=50%),План!D294*VLOOKUP(План!B294,СДВ!$A$3:$E$6,4,FALSE),План!D294*VLOOKUP(План!B294,СДВ!$A$3:$E$6,5,FALSE))))</f>
        <v>57594121.122000009</v>
      </c>
    </row>
    <row r="295" spans="1:6" x14ac:dyDescent="0.3">
      <c r="A295" s="4">
        <v>82128</v>
      </c>
      <c r="B295" t="s">
        <v>3</v>
      </c>
      <c r="C295" s="3">
        <v>404903227</v>
      </c>
      <c r="D295" s="3">
        <f>VLOOKUP(A295,Факт!$A$2:$C$506,3,FALSE)</f>
        <v>218647742.58000001</v>
      </c>
      <c r="E295" s="9">
        <f t="shared" si="4"/>
        <v>0.54</v>
      </c>
      <c r="F295" s="2">
        <f>IF(E295&gt;=100%,План!D295*VLOOKUP(B295,СДВ!$A$3:$E$6,2,FALSE),IF(AND(План!E295&lt;100%,План!E295&gt;=75%),План!D295*VLOOKUP(План!B295,СДВ!$A$3:$E$6,3,FALSE),IF(AND(План!E295&lt;75%,План!E295&gt;=50%),План!D295*VLOOKUP(План!B295,СДВ!$A$3:$E$6,4,FALSE),План!D295*VLOOKUP(План!B295,СДВ!$A$3:$E$6,5,FALSE))))</f>
        <v>21864774.258000001</v>
      </c>
    </row>
    <row r="296" spans="1:6" x14ac:dyDescent="0.3">
      <c r="A296" s="4">
        <v>71981</v>
      </c>
      <c r="B296" t="s">
        <v>3</v>
      </c>
      <c r="C296" s="3">
        <v>714398938</v>
      </c>
      <c r="D296" s="3">
        <f>VLOOKUP(A296,Факт!$A$2:$C$506,3,FALSE)</f>
        <v>721542927.38</v>
      </c>
      <c r="E296" s="9">
        <f t="shared" si="4"/>
        <v>1.01</v>
      </c>
      <c r="F296" s="2">
        <f>IF(E296&gt;=100%,План!D296*VLOOKUP(B296,СДВ!$A$3:$E$6,2,FALSE),IF(AND(План!E296&lt;100%,План!E296&gt;=75%),План!D296*VLOOKUP(План!B296,СДВ!$A$3:$E$6,3,FALSE),IF(AND(План!E296&lt;75%,План!E296&gt;=50%),План!D296*VLOOKUP(План!B296,СДВ!$A$3:$E$6,4,FALSE),План!D296*VLOOKUP(План!B296,СДВ!$A$3:$E$6,5,FALSE))))</f>
        <v>180385731.845</v>
      </c>
    </row>
    <row r="297" spans="1:6" x14ac:dyDescent="0.3">
      <c r="A297" s="4">
        <v>37478</v>
      </c>
      <c r="B297" t="s">
        <v>4</v>
      </c>
      <c r="C297" s="3">
        <v>228899664</v>
      </c>
      <c r="D297" s="3">
        <f>VLOOKUP(A297,Факт!$A$2:$C$506,3,FALSE)</f>
        <v>265523610.23999998</v>
      </c>
      <c r="E297" s="9">
        <f t="shared" si="4"/>
        <v>1.1599999999999999</v>
      </c>
      <c r="F297" s="2">
        <f>IF(E297&gt;=100%,План!D297*VLOOKUP(B297,СДВ!$A$3:$E$6,2,FALSE),IF(AND(План!E297&lt;100%,План!E297&gt;=75%),План!D297*VLOOKUP(План!B297,СДВ!$A$3:$E$6,3,FALSE),IF(AND(План!E297&lt;75%,План!E297&gt;=50%),План!D297*VLOOKUP(План!B297,СДВ!$A$3:$E$6,4,FALSE),План!D297*VLOOKUP(План!B297,СДВ!$A$3:$E$6,5,FALSE))))</f>
        <v>39828541.535999998</v>
      </c>
    </row>
    <row r="298" spans="1:6" x14ac:dyDescent="0.3">
      <c r="A298" s="4">
        <v>12088</v>
      </c>
      <c r="B298" t="s">
        <v>4</v>
      </c>
      <c r="C298" s="3">
        <v>737533863</v>
      </c>
      <c r="D298" s="3">
        <f>VLOOKUP(A298,Факт!$A$2:$C$506,3,FALSE)</f>
        <v>678531153.96000004</v>
      </c>
      <c r="E298" s="9">
        <f t="shared" si="4"/>
        <v>0.92</v>
      </c>
      <c r="F298" s="2">
        <f>IF(E298&gt;=100%,План!D298*VLOOKUP(B298,СДВ!$A$3:$E$6,2,FALSE),IF(AND(План!E298&lt;100%,План!E298&gt;=75%),План!D298*VLOOKUP(План!B298,СДВ!$A$3:$E$6,3,FALSE),IF(AND(План!E298&lt;75%,План!E298&gt;=50%),План!D298*VLOOKUP(План!B298,СДВ!$A$3:$E$6,4,FALSE),План!D298*VLOOKUP(План!B298,СДВ!$A$3:$E$6,5,FALSE))))</f>
        <v>81423738.475199997</v>
      </c>
    </row>
    <row r="299" spans="1:6" x14ac:dyDescent="0.3">
      <c r="A299" s="4">
        <v>78252</v>
      </c>
      <c r="B299" t="s">
        <v>2</v>
      </c>
      <c r="C299" s="3">
        <v>214805674</v>
      </c>
      <c r="D299" s="3">
        <f>VLOOKUP(A299,Факт!$A$2:$C$506,3,FALSE)</f>
        <v>193325106.59999999</v>
      </c>
      <c r="E299" s="9">
        <f t="shared" si="4"/>
        <v>0.9</v>
      </c>
      <c r="F299" s="2">
        <f>IF(E299&gt;=100%,План!D299*VLOOKUP(B299,СДВ!$A$3:$E$6,2,FALSE),IF(AND(План!E299&lt;100%,План!E299&gt;=75%),План!D299*VLOOKUP(План!B299,СДВ!$A$3:$E$6,3,FALSE),IF(AND(План!E299&lt;75%,План!E299&gt;=50%),План!D299*VLOOKUP(План!B299,СДВ!$A$3:$E$6,4,FALSE),План!D299*VLOOKUP(План!B299,СДВ!$A$3:$E$6,5,FALSE))))</f>
        <v>23199012.791999999</v>
      </c>
    </row>
    <row r="300" spans="1:6" x14ac:dyDescent="0.3">
      <c r="A300" s="4">
        <v>48747</v>
      </c>
      <c r="B300" t="s">
        <v>5</v>
      </c>
      <c r="C300" s="3">
        <v>334518684</v>
      </c>
      <c r="D300" s="3">
        <f>VLOOKUP(A300,Факт!$A$2:$C$506,3,FALSE)</f>
        <v>260924573.52000001</v>
      </c>
      <c r="E300" s="9">
        <f t="shared" si="4"/>
        <v>0.78</v>
      </c>
      <c r="F300" s="2">
        <f>IF(E300&gt;=100%,План!D300*VLOOKUP(B300,СДВ!$A$3:$E$6,2,FALSE),IF(AND(План!E300&lt;100%,План!E300&gt;=75%),План!D300*VLOOKUP(План!B300,СДВ!$A$3:$E$6,3,FALSE),IF(AND(План!E300&lt;75%,План!E300&gt;=50%),План!D300*VLOOKUP(План!B300,СДВ!$A$3:$E$6,4,FALSE),План!D300*VLOOKUP(План!B300,СДВ!$A$3:$E$6,5,FALSE))))</f>
        <v>52184914.704000004</v>
      </c>
    </row>
    <row r="301" spans="1:6" x14ac:dyDescent="0.3">
      <c r="A301" s="4">
        <v>11254</v>
      </c>
      <c r="B301" t="s">
        <v>3</v>
      </c>
      <c r="C301" s="3">
        <v>729348026</v>
      </c>
      <c r="D301" s="3">
        <f>VLOOKUP(A301,Факт!$A$2:$C$506,3,FALSE)</f>
        <v>488663177.42000002</v>
      </c>
      <c r="E301" s="9">
        <f t="shared" si="4"/>
        <v>0.67</v>
      </c>
      <c r="F301" s="2">
        <f>IF(E301&gt;=100%,План!D301*VLOOKUP(B301,СДВ!$A$3:$E$6,2,FALSE),IF(AND(План!E301&lt;100%,План!E301&gt;=75%),План!D301*VLOOKUP(План!B301,СДВ!$A$3:$E$6,3,FALSE),IF(AND(План!E301&lt;75%,План!E301&gt;=50%),План!D301*VLOOKUP(План!B301,СДВ!$A$3:$E$6,4,FALSE),План!D301*VLOOKUP(План!B301,СДВ!$A$3:$E$6,5,FALSE))))</f>
        <v>48866317.742000006</v>
      </c>
    </row>
    <row r="302" spans="1:6" x14ac:dyDescent="0.3">
      <c r="A302" s="4">
        <v>73317</v>
      </c>
      <c r="B302" t="s">
        <v>2</v>
      </c>
      <c r="C302" s="3">
        <v>312188556</v>
      </c>
      <c r="D302" s="3">
        <f>VLOOKUP(A302,Факт!$A$2:$C$506,3,FALSE)</f>
        <v>202922561.40000001</v>
      </c>
      <c r="E302" s="9">
        <f t="shared" si="4"/>
        <v>0.65</v>
      </c>
      <c r="F302" s="2">
        <f>IF(E302&gt;=100%,План!D302*VLOOKUP(B302,СДВ!$A$3:$E$6,2,FALSE),IF(AND(План!E302&lt;100%,План!E302&gt;=75%),План!D302*VLOOKUP(План!B302,СДВ!$A$3:$E$6,3,FALSE),IF(AND(План!E302&lt;75%,План!E302&gt;=50%),План!D302*VLOOKUP(План!B302,СДВ!$A$3:$E$6,4,FALSE),План!D302*VLOOKUP(План!B302,СДВ!$A$3:$E$6,5,FALSE))))</f>
        <v>10146128.07</v>
      </c>
    </row>
    <row r="303" spans="1:6" x14ac:dyDescent="0.3">
      <c r="A303" s="4">
        <v>41203</v>
      </c>
      <c r="B303" t="s">
        <v>3</v>
      </c>
      <c r="C303" s="3">
        <v>187189516</v>
      </c>
      <c r="D303" s="3">
        <f>VLOOKUP(A303,Факт!$A$2:$C$506,3,FALSE)</f>
        <v>170342459.56</v>
      </c>
      <c r="E303" s="9">
        <f t="shared" si="4"/>
        <v>0.91</v>
      </c>
      <c r="F303" s="2">
        <f>IF(E303&gt;=100%,План!D303*VLOOKUP(B303,СДВ!$A$3:$E$6,2,FALSE),IF(AND(План!E303&lt;100%,План!E303&gt;=75%),План!D303*VLOOKUP(План!B303,СДВ!$A$3:$E$6,3,FALSE),IF(AND(План!E303&lt;75%,План!E303&gt;=50%),План!D303*VLOOKUP(План!B303,СДВ!$A$3:$E$6,4,FALSE),План!D303*VLOOKUP(План!B303,СДВ!$A$3:$E$6,5,FALSE))))</f>
        <v>34068491.912</v>
      </c>
    </row>
    <row r="304" spans="1:6" x14ac:dyDescent="0.3">
      <c r="A304" s="4">
        <v>42884</v>
      </c>
      <c r="B304" t="s">
        <v>4</v>
      </c>
      <c r="C304" s="3">
        <v>767585388</v>
      </c>
      <c r="D304" s="3">
        <f>VLOOKUP(A304,Факт!$A$2:$C$506,3,FALSE)</f>
        <v>844343926.80000007</v>
      </c>
      <c r="E304" s="9">
        <f t="shared" si="4"/>
        <v>1.1000000000000001</v>
      </c>
      <c r="F304" s="2">
        <f>IF(E304&gt;=100%,План!D304*VLOOKUP(B304,СДВ!$A$3:$E$6,2,FALSE),IF(AND(План!E304&lt;100%,План!E304&gt;=75%),План!D304*VLOOKUP(План!B304,СДВ!$A$3:$E$6,3,FALSE),IF(AND(План!E304&lt;75%,План!E304&gt;=50%),План!D304*VLOOKUP(План!B304,СДВ!$A$3:$E$6,4,FALSE),План!D304*VLOOKUP(План!B304,СДВ!$A$3:$E$6,5,FALSE))))</f>
        <v>126651589.02000001</v>
      </c>
    </row>
    <row r="305" spans="1:6" x14ac:dyDescent="0.3">
      <c r="A305" s="4">
        <v>74510</v>
      </c>
      <c r="B305" t="s">
        <v>4</v>
      </c>
      <c r="C305" s="3">
        <v>543786580</v>
      </c>
      <c r="D305" s="3">
        <f>VLOOKUP(A305,Факт!$A$2:$C$506,3,FALSE)</f>
        <v>505721519.40000004</v>
      </c>
      <c r="E305" s="9">
        <f t="shared" si="4"/>
        <v>0.93</v>
      </c>
      <c r="F305" s="2">
        <f>IF(E305&gt;=100%,План!D305*VLOOKUP(B305,СДВ!$A$3:$E$6,2,FALSE),IF(AND(План!E305&lt;100%,План!E305&gt;=75%),План!D305*VLOOKUP(План!B305,СДВ!$A$3:$E$6,3,FALSE),IF(AND(План!E305&lt;75%,План!E305&gt;=50%),План!D305*VLOOKUP(План!B305,СДВ!$A$3:$E$6,4,FALSE),План!D305*VLOOKUP(План!B305,СДВ!$A$3:$E$6,5,FALSE))))</f>
        <v>60686582.328000002</v>
      </c>
    </row>
    <row r="306" spans="1:6" x14ac:dyDescent="0.3">
      <c r="A306" s="4">
        <v>14940</v>
      </c>
      <c r="B306" t="s">
        <v>4</v>
      </c>
      <c r="C306" s="3">
        <v>680560239</v>
      </c>
      <c r="D306" s="3">
        <f>VLOOKUP(A306,Факт!$A$2:$C$506,3,FALSE)</f>
        <v>782644274.8499999</v>
      </c>
      <c r="E306" s="9">
        <f t="shared" si="4"/>
        <v>1.1499999999999999</v>
      </c>
      <c r="F306" s="2">
        <f>IF(E306&gt;=100%,План!D306*VLOOKUP(B306,СДВ!$A$3:$E$6,2,FALSE),IF(AND(План!E306&lt;100%,План!E306&gt;=75%),План!D306*VLOOKUP(План!B306,СДВ!$A$3:$E$6,3,FALSE),IF(AND(План!E306&lt;75%,План!E306&gt;=50%),План!D306*VLOOKUP(План!B306,СДВ!$A$3:$E$6,4,FALSE),План!D306*VLOOKUP(План!B306,СДВ!$A$3:$E$6,5,FALSE))))</f>
        <v>117396641.22749998</v>
      </c>
    </row>
    <row r="307" spans="1:6" x14ac:dyDescent="0.3">
      <c r="A307" s="4">
        <v>76748</v>
      </c>
      <c r="B307" t="s">
        <v>5</v>
      </c>
      <c r="C307" s="3">
        <v>248783847</v>
      </c>
      <c r="D307" s="3">
        <f>VLOOKUP(A307,Факт!$A$2:$C$506,3,FALSE)</f>
        <v>263710877.82000002</v>
      </c>
      <c r="E307" s="9">
        <f t="shared" si="4"/>
        <v>1.06</v>
      </c>
      <c r="F307" s="2">
        <f>IF(E307&gt;=100%,План!D307*VLOOKUP(B307,СДВ!$A$3:$E$6,2,FALSE),IF(AND(План!E307&lt;100%,План!E307&gt;=75%),План!D307*VLOOKUP(План!B307,СДВ!$A$3:$E$6,3,FALSE),IF(AND(План!E307&lt;75%,План!E307&gt;=50%),План!D307*VLOOKUP(План!B307,СДВ!$A$3:$E$6,4,FALSE),План!D307*VLOOKUP(План!B307,СДВ!$A$3:$E$6,5,FALSE))))</f>
        <v>79113263.346000001</v>
      </c>
    </row>
    <row r="308" spans="1:6" x14ac:dyDescent="0.3">
      <c r="A308" s="4">
        <v>27265</v>
      </c>
      <c r="B308" t="s">
        <v>4</v>
      </c>
      <c r="C308" s="3">
        <v>364090181</v>
      </c>
      <c r="D308" s="3">
        <f>VLOOKUP(A308,Факт!$A$2:$C$506,3,FALSE)</f>
        <v>349526573.75999999</v>
      </c>
      <c r="E308" s="9">
        <f t="shared" si="4"/>
        <v>0.96</v>
      </c>
      <c r="F308" s="2">
        <f>IF(E308&gt;=100%,План!D308*VLOOKUP(B308,СДВ!$A$3:$E$6,2,FALSE),IF(AND(План!E308&lt;100%,План!E308&gt;=75%),План!D308*VLOOKUP(План!B308,СДВ!$A$3:$E$6,3,FALSE),IF(AND(План!E308&lt;75%,План!E308&gt;=50%),План!D308*VLOOKUP(План!B308,СДВ!$A$3:$E$6,4,FALSE),План!D308*VLOOKUP(План!B308,СДВ!$A$3:$E$6,5,FALSE))))</f>
        <v>41943188.851199999</v>
      </c>
    </row>
    <row r="309" spans="1:6" x14ac:dyDescent="0.3">
      <c r="A309" s="4">
        <v>86801</v>
      </c>
      <c r="B309" t="s">
        <v>2</v>
      </c>
      <c r="C309" s="3">
        <v>716400420</v>
      </c>
      <c r="D309" s="3">
        <f>VLOOKUP(A309,Факт!$A$2:$C$506,3,FALSE)</f>
        <v>565956331.80000007</v>
      </c>
      <c r="E309" s="9">
        <f t="shared" si="4"/>
        <v>0.79000000000000015</v>
      </c>
      <c r="F309" s="2">
        <f>IF(E309&gt;=100%,План!D309*VLOOKUP(B309,СДВ!$A$3:$E$6,2,FALSE),IF(AND(План!E309&lt;100%,План!E309&gt;=75%),План!D309*VLOOKUP(План!B309,СДВ!$A$3:$E$6,3,FALSE),IF(AND(План!E309&lt;75%,План!E309&gt;=50%),План!D309*VLOOKUP(План!B309,СДВ!$A$3:$E$6,4,FALSE),План!D309*VLOOKUP(План!B309,СДВ!$A$3:$E$6,5,FALSE))))</f>
        <v>67914759.816</v>
      </c>
    </row>
    <row r="310" spans="1:6" x14ac:dyDescent="0.3">
      <c r="A310" s="4">
        <v>74567</v>
      </c>
      <c r="B310" t="s">
        <v>4</v>
      </c>
      <c r="C310" s="3">
        <v>181048186</v>
      </c>
      <c r="D310" s="3">
        <f>VLOOKUP(A310,Факт!$A$2:$C$506,3,FALSE)</f>
        <v>199153004.60000002</v>
      </c>
      <c r="E310" s="9">
        <f t="shared" si="4"/>
        <v>1.1000000000000001</v>
      </c>
      <c r="F310" s="2">
        <f>IF(E310&gt;=100%,План!D310*VLOOKUP(B310,СДВ!$A$3:$E$6,2,FALSE),IF(AND(План!E310&lt;100%,План!E310&gt;=75%),План!D310*VLOOKUP(План!B310,СДВ!$A$3:$E$6,3,FALSE),IF(AND(План!E310&lt;75%,План!E310&gt;=50%),План!D310*VLOOKUP(План!B310,СДВ!$A$3:$E$6,4,FALSE),План!D310*VLOOKUP(План!B310,СДВ!$A$3:$E$6,5,FALSE))))</f>
        <v>29872950.690000001</v>
      </c>
    </row>
    <row r="311" spans="1:6" x14ac:dyDescent="0.3">
      <c r="A311" s="4">
        <v>83302</v>
      </c>
      <c r="B311" t="s">
        <v>5</v>
      </c>
      <c r="C311" s="3">
        <v>730355180</v>
      </c>
      <c r="D311" s="3">
        <f>VLOOKUP(A311,Факт!$A$2:$C$506,3,FALSE)</f>
        <v>445516659.80000001</v>
      </c>
      <c r="E311" s="9">
        <f t="shared" si="4"/>
        <v>0.61</v>
      </c>
      <c r="F311" s="2">
        <f>IF(E311&gt;=100%,План!D311*VLOOKUP(B311,СДВ!$A$3:$E$6,2,FALSE),IF(AND(План!E311&lt;100%,План!E311&gt;=75%),План!D311*VLOOKUP(План!B311,СДВ!$A$3:$E$6,3,FALSE),IF(AND(План!E311&lt;75%,План!E311&gt;=50%),План!D311*VLOOKUP(План!B311,СДВ!$A$3:$E$6,4,FALSE),План!D311*VLOOKUP(План!B311,СДВ!$A$3:$E$6,5,FALSE))))</f>
        <v>66827498.969999999</v>
      </c>
    </row>
    <row r="312" spans="1:6" x14ac:dyDescent="0.3">
      <c r="A312" s="4">
        <v>49846</v>
      </c>
      <c r="B312" t="s">
        <v>4</v>
      </c>
      <c r="C312" s="3">
        <v>669046292</v>
      </c>
      <c r="D312" s="3">
        <f>VLOOKUP(A312,Факт!$A$2:$C$506,3,FALSE)</f>
        <v>341213608.92000002</v>
      </c>
      <c r="E312" s="9">
        <f t="shared" si="4"/>
        <v>0.51</v>
      </c>
      <c r="F312" s="2">
        <f>IF(E312&gt;=100%,План!D312*VLOOKUP(B312,СДВ!$A$3:$E$6,2,FALSE),IF(AND(План!E312&lt;100%,План!E312&gt;=75%),План!D312*VLOOKUP(План!B312,СДВ!$A$3:$E$6,3,FALSE),IF(AND(План!E312&lt;75%,План!E312&gt;=50%),План!D312*VLOOKUP(План!B312,СДВ!$A$3:$E$6,4,FALSE),План!D312*VLOOKUP(План!B312,СДВ!$A$3:$E$6,5,FALSE))))</f>
        <v>34121360.892000005</v>
      </c>
    </row>
    <row r="313" spans="1:6" x14ac:dyDescent="0.3">
      <c r="A313" s="4">
        <v>20322</v>
      </c>
      <c r="B313" t="s">
        <v>5</v>
      </c>
      <c r="C313" s="3">
        <v>294631273</v>
      </c>
      <c r="D313" s="3">
        <f>VLOOKUP(A313,Факт!$A$2:$C$506,3,FALSE)</f>
        <v>179725076.53</v>
      </c>
      <c r="E313" s="9">
        <f t="shared" si="4"/>
        <v>0.61</v>
      </c>
      <c r="F313" s="2">
        <f>IF(E313&gt;=100%,План!D313*VLOOKUP(B313,СДВ!$A$3:$E$6,2,FALSE),IF(AND(План!E313&lt;100%,План!E313&gt;=75%),План!D313*VLOOKUP(План!B313,СДВ!$A$3:$E$6,3,FALSE),IF(AND(План!E313&lt;75%,План!E313&gt;=50%),План!D313*VLOOKUP(План!B313,СДВ!$A$3:$E$6,4,FALSE),План!D313*VLOOKUP(План!B313,СДВ!$A$3:$E$6,5,FALSE))))</f>
        <v>26958761.479499999</v>
      </c>
    </row>
    <row r="314" spans="1:6" x14ac:dyDescent="0.3">
      <c r="A314" s="4">
        <v>77282</v>
      </c>
      <c r="B314" t="s">
        <v>3</v>
      </c>
      <c r="C314" s="3">
        <v>769226370</v>
      </c>
      <c r="D314" s="3">
        <f>VLOOKUP(A314,Факт!$A$2:$C$506,3,FALSE)</f>
        <v>876918061.79999995</v>
      </c>
      <c r="E314" s="9">
        <f t="shared" si="4"/>
        <v>1.1399999999999999</v>
      </c>
      <c r="F314" s="2">
        <f>IF(E314&gt;=100%,План!D314*VLOOKUP(B314,СДВ!$A$3:$E$6,2,FALSE),IF(AND(План!E314&lt;100%,План!E314&gt;=75%),План!D314*VLOOKUP(План!B314,СДВ!$A$3:$E$6,3,FALSE),IF(AND(План!E314&lt;75%,План!E314&gt;=50%),План!D314*VLOOKUP(План!B314,СДВ!$A$3:$E$6,4,FALSE),План!D314*VLOOKUP(План!B314,СДВ!$A$3:$E$6,5,FALSE))))</f>
        <v>219229515.44999999</v>
      </c>
    </row>
    <row r="315" spans="1:6" x14ac:dyDescent="0.3">
      <c r="A315" s="4">
        <v>35430</v>
      </c>
      <c r="B315" t="s">
        <v>2</v>
      </c>
      <c r="C315" s="3">
        <v>615092495</v>
      </c>
      <c r="D315" s="3">
        <f>VLOOKUP(A315,Факт!$A$2:$C$506,3,FALSE)</f>
        <v>682752669.45000005</v>
      </c>
      <c r="E315" s="9">
        <f t="shared" si="4"/>
        <v>1.1100000000000001</v>
      </c>
      <c r="F315" s="2">
        <f>IF(E315&gt;=100%,План!D315*VLOOKUP(B315,СДВ!$A$3:$E$6,2,FALSE),IF(AND(План!E315&lt;100%,План!E315&gt;=75%),План!D315*VLOOKUP(План!B315,СДВ!$A$3:$E$6,3,FALSE),IF(AND(План!E315&lt;75%,План!E315&gt;=50%),План!D315*VLOOKUP(План!B315,СДВ!$A$3:$E$6,4,FALSE),План!D315*VLOOKUP(План!B315,СДВ!$A$3:$E$6,5,FALSE))))</f>
        <v>102412900.4175</v>
      </c>
    </row>
    <row r="316" spans="1:6" x14ac:dyDescent="0.3">
      <c r="A316" s="4">
        <v>71932</v>
      </c>
      <c r="B316" t="s">
        <v>3</v>
      </c>
      <c r="C316" s="3">
        <v>340146870</v>
      </c>
      <c r="D316" s="3">
        <f>VLOOKUP(A316,Факт!$A$2:$C$506,3,FALSE)</f>
        <v>353752744.80000001</v>
      </c>
      <c r="E316" s="9">
        <f t="shared" si="4"/>
        <v>1.04</v>
      </c>
      <c r="F316" s="2">
        <f>IF(E316&gt;=100%,План!D316*VLOOKUP(B316,СДВ!$A$3:$E$6,2,FALSE),IF(AND(План!E316&lt;100%,План!E316&gt;=75%),План!D316*VLOOKUP(План!B316,СДВ!$A$3:$E$6,3,FALSE),IF(AND(План!E316&lt;75%,План!E316&gt;=50%),План!D316*VLOOKUP(План!B316,СДВ!$A$3:$E$6,4,FALSE),План!D316*VLOOKUP(План!B316,СДВ!$A$3:$E$6,5,FALSE))))</f>
        <v>88438186.200000003</v>
      </c>
    </row>
    <row r="317" spans="1:6" x14ac:dyDescent="0.3">
      <c r="A317" s="4">
        <v>37681</v>
      </c>
      <c r="B317" t="s">
        <v>3</v>
      </c>
      <c r="C317" s="3">
        <v>171592649</v>
      </c>
      <c r="D317" s="3">
        <f>VLOOKUP(A317,Факт!$A$2:$C$506,3,FALSE)</f>
        <v>199047472.83999997</v>
      </c>
      <c r="E317" s="9">
        <f t="shared" si="4"/>
        <v>1.1599999999999999</v>
      </c>
      <c r="F317" s="2">
        <f>IF(E317&gt;=100%,План!D317*VLOOKUP(B317,СДВ!$A$3:$E$6,2,FALSE),IF(AND(План!E317&lt;100%,План!E317&gt;=75%),План!D317*VLOOKUP(План!B317,СДВ!$A$3:$E$6,3,FALSE),IF(AND(План!E317&lt;75%,План!E317&gt;=50%),План!D317*VLOOKUP(План!B317,СДВ!$A$3:$E$6,4,FALSE),План!D317*VLOOKUP(План!B317,СДВ!$A$3:$E$6,5,FALSE))))</f>
        <v>49761868.209999993</v>
      </c>
    </row>
    <row r="318" spans="1:6" x14ac:dyDescent="0.3">
      <c r="A318" s="4">
        <v>41807</v>
      </c>
      <c r="B318" t="s">
        <v>3</v>
      </c>
      <c r="C318" s="3">
        <v>139050652</v>
      </c>
      <c r="D318" s="3">
        <f>VLOOKUP(A318,Факт!$A$2:$C$506,3,FALSE)</f>
        <v>69525326</v>
      </c>
      <c r="E318" s="9">
        <f t="shared" si="4"/>
        <v>0.5</v>
      </c>
      <c r="F318" s="2">
        <f>IF(E318&gt;=100%,План!D318*VLOOKUP(B318,СДВ!$A$3:$E$6,2,FALSE),IF(AND(План!E318&lt;100%,План!E318&gt;=75%),План!D318*VLOOKUP(План!B318,СДВ!$A$3:$E$6,3,FALSE),IF(AND(План!E318&lt;75%,План!E318&gt;=50%),План!D318*VLOOKUP(План!B318,СДВ!$A$3:$E$6,4,FALSE),План!D318*VLOOKUP(План!B318,СДВ!$A$3:$E$6,5,FALSE))))</f>
        <v>6952532.6000000006</v>
      </c>
    </row>
    <row r="319" spans="1:6" x14ac:dyDescent="0.3">
      <c r="A319" s="4">
        <v>19227</v>
      </c>
      <c r="B319" t="s">
        <v>3</v>
      </c>
      <c r="C319" s="3">
        <v>798729448</v>
      </c>
      <c r="D319" s="3">
        <f>VLOOKUP(A319,Факт!$A$2:$C$506,3,FALSE)</f>
        <v>830678625.92000008</v>
      </c>
      <c r="E319" s="9">
        <f t="shared" si="4"/>
        <v>1.04</v>
      </c>
      <c r="F319" s="2">
        <f>IF(E319&gt;=100%,План!D319*VLOOKUP(B319,СДВ!$A$3:$E$6,2,FALSE),IF(AND(План!E319&lt;100%,План!E319&gt;=75%),План!D319*VLOOKUP(План!B319,СДВ!$A$3:$E$6,3,FALSE),IF(AND(План!E319&lt;75%,План!E319&gt;=50%),План!D319*VLOOKUP(План!B319,СДВ!$A$3:$E$6,4,FALSE),План!D319*VLOOKUP(План!B319,СДВ!$A$3:$E$6,5,FALSE))))</f>
        <v>207669656.48000002</v>
      </c>
    </row>
    <row r="320" spans="1:6" x14ac:dyDescent="0.3">
      <c r="A320" s="4">
        <v>35513</v>
      </c>
      <c r="B320" t="s">
        <v>3</v>
      </c>
      <c r="C320" s="3">
        <v>295741064</v>
      </c>
      <c r="D320" s="3">
        <f>VLOOKUP(A320,Факт!$A$2:$C$506,3,FALSE)</f>
        <v>248422493.75999999</v>
      </c>
      <c r="E320" s="9">
        <f t="shared" si="4"/>
        <v>0.84</v>
      </c>
      <c r="F320" s="2">
        <f>IF(E320&gt;=100%,План!D320*VLOOKUP(B320,СДВ!$A$3:$E$6,2,FALSE),IF(AND(План!E320&lt;100%,План!E320&gt;=75%),План!D320*VLOOKUP(План!B320,СДВ!$A$3:$E$6,3,FALSE),IF(AND(План!E320&lt;75%,План!E320&gt;=50%),План!D320*VLOOKUP(План!B320,СДВ!$A$3:$E$6,4,FALSE),План!D320*VLOOKUP(План!B320,СДВ!$A$3:$E$6,5,FALSE))))</f>
        <v>49684498.752000004</v>
      </c>
    </row>
    <row r="321" spans="1:6" x14ac:dyDescent="0.3">
      <c r="A321" s="4">
        <v>47754</v>
      </c>
      <c r="B321" t="s">
        <v>5</v>
      </c>
      <c r="C321" s="3">
        <v>560273411</v>
      </c>
      <c r="D321" s="3">
        <f>VLOOKUP(A321,Факт!$A$2:$C$506,3,FALSE)</f>
        <v>504246069.90000004</v>
      </c>
      <c r="E321" s="9">
        <f t="shared" si="4"/>
        <v>0.9</v>
      </c>
      <c r="F321" s="2">
        <f>IF(E321&gt;=100%,План!D321*VLOOKUP(B321,СДВ!$A$3:$E$6,2,FALSE),IF(AND(План!E321&lt;100%,План!E321&gt;=75%),План!D321*VLOOKUP(План!B321,СДВ!$A$3:$E$6,3,FALSE),IF(AND(План!E321&lt;75%,План!E321&gt;=50%),План!D321*VLOOKUP(План!B321,СДВ!$A$3:$E$6,4,FALSE),План!D321*VLOOKUP(План!B321,СДВ!$A$3:$E$6,5,FALSE))))</f>
        <v>100849213.98000002</v>
      </c>
    </row>
    <row r="322" spans="1:6" x14ac:dyDescent="0.3">
      <c r="A322" s="4">
        <v>72947</v>
      </c>
      <c r="B322" t="s">
        <v>3</v>
      </c>
      <c r="C322" s="3">
        <v>712201202</v>
      </c>
      <c r="D322" s="3">
        <f>VLOOKUP(A322,Факт!$A$2:$C$506,3,FALSE)</f>
        <v>598249009.67999995</v>
      </c>
      <c r="E322" s="9">
        <f t="shared" si="4"/>
        <v>0.84</v>
      </c>
      <c r="F322" s="2">
        <f>IF(E322&gt;=100%,План!D322*VLOOKUP(B322,СДВ!$A$3:$E$6,2,FALSE),IF(AND(План!E322&lt;100%,План!E322&gt;=75%),План!D322*VLOOKUP(План!B322,СДВ!$A$3:$E$6,3,FALSE),IF(AND(План!E322&lt;75%,План!E322&gt;=50%),План!D322*VLOOKUP(План!B322,СДВ!$A$3:$E$6,4,FALSE),План!D322*VLOOKUP(План!B322,СДВ!$A$3:$E$6,5,FALSE))))</f>
        <v>119649801.93599999</v>
      </c>
    </row>
    <row r="323" spans="1:6" x14ac:dyDescent="0.3">
      <c r="A323" s="4">
        <v>52279</v>
      </c>
      <c r="B323" t="s">
        <v>4</v>
      </c>
      <c r="C323" s="3">
        <v>134654550</v>
      </c>
      <c r="D323" s="3">
        <f>VLOOKUP(A323,Факт!$A$2:$C$506,3,FALSE)</f>
        <v>127921822.5</v>
      </c>
      <c r="E323" s="9">
        <f t="shared" ref="E323:E386" si="5">D323/C323</f>
        <v>0.95</v>
      </c>
      <c r="F323" s="2">
        <f>IF(E323&gt;=100%,План!D323*VLOOKUP(B323,СДВ!$A$3:$E$6,2,FALSE),IF(AND(План!E323&lt;100%,План!E323&gt;=75%),План!D323*VLOOKUP(План!B323,СДВ!$A$3:$E$6,3,FALSE),IF(AND(План!E323&lt;75%,План!E323&gt;=50%),План!D323*VLOOKUP(План!B323,СДВ!$A$3:$E$6,4,FALSE),План!D323*VLOOKUP(План!B323,СДВ!$A$3:$E$6,5,FALSE))))</f>
        <v>15350618.699999999</v>
      </c>
    </row>
    <row r="324" spans="1:6" x14ac:dyDescent="0.3">
      <c r="A324" s="4">
        <v>83804</v>
      </c>
      <c r="B324" t="s">
        <v>5</v>
      </c>
      <c r="C324" s="3">
        <v>392202206</v>
      </c>
      <c r="D324" s="3">
        <f>VLOOKUP(A324,Факт!$A$2:$C$506,3,FALSE)</f>
        <v>415734338.36000001</v>
      </c>
      <c r="E324" s="9">
        <f t="shared" si="5"/>
        <v>1.06</v>
      </c>
      <c r="F324" s="2">
        <f>IF(E324&gt;=100%,План!D324*VLOOKUP(B324,СДВ!$A$3:$E$6,2,FALSE),IF(AND(План!E324&lt;100%,План!E324&gt;=75%),План!D324*VLOOKUP(План!B324,СДВ!$A$3:$E$6,3,FALSE),IF(AND(План!E324&lt;75%,План!E324&gt;=50%),План!D324*VLOOKUP(План!B324,СДВ!$A$3:$E$6,4,FALSE),План!D324*VLOOKUP(План!B324,СДВ!$A$3:$E$6,5,FALSE))))</f>
        <v>124720301.508</v>
      </c>
    </row>
    <row r="325" spans="1:6" x14ac:dyDescent="0.3">
      <c r="A325" s="4">
        <v>79232</v>
      </c>
      <c r="B325" t="s">
        <v>4</v>
      </c>
      <c r="C325" s="3">
        <v>283770612</v>
      </c>
      <c r="D325" s="3">
        <f>VLOOKUP(A325,Факт!$A$2:$C$506,3,FALSE)</f>
        <v>266744375.27999997</v>
      </c>
      <c r="E325" s="9">
        <f t="shared" si="5"/>
        <v>0.94</v>
      </c>
      <c r="F325" s="2">
        <f>IF(E325&gt;=100%,План!D325*VLOOKUP(B325,СДВ!$A$3:$E$6,2,FALSE),IF(AND(План!E325&lt;100%,План!E325&gt;=75%),План!D325*VLOOKUP(План!B325,СДВ!$A$3:$E$6,3,FALSE),IF(AND(План!E325&lt;75%,План!E325&gt;=50%),План!D325*VLOOKUP(План!B325,СДВ!$A$3:$E$6,4,FALSE),План!D325*VLOOKUP(План!B325,СДВ!$A$3:$E$6,5,FALSE))))</f>
        <v>32009325.033599995</v>
      </c>
    </row>
    <row r="326" spans="1:6" x14ac:dyDescent="0.3">
      <c r="A326" s="4">
        <v>90323</v>
      </c>
      <c r="B326" t="s">
        <v>3</v>
      </c>
      <c r="C326" s="3">
        <v>147283427</v>
      </c>
      <c r="D326" s="3">
        <f>VLOOKUP(A326,Факт!$A$2:$C$506,3,FALSE)</f>
        <v>166430272.50999999</v>
      </c>
      <c r="E326" s="9">
        <f t="shared" si="5"/>
        <v>1.1299999999999999</v>
      </c>
      <c r="F326" s="2">
        <f>IF(E326&gt;=100%,План!D326*VLOOKUP(B326,СДВ!$A$3:$E$6,2,FALSE),IF(AND(План!E326&lt;100%,План!E326&gt;=75%),План!D326*VLOOKUP(План!B326,СДВ!$A$3:$E$6,3,FALSE),IF(AND(План!E326&lt;75%,План!E326&gt;=50%),План!D326*VLOOKUP(План!B326,СДВ!$A$3:$E$6,4,FALSE),План!D326*VLOOKUP(План!B326,СДВ!$A$3:$E$6,5,FALSE))))</f>
        <v>41607568.127499998</v>
      </c>
    </row>
    <row r="327" spans="1:6" x14ac:dyDescent="0.3">
      <c r="A327" s="4">
        <v>35745</v>
      </c>
      <c r="B327" t="s">
        <v>5</v>
      </c>
      <c r="C327" s="3">
        <v>767341029</v>
      </c>
      <c r="D327" s="3">
        <f>VLOOKUP(A327,Факт!$A$2:$C$506,3,FALSE)</f>
        <v>790361259.87</v>
      </c>
      <c r="E327" s="9">
        <f t="shared" si="5"/>
        <v>1.03</v>
      </c>
      <c r="F327" s="2">
        <f>IF(E327&gt;=100%,План!D327*VLOOKUP(B327,СДВ!$A$3:$E$6,2,FALSE),IF(AND(План!E327&lt;100%,План!E327&gt;=75%),План!D327*VLOOKUP(План!B327,СДВ!$A$3:$E$6,3,FALSE),IF(AND(План!E327&lt;75%,План!E327&gt;=50%),План!D327*VLOOKUP(План!B327,СДВ!$A$3:$E$6,4,FALSE),План!D327*VLOOKUP(План!B327,СДВ!$A$3:$E$6,5,FALSE))))</f>
        <v>237108377.961</v>
      </c>
    </row>
    <row r="328" spans="1:6" x14ac:dyDescent="0.3">
      <c r="A328" s="4">
        <v>96659</v>
      </c>
      <c r="B328" t="s">
        <v>3</v>
      </c>
      <c r="C328" s="3">
        <v>233456946</v>
      </c>
      <c r="D328" s="3">
        <f>VLOOKUP(A328,Факт!$A$2:$C$506,3,FALSE)</f>
        <v>123732181.38000001</v>
      </c>
      <c r="E328" s="9">
        <f t="shared" si="5"/>
        <v>0.53</v>
      </c>
      <c r="F328" s="2">
        <f>IF(E328&gt;=100%,План!D328*VLOOKUP(B328,СДВ!$A$3:$E$6,2,FALSE),IF(AND(План!E328&lt;100%,План!E328&gt;=75%),План!D328*VLOOKUP(План!B328,СДВ!$A$3:$E$6,3,FALSE),IF(AND(План!E328&lt;75%,План!E328&gt;=50%),План!D328*VLOOKUP(План!B328,СДВ!$A$3:$E$6,4,FALSE),План!D328*VLOOKUP(План!B328,СДВ!$A$3:$E$6,5,FALSE))))</f>
        <v>12373218.138000002</v>
      </c>
    </row>
    <row r="329" spans="1:6" x14ac:dyDescent="0.3">
      <c r="A329" s="4">
        <v>62994</v>
      </c>
      <c r="B329" t="s">
        <v>2</v>
      </c>
      <c r="C329" s="3">
        <v>541018143</v>
      </c>
      <c r="D329" s="3">
        <f>VLOOKUP(A329,Факт!$A$2:$C$506,3,FALSE)</f>
        <v>265098890.06999999</v>
      </c>
      <c r="E329" s="9">
        <f t="shared" si="5"/>
        <v>0.49</v>
      </c>
      <c r="F329" s="2">
        <f>IF(E329&gt;=100%,План!D329*VLOOKUP(B329,СДВ!$A$3:$E$6,2,FALSE),IF(AND(План!E329&lt;100%,План!E329&gt;=75%),План!D329*VLOOKUP(План!B329,СДВ!$A$3:$E$6,3,FALSE),IF(AND(План!E329&lt;75%,План!E329&gt;=50%),План!D329*VLOOKUP(План!B329,СДВ!$A$3:$E$6,4,FALSE),План!D329*VLOOKUP(План!B329,СДВ!$A$3:$E$6,5,FALSE))))</f>
        <v>5301977.8014000002</v>
      </c>
    </row>
    <row r="330" spans="1:6" x14ac:dyDescent="0.3">
      <c r="A330" s="4">
        <v>94296</v>
      </c>
      <c r="B330" t="s">
        <v>2</v>
      </c>
      <c r="C330" s="3">
        <v>377388145</v>
      </c>
      <c r="D330" s="3">
        <f>VLOOKUP(A330,Факт!$A$2:$C$506,3,FALSE)</f>
        <v>384935907.90000004</v>
      </c>
      <c r="E330" s="9">
        <f t="shared" si="5"/>
        <v>1.02</v>
      </c>
      <c r="F330" s="2">
        <f>IF(E330&gt;=100%,План!D330*VLOOKUP(B330,СДВ!$A$3:$E$6,2,FALSE),IF(AND(План!E330&lt;100%,План!E330&gt;=75%),План!D330*VLOOKUP(План!B330,СДВ!$A$3:$E$6,3,FALSE),IF(AND(План!E330&lt;75%,План!E330&gt;=50%),План!D330*VLOOKUP(План!B330,СДВ!$A$3:$E$6,4,FALSE),План!D330*VLOOKUP(План!B330,СДВ!$A$3:$E$6,5,FALSE))))</f>
        <v>57740386.185000002</v>
      </c>
    </row>
    <row r="331" spans="1:6" x14ac:dyDescent="0.3">
      <c r="A331" s="4">
        <v>57599</v>
      </c>
      <c r="B331" t="s">
        <v>5</v>
      </c>
      <c r="C331" s="3">
        <v>289904931</v>
      </c>
      <c r="D331" s="3">
        <f>VLOOKUP(A331,Факт!$A$2:$C$506,3,FALSE)</f>
        <v>295703029.62</v>
      </c>
      <c r="E331" s="9">
        <f t="shared" si="5"/>
        <v>1.02</v>
      </c>
      <c r="F331" s="2">
        <f>IF(E331&gt;=100%,План!D331*VLOOKUP(B331,СДВ!$A$3:$E$6,2,FALSE),IF(AND(План!E331&lt;100%,План!E331&gt;=75%),План!D331*VLOOKUP(План!B331,СДВ!$A$3:$E$6,3,FALSE),IF(AND(План!E331&lt;75%,План!E331&gt;=50%),План!D331*VLOOKUP(План!B331,СДВ!$A$3:$E$6,4,FALSE),План!D331*VLOOKUP(План!B331,СДВ!$A$3:$E$6,5,FALSE))))</f>
        <v>88710908.885999992</v>
      </c>
    </row>
    <row r="332" spans="1:6" x14ac:dyDescent="0.3">
      <c r="A332" s="4">
        <v>83491</v>
      </c>
      <c r="B332" t="s">
        <v>4</v>
      </c>
      <c r="C332" s="3">
        <v>173236947</v>
      </c>
      <c r="D332" s="3">
        <f>VLOOKUP(A332,Факт!$A$2:$C$506,3,FALSE)</f>
        <v>91815581.910000011</v>
      </c>
      <c r="E332" s="9">
        <f t="shared" si="5"/>
        <v>0.53</v>
      </c>
      <c r="F332" s="2">
        <f>IF(E332&gt;=100%,План!D332*VLOOKUP(B332,СДВ!$A$3:$E$6,2,FALSE),IF(AND(План!E332&lt;100%,План!E332&gt;=75%),План!D332*VLOOKUP(План!B332,СДВ!$A$3:$E$6,3,FALSE),IF(AND(План!E332&lt;75%,План!E332&gt;=50%),План!D332*VLOOKUP(План!B332,СДВ!$A$3:$E$6,4,FALSE),План!D332*VLOOKUP(План!B332,СДВ!$A$3:$E$6,5,FALSE))))</f>
        <v>9181558.1910000015</v>
      </c>
    </row>
    <row r="333" spans="1:6" x14ac:dyDescent="0.3">
      <c r="A333" s="4">
        <v>43963</v>
      </c>
      <c r="B333" t="s">
        <v>2</v>
      </c>
      <c r="C333" s="3">
        <v>510311484</v>
      </c>
      <c r="D333" s="3">
        <f>VLOOKUP(A333,Факт!$A$2:$C$506,3,FALSE)</f>
        <v>576651976.91999996</v>
      </c>
      <c r="E333" s="9">
        <f t="shared" si="5"/>
        <v>1.1299999999999999</v>
      </c>
      <c r="F333" s="2">
        <f>IF(E333&gt;=100%,План!D333*VLOOKUP(B333,СДВ!$A$3:$E$6,2,FALSE),IF(AND(План!E333&lt;100%,План!E333&gt;=75%),План!D333*VLOOKUP(План!B333,СДВ!$A$3:$E$6,3,FALSE),IF(AND(План!E333&lt;75%,План!E333&gt;=50%),План!D333*VLOOKUP(План!B333,СДВ!$A$3:$E$6,4,FALSE),План!D333*VLOOKUP(План!B333,СДВ!$A$3:$E$6,5,FALSE))))</f>
        <v>86497796.537999988</v>
      </c>
    </row>
    <row r="334" spans="1:6" x14ac:dyDescent="0.3">
      <c r="A334" s="4">
        <v>39275</v>
      </c>
      <c r="B334" t="s">
        <v>5</v>
      </c>
      <c r="C334" s="3">
        <v>437707837</v>
      </c>
      <c r="D334" s="3">
        <f>VLOOKUP(A334,Факт!$A$2:$C$506,3,FALSE)</f>
        <v>415822445.14999998</v>
      </c>
      <c r="E334" s="9">
        <f t="shared" si="5"/>
        <v>0.95</v>
      </c>
      <c r="F334" s="2">
        <f>IF(E334&gt;=100%,План!D334*VLOOKUP(B334,СДВ!$A$3:$E$6,2,FALSE),IF(AND(План!E334&lt;100%,План!E334&gt;=75%),План!D334*VLOOKUP(План!B334,СДВ!$A$3:$E$6,3,FALSE),IF(AND(План!E334&lt;75%,План!E334&gt;=50%),План!D334*VLOOKUP(План!B334,СДВ!$A$3:$E$6,4,FALSE),План!D334*VLOOKUP(План!B334,СДВ!$A$3:$E$6,5,FALSE))))</f>
        <v>83164489.030000001</v>
      </c>
    </row>
    <row r="335" spans="1:6" x14ac:dyDescent="0.3">
      <c r="A335" s="4">
        <v>66355</v>
      </c>
      <c r="B335" t="s">
        <v>5</v>
      </c>
      <c r="C335" s="3">
        <v>708870224</v>
      </c>
      <c r="D335" s="3">
        <f>VLOOKUP(A335,Факт!$A$2:$C$506,3,FALSE)</f>
        <v>801023353.11999989</v>
      </c>
      <c r="E335" s="9">
        <f t="shared" si="5"/>
        <v>1.1299999999999999</v>
      </c>
      <c r="F335" s="2">
        <f>IF(E335&gt;=100%,План!D335*VLOOKUP(B335,СДВ!$A$3:$E$6,2,FALSE),IF(AND(План!E335&lt;100%,План!E335&gt;=75%),План!D335*VLOOKUP(План!B335,СДВ!$A$3:$E$6,3,FALSE),IF(AND(План!E335&lt;75%,План!E335&gt;=50%),План!D335*VLOOKUP(План!B335,СДВ!$A$3:$E$6,4,FALSE),План!D335*VLOOKUP(План!B335,СДВ!$A$3:$E$6,5,FALSE))))</f>
        <v>240307005.93599996</v>
      </c>
    </row>
    <row r="336" spans="1:6" x14ac:dyDescent="0.3">
      <c r="A336" s="4">
        <v>59985</v>
      </c>
      <c r="B336" t="s">
        <v>3</v>
      </c>
      <c r="C336" s="3">
        <v>654113290</v>
      </c>
      <c r="D336" s="3">
        <f>VLOOKUP(A336,Факт!$A$2:$C$506,3,FALSE)</f>
        <v>327056645</v>
      </c>
      <c r="E336" s="9">
        <f t="shared" si="5"/>
        <v>0.5</v>
      </c>
      <c r="F336" s="2">
        <f>IF(E336&gt;=100%,План!D336*VLOOKUP(B336,СДВ!$A$3:$E$6,2,FALSE),IF(AND(План!E336&lt;100%,План!E336&gt;=75%),План!D336*VLOOKUP(План!B336,СДВ!$A$3:$E$6,3,FALSE),IF(AND(План!E336&lt;75%,План!E336&gt;=50%),План!D336*VLOOKUP(План!B336,СДВ!$A$3:$E$6,4,FALSE),План!D336*VLOOKUP(План!B336,СДВ!$A$3:$E$6,5,FALSE))))</f>
        <v>32705664.5</v>
      </c>
    </row>
    <row r="337" spans="1:6" x14ac:dyDescent="0.3">
      <c r="A337" s="4">
        <v>69453</v>
      </c>
      <c r="B337" t="s">
        <v>3</v>
      </c>
      <c r="C337" s="3">
        <v>518659628</v>
      </c>
      <c r="D337" s="3">
        <f>VLOOKUP(A337,Факт!$A$2:$C$506,3,FALSE)</f>
        <v>456420472.63999999</v>
      </c>
      <c r="E337" s="9">
        <f t="shared" si="5"/>
        <v>0.88</v>
      </c>
      <c r="F337" s="2">
        <f>IF(E337&gt;=100%,План!D337*VLOOKUP(B337,СДВ!$A$3:$E$6,2,FALSE),IF(AND(План!E337&lt;100%,План!E337&gt;=75%),План!D337*VLOOKUP(План!B337,СДВ!$A$3:$E$6,3,FALSE),IF(AND(План!E337&lt;75%,План!E337&gt;=50%),План!D337*VLOOKUP(План!B337,СДВ!$A$3:$E$6,4,FALSE),План!D337*VLOOKUP(План!B337,СДВ!$A$3:$E$6,5,FALSE))))</f>
        <v>91284094.527999997</v>
      </c>
    </row>
    <row r="338" spans="1:6" x14ac:dyDescent="0.3">
      <c r="A338" s="4">
        <v>71744</v>
      </c>
      <c r="B338" t="s">
        <v>5</v>
      </c>
      <c r="C338" s="3">
        <v>435201780</v>
      </c>
      <c r="D338" s="3">
        <f>VLOOKUP(A338,Факт!$A$2:$C$506,3,FALSE)</f>
        <v>243712996.80000001</v>
      </c>
      <c r="E338" s="9">
        <f t="shared" si="5"/>
        <v>0.56000000000000005</v>
      </c>
      <c r="F338" s="2">
        <f>IF(E338&gt;=100%,План!D338*VLOOKUP(B338,СДВ!$A$3:$E$6,2,FALSE),IF(AND(План!E338&lt;100%,План!E338&gt;=75%),План!D338*VLOOKUP(План!B338,СДВ!$A$3:$E$6,3,FALSE),IF(AND(План!E338&lt;75%,План!E338&gt;=50%),План!D338*VLOOKUP(План!B338,СДВ!$A$3:$E$6,4,FALSE),План!D338*VLOOKUP(План!B338,СДВ!$A$3:$E$6,5,FALSE))))</f>
        <v>36556949.520000003</v>
      </c>
    </row>
    <row r="339" spans="1:6" x14ac:dyDescent="0.3">
      <c r="A339" s="4">
        <v>14909</v>
      </c>
      <c r="B339" t="s">
        <v>3</v>
      </c>
      <c r="C339" s="3">
        <v>527861887</v>
      </c>
      <c r="D339" s="3">
        <f>VLOOKUP(A339,Факт!$A$2:$C$506,3,FALSE)</f>
        <v>427568128.47000003</v>
      </c>
      <c r="E339" s="9">
        <f t="shared" si="5"/>
        <v>0.81</v>
      </c>
      <c r="F339" s="2">
        <f>IF(E339&gt;=100%,План!D339*VLOOKUP(B339,СДВ!$A$3:$E$6,2,FALSE),IF(AND(План!E339&lt;100%,План!E339&gt;=75%),План!D339*VLOOKUP(План!B339,СДВ!$A$3:$E$6,3,FALSE),IF(AND(План!E339&lt;75%,План!E339&gt;=50%),План!D339*VLOOKUP(План!B339,СДВ!$A$3:$E$6,4,FALSE),План!D339*VLOOKUP(План!B339,СДВ!$A$3:$E$6,5,FALSE))))</f>
        <v>85513625.694000006</v>
      </c>
    </row>
    <row r="340" spans="1:6" x14ac:dyDescent="0.3">
      <c r="A340" s="4">
        <v>72891</v>
      </c>
      <c r="B340" t="s">
        <v>5</v>
      </c>
      <c r="C340" s="3">
        <v>383047907</v>
      </c>
      <c r="D340" s="3">
        <f>VLOOKUP(A340,Факт!$A$2:$C$506,3,FALSE)</f>
        <v>225998265.13</v>
      </c>
      <c r="E340" s="9">
        <f t="shared" si="5"/>
        <v>0.59</v>
      </c>
      <c r="F340" s="2">
        <f>IF(E340&gt;=100%,План!D340*VLOOKUP(B340,СДВ!$A$3:$E$6,2,FALSE),IF(AND(План!E340&lt;100%,План!E340&gt;=75%),План!D340*VLOOKUP(План!B340,СДВ!$A$3:$E$6,3,FALSE),IF(AND(План!E340&lt;75%,План!E340&gt;=50%),План!D340*VLOOKUP(План!B340,СДВ!$A$3:$E$6,4,FALSE),План!D340*VLOOKUP(План!B340,СДВ!$A$3:$E$6,5,FALSE))))</f>
        <v>33899739.769499995</v>
      </c>
    </row>
    <row r="341" spans="1:6" x14ac:dyDescent="0.3">
      <c r="A341" s="4">
        <v>59738</v>
      </c>
      <c r="B341" t="s">
        <v>4</v>
      </c>
      <c r="C341" s="3">
        <v>306229478</v>
      </c>
      <c r="D341" s="3">
        <f>VLOOKUP(A341,Факт!$A$2:$C$506,3,FALSE)</f>
        <v>361350784.03999996</v>
      </c>
      <c r="E341" s="9">
        <f t="shared" si="5"/>
        <v>1.18</v>
      </c>
      <c r="F341" s="2">
        <f>IF(E341&gt;=100%,План!D341*VLOOKUP(B341,СДВ!$A$3:$E$6,2,FALSE),IF(AND(План!E341&lt;100%,План!E341&gt;=75%),План!D341*VLOOKUP(План!B341,СДВ!$A$3:$E$6,3,FALSE),IF(AND(План!E341&lt;75%,План!E341&gt;=50%),План!D341*VLOOKUP(План!B341,СДВ!$A$3:$E$6,4,FALSE),План!D341*VLOOKUP(План!B341,СДВ!$A$3:$E$6,5,FALSE))))</f>
        <v>54202617.605999991</v>
      </c>
    </row>
    <row r="342" spans="1:6" x14ac:dyDescent="0.3">
      <c r="A342" s="4">
        <v>60651</v>
      </c>
      <c r="B342" t="s">
        <v>4</v>
      </c>
      <c r="C342" s="3">
        <v>274275957</v>
      </c>
      <c r="D342" s="3">
        <f>VLOOKUP(A342,Факт!$A$2:$C$506,3,FALSE)</f>
        <v>315417350.54999995</v>
      </c>
      <c r="E342" s="9">
        <f t="shared" si="5"/>
        <v>1.1499999999999999</v>
      </c>
      <c r="F342" s="2">
        <f>IF(E342&gt;=100%,План!D342*VLOOKUP(B342,СДВ!$A$3:$E$6,2,FALSE),IF(AND(План!E342&lt;100%,План!E342&gt;=75%),План!D342*VLOOKUP(План!B342,СДВ!$A$3:$E$6,3,FALSE),IF(AND(План!E342&lt;75%,План!E342&gt;=50%),План!D342*VLOOKUP(План!B342,СДВ!$A$3:$E$6,4,FALSE),План!D342*VLOOKUP(План!B342,СДВ!$A$3:$E$6,5,FALSE))))</f>
        <v>47312602.582499988</v>
      </c>
    </row>
    <row r="343" spans="1:6" x14ac:dyDescent="0.3">
      <c r="A343" s="4">
        <v>70098</v>
      </c>
      <c r="B343" t="s">
        <v>4</v>
      </c>
      <c r="C343" s="3">
        <v>775610658</v>
      </c>
      <c r="D343" s="3">
        <f>VLOOKUP(A343,Факт!$A$2:$C$506,3,FALSE)</f>
        <v>550683567.17999995</v>
      </c>
      <c r="E343" s="9">
        <f t="shared" si="5"/>
        <v>0.71</v>
      </c>
      <c r="F343" s="2">
        <f>IF(E343&gt;=100%,План!D343*VLOOKUP(B343,СДВ!$A$3:$E$6,2,FALSE),IF(AND(План!E343&lt;100%,План!E343&gt;=75%),План!D343*VLOOKUP(План!B343,СДВ!$A$3:$E$6,3,FALSE),IF(AND(План!E343&lt;75%,План!E343&gt;=50%),План!D343*VLOOKUP(План!B343,СДВ!$A$3:$E$6,4,FALSE),План!D343*VLOOKUP(План!B343,СДВ!$A$3:$E$6,5,FALSE))))</f>
        <v>55068356.717999995</v>
      </c>
    </row>
    <row r="344" spans="1:6" x14ac:dyDescent="0.3">
      <c r="A344" s="4">
        <v>55098</v>
      </c>
      <c r="B344" t="s">
        <v>5</v>
      </c>
      <c r="C344" s="3">
        <v>772113224</v>
      </c>
      <c r="D344" s="3">
        <f>VLOOKUP(A344,Факт!$A$2:$C$506,3,FALSE)</f>
        <v>424662273.20000005</v>
      </c>
      <c r="E344" s="9">
        <f t="shared" si="5"/>
        <v>0.55000000000000004</v>
      </c>
      <c r="F344" s="2">
        <f>IF(E344&gt;=100%,План!D344*VLOOKUP(B344,СДВ!$A$3:$E$6,2,FALSE),IF(AND(План!E344&lt;100%,План!E344&gt;=75%),План!D344*VLOOKUP(План!B344,СДВ!$A$3:$E$6,3,FALSE),IF(AND(План!E344&lt;75%,План!E344&gt;=50%),План!D344*VLOOKUP(План!B344,СДВ!$A$3:$E$6,4,FALSE),План!D344*VLOOKUP(План!B344,СДВ!$A$3:$E$6,5,FALSE))))</f>
        <v>63699340.980000004</v>
      </c>
    </row>
    <row r="345" spans="1:6" x14ac:dyDescent="0.3">
      <c r="A345" s="4">
        <v>31732</v>
      </c>
      <c r="B345" t="s">
        <v>5</v>
      </c>
      <c r="C345" s="3">
        <v>622254720</v>
      </c>
      <c r="D345" s="3">
        <f>VLOOKUP(A345,Факт!$A$2:$C$506,3,FALSE)</f>
        <v>522693964.79999995</v>
      </c>
      <c r="E345" s="9">
        <f t="shared" si="5"/>
        <v>0.84</v>
      </c>
      <c r="F345" s="2">
        <f>IF(E345&gt;=100%,План!D345*VLOOKUP(B345,СДВ!$A$3:$E$6,2,FALSE),IF(AND(План!E345&lt;100%,План!E345&gt;=75%),План!D345*VLOOKUP(План!B345,СДВ!$A$3:$E$6,3,FALSE),IF(AND(План!E345&lt;75%,План!E345&gt;=50%),План!D345*VLOOKUP(План!B345,СДВ!$A$3:$E$6,4,FALSE),План!D345*VLOOKUP(План!B345,СДВ!$A$3:$E$6,5,FALSE))))</f>
        <v>104538792.95999999</v>
      </c>
    </row>
    <row r="346" spans="1:6" x14ac:dyDescent="0.3">
      <c r="A346" s="4">
        <v>89315</v>
      </c>
      <c r="B346" t="s">
        <v>2</v>
      </c>
      <c r="C346" s="3">
        <v>778608564</v>
      </c>
      <c r="D346" s="3">
        <f>VLOOKUP(A346,Факт!$A$2:$C$506,3,FALSE)</f>
        <v>622886851.20000005</v>
      </c>
      <c r="E346" s="9">
        <f t="shared" si="5"/>
        <v>0.8</v>
      </c>
      <c r="F346" s="2">
        <f>IF(E346&gt;=100%,План!D346*VLOOKUP(B346,СДВ!$A$3:$E$6,2,FALSE),IF(AND(План!E346&lt;100%,План!E346&gt;=75%),План!D346*VLOOKUP(План!B346,СДВ!$A$3:$E$6,3,FALSE),IF(AND(План!E346&lt;75%,План!E346&gt;=50%),План!D346*VLOOKUP(План!B346,СДВ!$A$3:$E$6,4,FALSE),План!D346*VLOOKUP(План!B346,СДВ!$A$3:$E$6,5,FALSE))))</f>
        <v>74746422.144000009</v>
      </c>
    </row>
    <row r="347" spans="1:6" x14ac:dyDescent="0.3">
      <c r="A347" s="4">
        <v>69186</v>
      </c>
      <c r="B347" t="s">
        <v>5</v>
      </c>
      <c r="C347" s="3">
        <v>469768511</v>
      </c>
      <c r="D347" s="3">
        <f>VLOOKUP(A347,Факт!$A$2:$C$506,3,FALSE)</f>
        <v>234884255.5</v>
      </c>
      <c r="E347" s="9">
        <f t="shared" si="5"/>
        <v>0.5</v>
      </c>
      <c r="F347" s="2">
        <f>IF(E347&gt;=100%,План!D347*VLOOKUP(B347,СДВ!$A$3:$E$6,2,FALSE),IF(AND(План!E347&lt;100%,План!E347&gt;=75%),План!D347*VLOOKUP(План!B347,СДВ!$A$3:$E$6,3,FALSE),IF(AND(План!E347&lt;75%,План!E347&gt;=50%),План!D347*VLOOKUP(План!B347,СДВ!$A$3:$E$6,4,FALSE),План!D347*VLOOKUP(План!B347,СДВ!$A$3:$E$6,5,FALSE))))</f>
        <v>35232638.324999996</v>
      </c>
    </row>
    <row r="348" spans="1:6" x14ac:dyDescent="0.3">
      <c r="A348" s="4">
        <v>96117</v>
      </c>
      <c r="B348" t="s">
        <v>2</v>
      </c>
      <c r="C348" s="3">
        <v>782676341</v>
      </c>
      <c r="D348" s="3">
        <f>VLOOKUP(A348,Факт!$A$2:$C$506,3,FALSE)</f>
        <v>626141072.80000007</v>
      </c>
      <c r="E348" s="9">
        <f t="shared" si="5"/>
        <v>0.8</v>
      </c>
      <c r="F348" s="2">
        <f>IF(E348&gt;=100%,План!D348*VLOOKUP(B348,СДВ!$A$3:$E$6,2,FALSE),IF(AND(План!E348&lt;100%,План!E348&gt;=75%),План!D348*VLOOKUP(План!B348,СДВ!$A$3:$E$6,3,FALSE),IF(AND(План!E348&lt;75%,План!E348&gt;=50%),План!D348*VLOOKUP(План!B348,СДВ!$A$3:$E$6,4,FALSE),План!D348*VLOOKUP(План!B348,СДВ!$A$3:$E$6,5,FALSE))))</f>
        <v>75136928.736000001</v>
      </c>
    </row>
    <row r="349" spans="1:6" x14ac:dyDescent="0.3">
      <c r="A349" s="4">
        <v>94901</v>
      </c>
      <c r="B349" t="s">
        <v>4</v>
      </c>
      <c r="C349" s="3">
        <v>516662644</v>
      </c>
      <c r="D349" s="3">
        <f>VLOOKUP(A349,Факт!$A$2:$C$506,3,FALSE)</f>
        <v>423663368.07999998</v>
      </c>
      <c r="E349" s="9">
        <f t="shared" si="5"/>
        <v>0.82</v>
      </c>
      <c r="F349" s="2">
        <f>IF(E349&gt;=100%,План!D349*VLOOKUP(B349,СДВ!$A$3:$E$6,2,FALSE),IF(AND(План!E349&lt;100%,План!E349&gt;=75%),План!D349*VLOOKUP(План!B349,СДВ!$A$3:$E$6,3,FALSE),IF(AND(План!E349&lt;75%,План!E349&gt;=50%),План!D349*VLOOKUP(План!B349,СДВ!$A$3:$E$6,4,FALSE),План!D349*VLOOKUP(План!B349,СДВ!$A$3:$E$6,5,FALSE))))</f>
        <v>50839604.169599995</v>
      </c>
    </row>
    <row r="350" spans="1:6" x14ac:dyDescent="0.3">
      <c r="A350" s="4">
        <v>83935</v>
      </c>
      <c r="B350" t="s">
        <v>3</v>
      </c>
      <c r="C350" s="3">
        <v>667911665</v>
      </c>
      <c r="D350" s="3">
        <f>VLOOKUP(A350,Факт!$A$2:$C$506,3,FALSE)</f>
        <v>514291982.05000001</v>
      </c>
      <c r="E350" s="9">
        <f t="shared" si="5"/>
        <v>0.77</v>
      </c>
      <c r="F350" s="2">
        <f>IF(E350&gt;=100%,План!D350*VLOOKUP(B350,СДВ!$A$3:$E$6,2,FALSE),IF(AND(План!E350&lt;100%,План!E350&gt;=75%),План!D350*VLOOKUP(План!B350,СДВ!$A$3:$E$6,3,FALSE),IF(AND(План!E350&lt;75%,План!E350&gt;=50%),План!D350*VLOOKUP(План!B350,СДВ!$A$3:$E$6,4,FALSE),План!D350*VLOOKUP(План!B350,СДВ!$A$3:$E$6,5,FALSE))))</f>
        <v>102858396.41000001</v>
      </c>
    </row>
    <row r="351" spans="1:6" x14ac:dyDescent="0.3">
      <c r="A351" s="4">
        <v>58453</v>
      </c>
      <c r="B351" t="s">
        <v>2</v>
      </c>
      <c r="C351" s="3">
        <v>773500999</v>
      </c>
      <c r="D351" s="3">
        <f>VLOOKUP(A351,Факт!$A$2:$C$506,3,FALSE)</f>
        <v>425425549.45000005</v>
      </c>
      <c r="E351" s="9">
        <f t="shared" si="5"/>
        <v>0.55000000000000004</v>
      </c>
      <c r="F351" s="2">
        <f>IF(E351&gt;=100%,План!D351*VLOOKUP(B351,СДВ!$A$3:$E$6,2,FALSE),IF(AND(План!E351&lt;100%,План!E351&gt;=75%),План!D351*VLOOKUP(План!B351,СДВ!$A$3:$E$6,3,FALSE),IF(AND(План!E351&lt;75%,План!E351&gt;=50%),План!D351*VLOOKUP(План!B351,СДВ!$A$3:$E$6,4,FALSE),План!D351*VLOOKUP(План!B351,СДВ!$A$3:$E$6,5,FALSE))))</f>
        <v>21271277.472500004</v>
      </c>
    </row>
    <row r="352" spans="1:6" x14ac:dyDescent="0.3">
      <c r="A352" s="4">
        <v>73172</v>
      </c>
      <c r="B352" t="s">
        <v>4</v>
      </c>
      <c r="C352" s="3">
        <v>303900640</v>
      </c>
      <c r="D352" s="3">
        <f>VLOOKUP(A352,Факт!$A$2:$C$506,3,FALSE)</f>
        <v>209691441.59999999</v>
      </c>
      <c r="E352" s="9">
        <f t="shared" si="5"/>
        <v>0.69</v>
      </c>
      <c r="F352" s="2">
        <f>IF(E352&gt;=100%,План!D352*VLOOKUP(B352,СДВ!$A$3:$E$6,2,FALSE),IF(AND(План!E352&lt;100%,План!E352&gt;=75%),План!D352*VLOOKUP(План!B352,СДВ!$A$3:$E$6,3,FALSE),IF(AND(План!E352&lt;75%,План!E352&gt;=50%),План!D352*VLOOKUP(План!B352,СДВ!$A$3:$E$6,4,FALSE),План!D352*VLOOKUP(План!B352,СДВ!$A$3:$E$6,5,FALSE))))</f>
        <v>20969144.16</v>
      </c>
    </row>
    <row r="353" spans="1:6" x14ac:dyDescent="0.3">
      <c r="A353" s="4">
        <v>79999</v>
      </c>
      <c r="B353" t="s">
        <v>3</v>
      </c>
      <c r="C353" s="3">
        <v>244038423</v>
      </c>
      <c r="D353" s="3">
        <f>VLOOKUP(A353,Факт!$A$2:$C$506,3,FALSE)</f>
        <v>165946127.64000002</v>
      </c>
      <c r="E353" s="9">
        <f t="shared" si="5"/>
        <v>0.68</v>
      </c>
      <c r="F353" s="2">
        <f>IF(E353&gt;=100%,План!D353*VLOOKUP(B353,СДВ!$A$3:$E$6,2,FALSE),IF(AND(План!E353&lt;100%,План!E353&gt;=75%),План!D353*VLOOKUP(План!B353,СДВ!$A$3:$E$6,3,FALSE),IF(AND(План!E353&lt;75%,План!E353&gt;=50%),План!D353*VLOOKUP(План!B353,СДВ!$A$3:$E$6,4,FALSE),План!D353*VLOOKUP(План!B353,СДВ!$A$3:$E$6,5,FALSE))))</f>
        <v>16594612.764000002</v>
      </c>
    </row>
    <row r="354" spans="1:6" x14ac:dyDescent="0.3">
      <c r="A354" s="4">
        <v>19654</v>
      </c>
      <c r="B354" t="s">
        <v>3</v>
      </c>
      <c r="C354" s="3">
        <v>723949971</v>
      </c>
      <c r="D354" s="3">
        <f>VLOOKUP(A354,Факт!$A$2:$C$506,3,FALSE)</f>
        <v>622596975.05999994</v>
      </c>
      <c r="E354" s="9">
        <f t="shared" si="5"/>
        <v>0.85999999999999988</v>
      </c>
      <c r="F354" s="2">
        <f>IF(E354&gt;=100%,План!D354*VLOOKUP(B354,СДВ!$A$3:$E$6,2,FALSE),IF(AND(План!E354&lt;100%,План!E354&gt;=75%),План!D354*VLOOKUP(План!B354,СДВ!$A$3:$E$6,3,FALSE),IF(AND(План!E354&lt;75%,План!E354&gt;=50%),План!D354*VLOOKUP(План!B354,СДВ!$A$3:$E$6,4,FALSE),План!D354*VLOOKUP(План!B354,СДВ!$A$3:$E$6,5,FALSE))))</f>
        <v>124519395.01199999</v>
      </c>
    </row>
    <row r="355" spans="1:6" x14ac:dyDescent="0.3">
      <c r="A355" s="4">
        <v>32238</v>
      </c>
      <c r="B355" t="s">
        <v>3</v>
      </c>
      <c r="C355" s="3">
        <v>222130829</v>
      </c>
      <c r="D355" s="3">
        <f>VLOOKUP(A355,Факт!$A$2:$C$506,3,FALSE)</f>
        <v>235458678.74000001</v>
      </c>
      <c r="E355" s="9">
        <f t="shared" si="5"/>
        <v>1.06</v>
      </c>
      <c r="F355" s="2">
        <f>IF(E355&gt;=100%,План!D355*VLOOKUP(B355,СДВ!$A$3:$E$6,2,FALSE),IF(AND(План!E355&lt;100%,План!E355&gt;=75%),План!D355*VLOOKUP(План!B355,СДВ!$A$3:$E$6,3,FALSE),IF(AND(План!E355&lt;75%,План!E355&gt;=50%),План!D355*VLOOKUP(План!B355,СДВ!$A$3:$E$6,4,FALSE),План!D355*VLOOKUP(План!B355,СДВ!$A$3:$E$6,5,FALSE))))</f>
        <v>58864669.685000002</v>
      </c>
    </row>
    <row r="356" spans="1:6" x14ac:dyDescent="0.3">
      <c r="A356" s="4">
        <v>24591</v>
      </c>
      <c r="B356" t="s">
        <v>5</v>
      </c>
      <c r="C356" s="3">
        <v>243765345</v>
      </c>
      <c r="D356" s="3">
        <f>VLOOKUP(A356,Факт!$A$2:$C$506,3,FALSE)</f>
        <v>204762889.79999998</v>
      </c>
      <c r="E356" s="9">
        <f t="shared" si="5"/>
        <v>0.84</v>
      </c>
      <c r="F356" s="2">
        <f>IF(E356&gt;=100%,План!D356*VLOOKUP(B356,СДВ!$A$3:$E$6,2,FALSE),IF(AND(План!E356&lt;100%,План!E356&gt;=75%),План!D356*VLOOKUP(План!B356,СДВ!$A$3:$E$6,3,FALSE),IF(AND(План!E356&lt;75%,План!E356&gt;=50%),План!D356*VLOOKUP(План!B356,СДВ!$A$3:$E$6,4,FALSE),План!D356*VLOOKUP(План!B356,СДВ!$A$3:$E$6,5,FALSE))))</f>
        <v>40952577.960000001</v>
      </c>
    </row>
    <row r="357" spans="1:6" x14ac:dyDescent="0.3">
      <c r="A357" s="4">
        <v>42631</v>
      </c>
      <c r="B357" t="s">
        <v>4</v>
      </c>
      <c r="C357" s="3">
        <v>743339851</v>
      </c>
      <c r="D357" s="3">
        <f>VLOOKUP(A357,Факт!$A$2:$C$506,3,FALSE)</f>
        <v>423703715.06999999</v>
      </c>
      <c r="E357" s="9">
        <f t="shared" si="5"/>
        <v>0.56999999999999995</v>
      </c>
      <c r="F357" s="2">
        <f>IF(E357&gt;=100%,План!D357*VLOOKUP(B357,СДВ!$A$3:$E$6,2,FALSE),IF(AND(План!E357&lt;100%,План!E357&gt;=75%),План!D357*VLOOKUP(План!B357,СДВ!$A$3:$E$6,3,FALSE),IF(AND(План!E357&lt;75%,План!E357&gt;=50%),План!D357*VLOOKUP(План!B357,СДВ!$A$3:$E$6,4,FALSE),План!D357*VLOOKUP(План!B357,СДВ!$A$3:$E$6,5,FALSE))))</f>
        <v>42370371.506999999</v>
      </c>
    </row>
    <row r="358" spans="1:6" x14ac:dyDescent="0.3">
      <c r="A358" s="4">
        <v>27189</v>
      </c>
      <c r="B358" t="s">
        <v>4</v>
      </c>
      <c r="C358" s="3">
        <v>768687817</v>
      </c>
      <c r="D358" s="3">
        <f>VLOOKUP(A358,Факт!$A$2:$C$506,3,FALSE)</f>
        <v>607263375.43000007</v>
      </c>
      <c r="E358" s="9">
        <f t="shared" si="5"/>
        <v>0.79</v>
      </c>
      <c r="F358" s="2">
        <f>IF(E358&gt;=100%,План!D358*VLOOKUP(B358,СДВ!$A$3:$E$6,2,FALSE),IF(AND(План!E358&lt;100%,План!E358&gt;=75%),План!D358*VLOOKUP(План!B358,СДВ!$A$3:$E$6,3,FALSE),IF(AND(План!E358&lt;75%,План!E358&gt;=50%),План!D358*VLOOKUP(План!B358,СДВ!$A$3:$E$6,4,FALSE),План!D358*VLOOKUP(План!B358,СДВ!$A$3:$E$6,5,FALSE))))</f>
        <v>72871605.051600009</v>
      </c>
    </row>
    <row r="359" spans="1:6" x14ac:dyDescent="0.3">
      <c r="A359" s="4">
        <v>13398</v>
      </c>
      <c r="B359" t="s">
        <v>5</v>
      </c>
      <c r="C359" s="3">
        <v>219854236</v>
      </c>
      <c r="D359" s="3">
        <f>VLOOKUP(A359,Факт!$A$2:$C$506,3,FALSE)</f>
        <v>195670270.03999999</v>
      </c>
      <c r="E359" s="9">
        <f t="shared" si="5"/>
        <v>0.89</v>
      </c>
      <c r="F359" s="2">
        <f>IF(E359&gt;=100%,План!D359*VLOOKUP(B359,СДВ!$A$3:$E$6,2,FALSE),IF(AND(План!E359&lt;100%,План!E359&gt;=75%),План!D359*VLOOKUP(План!B359,СДВ!$A$3:$E$6,3,FALSE),IF(AND(План!E359&lt;75%,План!E359&gt;=50%),План!D359*VLOOKUP(План!B359,СДВ!$A$3:$E$6,4,FALSE),План!D359*VLOOKUP(План!B359,СДВ!$A$3:$E$6,5,FALSE))))</f>
        <v>39134054.008000001</v>
      </c>
    </row>
    <row r="360" spans="1:6" x14ac:dyDescent="0.3">
      <c r="A360" s="4">
        <v>98335</v>
      </c>
      <c r="B360" t="s">
        <v>2</v>
      </c>
      <c r="C360" s="3">
        <v>121778403</v>
      </c>
      <c r="D360" s="3">
        <f>VLOOKUP(A360,Факт!$A$2:$C$506,3,FALSE)</f>
        <v>81591530.010000005</v>
      </c>
      <c r="E360" s="9">
        <f t="shared" si="5"/>
        <v>0.67</v>
      </c>
      <c r="F360" s="2">
        <f>IF(E360&gt;=100%,План!D360*VLOOKUP(B360,СДВ!$A$3:$E$6,2,FALSE),IF(AND(План!E360&lt;100%,План!E360&gt;=75%),План!D360*VLOOKUP(План!B360,СДВ!$A$3:$E$6,3,FALSE),IF(AND(План!E360&lt;75%,План!E360&gt;=50%),План!D360*VLOOKUP(План!B360,СДВ!$A$3:$E$6,4,FALSE),План!D360*VLOOKUP(План!B360,СДВ!$A$3:$E$6,5,FALSE))))</f>
        <v>4079576.5005000005</v>
      </c>
    </row>
    <row r="361" spans="1:6" x14ac:dyDescent="0.3">
      <c r="A361" s="4">
        <v>37738</v>
      </c>
      <c r="B361" t="s">
        <v>3</v>
      </c>
      <c r="C361" s="3">
        <v>675851196</v>
      </c>
      <c r="D361" s="3">
        <f>VLOOKUP(A361,Факт!$A$2:$C$506,3,FALSE)</f>
        <v>358201133.88</v>
      </c>
      <c r="E361" s="9">
        <f t="shared" si="5"/>
        <v>0.53</v>
      </c>
      <c r="F361" s="2">
        <f>IF(E361&gt;=100%,План!D361*VLOOKUP(B361,СДВ!$A$3:$E$6,2,FALSE),IF(AND(План!E361&lt;100%,План!E361&gt;=75%),План!D361*VLOOKUP(План!B361,СДВ!$A$3:$E$6,3,FALSE),IF(AND(План!E361&lt;75%,План!E361&gt;=50%),План!D361*VLOOKUP(План!B361,СДВ!$A$3:$E$6,4,FALSE),План!D361*VLOOKUP(План!B361,СДВ!$A$3:$E$6,5,FALSE))))</f>
        <v>35820113.388000004</v>
      </c>
    </row>
    <row r="362" spans="1:6" x14ac:dyDescent="0.3">
      <c r="A362" s="4">
        <v>18337</v>
      </c>
      <c r="B362" t="s">
        <v>5</v>
      </c>
      <c r="C362" s="3">
        <v>405657782</v>
      </c>
      <c r="D362" s="3">
        <f>VLOOKUP(A362,Факт!$A$2:$C$506,3,FALSE)</f>
        <v>450280138.02000004</v>
      </c>
      <c r="E362" s="9">
        <f t="shared" si="5"/>
        <v>1.1100000000000001</v>
      </c>
      <c r="F362" s="2">
        <f>IF(E362&gt;=100%,План!D362*VLOOKUP(B362,СДВ!$A$3:$E$6,2,FALSE),IF(AND(План!E362&lt;100%,План!E362&gt;=75%),План!D362*VLOOKUP(План!B362,СДВ!$A$3:$E$6,3,FALSE),IF(AND(План!E362&lt;75%,План!E362&gt;=50%),План!D362*VLOOKUP(План!B362,СДВ!$A$3:$E$6,4,FALSE),План!D362*VLOOKUP(План!B362,СДВ!$A$3:$E$6,5,FALSE))))</f>
        <v>135084041.40600002</v>
      </c>
    </row>
    <row r="363" spans="1:6" x14ac:dyDescent="0.3">
      <c r="A363" s="4">
        <v>96813</v>
      </c>
      <c r="B363" t="s">
        <v>5</v>
      </c>
      <c r="C363" s="3">
        <v>771468502</v>
      </c>
      <c r="D363" s="3">
        <f>VLOOKUP(A363,Факт!$A$2:$C$506,3,FALSE)</f>
        <v>393448936.01999998</v>
      </c>
      <c r="E363" s="9">
        <f t="shared" si="5"/>
        <v>0.51</v>
      </c>
      <c r="F363" s="2">
        <f>IF(E363&gt;=100%,План!D363*VLOOKUP(B363,СДВ!$A$3:$E$6,2,FALSE),IF(AND(План!E363&lt;100%,План!E363&gt;=75%),План!D363*VLOOKUP(План!B363,СДВ!$A$3:$E$6,3,FALSE),IF(AND(План!E363&lt;75%,План!E363&gt;=50%),План!D363*VLOOKUP(План!B363,СДВ!$A$3:$E$6,4,FALSE),План!D363*VLOOKUP(План!B363,СДВ!$A$3:$E$6,5,FALSE))))</f>
        <v>59017340.402999997</v>
      </c>
    </row>
    <row r="364" spans="1:6" x14ac:dyDescent="0.3">
      <c r="A364" s="4">
        <v>88448</v>
      </c>
      <c r="B364" t="s">
        <v>4</v>
      </c>
      <c r="C364" s="3">
        <v>732343153</v>
      </c>
      <c r="D364" s="3">
        <f>VLOOKUP(A364,Факт!$A$2:$C$506,3,FALSE)</f>
        <v>820224331.36000013</v>
      </c>
      <c r="E364" s="9">
        <f t="shared" si="5"/>
        <v>1.1200000000000001</v>
      </c>
      <c r="F364" s="2">
        <f>IF(E364&gt;=100%,План!D364*VLOOKUP(B364,СДВ!$A$3:$E$6,2,FALSE),IF(AND(План!E364&lt;100%,План!E364&gt;=75%),План!D364*VLOOKUP(План!B364,СДВ!$A$3:$E$6,3,FALSE),IF(AND(План!E364&lt;75%,План!E364&gt;=50%),План!D364*VLOOKUP(План!B364,СДВ!$A$3:$E$6,4,FALSE),План!D364*VLOOKUP(План!B364,СДВ!$A$3:$E$6,5,FALSE))))</f>
        <v>123033649.70400001</v>
      </c>
    </row>
    <row r="365" spans="1:6" x14ac:dyDescent="0.3">
      <c r="A365" s="4">
        <v>23483</v>
      </c>
      <c r="B365" t="s">
        <v>4</v>
      </c>
      <c r="C365" s="3">
        <v>701833378</v>
      </c>
      <c r="D365" s="3">
        <f>VLOOKUP(A365,Факт!$A$2:$C$506,3,FALSE)</f>
        <v>764998382.0200001</v>
      </c>
      <c r="E365" s="9">
        <f t="shared" si="5"/>
        <v>1.0900000000000001</v>
      </c>
      <c r="F365" s="2">
        <f>IF(E365&gt;=100%,План!D365*VLOOKUP(B365,СДВ!$A$3:$E$6,2,FALSE),IF(AND(План!E365&lt;100%,План!E365&gt;=75%),План!D365*VLOOKUP(План!B365,СДВ!$A$3:$E$6,3,FALSE),IF(AND(План!E365&lt;75%,План!E365&gt;=50%),План!D365*VLOOKUP(План!B365,СДВ!$A$3:$E$6,4,FALSE),План!D365*VLOOKUP(План!B365,СДВ!$A$3:$E$6,5,FALSE))))</f>
        <v>114749757.30300002</v>
      </c>
    </row>
    <row r="366" spans="1:6" x14ac:dyDescent="0.3">
      <c r="A366" s="4">
        <v>25354</v>
      </c>
      <c r="B366" t="s">
        <v>3</v>
      </c>
      <c r="C366" s="3">
        <v>753756734</v>
      </c>
      <c r="D366" s="3">
        <f>VLOOKUP(A366,Факт!$A$2:$C$506,3,FALSE)</f>
        <v>768831868.68000007</v>
      </c>
      <c r="E366" s="9">
        <f t="shared" si="5"/>
        <v>1.02</v>
      </c>
      <c r="F366" s="2">
        <f>IF(E366&gt;=100%,План!D366*VLOOKUP(B366,СДВ!$A$3:$E$6,2,FALSE),IF(AND(План!E366&lt;100%,План!E366&gt;=75%),План!D366*VLOOKUP(План!B366,СДВ!$A$3:$E$6,3,FALSE),IF(AND(План!E366&lt;75%,План!E366&gt;=50%),План!D366*VLOOKUP(План!B366,СДВ!$A$3:$E$6,4,FALSE),План!D366*VLOOKUP(План!B366,СДВ!$A$3:$E$6,5,FALSE))))</f>
        <v>192207967.17000002</v>
      </c>
    </row>
    <row r="367" spans="1:6" x14ac:dyDescent="0.3">
      <c r="A367" s="4">
        <v>52944</v>
      </c>
      <c r="B367" t="s">
        <v>5</v>
      </c>
      <c r="C367" s="3">
        <v>279560135</v>
      </c>
      <c r="D367" s="3">
        <f>VLOOKUP(A367,Факт!$A$2:$C$506,3,FALSE)</f>
        <v>209670101.25</v>
      </c>
      <c r="E367" s="9">
        <f t="shared" si="5"/>
        <v>0.75</v>
      </c>
      <c r="F367" s="2">
        <f>IF(E367&gt;=100%,План!D367*VLOOKUP(B367,СДВ!$A$3:$E$6,2,FALSE),IF(AND(План!E367&lt;100%,План!E367&gt;=75%),План!D367*VLOOKUP(План!B367,СДВ!$A$3:$E$6,3,FALSE),IF(AND(План!E367&lt;75%,План!E367&gt;=50%),План!D367*VLOOKUP(План!B367,СДВ!$A$3:$E$6,4,FALSE),План!D367*VLOOKUP(План!B367,СДВ!$A$3:$E$6,5,FALSE))))</f>
        <v>41934020.25</v>
      </c>
    </row>
    <row r="368" spans="1:6" x14ac:dyDescent="0.3">
      <c r="A368" s="4">
        <v>80612</v>
      </c>
      <c r="B368" t="s">
        <v>2</v>
      </c>
      <c r="C368" s="3">
        <v>289338257</v>
      </c>
      <c r="D368" s="3">
        <f>VLOOKUP(A368,Факт!$A$2:$C$506,3,FALSE)</f>
        <v>329845612.97999996</v>
      </c>
      <c r="E368" s="9">
        <f t="shared" si="5"/>
        <v>1.1399999999999999</v>
      </c>
      <c r="F368" s="2">
        <f>IF(E368&gt;=100%,План!D368*VLOOKUP(B368,СДВ!$A$3:$E$6,2,FALSE),IF(AND(План!E368&lt;100%,План!E368&gt;=75%),План!D368*VLOOKUP(План!B368,СДВ!$A$3:$E$6,3,FALSE),IF(AND(План!E368&lt;75%,План!E368&gt;=50%),План!D368*VLOOKUP(План!B368,СДВ!$A$3:$E$6,4,FALSE),План!D368*VLOOKUP(План!B368,СДВ!$A$3:$E$6,5,FALSE))))</f>
        <v>49476841.946999989</v>
      </c>
    </row>
    <row r="369" spans="1:6" x14ac:dyDescent="0.3">
      <c r="A369" s="4">
        <v>17637</v>
      </c>
      <c r="B369" t="s">
        <v>2</v>
      </c>
      <c r="C369" s="3">
        <v>605673775</v>
      </c>
      <c r="D369" s="3">
        <f>VLOOKUP(A369,Факт!$A$2:$C$506,3,FALSE)</f>
        <v>351290789.5</v>
      </c>
      <c r="E369" s="9">
        <f t="shared" si="5"/>
        <v>0.57999999999999996</v>
      </c>
      <c r="F369" s="2">
        <f>IF(E369&gt;=100%,План!D369*VLOOKUP(B369,СДВ!$A$3:$E$6,2,FALSE),IF(AND(План!E369&lt;100%,План!E369&gt;=75%),План!D369*VLOOKUP(План!B369,СДВ!$A$3:$E$6,3,FALSE),IF(AND(План!E369&lt;75%,План!E369&gt;=50%),План!D369*VLOOKUP(План!B369,СДВ!$A$3:$E$6,4,FALSE),План!D369*VLOOKUP(План!B369,СДВ!$A$3:$E$6,5,FALSE))))</f>
        <v>17564539.475000001</v>
      </c>
    </row>
    <row r="370" spans="1:6" x14ac:dyDescent="0.3">
      <c r="A370" s="4">
        <v>51965</v>
      </c>
      <c r="B370" t="s">
        <v>2</v>
      </c>
      <c r="C370" s="3">
        <v>136993892</v>
      </c>
      <c r="D370" s="3">
        <f>VLOOKUP(A370,Факт!$A$2:$C$506,3,FALSE)</f>
        <v>152063220.12</v>
      </c>
      <c r="E370" s="9">
        <f t="shared" si="5"/>
        <v>1.1100000000000001</v>
      </c>
      <c r="F370" s="2">
        <f>IF(E370&gt;=100%,План!D370*VLOOKUP(B370,СДВ!$A$3:$E$6,2,FALSE),IF(AND(План!E370&lt;100%,План!E370&gt;=75%),План!D370*VLOOKUP(План!B370,СДВ!$A$3:$E$6,3,FALSE),IF(AND(План!E370&lt;75%,План!E370&gt;=50%),План!D370*VLOOKUP(План!B370,СДВ!$A$3:$E$6,4,FALSE),План!D370*VLOOKUP(План!B370,СДВ!$A$3:$E$6,5,FALSE))))</f>
        <v>22809483.017999999</v>
      </c>
    </row>
    <row r="371" spans="1:6" x14ac:dyDescent="0.3">
      <c r="A371" s="4">
        <v>20614</v>
      </c>
      <c r="B371" t="s">
        <v>4</v>
      </c>
      <c r="C371" s="3">
        <v>566210689</v>
      </c>
      <c r="D371" s="3">
        <f>VLOOKUP(A371,Факт!$A$2:$C$506,3,FALSE)</f>
        <v>385023268.52000004</v>
      </c>
      <c r="E371" s="9">
        <f t="shared" si="5"/>
        <v>0.68</v>
      </c>
      <c r="F371" s="2">
        <f>IF(E371&gt;=100%,План!D371*VLOOKUP(B371,СДВ!$A$3:$E$6,2,FALSE),IF(AND(План!E371&lt;100%,План!E371&gt;=75%),План!D371*VLOOKUP(План!B371,СДВ!$A$3:$E$6,3,FALSE),IF(AND(План!E371&lt;75%,План!E371&gt;=50%),План!D371*VLOOKUP(План!B371,СДВ!$A$3:$E$6,4,FALSE),План!D371*VLOOKUP(План!B371,СДВ!$A$3:$E$6,5,FALSE))))</f>
        <v>38502326.852000006</v>
      </c>
    </row>
    <row r="372" spans="1:6" x14ac:dyDescent="0.3">
      <c r="A372" s="4">
        <v>93704</v>
      </c>
      <c r="B372" t="s">
        <v>5</v>
      </c>
      <c r="C372" s="3">
        <v>589891947</v>
      </c>
      <c r="D372" s="3">
        <f>VLOOKUP(A372,Факт!$A$2:$C$506,3,FALSE)</f>
        <v>554498430.17999995</v>
      </c>
      <c r="E372" s="9">
        <f t="shared" si="5"/>
        <v>0.94</v>
      </c>
      <c r="F372" s="2">
        <f>IF(E372&gt;=100%,План!D372*VLOOKUP(B372,СДВ!$A$3:$E$6,2,FALSE),IF(AND(План!E372&lt;100%,План!E372&gt;=75%),План!D372*VLOOKUP(План!B372,СДВ!$A$3:$E$6,3,FALSE),IF(AND(План!E372&lt;75%,План!E372&gt;=50%),План!D372*VLOOKUP(План!B372,СДВ!$A$3:$E$6,4,FALSE),План!D372*VLOOKUP(План!B372,СДВ!$A$3:$E$6,5,FALSE))))</f>
        <v>110899686.036</v>
      </c>
    </row>
    <row r="373" spans="1:6" x14ac:dyDescent="0.3">
      <c r="A373" s="4">
        <v>28451</v>
      </c>
      <c r="B373" t="s">
        <v>3</v>
      </c>
      <c r="C373" s="3">
        <v>497332101</v>
      </c>
      <c r="D373" s="3">
        <f>VLOOKUP(A373,Факт!$A$2:$C$506,3,FALSE)</f>
        <v>328239186.66000003</v>
      </c>
      <c r="E373" s="9">
        <f t="shared" si="5"/>
        <v>0.66</v>
      </c>
      <c r="F373" s="2">
        <f>IF(E373&gt;=100%,План!D373*VLOOKUP(B373,СДВ!$A$3:$E$6,2,FALSE),IF(AND(План!E373&lt;100%,План!E373&gt;=75%),План!D373*VLOOKUP(План!B373,СДВ!$A$3:$E$6,3,FALSE),IF(AND(План!E373&lt;75%,План!E373&gt;=50%),План!D373*VLOOKUP(План!B373,СДВ!$A$3:$E$6,4,FALSE),План!D373*VLOOKUP(План!B373,СДВ!$A$3:$E$6,5,FALSE))))</f>
        <v>32823918.666000005</v>
      </c>
    </row>
    <row r="374" spans="1:6" x14ac:dyDescent="0.3">
      <c r="A374" s="4">
        <v>88548</v>
      </c>
      <c r="B374" t="s">
        <v>4</v>
      </c>
      <c r="C374" s="3">
        <v>396463480</v>
      </c>
      <c r="D374" s="3">
        <f>VLOOKUP(A374,Факт!$A$2:$C$506,3,FALSE)</f>
        <v>329064688.39999998</v>
      </c>
      <c r="E374" s="9">
        <f t="shared" si="5"/>
        <v>0.83</v>
      </c>
      <c r="F374" s="2">
        <f>IF(E374&gt;=100%,План!D374*VLOOKUP(B374,СДВ!$A$3:$E$6,2,FALSE),IF(AND(План!E374&lt;100%,План!E374&gt;=75%),План!D374*VLOOKUP(План!B374,СДВ!$A$3:$E$6,3,FALSE),IF(AND(План!E374&lt;75%,План!E374&gt;=50%),План!D374*VLOOKUP(План!B374,СДВ!$A$3:$E$6,4,FALSE),План!D374*VLOOKUP(План!B374,СДВ!$A$3:$E$6,5,FALSE))))</f>
        <v>39487762.607999995</v>
      </c>
    </row>
    <row r="375" spans="1:6" x14ac:dyDescent="0.3">
      <c r="A375" s="4">
        <v>64398</v>
      </c>
      <c r="B375" t="s">
        <v>2</v>
      </c>
      <c r="C375" s="3">
        <v>372804483</v>
      </c>
      <c r="D375" s="3">
        <f>VLOOKUP(A375,Факт!$A$2:$C$506,3,FALSE)</f>
        <v>372804483</v>
      </c>
      <c r="E375" s="9">
        <f t="shared" si="5"/>
        <v>1</v>
      </c>
      <c r="F375" s="2">
        <f>IF(E375&gt;=100%,План!D375*VLOOKUP(B375,СДВ!$A$3:$E$6,2,FALSE),IF(AND(План!E375&lt;100%,План!E375&gt;=75%),План!D375*VLOOKUP(План!B375,СДВ!$A$3:$E$6,3,FALSE),IF(AND(План!E375&lt;75%,План!E375&gt;=50%),План!D375*VLOOKUP(План!B375,СДВ!$A$3:$E$6,4,FALSE),План!D375*VLOOKUP(План!B375,СДВ!$A$3:$E$6,5,FALSE))))</f>
        <v>55920672.449999996</v>
      </c>
    </row>
    <row r="376" spans="1:6" x14ac:dyDescent="0.3">
      <c r="A376" s="4">
        <v>55502</v>
      </c>
      <c r="B376" t="s">
        <v>3</v>
      </c>
      <c r="C376" s="3">
        <v>556853667</v>
      </c>
      <c r="D376" s="3">
        <f>VLOOKUP(A376,Факт!$A$2:$C$506,3,FALSE)</f>
        <v>350817810.20999998</v>
      </c>
      <c r="E376" s="9">
        <f t="shared" si="5"/>
        <v>0.63</v>
      </c>
      <c r="F376" s="2">
        <f>IF(E376&gt;=100%,План!D376*VLOOKUP(B376,СДВ!$A$3:$E$6,2,FALSE),IF(AND(План!E376&lt;100%,План!E376&gt;=75%),План!D376*VLOOKUP(План!B376,СДВ!$A$3:$E$6,3,FALSE),IF(AND(План!E376&lt;75%,План!E376&gt;=50%),План!D376*VLOOKUP(План!B376,СДВ!$A$3:$E$6,4,FALSE),План!D376*VLOOKUP(План!B376,СДВ!$A$3:$E$6,5,FALSE))))</f>
        <v>35081781.020999998</v>
      </c>
    </row>
    <row r="377" spans="1:6" x14ac:dyDescent="0.3">
      <c r="A377" s="4">
        <v>15413</v>
      </c>
      <c r="B377" t="s">
        <v>5</v>
      </c>
      <c r="C377" s="3">
        <v>136747554</v>
      </c>
      <c r="D377" s="3">
        <f>VLOOKUP(A377,Факт!$A$2:$C$506,3,FALSE)</f>
        <v>92988336.720000014</v>
      </c>
      <c r="E377" s="9">
        <f t="shared" si="5"/>
        <v>0.68</v>
      </c>
      <c r="F377" s="2">
        <f>IF(E377&gt;=100%,План!D377*VLOOKUP(B377,СДВ!$A$3:$E$6,2,FALSE),IF(AND(План!E377&lt;100%,План!E377&gt;=75%),План!D377*VLOOKUP(План!B377,СДВ!$A$3:$E$6,3,FALSE),IF(AND(План!E377&lt;75%,План!E377&gt;=50%),План!D377*VLOOKUP(План!B377,СДВ!$A$3:$E$6,4,FALSE),План!D377*VLOOKUP(План!B377,СДВ!$A$3:$E$6,5,FALSE))))</f>
        <v>13948250.508000001</v>
      </c>
    </row>
    <row r="378" spans="1:6" x14ac:dyDescent="0.3">
      <c r="A378" s="4">
        <v>68532</v>
      </c>
      <c r="B378" t="s">
        <v>4</v>
      </c>
      <c r="C378" s="3">
        <v>157533810</v>
      </c>
      <c r="D378" s="3">
        <f>VLOOKUP(A378,Факт!$A$2:$C$506,3,FALSE)</f>
        <v>133903738.5</v>
      </c>
      <c r="E378" s="9">
        <f t="shared" si="5"/>
        <v>0.85</v>
      </c>
      <c r="F378" s="2">
        <f>IF(E378&gt;=100%,План!D378*VLOOKUP(B378,СДВ!$A$3:$E$6,2,FALSE),IF(AND(План!E378&lt;100%,План!E378&gt;=75%),План!D378*VLOOKUP(План!B378,СДВ!$A$3:$E$6,3,FALSE),IF(AND(План!E378&lt;75%,План!E378&gt;=50%),План!D378*VLOOKUP(План!B378,СДВ!$A$3:$E$6,4,FALSE),План!D378*VLOOKUP(План!B378,СДВ!$A$3:$E$6,5,FALSE))))</f>
        <v>16068448.619999999</v>
      </c>
    </row>
    <row r="379" spans="1:6" x14ac:dyDescent="0.3">
      <c r="A379" s="4">
        <v>43901</v>
      </c>
      <c r="B379" t="s">
        <v>3</v>
      </c>
      <c r="C379" s="3">
        <v>531417012</v>
      </c>
      <c r="D379" s="3">
        <f>VLOOKUP(A379,Факт!$A$2:$C$506,3,FALSE)</f>
        <v>430447779.72000003</v>
      </c>
      <c r="E379" s="9">
        <f t="shared" si="5"/>
        <v>0.81</v>
      </c>
      <c r="F379" s="2">
        <f>IF(E379&gt;=100%,План!D379*VLOOKUP(B379,СДВ!$A$3:$E$6,2,FALSE),IF(AND(План!E379&lt;100%,План!E379&gt;=75%),План!D379*VLOOKUP(План!B379,СДВ!$A$3:$E$6,3,FALSE),IF(AND(План!E379&lt;75%,План!E379&gt;=50%),План!D379*VLOOKUP(План!B379,СДВ!$A$3:$E$6,4,FALSE),План!D379*VLOOKUP(План!B379,СДВ!$A$3:$E$6,5,FALSE))))</f>
        <v>86089555.944000006</v>
      </c>
    </row>
    <row r="380" spans="1:6" x14ac:dyDescent="0.3">
      <c r="A380" s="4">
        <v>86837</v>
      </c>
      <c r="B380" t="s">
        <v>3</v>
      </c>
      <c r="C380" s="3">
        <v>387198413</v>
      </c>
      <c r="D380" s="3">
        <f>VLOOKUP(A380,Факт!$A$2:$C$506,3,FALSE)</f>
        <v>406558333.65000004</v>
      </c>
      <c r="E380" s="9">
        <f t="shared" si="5"/>
        <v>1.05</v>
      </c>
      <c r="F380" s="2">
        <f>IF(E380&gt;=100%,План!D380*VLOOKUP(B380,СДВ!$A$3:$E$6,2,FALSE),IF(AND(План!E380&lt;100%,План!E380&gt;=75%),План!D380*VLOOKUP(План!B380,СДВ!$A$3:$E$6,3,FALSE),IF(AND(План!E380&lt;75%,План!E380&gt;=50%),План!D380*VLOOKUP(План!B380,СДВ!$A$3:$E$6,4,FALSE),План!D380*VLOOKUP(План!B380,СДВ!$A$3:$E$6,5,FALSE))))</f>
        <v>101639583.41250001</v>
      </c>
    </row>
    <row r="381" spans="1:6" x14ac:dyDescent="0.3">
      <c r="A381" s="4">
        <v>62324</v>
      </c>
      <c r="B381" t="s">
        <v>5</v>
      </c>
      <c r="C381" s="3">
        <v>244296468</v>
      </c>
      <c r="D381" s="3">
        <f>VLOOKUP(A381,Факт!$A$2:$C$506,3,FALSE)</f>
        <v>263840185.44000003</v>
      </c>
      <c r="E381" s="9">
        <f t="shared" si="5"/>
        <v>1.08</v>
      </c>
      <c r="F381" s="2">
        <f>IF(E381&gt;=100%,План!D381*VLOOKUP(B381,СДВ!$A$3:$E$6,2,FALSE),IF(AND(План!E381&lt;100%,План!E381&gt;=75%),План!D381*VLOOKUP(План!B381,СДВ!$A$3:$E$6,3,FALSE),IF(AND(План!E381&lt;75%,План!E381&gt;=50%),План!D381*VLOOKUP(План!B381,СДВ!$A$3:$E$6,4,FALSE),План!D381*VLOOKUP(План!B381,СДВ!$A$3:$E$6,5,FALSE))))</f>
        <v>79152055.631999999</v>
      </c>
    </row>
    <row r="382" spans="1:6" x14ac:dyDescent="0.3">
      <c r="A382" s="4">
        <v>11333</v>
      </c>
      <c r="B382" t="s">
        <v>2</v>
      </c>
      <c r="C382" s="3">
        <v>180529832</v>
      </c>
      <c r="D382" s="3">
        <f>VLOOKUP(A382,Факт!$A$2:$C$506,3,FALSE)</f>
        <v>167892743.76000002</v>
      </c>
      <c r="E382" s="9">
        <f t="shared" si="5"/>
        <v>0.93000000000000016</v>
      </c>
      <c r="F382" s="2">
        <f>IF(E382&gt;=100%,План!D382*VLOOKUP(B382,СДВ!$A$3:$E$6,2,FALSE),IF(AND(План!E382&lt;100%,План!E382&gt;=75%),План!D382*VLOOKUP(План!B382,СДВ!$A$3:$E$6,3,FALSE),IF(AND(План!E382&lt;75%,План!E382&gt;=50%),План!D382*VLOOKUP(План!B382,СДВ!$A$3:$E$6,4,FALSE),План!D382*VLOOKUP(План!B382,СДВ!$A$3:$E$6,5,FALSE))))</f>
        <v>20147129.251200002</v>
      </c>
    </row>
    <row r="383" spans="1:6" x14ac:dyDescent="0.3">
      <c r="A383" s="4">
        <v>95322</v>
      </c>
      <c r="B383" t="s">
        <v>3</v>
      </c>
      <c r="C383" s="3">
        <v>424925631</v>
      </c>
      <c r="D383" s="3">
        <f>VLOOKUP(A383,Факт!$A$2:$C$506,3,FALSE)</f>
        <v>356937530.03999996</v>
      </c>
      <c r="E383" s="9">
        <f t="shared" si="5"/>
        <v>0.83999999999999986</v>
      </c>
      <c r="F383" s="2">
        <f>IF(E383&gt;=100%,План!D383*VLOOKUP(B383,СДВ!$A$3:$E$6,2,FALSE),IF(AND(План!E383&lt;100%,План!E383&gt;=75%),План!D383*VLOOKUP(План!B383,СДВ!$A$3:$E$6,3,FALSE),IF(AND(План!E383&lt;75%,План!E383&gt;=50%),План!D383*VLOOKUP(План!B383,СДВ!$A$3:$E$6,4,FALSE),План!D383*VLOOKUP(План!B383,СДВ!$A$3:$E$6,5,FALSE))))</f>
        <v>71387506.008000001</v>
      </c>
    </row>
    <row r="384" spans="1:6" x14ac:dyDescent="0.3">
      <c r="A384" s="4">
        <v>31560</v>
      </c>
      <c r="B384" t="s">
        <v>4</v>
      </c>
      <c r="C384" s="3">
        <v>401064209</v>
      </c>
      <c r="D384" s="3">
        <f>VLOOKUP(A384,Факт!$A$2:$C$506,3,FALSE)</f>
        <v>332883293.46999997</v>
      </c>
      <c r="E384" s="9">
        <f t="shared" si="5"/>
        <v>0.83</v>
      </c>
      <c r="F384" s="2">
        <f>IF(E384&gt;=100%,План!D384*VLOOKUP(B384,СДВ!$A$3:$E$6,2,FALSE),IF(AND(План!E384&lt;100%,План!E384&gt;=75%),План!D384*VLOOKUP(План!B384,СДВ!$A$3:$E$6,3,FALSE),IF(AND(План!E384&lt;75%,План!E384&gt;=50%),План!D384*VLOOKUP(План!B384,СДВ!$A$3:$E$6,4,FALSE),План!D384*VLOOKUP(План!B384,СДВ!$A$3:$E$6,5,FALSE))))</f>
        <v>39945995.216399997</v>
      </c>
    </row>
    <row r="385" spans="1:6" x14ac:dyDescent="0.3">
      <c r="A385" s="4">
        <v>99691</v>
      </c>
      <c r="B385" t="s">
        <v>3</v>
      </c>
      <c r="C385" s="3">
        <v>780411088</v>
      </c>
      <c r="D385" s="3">
        <f>VLOOKUP(A385,Факт!$A$2:$C$506,3,FALSE)</f>
        <v>913080972.95999992</v>
      </c>
      <c r="E385" s="9">
        <f t="shared" si="5"/>
        <v>1.17</v>
      </c>
      <c r="F385" s="2">
        <f>IF(E385&gt;=100%,План!D385*VLOOKUP(B385,СДВ!$A$3:$E$6,2,FALSE),IF(AND(План!E385&lt;100%,План!E385&gt;=75%),План!D385*VLOOKUP(План!B385,СДВ!$A$3:$E$6,3,FALSE),IF(AND(План!E385&lt;75%,План!E385&gt;=50%),План!D385*VLOOKUP(План!B385,СДВ!$A$3:$E$6,4,FALSE),План!D385*VLOOKUP(План!B385,СДВ!$A$3:$E$6,5,FALSE))))</f>
        <v>228270243.23999998</v>
      </c>
    </row>
    <row r="386" spans="1:6" x14ac:dyDescent="0.3">
      <c r="A386" s="4">
        <v>25278</v>
      </c>
      <c r="B386" t="s">
        <v>5</v>
      </c>
      <c r="C386" s="3">
        <v>387043612</v>
      </c>
      <c r="D386" s="3">
        <f>VLOOKUP(A386,Факт!$A$2:$C$506,3,FALSE)</f>
        <v>313505325.72000003</v>
      </c>
      <c r="E386" s="9">
        <f t="shared" si="5"/>
        <v>0.81</v>
      </c>
      <c r="F386" s="2">
        <f>IF(E386&gt;=100%,План!D386*VLOOKUP(B386,СДВ!$A$3:$E$6,2,FALSE),IF(AND(План!E386&lt;100%,План!E386&gt;=75%),План!D386*VLOOKUP(План!B386,СДВ!$A$3:$E$6,3,FALSE),IF(AND(План!E386&lt;75%,План!E386&gt;=50%),План!D386*VLOOKUP(План!B386,СДВ!$A$3:$E$6,4,FALSE),План!D386*VLOOKUP(План!B386,СДВ!$A$3:$E$6,5,FALSE))))</f>
        <v>62701065.144000009</v>
      </c>
    </row>
    <row r="387" spans="1:6" x14ac:dyDescent="0.3">
      <c r="A387" s="4">
        <v>74623</v>
      </c>
      <c r="B387" t="s">
        <v>5</v>
      </c>
      <c r="C387" s="3">
        <v>337912131</v>
      </c>
      <c r="D387" s="3">
        <f>VLOOKUP(A387,Факт!$A$2:$C$506,3,FALSE)</f>
        <v>185851672.05000001</v>
      </c>
      <c r="E387" s="9">
        <f t="shared" ref="E387:E450" si="6">D387/C387</f>
        <v>0.55000000000000004</v>
      </c>
      <c r="F387" s="2">
        <f>IF(E387&gt;=100%,План!D387*VLOOKUP(B387,СДВ!$A$3:$E$6,2,FALSE),IF(AND(План!E387&lt;100%,План!E387&gt;=75%),План!D387*VLOOKUP(План!B387,СДВ!$A$3:$E$6,3,FALSE),IF(AND(План!E387&lt;75%,План!E387&gt;=50%),План!D387*VLOOKUP(План!B387,СДВ!$A$3:$E$6,4,FALSE),План!D387*VLOOKUP(План!B387,СДВ!$A$3:$E$6,5,FALSE))))</f>
        <v>27877750.807500001</v>
      </c>
    </row>
    <row r="388" spans="1:6" x14ac:dyDescent="0.3">
      <c r="A388" s="4">
        <v>92912</v>
      </c>
      <c r="B388" t="s">
        <v>4</v>
      </c>
      <c r="C388" s="3">
        <v>184176454</v>
      </c>
      <c r="D388" s="3">
        <f>VLOOKUP(A388,Факт!$A$2:$C$506,3,FALSE)</f>
        <v>198910570.32000002</v>
      </c>
      <c r="E388" s="9">
        <f t="shared" si="6"/>
        <v>1.08</v>
      </c>
      <c r="F388" s="2">
        <f>IF(E388&gt;=100%,План!D388*VLOOKUP(B388,СДВ!$A$3:$E$6,2,FALSE),IF(AND(План!E388&lt;100%,План!E388&gt;=75%),План!D388*VLOOKUP(План!B388,СДВ!$A$3:$E$6,3,FALSE),IF(AND(План!E388&lt;75%,План!E388&gt;=50%),План!D388*VLOOKUP(План!B388,СДВ!$A$3:$E$6,4,FALSE),План!D388*VLOOKUP(План!B388,СДВ!$A$3:$E$6,5,FALSE))))</f>
        <v>29836585.548000004</v>
      </c>
    </row>
    <row r="389" spans="1:6" x14ac:dyDescent="0.3">
      <c r="A389" s="4">
        <v>41250</v>
      </c>
      <c r="B389" t="s">
        <v>4</v>
      </c>
      <c r="C389" s="3">
        <v>114044169</v>
      </c>
      <c r="D389" s="3">
        <f>VLOOKUP(A389,Факт!$A$2:$C$506,3,FALSE)</f>
        <v>115184610.69</v>
      </c>
      <c r="E389" s="9">
        <f t="shared" si="6"/>
        <v>1.01</v>
      </c>
      <c r="F389" s="2">
        <f>IF(E389&gt;=100%,План!D389*VLOOKUP(B389,СДВ!$A$3:$E$6,2,FALSE),IF(AND(План!E389&lt;100%,План!E389&gt;=75%),План!D389*VLOOKUP(План!B389,СДВ!$A$3:$E$6,3,FALSE),IF(AND(План!E389&lt;75%,План!E389&gt;=50%),План!D389*VLOOKUP(План!B389,СДВ!$A$3:$E$6,4,FALSE),План!D389*VLOOKUP(План!B389,СДВ!$A$3:$E$6,5,FALSE))))</f>
        <v>17277691.603499997</v>
      </c>
    </row>
    <row r="390" spans="1:6" x14ac:dyDescent="0.3">
      <c r="A390" s="4">
        <v>47448</v>
      </c>
      <c r="B390" t="s">
        <v>2</v>
      </c>
      <c r="C390" s="3">
        <v>381537142</v>
      </c>
      <c r="D390" s="3">
        <f>VLOOKUP(A390,Факт!$A$2:$C$506,3,FALSE)</f>
        <v>232737656.62</v>
      </c>
      <c r="E390" s="9">
        <f t="shared" si="6"/>
        <v>0.61</v>
      </c>
      <c r="F390" s="2">
        <f>IF(E390&gt;=100%,План!D390*VLOOKUP(B390,СДВ!$A$3:$E$6,2,FALSE),IF(AND(План!E390&lt;100%,План!E390&gt;=75%),План!D390*VLOOKUP(План!B390,СДВ!$A$3:$E$6,3,FALSE),IF(AND(План!E390&lt;75%,План!E390&gt;=50%),План!D390*VLOOKUP(План!B390,СДВ!$A$3:$E$6,4,FALSE),План!D390*VLOOKUP(План!B390,СДВ!$A$3:$E$6,5,FALSE))))</f>
        <v>11636882.831</v>
      </c>
    </row>
    <row r="391" spans="1:6" x14ac:dyDescent="0.3">
      <c r="A391" s="4">
        <v>33263</v>
      </c>
      <c r="B391" t="s">
        <v>2</v>
      </c>
      <c r="C391" s="3">
        <v>482812648</v>
      </c>
      <c r="D391" s="3">
        <f>VLOOKUP(A391,Факт!$A$2:$C$506,3,FALSE)</f>
        <v>531093912.80000007</v>
      </c>
      <c r="E391" s="9">
        <f t="shared" si="6"/>
        <v>1.1000000000000001</v>
      </c>
      <c r="F391" s="2">
        <f>IF(E391&gt;=100%,План!D391*VLOOKUP(B391,СДВ!$A$3:$E$6,2,FALSE),IF(AND(План!E391&lt;100%,План!E391&gt;=75%),План!D391*VLOOKUP(План!B391,СДВ!$A$3:$E$6,3,FALSE),IF(AND(План!E391&lt;75%,План!E391&gt;=50%),План!D391*VLOOKUP(План!B391,СДВ!$A$3:$E$6,4,FALSE),План!D391*VLOOKUP(План!B391,СДВ!$A$3:$E$6,5,FALSE))))</f>
        <v>79664086.920000002</v>
      </c>
    </row>
    <row r="392" spans="1:6" x14ac:dyDescent="0.3">
      <c r="A392" s="4">
        <v>43778</v>
      </c>
      <c r="B392" t="s">
        <v>3</v>
      </c>
      <c r="C392" s="3">
        <v>230881820</v>
      </c>
      <c r="D392" s="3">
        <f>VLOOKUP(A392,Факт!$A$2:$C$506,3,FALSE)</f>
        <v>147764364.80000001</v>
      </c>
      <c r="E392" s="9">
        <f t="shared" si="6"/>
        <v>0.64</v>
      </c>
      <c r="F392" s="2">
        <f>IF(E392&gt;=100%,План!D392*VLOOKUP(B392,СДВ!$A$3:$E$6,2,FALSE),IF(AND(План!E392&lt;100%,План!E392&gt;=75%),План!D392*VLOOKUP(План!B392,СДВ!$A$3:$E$6,3,FALSE),IF(AND(План!E392&lt;75%,План!E392&gt;=50%),План!D392*VLOOKUP(План!B392,СДВ!$A$3:$E$6,4,FALSE),План!D392*VLOOKUP(План!B392,СДВ!$A$3:$E$6,5,FALSE))))</f>
        <v>14776436.480000002</v>
      </c>
    </row>
    <row r="393" spans="1:6" x14ac:dyDescent="0.3">
      <c r="A393" s="4">
        <v>33473</v>
      </c>
      <c r="B393" t="s">
        <v>3</v>
      </c>
      <c r="C393" s="3">
        <v>203554846</v>
      </c>
      <c r="D393" s="3">
        <f>VLOOKUP(A393,Факт!$A$2:$C$506,3,FALSE)</f>
        <v>146559489.12</v>
      </c>
      <c r="E393" s="9">
        <f t="shared" si="6"/>
        <v>0.72</v>
      </c>
      <c r="F393" s="2">
        <f>IF(E393&gt;=100%,План!D393*VLOOKUP(B393,СДВ!$A$3:$E$6,2,FALSE),IF(AND(План!E393&lt;100%,План!E393&gt;=75%),План!D393*VLOOKUP(План!B393,СДВ!$A$3:$E$6,3,FALSE),IF(AND(План!E393&lt;75%,План!E393&gt;=50%),План!D393*VLOOKUP(План!B393,СДВ!$A$3:$E$6,4,FALSE),План!D393*VLOOKUP(План!B393,СДВ!$A$3:$E$6,5,FALSE))))</f>
        <v>14655948.912</v>
      </c>
    </row>
    <row r="394" spans="1:6" x14ac:dyDescent="0.3">
      <c r="A394" s="4">
        <v>86895</v>
      </c>
      <c r="B394" t="s">
        <v>3</v>
      </c>
      <c r="C394" s="3">
        <v>121780014</v>
      </c>
      <c r="D394" s="3">
        <f>VLOOKUP(A394,Факт!$A$2:$C$506,3,FALSE)</f>
        <v>64543407.420000002</v>
      </c>
      <c r="E394" s="9">
        <f t="shared" si="6"/>
        <v>0.53</v>
      </c>
      <c r="F394" s="2">
        <f>IF(E394&gt;=100%,План!D394*VLOOKUP(B394,СДВ!$A$3:$E$6,2,FALSE),IF(AND(План!E394&lt;100%,План!E394&gt;=75%),План!D394*VLOOKUP(План!B394,СДВ!$A$3:$E$6,3,FALSE),IF(AND(План!E394&lt;75%,План!E394&gt;=50%),План!D394*VLOOKUP(План!B394,СДВ!$A$3:$E$6,4,FALSE),План!D394*VLOOKUP(План!B394,СДВ!$A$3:$E$6,5,FALSE))))</f>
        <v>6454340.7420000006</v>
      </c>
    </row>
    <row r="395" spans="1:6" x14ac:dyDescent="0.3">
      <c r="A395" s="4">
        <v>58083</v>
      </c>
      <c r="B395" t="s">
        <v>2</v>
      </c>
      <c r="C395" s="3">
        <v>747064346</v>
      </c>
      <c r="D395" s="3">
        <f>VLOOKUP(A395,Факт!$A$2:$C$506,3,FALSE)</f>
        <v>814300137.1400001</v>
      </c>
      <c r="E395" s="9">
        <f t="shared" si="6"/>
        <v>1.0900000000000001</v>
      </c>
      <c r="F395" s="2">
        <f>IF(E395&gt;=100%,План!D395*VLOOKUP(B395,СДВ!$A$3:$E$6,2,FALSE),IF(AND(План!E395&lt;100%,План!E395&gt;=75%),План!D395*VLOOKUP(План!B395,СДВ!$A$3:$E$6,3,FALSE),IF(AND(План!E395&lt;75%,План!E395&gt;=50%),План!D395*VLOOKUP(План!B395,СДВ!$A$3:$E$6,4,FALSE),План!D395*VLOOKUP(План!B395,СДВ!$A$3:$E$6,5,FALSE))))</f>
        <v>122145020.57100001</v>
      </c>
    </row>
    <row r="396" spans="1:6" x14ac:dyDescent="0.3">
      <c r="A396" s="4">
        <v>22151</v>
      </c>
      <c r="B396" t="s">
        <v>3</v>
      </c>
      <c r="C396" s="3">
        <v>670346463</v>
      </c>
      <c r="D396" s="3">
        <f>VLOOKUP(A396,Факт!$A$2:$C$506,3,FALSE)</f>
        <v>616718745.96000004</v>
      </c>
      <c r="E396" s="9">
        <f t="shared" si="6"/>
        <v>0.92</v>
      </c>
      <c r="F396" s="2">
        <f>IF(E396&gt;=100%,План!D396*VLOOKUP(B396,СДВ!$A$3:$E$6,2,FALSE),IF(AND(План!E396&lt;100%,План!E396&gt;=75%),План!D396*VLOOKUP(План!B396,СДВ!$A$3:$E$6,3,FALSE),IF(AND(План!E396&lt;75%,План!E396&gt;=50%),План!D396*VLOOKUP(План!B396,СДВ!$A$3:$E$6,4,FALSE),План!D396*VLOOKUP(План!B396,СДВ!$A$3:$E$6,5,FALSE))))</f>
        <v>123343749.19200002</v>
      </c>
    </row>
    <row r="397" spans="1:6" x14ac:dyDescent="0.3">
      <c r="A397" s="4">
        <v>91027</v>
      </c>
      <c r="B397" t="s">
        <v>5</v>
      </c>
      <c r="C397" s="3">
        <v>134185123</v>
      </c>
      <c r="D397" s="3">
        <f>VLOOKUP(A397,Факт!$A$2:$C$506,3,FALSE)</f>
        <v>131501420.53999999</v>
      </c>
      <c r="E397" s="9">
        <f t="shared" si="6"/>
        <v>0.98</v>
      </c>
      <c r="F397" s="2">
        <f>IF(E397&gt;=100%,План!D397*VLOOKUP(B397,СДВ!$A$3:$E$6,2,FALSE),IF(AND(План!E397&lt;100%,План!E397&gt;=75%),План!D397*VLOOKUP(План!B397,СДВ!$A$3:$E$6,3,FALSE),IF(AND(План!E397&lt;75%,План!E397&gt;=50%),План!D397*VLOOKUP(План!B397,СДВ!$A$3:$E$6,4,FALSE),План!D397*VLOOKUP(План!B397,СДВ!$A$3:$E$6,5,FALSE))))</f>
        <v>26300284.107999999</v>
      </c>
    </row>
    <row r="398" spans="1:6" x14ac:dyDescent="0.3">
      <c r="A398" s="4">
        <v>87045</v>
      </c>
      <c r="B398" t="s">
        <v>2</v>
      </c>
      <c r="C398" s="3">
        <v>190926466</v>
      </c>
      <c r="D398" s="3">
        <f>VLOOKUP(A398,Факт!$A$2:$C$506,3,FALSE)</f>
        <v>198563524.64000002</v>
      </c>
      <c r="E398" s="9">
        <f t="shared" si="6"/>
        <v>1.04</v>
      </c>
      <c r="F398" s="2">
        <f>IF(E398&gt;=100%,План!D398*VLOOKUP(B398,СДВ!$A$3:$E$6,2,FALSE),IF(AND(План!E398&lt;100%,План!E398&gt;=75%),План!D398*VLOOKUP(План!B398,СДВ!$A$3:$E$6,3,FALSE),IF(AND(План!E398&lt;75%,План!E398&gt;=50%),План!D398*VLOOKUP(План!B398,СДВ!$A$3:$E$6,4,FALSE),План!D398*VLOOKUP(План!B398,СДВ!$A$3:$E$6,5,FALSE))))</f>
        <v>29784528.696000002</v>
      </c>
    </row>
    <row r="399" spans="1:6" x14ac:dyDescent="0.3">
      <c r="A399" s="4">
        <v>75627</v>
      </c>
      <c r="B399" t="s">
        <v>5</v>
      </c>
      <c r="C399" s="3">
        <v>160216821</v>
      </c>
      <c r="D399" s="3">
        <f>VLOOKUP(A399,Факт!$A$2:$C$506,3,FALSE)</f>
        <v>105743101.86</v>
      </c>
      <c r="E399" s="9">
        <f t="shared" si="6"/>
        <v>0.66</v>
      </c>
      <c r="F399" s="2">
        <f>IF(E399&gt;=100%,План!D399*VLOOKUP(B399,СДВ!$A$3:$E$6,2,FALSE),IF(AND(План!E399&lt;100%,План!E399&gt;=75%),План!D399*VLOOKUP(План!B399,СДВ!$A$3:$E$6,3,FALSE),IF(AND(План!E399&lt;75%,План!E399&gt;=50%),План!D399*VLOOKUP(План!B399,СДВ!$A$3:$E$6,4,FALSE),План!D399*VLOOKUP(План!B399,СДВ!$A$3:$E$6,5,FALSE))))</f>
        <v>15861465.278999999</v>
      </c>
    </row>
    <row r="400" spans="1:6" x14ac:dyDescent="0.3">
      <c r="A400" s="4">
        <v>83033</v>
      </c>
      <c r="B400" t="s">
        <v>4</v>
      </c>
      <c r="C400" s="3">
        <v>734196063</v>
      </c>
      <c r="D400" s="3">
        <f>VLOOKUP(A400,Факт!$A$2:$C$506,3,FALSE)</f>
        <v>866351354.33999991</v>
      </c>
      <c r="E400" s="9">
        <f t="shared" si="6"/>
        <v>1.18</v>
      </c>
      <c r="F400" s="2">
        <f>IF(E400&gt;=100%,План!D400*VLOOKUP(B400,СДВ!$A$3:$E$6,2,FALSE),IF(AND(План!E400&lt;100%,План!E400&gt;=75%),План!D400*VLOOKUP(План!B400,СДВ!$A$3:$E$6,3,FALSE),IF(AND(План!E400&lt;75%,План!E400&gt;=50%),План!D400*VLOOKUP(План!B400,СДВ!$A$3:$E$6,4,FALSE),План!D400*VLOOKUP(План!B400,СДВ!$A$3:$E$6,5,FALSE))))</f>
        <v>129952703.15099998</v>
      </c>
    </row>
    <row r="401" spans="1:6" x14ac:dyDescent="0.3">
      <c r="A401" s="4">
        <v>42709</v>
      </c>
      <c r="B401" t="s">
        <v>5</v>
      </c>
      <c r="C401" s="3">
        <v>707774301</v>
      </c>
      <c r="D401" s="3">
        <f>VLOOKUP(A401,Факт!$A$2:$C$506,3,FALSE)</f>
        <v>360964893.50999999</v>
      </c>
      <c r="E401" s="9">
        <f t="shared" si="6"/>
        <v>0.51</v>
      </c>
      <c r="F401" s="2">
        <f>IF(E401&gt;=100%,План!D401*VLOOKUP(B401,СДВ!$A$3:$E$6,2,FALSE),IF(AND(План!E401&lt;100%,План!E401&gt;=75%),План!D401*VLOOKUP(План!B401,СДВ!$A$3:$E$6,3,FALSE),IF(AND(План!E401&lt;75%,План!E401&gt;=50%),План!D401*VLOOKUP(План!B401,СДВ!$A$3:$E$6,4,FALSE),План!D401*VLOOKUP(План!B401,СДВ!$A$3:$E$6,5,FALSE))))</f>
        <v>54144734.026499994</v>
      </c>
    </row>
    <row r="402" spans="1:6" x14ac:dyDescent="0.3">
      <c r="A402" s="4">
        <v>96600</v>
      </c>
      <c r="B402" t="s">
        <v>2</v>
      </c>
      <c r="C402" s="3">
        <v>310484949</v>
      </c>
      <c r="D402" s="3">
        <f>VLOOKUP(A402,Факт!$A$2:$C$506,3,FALSE)</f>
        <v>285646153.07999998</v>
      </c>
      <c r="E402" s="9">
        <f t="shared" si="6"/>
        <v>0.91999999999999993</v>
      </c>
      <c r="F402" s="2">
        <f>IF(E402&gt;=100%,План!D402*VLOOKUP(B402,СДВ!$A$3:$E$6,2,FALSE),IF(AND(План!E402&lt;100%,План!E402&gt;=75%),План!D402*VLOOKUP(План!B402,СДВ!$A$3:$E$6,3,FALSE),IF(AND(План!E402&lt;75%,План!E402&gt;=50%),План!D402*VLOOKUP(План!B402,СДВ!$A$3:$E$6,4,FALSE),План!D402*VLOOKUP(План!B402,СДВ!$A$3:$E$6,5,FALSE))))</f>
        <v>34277538.369599998</v>
      </c>
    </row>
    <row r="403" spans="1:6" x14ac:dyDescent="0.3">
      <c r="A403" s="4">
        <v>35129</v>
      </c>
      <c r="B403" t="s">
        <v>4</v>
      </c>
      <c r="C403" s="3">
        <v>608877787</v>
      </c>
      <c r="D403" s="3">
        <f>VLOOKUP(A403,Факт!$A$2:$C$506,3,FALSE)</f>
        <v>377504227.94</v>
      </c>
      <c r="E403" s="9">
        <f t="shared" si="6"/>
        <v>0.62</v>
      </c>
      <c r="F403" s="2">
        <f>IF(E403&gt;=100%,План!D403*VLOOKUP(B403,СДВ!$A$3:$E$6,2,FALSE),IF(AND(План!E403&lt;100%,План!E403&gt;=75%),План!D403*VLOOKUP(План!B403,СДВ!$A$3:$E$6,3,FALSE),IF(AND(План!E403&lt;75%,План!E403&gt;=50%),План!D403*VLOOKUP(План!B403,СДВ!$A$3:$E$6,4,FALSE),План!D403*VLOOKUP(План!B403,СДВ!$A$3:$E$6,5,FALSE))))</f>
        <v>37750422.794</v>
      </c>
    </row>
    <row r="404" spans="1:6" x14ac:dyDescent="0.3">
      <c r="A404" s="4">
        <v>59327</v>
      </c>
      <c r="B404" t="s">
        <v>4</v>
      </c>
      <c r="C404" s="3">
        <v>777129465</v>
      </c>
      <c r="D404" s="3">
        <f>VLOOKUP(A404,Факт!$A$2:$C$506,3,FALSE)</f>
        <v>769358170.35000002</v>
      </c>
      <c r="E404" s="9">
        <f t="shared" si="6"/>
        <v>0.99</v>
      </c>
      <c r="F404" s="2">
        <f>IF(E404&gt;=100%,План!D404*VLOOKUP(B404,СДВ!$A$3:$E$6,2,FALSE),IF(AND(План!E404&lt;100%,План!E404&gt;=75%),План!D404*VLOOKUP(План!B404,СДВ!$A$3:$E$6,3,FALSE),IF(AND(План!E404&lt;75%,План!E404&gt;=50%),План!D404*VLOOKUP(План!B404,СДВ!$A$3:$E$6,4,FALSE),План!D404*VLOOKUP(План!B404,СДВ!$A$3:$E$6,5,FALSE))))</f>
        <v>92322980.442000002</v>
      </c>
    </row>
    <row r="405" spans="1:6" x14ac:dyDescent="0.3">
      <c r="A405" s="4">
        <v>95661</v>
      </c>
      <c r="B405" t="s">
        <v>4</v>
      </c>
      <c r="C405" s="3">
        <v>329875252</v>
      </c>
      <c r="D405" s="3">
        <f>VLOOKUP(A405,Факт!$A$2:$C$506,3,FALSE)</f>
        <v>323277746.95999998</v>
      </c>
      <c r="E405" s="9">
        <f t="shared" si="6"/>
        <v>0.98</v>
      </c>
      <c r="F405" s="2">
        <f>IF(E405&gt;=100%,План!D405*VLOOKUP(B405,СДВ!$A$3:$E$6,2,FALSE),IF(AND(План!E405&lt;100%,План!E405&gt;=75%),План!D405*VLOOKUP(План!B405,СДВ!$A$3:$E$6,3,FALSE),IF(AND(План!E405&lt;75%,План!E405&gt;=50%),План!D405*VLOOKUP(План!B405,СДВ!$A$3:$E$6,4,FALSE),План!D405*VLOOKUP(План!B405,СДВ!$A$3:$E$6,5,FALSE))))</f>
        <v>38793329.635199994</v>
      </c>
    </row>
    <row r="406" spans="1:6" x14ac:dyDescent="0.3">
      <c r="A406" s="4">
        <v>24765</v>
      </c>
      <c r="B406" t="s">
        <v>3</v>
      </c>
      <c r="C406" s="3">
        <v>149229192</v>
      </c>
      <c r="D406" s="3">
        <f>VLOOKUP(A406,Факт!$A$2:$C$506,3,FALSE)</f>
        <v>101475850.56</v>
      </c>
      <c r="E406" s="9">
        <f t="shared" si="6"/>
        <v>0.68</v>
      </c>
      <c r="F406" s="2">
        <f>IF(E406&gt;=100%,План!D406*VLOOKUP(B406,СДВ!$A$3:$E$6,2,FALSE),IF(AND(План!E406&lt;100%,План!E406&gt;=75%),План!D406*VLOOKUP(План!B406,СДВ!$A$3:$E$6,3,FALSE),IF(AND(План!E406&lt;75%,План!E406&gt;=50%),План!D406*VLOOKUP(План!B406,СДВ!$A$3:$E$6,4,FALSE),План!D406*VLOOKUP(План!B406,СДВ!$A$3:$E$6,5,FALSE))))</f>
        <v>10147585.056000002</v>
      </c>
    </row>
    <row r="407" spans="1:6" x14ac:dyDescent="0.3">
      <c r="A407" s="4">
        <v>67451</v>
      </c>
      <c r="B407" t="s">
        <v>4</v>
      </c>
      <c r="C407" s="3">
        <v>583976267</v>
      </c>
      <c r="D407" s="3">
        <f>VLOOKUP(A407,Факт!$A$2:$C$506,3,FALSE)</f>
        <v>642373893.70000005</v>
      </c>
      <c r="E407" s="9">
        <f t="shared" si="6"/>
        <v>1.1000000000000001</v>
      </c>
      <c r="F407" s="2">
        <f>IF(E407&gt;=100%,План!D407*VLOOKUP(B407,СДВ!$A$3:$E$6,2,FALSE),IF(AND(План!E407&lt;100%,План!E407&gt;=75%),План!D407*VLOOKUP(План!B407,СДВ!$A$3:$E$6,3,FALSE),IF(AND(План!E407&lt;75%,План!E407&gt;=50%),План!D407*VLOOKUP(План!B407,СДВ!$A$3:$E$6,4,FALSE),План!D407*VLOOKUP(План!B407,СДВ!$A$3:$E$6,5,FALSE))))</f>
        <v>96356084.055000007</v>
      </c>
    </row>
    <row r="408" spans="1:6" x14ac:dyDescent="0.3">
      <c r="A408" s="4">
        <v>49798</v>
      </c>
      <c r="B408" t="s">
        <v>3</v>
      </c>
      <c r="C408" s="3">
        <v>101075541</v>
      </c>
      <c r="D408" s="3">
        <f>VLOOKUP(A408,Факт!$A$2:$C$506,3,FALSE)</f>
        <v>54580792.140000001</v>
      </c>
      <c r="E408" s="9">
        <f t="shared" si="6"/>
        <v>0.54</v>
      </c>
      <c r="F408" s="2">
        <f>IF(E408&gt;=100%,План!D408*VLOOKUP(B408,СДВ!$A$3:$E$6,2,FALSE),IF(AND(План!E408&lt;100%,План!E408&gt;=75%),План!D408*VLOOKUP(План!B408,СДВ!$A$3:$E$6,3,FALSE),IF(AND(План!E408&lt;75%,План!E408&gt;=50%),План!D408*VLOOKUP(План!B408,СДВ!$A$3:$E$6,4,FALSE),План!D408*VLOOKUP(План!B408,СДВ!$A$3:$E$6,5,FALSE))))</f>
        <v>5458079.2140000006</v>
      </c>
    </row>
    <row r="409" spans="1:6" x14ac:dyDescent="0.3">
      <c r="A409" s="4">
        <v>86623</v>
      </c>
      <c r="B409" t="s">
        <v>5</v>
      </c>
      <c r="C409" s="3">
        <v>740256774</v>
      </c>
      <c r="D409" s="3">
        <f>VLOOKUP(A409,Факт!$A$2:$C$506,3,FALSE)</f>
        <v>510777174.05999994</v>
      </c>
      <c r="E409" s="9">
        <f t="shared" si="6"/>
        <v>0.69</v>
      </c>
      <c r="F409" s="2">
        <f>IF(E409&gt;=100%,План!D409*VLOOKUP(B409,СДВ!$A$3:$E$6,2,FALSE),IF(AND(План!E409&lt;100%,План!E409&gt;=75%),План!D409*VLOOKUP(План!B409,СДВ!$A$3:$E$6,3,FALSE),IF(AND(План!E409&lt;75%,План!E409&gt;=50%),План!D409*VLOOKUP(План!B409,СДВ!$A$3:$E$6,4,FALSE),План!D409*VLOOKUP(План!B409,СДВ!$A$3:$E$6,5,FALSE))))</f>
        <v>76616576.108999982</v>
      </c>
    </row>
    <row r="410" spans="1:6" x14ac:dyDescent="0.3">
      <c r="A410" s="4">
        <v>48149</v>
      </c>
      <c r="B410" t="s">
        <v>5</v>
      </c>
      <c r="C410" s="3">
        <v>640375856</v>
      </c>
      <c r="D410" s="3">
        <f>VLOOKUP(A410,Факт!$A$2:$C$506,3,FALSE)</f>
        <v>736432234.39999998</v>
      </c>
      <c r="E410" s="9">
        <f t="shared" si="6"/>
        <v>1.1499999999999999</v>
      </c>
      <c r="F410" s="2">
        <f>IF(E410&gt;=100%,План!D410*VLOOKUP(B410,СДВ!$A$3:$E$6,2,FALSE),IF(AND(План!E410&lt;100%,План!E410&gt;=75%),План!D410*VLOOKUP(План!B410,СДВ!$A$3:$E$6,3,FALSE),IF(AND(План!E410&lt;75%,План!E410&gt;=50%),План!D410*VLOOKUP(План!B410,СДВ!$A$3:$E$6,4,FALSE),План!D410*VLOOKUP(План!B410,СДВ!$A$3:$E$6,5,FALSE))))</f>
        <v>220929670.31999999</v>
      </c>
    </row>
    <row r="411" spans="1:6" x14ac:dyDescent="0.3">
      <c r="A411" s="4">
        <v>73522</v>
      </c>
      <c r="B411" t="s">
        <v>2</v>
      </c>
      <c r="C411" s="3">
        <v>711954131</v>
      </c>
      <c r="D411" s="3">
        <f>VLOOKUP(A411,Факт!$A$2:$C$506,3,FALSE)</f>
        <v>690595507.06999993</v>
      </c>
      <c r="E411" s="9">
        <f t="shared" si="6"/>
        <v>0.96999999999999986</v>
      </c>
      <c r="F411" s="2">
        <f>IF(E411&gt;=100%,План!D411*VLOOKUP(B411,СДВ!$A$3:$E$6,2,FALSE),IF(AND(План!E411&lt;100%,План!E411&gt;=75%),План!D411*VLOOKUP(План!B411,СДВ!$A$3:$E$6,3,FALSE),IF(AND(План!E411&lt;75%,План!E411&gt;=50%),План!D411*VLOOKUP(План!B411,СДВ!$A$3:$E$6,4,FALSE),План!D411*VLOOKUP(План!B411,СДВ!$A$3:$E$6,5,FALSE))))</f>
        <v>82871460.848399982</v>
      </c>
    </row>
    <row r="412" spans="1:6" x14ac:dyDescent="0.3">
      <c r="A412" s="4">
        <v>63453</v>
      </c>
      <c r="B412" t="s">
        <v>4</v>
      </c>
      <c r="C412" s="3">
        <v>735952379</v>
      </c>
      <c r="D412" s="3">
        <f>VLOOKUP(A412,Факт!$A$2:$C$506,3,FALSE)</f>
        <v>485728570.14000005</v>
      </c>
      <c r="E412" s="9">
        <f t="shared" si="6"/>
        <v>0.66</v>
      </c>
      <c r="F412" s="2">
        <f>IF(E412&gt;=100%,План!D412*VLOOKUP(B412,СДВ!$A$3:$E$6,2,FALSE),IF(AND(План!E412&lt;100%,План!E412&gt;=75%),План!D412*VLOOKUP(План!B412,СДВ!$A$3:$E$6,3,FALSE),IF(AND(План!E412&lt;75%,План!E412&gt;=50%),План!D412*VLOOKUP(План!B412,СДВ!$A$3:$E$6,4,FALSE),План!D412*VLOOKUP(План!B412,СДВ!$A$3:$E$6,5,FALSE))))</f>
        <v>48572857.014000006</v>
      </c>
    </row>
    <row r="413" spans="1:6" x14ac:dyDescent="0.3">
      <c r="A413" s="4">
        <v>50791</v>
      </c>
      <c r="B413" t="s">
        <v>2</v>
      </c>
      <c r="C413" s="3">
        <v>707844098</v>
      </c>
      <c r="D413" s="3">
        <f>VLOOKUP(A413,Факт!$A$2:$C$506,3,FALSE)</f>
        <v>566275278.39999998</v>
      </c>
      <c r="E413" s="9">
        <f t="shared" si="6"/>
        <v>0.79999999999999993</v>
      </c>
      <c r="F413" s="2">
        <f>IF(E413&gt;=100%,План!D413*VLOOKUP(B413,СДВ!$A$3:$E$6,2,FALSE),IF(AND(План!E413&lt;100%,План!E413&gt;=75%),План!D413*VLOOKUP(План!B413,СДВ!$A$3:$E$6,3,FALSE),IF(AND(План!E413&lt;75%,План!E413&gt;=50%),План!D413*VLOOKUP(План!B413,СДВ!$A$3:$E$6,4,FALSE),План!D413*VLOOKUP(План!B413,СДВ!$A$3:$E$6,5,FALSE))))</f>
        <v>67953033.407999992</v>
      </c>
    </row>
    <row r="414" spans="1:6" x14ac:dyDescent="0.3">
      <c r="A414" s="4">
        <v>37162</v>
      </c>
      <c r="B414" t="s">
        <v>5</v>
      </c>
      <c r="C414" s="3">
        <v>674048504</v>
      </c>
      <c r="D414" s="3">
        <f>VLOOKUP(A414,Факт!$A$2:$C$506,3,FALSE)</f>
        <v>653827048.88</v>
      </c>
      <c r="E414" s="9">
        <f t="shared" si="6"/>
        <v>0.97</v>
      </c>
      <c r="F414" s="2">
        <f>IF(E414&gt;=100%,План!D414*VLOOKUP(B414,СДВ!$A$3:$E$6,2,FALSE),IF(AND(План!E414&lt;100%,План!E414&gt;=75%),План!D414*VLOOKUP(План!B414,СДВ!$A$3:$E$6,3,FALSE),IF(AND(План!E414&lt;75%,План!E414&gt;=50%),План!D414*VLOOKUP(План!B414,СДВ!$A$3:$E$6,4,FALSE),План!D414*VLOOKUP(План!B414,СДВ!$A$3:$E$6,5,FALSE))))</f>
        <v>130765409.77600001</v>
      </c>
    </row>
    <row r="415" spans="1:6" x14ac:dyDescent="0.3">
      <c r="A415" s="4">
        <v>17222</v>
      </c>
      <c r="B415" t="s">
        <v>2</v>
      </c>
      <c r="C415" s="3">
        <v>439150161</v>
      </c>
      <c r="D415" s="3">
        <f>VLOOKUP(A415,Факт!$A$2:$C$506,3,FALSE)</f>
        <v>237141086.94000003</v>
      </c>
      <c r="E415" s="9">
        <f t="shared" si="6"/>
        <v>0.54</v>
      </c>
      <c r="F415" s="2">
        <f>IF(E415&gt;=100%,План!D415*VLOOKUP(B415,СДВ!$A$3:$E$6,2,FALSE),IF(AND(План!E415&lt;100%,План!E415&gt;=75%),План!D415*VLOOKUP(План!B415,СДВ!$A$3:$E$6,3,FALSE),IF(AND(План!E415&lt;75%,План!E415&gt;=50%),План!D415*VLOOKUP(План!B415,СДВ!$A$3:$E$6,4,FALSE),План!D415*VLOOKUP(План!B415,СДВ!$A$3:$E$6,5,FALSE))))</f>
        <v>11857054.347000003</v>
      </c>
    </row>
    <row r="416" spans="1:6" x14ac:dyDescent="0.3">
      <c r="A416" s="4">
        <v>47897</v>
      </c>
      <c r="B416" t="s">
        <v>5</v>
      </c>
      <c r="C416" s="3">
        <v>535215690</v>
      </c>
      <c r="D416" s="3">
        <f>VLOOKUP(A416,Факт!$A$2:$C$506,3,FALSE)</f>
        <v>380003139.89999998</v>
      </c>
      <c r="E416" s="9">
        <f t="shared" si="6"/>
        <v>0.71</v>
      </c>
      <c r="F416" s="2">
        <f>IF(E416&gt;=100%,План!D416*VLOOKUP(B416,СДВ!$A$3:$E$6,2,FALSE),IF(AND(План!E416&lt;100%,План!E416&gt;=75%),План!D416*VLOOKUP(План!B416,СДВ!$A$3:$E$6,3,FALSE),IF(AND(План!E416&lt;75%,План!E416&gt;=50%),План!D416*VLOOKUP(План!B416,СДВ!$A$3:$E$6,4,FALSE),План!D416*VLOOKUP(План!B416,СДВ!$A$3:$E$6,5,FALSE))))</f>
        <v>57000470.984999992</v>
      </c>
    </row>
    <row r="417" spans="1:6" x14ac:dyDescent="0.3">
      <c r="A417" s="4">
        <v>58797</v>
      </c>
      <c r="B417" t="s">
        <v>2</v>
      </c>
      <c r="C417" s="3">
        <v>430283740</v>
      </c>
      <c r="D417" s="3">
        <f>VLOOKUP(A417,Факт!$A$2:$C$506,3,FALSE)</f>
        <v>434586577.39999998</v>
      </c>
      <c r="E417" s="9">
        <f t="shared" si="6"/>
        <v>1.01</v>
      </c>
      <c r="F417" s="2">
        <f>IF(E417&gt;=100%,План!D417*VLOOKUP(B417,СДВ!$A$3:$E$6,2,FALSE),IF(AND(План!E417&lt;100%,План!E417&gt;=75%),План!D417*VLOOKUP(План!B417,СДВ!$A$3:$E$6,3,FALSE),IF(AND(План!E417&lt;75%,План!E417&gt;=50%),План!D417*VLOOKUP(План!B417,СДВ!$A$3:$E$6,4,FALSE),План!D417*VLOOKUP(План!B417,СДВ!$A$3:$E$6,5,FALSE))))</f>
        <v>65187986.609999992</v>
      </c>
    </row>
    <row r="418" spans="1:6" x14ac:dyDescent="0.3">
      <c r="A418" s="4">
        <v>88459</v>
      </c>
      <c r="B418" t="s">
        <v>2</v>
      </c>
      <c r="C418" s="3">
        <v>777365685</v>
      </c>
      <c r="D418" s="3">
        <f>VLOOKUP(A418,Факт!$A$2:$C$506,3,FALSE)</f>
        <v>458645754.14999998</v>
      </c>
      <c r="E418" s="9">
        <f t="shared" si="6"/>
        <v>0.59</v>
      </c>
      <c r="F418" s="2">
        <f>IF(E418&gt;=100%,План!D418*VLOOKUP(B418,СДВ!$A$3:$E$6,2,FALSE),IF(AND(План!E418&lt;100%,План!E418&gt;=75%),План!D418*VLOOKUP(План!B418,СДВ!$A$3:$E$6,3,FALSE),IF(AND(План!E418&lt;75%,План!E418&gt;=50%),План!D418*VLOOKUP(План!B418,СДВ!$A$3:$E$6,4,FALSE),План!D418*VLOOKUP(План!B418,СДВ!$A$3:$E$6,5,FALSE))))</f>
        <v>22932287.7075</v>
      </c>
    </row>
    <row r="419" spans="1:6" x14ac:dyDescent="0.3">
      <c r="A419" s="4">
        <v>94976</v>
      </c>
      <c r="B419" t="s">
        <v>2</v>
      </c>
      <c r="C419" s="3">
        <v>564760459</v>
      </c>
      <c r="D419" s="3">
        <f>VLOOKUP(A419,Факт!$A$2:$C$506,3,FALSE)</f>
        <v>496989203.92000002</v>
      </c>
      <c r="E419" s="9">
        <f t="shared" si="6"/>
        <v>0.88</v>
      </c>
      <c r="F419" s="2">
        <f>IF(E419&gt;=100%,План!D419*VLOOKUP(B419,СДВ!$A$3:$E$6,2,FALSE),IF(AND(План!E419&lt;100%,План!E419&gt;=75%),План!D419*VLOOKUP(План!B419,СДВ!$A$3:$E$6,3,FALSE),IF(AND(План!E419&lt;75%,План!E419&gt;=50%),План!D419*VLOOKUP(План!B419,СДВ!$A$3:$E$6,4,FALSE),План!D419*VLOOKUP(План!B419,СДВ!$A$3:$E$6,5,FALSE))))</f>
        <v>59638704.470399998</v>
      </c>
    </row>
    <row r="420" spans="1:6" x14ac:dyDescent="0.3">
      <c r="A420" s="4">
        <v>13055</v>
      </c>
      <c r="B420" t="s">
        <v>2</v>
      </c>
      <c r="C420" s="3">
        <v>314503067</v>
      </c>
      <c r="D420" s="3">
        <f>VLOOKUP(A420,Факт!$A$2:$C$506,3,FALSE)</f>
        <v>349098404.37</v>
      </c>
      <c r="E420" s="9">
        <f t="shared" si="6"/>
        <v>1.1100000000000001</v>
      </c>
      <c r="F420" s="2">
        <f>IF(E420&gt;=100%,План!D420*VLOOKUP(B420,СДВ!$A$3:$E$6,2,FALSE),IF(AND(План!E420&lt;100%,План!E420&gt;=75%),План!D420*VLOOKUP(План!B420,СДВ!$A$3:$E$6,3,FALSE),IF(AND(План!E420&lt;75%,План!E420&gt;=50%),План!D420*VLOOKUP(План!B420,СДВ!$A$3:$E$6,4,FALSE),План!D420*VLOOKUP(План!B420,СДВ!$A$3:$E$6,5,FALSE))))</f>
        <v>52364760.655500002</v>
      </c>
    </row>
    <row r="421" spans="1:6" x14ac:dyDescent="0.3">
      <c r="A421" s="4">
        <v>18569</v>
      </c>
      <c r="B421" t="s">
        <v>3</v>
      </c>
      <c r="C421" s="3">
        <v>619896780</v>
      </c>
      <c r="D421" s="3">
        <f>VLOOKUP(A421,Факт!$A$2:$C$506,3,FALSE)</f>
        <v>712881297</v>
      </c>
      <c r="E421" s="9">
        <f t="shared" si="6"/>
        <v>1.1499999999999999</v>
      </c>
      <c r="F421" s="2">
        <f>IF(E421&gt;=100%,План!D421*VLOOKUP(B421,СДВ!$A$3:$E$6,2,FALSE),IF(AND(План!E421&lt;100%,План!E421&gt;=75%),План!D421*VLOOKUP(План!B421,СДВ!$A$3:$E$6,3,FALSE),IF(AND(План!E421&lt;75%,План!E421&gt;=50%),План!D421*VLOOKUP(План!B421,СДВ!$A$3:$E$6,4,FALSE),План!D421*VLOOKUP(План!B421,СДВ!$A$3:$E$6,5,FALSE))))</f>
        <v>178220324.25</v>
      </c>
    </row>
    <row r="422" spans="1:6" x14ac:dyDescent="0.3">
      <c r="A422" s="4">
        <v>36070</v>
      </c>
      <c r="B422" t="s">
        <v>2</v>
      </c>
      <c r="C422" s="3">
        <v>696808938</v>
      </c>
      <c r="D422" s="3">
        <f>VLOOKUP(A422,Факт!$A$2:$C$506,3,FALSE)</f>
        <v>731649384.89999998</v>
      </c>
      <c r="E422" s="9">
        <f t="shared" si="6"/>
        <v>1.05</v>
      </c>
      <c r="F422" s="2">
        <f>IF(E422&gt;=100%,План!D422*VLOOKUP(B422,СДВ!$A$3:$E$6,2,FALSE),IF(AND(План!E422&lt;100%,План!E422&gt;=75%),План!D422*VLOOKUP(План!B422,СДВ!$A$3:$E$6,3,FALSE),IF(AND(План!E422&lt;75%,План!E422&gt;=50%),План!D422*VLOOKUP(План!B422,СДВ!$A$3:$E$6,4,FALSE),План!D422*VLOOKUP(План!B422,СДВ!$A$3:$E$6,5,FALSE))))</f>
        <v>109747407.735</v>
      </c>
    </row>
    <row r="423" spans="1:6" x14ac:dyDescent="0.3">
      <c r="A423" s="4">
        <v>23794</v>
      </c>
      <c r="B423" t="s">
        <v>3</v>
      </c>
      <c r="C423" s="3">
        <v>151867587</v>
      </c>
      <c r="D423" s="3">
        <f>VLOOKUP(A423,Факт!$A$2:$C$506,3,FALSE)</f>
        <v>136680828.30000001</v>
      </c>
      <c r="E423" s="9">
        <f t="shared" si="6"/>
        <v>0.90000000000000013</v>
      </c>
      <c r="F423" s="2">
        <f>IF(E423&gt;=100%,План!D423*VLOOKUP(B423,СДВ!$A$3:$E$6,2,FALSE),IF(AND(План!E423&lt;100%,План!E423&gt;=75%),План!D423*VLOOKUP(План!B423,СДВ!$A$3:$E$6,3,FALSE),IF(AND(План!E423&lt;75%,План!E423&gt;=50%),План!D423*VLOOKUP(План!B423,СДВ!$A$3:$E$6,4,FALSE),План!D423*VLOOKUP(План!B423,СДВ!$A$3:$E$6,5,FALSE))))</f>
        <v>27336165.660000004</v>
      </c>
    </row>
    <row r="424" spans="1:6" x14ac:dyDescent="0.3">
      <c r="A424" s="4">
        <v>12680</v>
      </c>
      <c r="B424" t="s">
        <v>4</v>
      </c>
      <c r="C424" s="3">
        <v>556894873</v>
      </c>
      <c r="D424" s="3">
        <f>VLOOKUP(A424,Факт!$A$2:$C$506,3,FALSE)</f>
        <v>534619078.07999998</v>
      </c>
      <c r="E424" s="9">
        <f t="shared" si="6"/>
        <v>0.96</v>
      </c>
      <c r="F424" s="2">
        <f>IF(E424&gt;=100%,План!D424*VLOOKUP(B424,СДВ!$A$3:$E$6,2,FALSE),IF(AND(План!E424&lt;100%,План!E424&gt;=75%),План!D424*VLOOKUP(План!B424,СДВ!$A$3:$E$6,3,FALSE),IF(AND(План!E424&lt;75%,План!E424&gt;=50%),План!D424*VLOOKUP(План!B424,СДВ!$A$3:$E$6,4,FALSE),План!D424*VLOOKUP(План!B424,СДВ!$A$3:$E$6,5,FALSE))))</f>
        <v>64154289.369599998</v>
      </c>
    </row>
    <row r="425" spans="1:6" x14ac:dyDescent="0.3">
      <c r="A425" s="4">
        <v>26481</v>
      </c>
      <c r="B425" t="s">
        <v>5</v>
      </c>
      <c r="C425" s="3">
        <v>524704365</v>
      </c>
      <c r="D425" s="3">
        <f>VLOOKUP(A425,Факт!$A$2:$C$506,3,FALSE)</f>
        <v>514210277.69999999</v>
      </c>
      <c r="E425" s="9">
        <f t="shared" si="6"/>
        <v>0.98</v>
      </c>
      <c r="F425" s="2">
        <f>IF(E425&gt;=100%,План!D425*VLOOKUP(B425,СДВ!$A$3:$E$6,2,FALSE),IF(AND(План!E425&lt;100%,План!E425&gt;=75%),План!D425*VLOOKUP(План!B425,СДВ!$A$3:$E$6,3,FALSE),IF(AND(План!E425&lt;75%,План!E425&gt;=50%),План!D425*VLOOKUP(План!B425,СДВ!$A$3:$E$6,4,FALSE),План!D425*VLOOKUP(План!B425,СДВ!$A$3:$E$6,5,FALSE))))</f>
        <v>102842055.54000001</v>
      </c>
    </row>
    <row r="426" spans="1:6" x14ac:dyDescent="0.3">
      <c r="A426" s="4">
        <v>70529</v>
      </c>
      <c r="B426" t="s">
        <v>4</v>
      </c>
      <c r="C426" s="3">
        <v>600288956</v>
      </c>
      <c r="D426" s="3">
        <f>VLOOKUP(A426,Факт!$A$2:$C$506,3,FALSE)</f>
        <v>690332299.39999998</v>
      </c>
      <c r="E426" s="9">
        <f t="shared" si="6"/>
        <v>1.1499999999999999</v>
      </c>
      <c r="F426" s="2">
        <f>IF(E426&gt;=100%,План!D426*VLOOKUP(B426,СДВ!$A$3:$E$6,2,FALSE),IF(AND(План!E426&lt;100%,План!E426&gt;=75%),План!D426*VLOOKUP(План!B426,СДВ!$A$3:$E$6,3,FALSE),IF(AND(План!E426&lt;75%,План!E426&gt;=50%),План!D426*VLOOKUP(План!B426,СДВ!$A$3:$E$6,4,FALSE),План!D426*VLOOKUP(План!B426,СДВ!$A$3:$E$6,5,FALSE))))</f>
        <v>103549844.91</v>
      </c>
    </row>
    <row r="427" spans="1:6" x14ac:dyDescent="0.3">
      <c r="A427" s="4">
        <v>75487</v>
      </c>
      <c r="B427" t="s">
        <v>5</v>
      </c>
      <c r="C427" s="3">
        <v>782420352</v>
      </c>
      <c r="D427" s="3">
        <f>VLOOKUP(A427,Факт!$A$2:$C$506,3,FALSE)</f>
        <v>813717166.08000004</v>
      </c>
      <c r="E427" s="9">
        <f t="shared" si="6"/>
        <v>1.04</v>
      </c>
      <c r="F427" s="2">
        <f>IF(E427&gt;=100%,План!D427*VLOOKUP(B427,СДВ!$A$3:$E$6,2,FALSE),IF(AND(План!E427&lt;100%,План!E427&gt;=75%),План!D427*VLOOKUP(План!B427,СДВ!$A$3:$E$6,3,FALSE),IF(AND(План!E427&lt;75%,План!E427&gt;=50%),План!D427*VLOOKUP(План!B427,СДВ!$A$3:$E$6,4,FALSE),План!D427*VLOOKUP(План!B427,СДВ!$A$3:$E$6,5,FALSE))))</f>
        <v>244115149.824</v>
      </c>
    </row>
    <row r="428" spans="1:6" x14ac:dyDescent="0.3">
      <c r="A428" s="4">
        <v>79931</v>
      </c>
      <c r="B428" t="s">
        <v>4</v>
      </c>
      <c r="C428" s="3">
        <v>259147414</v>
      </c>
      <c r="D428" s="3">
        <f>VLOOKUP(A428,Факт!$A$2:$C$506,3,FALSE)</f>
        <v>269513310.56</v>
      </c>
      <c r="E428" s="9">
        <f t="shared" si="6"/>
        <v>1.04</v>
      </c>
      <c r="F428" s="2">
        <f>IF(E428&gt;=100%,План!D428*VLOOKUP(B428,СДВ!$A$3:$E$6,2,FALSE),IF(AND(План!E428&lt;100%,План!E428&gt;=75%),План!D428*VLOOKUP(План!B428,СДВ!$A$3:$E$6,3,FALSE),IF(AND(План!E428&lt;75%,План!E428&gt;=50%),План!D428*VLOOKUP(План!B428,СДВ!$A$3:$E$6,4,FALSE),План!D428*VLOOKUP(План!B428,СДВ!$A$3:$E$6,5,FALSE))))</f>
        <v>40426996.583999999</v>
      </c>
    </row>
    <row r="429" spans="1:6" x14ac:dyDescent="0.3">
      <c r="A429" s="4">
        <v>93458</v>
      </c>
      <c r="B429" t="s">
        <v>2</v>
      </c>
      <c r="C429" s="3">
        <v>740378295</v>
      </c>
      <c r="D429" s="3">
        <f>VLOOKUP(A429,Факт!$A$2:$C$506,3,FALSE)</f>
        <v>399804279.30000001</v>
      </c>
      <c r="E429" s="9">
        <f t="shared" si="6"/>
        <v>0.54</v>
      </c>
      <c r="F429" s="2">
        <f>IF(E429&gt;=100%,План!D429*VLOOKUP(B429,СДВ!$A$3:$E$6,2,FALSE),IF(AND(План!E429&lt;100%,План!E429&gt;=75%),План!D429*VLOOKUP(План!B429,СДВ!$A$3:$E$6,3,FALSE),IF(AND(План!E429&lt;75%,План!E429&gt;=50%),План!D429*VLOOKUP(План!B429,СДВ!$A$3:$E$6,4,FALSE),План!D429*VLOOKUP(План!B429,СДВ!$A$3:$E$6,5,FALSE))))</f>
        <v>19990213.965</v>
      </c>
    </row>
    <row r="430" spans="1:6" x14ac:dyDescent="0.3">
      <c r="A430" s="4">
        <v>25848</v>
      </c>
      <c r="B430" t="s">
        <v>3</v>
      </c>
      <c r="C430" s="3">
        <v>499687318</v>
      </c>
      <c r="D430" s="3">
        <f>VLOOKUP(A430,Факт!$A$2:$C$506,3,FALSE)</f>
        <v>409743600.75999999</v>
      </c>
      <c r="E430" s="9">
        <f t="shared" si="6"/>
        <v>0.82</v>
      </c>
      <c r="F430" s="2">
        <f>IF(E430&gt;=100%,План!D430*VLOOKUP(B430,СДВ!$A$3:$E$6,2,FALSE),IF(AND(План!E430&lt;100%,План!E430&gt;=75%),План!D430*VLOOKUP(План!B430,СДВ!$A$3:$E$6,3,FALSE),IF(AND(План!E430&lt;75%,План!E430&gt;=50%),План!D430*VLOOKUP(План!B430,СДВ!$A$3:$E$6,4,FALSE),План!D430*VLOOKUP(План!B430,СДВ!$A$3:$E$6,5,FALSE))))</f>
        <v>81948720.15200001</v>
      </c>
    </row>
    <row r="431" spans="1:6" x14ac:dyDescent="0.3">
      <c r="A431" s="4">
        <v>24386</v>
      </c>
      <c r="B431" t="s">
        <v>4</v>
      </c>
      <c r="C431" s="3">
        <v>572634396</v>
      </c>
      <c r="D431" s="3">
        <f>VLOOKUP(A431,Факт!$A$2:$C$506,3,FALSE)</f>
        <v>458107516.80000001</v>
      </c>
      <c r="E431" s="9">
        <f t="shared" si="6"/>
        <v>0.8</v>
      </c>
      <c r="F431" s="2">
        <f>IF(E431&gt;=100%,План!D431*VLOOKUP(B431,СДВ!$A$3:$E$6,2,FALSE),IF(AND(План!E431&lt;100%,План!E431&gt;=75%),План!D431*VLOOKUP(План!B431,СДВ!$A$3:$E$6,3,FALSE),IF(AND(План!E431&lt;75%,План!E431&gt;=50%),План!D431*VLOOKUP(План!B431,СДВ!$A$3:$E$6,4,FALSE),План!D431*VLOOKUP(План!B431,СДВ!$A$3:$E$6,5,FALSE))))</f>
        <v>54972902.016000003</v>
      </c>
    </row>
    <row r="432" spans="1:6" x14ac:dyDescent="0.3">
      <c r="A432" s="4">
        <v>77903</v>
      </c>
      <c r="B432" t="s">
        <v>3</v>
      </c>
      <c r="C432" s="3">
        <v>629948830</v>
      </c>
      <c r="D432" s="3">
        <f>VLOOKUP(A432,Факт!$A$2:$C$506,3,FALSE)</f>
        <v>529157017.19999999</v>
      </c>
      <c r="E432" s="9">
        <f t="shared" si="6"/>
        <v>0.84</v>
      </c>
      <c r="F432" s="2">
        <f>IF(E432&gt;=100%,План!D432*VLOOKUP(B432,СДВ!$A$3:$E$6,2,FALSE),IF(AND(План!E432&lt;100%,План!E432&gt;=75%),План!D432*VLOOKUP(План!B432,СДВ!$A$3:$E$6,3,FALSE),IF(AND(План!E432&lt;75%,План!E432&gt;=50%),План!D432*VLOOKUP(План!B432,СДВ!$A$3:$E$6,4,FALSE),План!D432*VLOOKUP(План!B432,СДВ!$A$3:$E$6,5,FALSE))))</f>
        <v>105831403.44</v>
      </c>
    </row>
    <row r="433" spans="1:6" x14ac:dyDescent="0.3">
      <c r="A433" s="4">
        <v>10254</v>
      </c>
      <c r="B433" t="s">
        <v>3</v>
      </c>
      <c r="C433" s="3">
        <v>783905970</v>
      </c>
      <c r="D433" s="3">
        <f>VLOOKUP(A433,Факт!$A$2:$C$506,3,FALSE)</f>
        <v>925009044.5999999</v>
      </c>
      <c r="E433" s="9">
        <f t="shared" si="6"/>
        <v>1.18</v>
      </c>
      <c r="F433" s="2">
        <f>IF(E433&gt;=100%,План!D433*VLOOKUP(B433,СДВ!$A$3:$E$6,2,FALSE),IF(AND(План!E433&lt;100%,План!E433&gt;=75%),План!D433*VLOOKUP(План!B433,СДВ!$A$3:$E$6,3,FALSE),IF(AND(План!E433&lt;75%,План!E433&gt;=50%),План!D433*VLOOKUP(План!B433,СДВ!$A$3:$E$6,4,FALSE),План!D433*VLOOKUP(План!B433,СДВ!$A$3:$E$6,5,FALSE))))</f>
        <v>231252261.14999998</v>
      </c>
    </row>
    <row r="434" spans="1:6" x14ac:dyDescent="0.3">
      <c r="A434" s="4">
        <v>42420</v>
      </c>
      <c r="B434" t="s">
        <v>5</v>
      </c>
      <c r="C434" s="3">
        <v>796708318</v>
      </c>
      <c r="D434" s="3">
        <f>VLOOKUP(A434,Факт!$A$2:$C$506,3,FALSE)</f>
        <v>573629988.96000004</v>
      </c>
      <c r="E434" s="9">
        <f t="shared" si="6"/>
        <v>0.72000000000000008</v>
      </c>
      <c r="F434" s="2">
        <f>IF(E434&gt;=100%,План!D434*VLOOKUP(B434,СДВ!$A$3:$E$6,2,FALSE),IF(AND(План!E434&lt;100%,План!E434&gt;=75%),План!D434*VLOOKUP(План!B434,СДВ!$A$3:$E$6,3,FALSE),IF(AND(План!E434&lt;75%,План!E434&gt;=50%),План!D434*VLOOKUP(План!B434,СДВ!$A$3:$E$6,4,FALSE),План!D434*VLOOKUP(План!B434,СДВ!$A$3:$E$6,5,FALSE))))</f>
        <v>86044498.343999997</v>
      </c>
    </row>
    <row r="435" spans="1:6" x14ac:dyDescent="0.3">
      <c r="A435" s="4">
        <v>61395</v>
      </c>
      <c r="B435" t="s">
        <v>5</v>
      </c>
      <c r="C435" s="3">
        <v>397653985</v>
      </c>
      <c r="D435" s="3">
        <f>VLOOKUP(A435,Факт!$A$2:$C$506,3,FALSE)</f>
        <v>437419383.50000006</v>
      </c>
      <c r="E435" s="9">
        <f t="shared" si="6"/>
        <v>1.1000000000000001</v>
      </c>
      <c r="F435" s="2">
        <f>IF(E435&gt;=100%,План!D435*VLOOKUP(B435,СДВ!$A$3:$E$6,2,FALSE),IF(AND(План!E435&lt;100%,План!E435&gt;=75%),План!D435*VLOOKUP(План!B435,СДВ!$A$3:$E$6,3,FALSE),IF(AND(План!E435&lt;75%,План!E435&gt;=50%),План!D435*VLOOKUP(План!B435,СДВ!$A$3:$E$6,4,FALSE),План!D435*VLOOKUP(План!B435,СДВ!$A$3:$E$6,5,FALSE))))</f>
        <v>131225815.05000001</v>
      </c>
    </row>
    <row r="436" spans="1:6" x14ac:dyDescent="0.3">
      <c r="A436" s="4">
        <v>17571</v>
      </c>
      <c r="B436" t="s">
        <v>4</v>
      </c>
      <c r="C436" s="3">
        <v>674914814</v>
      </c>
      <c r="D436" s="3">
        <f>VLOOKUP(A436,Факт!$A$2:$C$506,3,FALSE)</f>
        <v>674914814</v>
      </c>
      <c r="E436" s="9">
        <f t="shared" si="6"/>
        <v>1</v>
      </c>
      <c r="F436" s="2">
        <f>IF(E436&gt;=100%,План!D436*VLOOKUP(B436,СДВ!$A$3:$E$6,2,FALSE),IF(AND(План!E436&lt;100%,План!E436&gt;=75%),План!D436*VLOOKUP(План!B436,СДВ!$A$3:$E$6,3,FALSE),IF(AND(План!E436&lt;75%,План!E436&gt;=50%),План!D436*VLOOKUP(План!B436,СДВ!$A$3:$E$6,4,FALSE),План!D436*VLOOKUP(План!B436,СДВ!$A$3:$E$6,5,FALSE))))</f>
        <v>101237222.09999999</v>
      </c>
    </row>
    <row r="437" spans="1:6" x14ac:dyDescent="0.3">
      <c r="A437" s="4">
        <v>67674</v>
      </c>
      <c r="B437" t="s">
        <v>3</v>
      </c>
      <c r="C437" s="3">
        <v>496324983</v>
      </c>
      <c r="D437" s="3">
        <f>VLOOKUP(A437,Факт!$A$2:$C$506,3,FALSE)</f>
        <v>357353987.75999999</v>
      </c>
      <c r="E437" s="9">
        <f t="shared" si="6"/>
        <v>0.72</v>
      </c>
      <c r="F437" s="2">
        <f>IF(E437&gt;=100%,План!D437*VLOOKUP(B437,СДВ!$A$3:$E$6,2,FALSE),IF(AND(План!E437&lt;100%,План!E437&gt;=75%),План!D437*VLOOKUP(План!B437,СДВ!$A$3:$E$6,3,FALSE),IF(AND(План!E437&lt;75%,План!E437&gt;=50%),План!D437*VLOOKUP(План!B437,СДВ!$A$3:$E$6,4,FALSE),План!D437*VLOOKUP(План!B437,СДВ!$A$3:$E$6,5,FALSE))))</f>
        <v>35735398.776000001</v>
      </c>
    </row>
    <row r="438" spans="1:6" x14ac:dyDescent="0.3">
      <c r="A438" s="4">
        <v>92919</v>
      </c>
      <c r="B438" t="s">
        <v>3</v>
      </c>
      <c r="C438" s="3">
        <v>323435999</v>
      </c>
      <c r="D438" s="3">
        <f>VLOOKUP(A438,Факт!$A$2:$C$506,3,FALSE)</f>
        <v>346076518.93000001</v>
      </c>
      <c r="E438" s="9">
        <f t="shared" si="6"/>
        <v>1.07</v>
      </c>
      <c r="F438" s="2">
        <f>IF(E438&gt;=100%,План!D438*VLOOKUP(B438,СДВ!$A$3:$E$6,2,FALSE),IF(AND(План!E438&lt;100%,План!E438&gt;=75%),План!D438*VLOOKUP(План!B438,СДВ!$A$3:$E$6,3,FALSE),IF(AND(План!E438&lt;75%,План!E438&gt;=50%),План!D438*VLOOKUP(План!B438,СДВ!$A$3:$E$6,4,FALSE),План!D438*VLOOKUP(План!B438,СДВ!$A$3:$E$6,5,FALSE))))</f>
        <v>86519129.732500002</v>
      </c>
    </row>
    <row r="439" spans="1:6" x14ac:dyDescent="0.3">
      <c r="A439" s="4">
        <v>31455</v>
      </c>
      <c r="B439" t="s">
        <v>2</v>
      </c>
      <c r="C439" s="3">
        <v>188326733</v>
      </c>
      <c r="D439" s="3">
        <f>VLOOKUP(A439,Факт!$A$2:$C$506,3,FALSE)</f>
        <v>216575742.94999999</v>
      </c>
      <c r="E439" s="9">
        <f t="shared" si="6"/>
        <v>1.1499999999999999</v>
      </c>
      <c r="F439" s="2">
        <f>IF(E439&gt;=100%,План!D439*VLOOKUP(B439,СДВ!$A$3:$E$6,2,FALSE),IF(AND(План!E439&lt;100%,План!E439&gt;=75%),План!D439*VLOOKUP(План!B439,СДВ!$A$3:$E$6,3,FALSE),IF(AND(План!E439&lt;75%,План!E439&gt;=50%),План!D439*VLOOKUP(План!B439,СДВ!$A$3:$E$6,4,FALSE),План!D439*VLOOKUP(План!B439,СДВ!$A$3:$E$6,5,FALSE))))</f>
        <v>32486361.442499995</v>
      </c>
    </row>
    <row r="440" spans="1:6" x14ac:dyDescent="0.3">
      <c r="A440" s="4">
        <v>64332</v>
      </c>
      <c r="B440" t="s">
        <v>4</v>
      </c>
      <c r="C440" s="3">
        <v>305432802</v>
      </c>
      <c r="D440" s="3">
        <f>VLOOKUP(A440,Факт!$A$2:$C$506,3,FALSE)</f>
        <v>164933713.08000001</v>
      </c>
      <c r="E440" s="9">
        <f t="shared" si="6"/>
        <v>0.54</v>
      </c>
      <c r="F440" s="2">
        <f>IF(E440&gt;=100%,План!D440*VLOOKUP(B440,СДВ!$A$3:$E$6,2,FALSE),IF(AND(План!E440&lt;100%,План!E440&gt;=75%),План!D440*VLOOKUP(План!B440,СДВ!$A$3:$E$6,3,FALSE),IF(AND(План!E440&lt;75%,План!E440&gt;=50%),План!D440*VLOOKUP(План!B440,СДВ!$A$3:$E$6,4,FALSE),План!D440*VLOOKUP(План!B440,СДВ!$A$3:$E$6,5,FALSE))))</f>
        <v>16493371.308000002</v>
      </c>
    </row>
    <row r="441" spans="1:6" x14ac:dyDescent="0.3">
      <c r="A441" s="4">
        <v>57954</v>
      </c>
      <c r="B441" t="s">
        <v>5</v>
      </c>
      <c r="C441" s="3">
        <v>134164722</v>
      </c>
      <c r="D441" s="3">
        <f>VLOOKUP(A441,Факт!$A$2:$C$506,3,FALSE)</f>
        <v>105990130.38000001</v>
      </c>
      <c r="E441" s="9">
        <f t="shared" si="6"/>
        <v>0.79</v>
      </c>
      <c r="F441" s="2">
        <f>IF(E441&gt;=100%,План!D441*VLOOKUP(B441,СДВ!$A$3:$E$6,2,FALSE),IF(AND(План!E441&lt;100%,План!E441&gt;=75%),План!D441*VLOOKUP(План!B441,СДВ!$A$3:$E$6,3,FALSE),IF(AND(План!E441&lt;75%,План!E441&gt;=50%),План!D441*VLOOKUP(План!B441,СДВ!$A$3:$E$6,4,FALSE),План!D441*VLOOKUP(План!B441,СДВ!$A$3:$E$6,5,FALSE))))</f>
        <v>21198026.076000005</v>
      </c>
    </row>
    <row r="442" spans="1:6" x14ac:dyDescent="0.3">
      <c r="A442" s="4">
        <v>60663</v>
      </c>
      <c r="B442" t="s">
        <v>5</v>
      </c>
      <c r="C442" s="3">
        <v>517052295</v>
      </c>
      <c r="D442" s="3">
        <f>VLOOKUP(A442,Факт!$A$2:$C$506,3,FALSE)</f>
        <v>429153404.84999996</v>
      </c>
      <c r="E442" s="9">
        <f t="shared" si="6"/>
        <v>0.83</v>
      </c>
      <c r="F442" s="2">
        <f>IF(E442&gt;=100%,План!D442*VLOOKUP(B442,СДВ!$A$3:$E$6,2,FALSE),IF(AND(План!E442&lt;100%,План!E442&gt;=75%),План!D442*VLOOKUP(План!B442,СДВ!$A$3:$E$6,3,FALSE),IF(AND(План!E442&lt;75%,План!E442&gt;=50%),План!D442*VLOOKUP(План!B442,СДВ!$A$3:$E$6,4,FALSE),План!D442*VLOOKUP(План!B442,СДВ!$A$3:$E$6,5,FALSE))))</f>
        <v>85830680.969999999</v>
      </c>
    </row>
    <row r="443" spans="1:6" x14ac:dyDescent="0.3">
      <c r="A443" s="4">
        <v>81129</v>
      </c>
      <c r="B443" t="s">
        <v>2</v>
      </c>
      <c r="C443" s="3">
        <v>790934977</v>
      </c>
      <c r="D443" s="3">
        <f>VLOOKUP(A443,Факт!$A$2:$C$506,3,FALSE)</f>
        <v>838391075.62</v>
      </c>
      <c r="E443" s="9">
        <f t="shared" si="6"/>
        <v>1.06</v>
      </c>
      <c r="F443" s="2">
        <f>IF(E443&gt;=100%,План!D443*VLOOKUP(B443,СДВ!$A$3:$E$6,2,FALSE),IF(AND(План!E443&lt;100%,План!E443&gt;=75%),План!D443*VLOOKUP(План!B443,СДВ!$A$3:$E$6,3,FALSE),IF(AND(План!E443&lt;75%,План!E443&gt;=50%),План!D443*VLOOKUP(План!B443,СДВ!$A$3:$E$6,4,FALSE),План!D443*VLOOKUP(План!B443,СДВ!$A$3:$E$6,5,FALSE))))</f>
        <v>125758661.34299999</v>
      </c>
    </row>
    <row r="444" spans="1:6" x14ac:dyDescent="0.3">
      <c r="A444" s="4">
        <v>61283</v>
      </c>
      <c r="B444" t="s">
        <v>2</v>
      </c>
      <c r="C444" s="3">
        <v>707078241</v>
      </c>
      <c r="D444" s="3">
        <f>VLOOKUP(A444,Факт!$A$2:$C$506,3,FALSE)</f>
        <v>629299634.49000001</v>
      </c>
      <c r="E444" s="9">
        <f t="shared" si="6"/>
        <v>0.89</v>
      </c>
      <c r="F444" s="2">
        <f>IF(E444&gt;=100%,План!D444*VLOOKUP(B444,СДВ!$A$3:$E$6,2,FALSE),IF(AND(План!E444&lt;100%,План!E444&gt;=75%),План!D444*VLOOKUP(План!B444,СДВ!$A$3:$E$6,3,FALSE),IF(AND(План!E444&lt;75%,План!E444&gt;=50%),План!D444*VLOOKUP(План!B444,СДВ!$A$3:$E$6,4,FALSE),План!D444*VLOOKUP(План!B444,СДВ!$A$3:$E$6,5,FALSE))))</f>
        <v>75515956.138799995</v>
      </c>
    </row>
    <row r="445" spans="1:6" x14ac:dyDescent="0.3">
      <c r="A445" s="4">
        <v>17748</v>
      </c>
      <c r="B445" t="s">
        <v>5</v>
      </c>
      <c r="C445" s="3">
        <v>534028628</v>
      </c>
      <c r="D445" s="3">
        <f>VLOOKUP(A445,Факт!$A$2:$C$506,3,FALSE)</f>
        <v>416542329.84000003</v>
      </c>
      <c r="E445" s="9">
        <f t="shared" si="6"/>
        <v>0.78</v>
      </c>
      <c r="F445" s="2">
        <f>IF(E445&gt;=100%,План!D445*VLOOKUP(B445,СДВ!$A$3:$E$6,2,FALSE),IF(AND(План!E445&lt;100%,План!E445&gt;=75%),План!D445*VLOOKUP(План!B445,СДВ!$A$3:$E$6,3,FALSE),IF(AND(План!E445&lt;75%,План!E445&gt;=50%),План!D445*VLOOKUP(План!B445,СДВ!$A$3:$E$6,4,FALSE),План!D445*VLOOKUP(План!B445,СДВ!$A$3:$E$6,5,FALSE))))</f>
        <v>83308465.96800001</v>
      </c>
    </row>
    <row r="446" spans="1:6" x14ac:dyDescent="0.3">
      <c r="A446" s="4">
        <v>56509</v>
      </c>
      <c r="B446" t="s">
        <v>5</v>
      </c>
      <c r="C446" s="3">
        <v>667111316</v>
      </c>
      <c r="D446" s="3">
        <f>VLOOKUP(A446,Факт!$A$2:$C$506,3,FALSE)</f>
        <v>393595676.44</v>
      </c>
      <c r="E446" s="9">
        <f t="shared" si="6"/>
        <v>0.59</v>
      </c>
      <c r="F446" s="2">
        <f>IF(E446&gt;=100%,План!D446*VLOOKUP(B446,СДВ!$A$3:$E$6,2,FALSE),IF(AND(План!E446&lt;100%,План!E446&gt;=75%),План!D446*VLOOKUP(План!B446,СДВ!$A$3:$E$6,3,FALSE),IF(AND(План!E446&lt;75%,План!E446&gt;=50%),План!D446*VLOOKUP(План!B446,СДВ!$A$3:$E$6,4,FALSE),План!D446*VLOOKUP(План!B446,СДВ!$A$3:$E$6,5,FALSE))))</f>
        <v>59039351.465999998</v>
      </c>
    </row>
    <row r="447" spans="1:6" x14ac:dyDescent="0.3">
      <c r="A447" s="4">
        <v>45390</v>
      </c>
      <c r="B447" t="s">
        <v>4</v>
      </c>
      <c r="C447" s="3">
        <v>262419197</v>
      </c>
      <c r="D447" s="3">
        <f>VLOOKUP(A447,Факт!$A$2:$C$506,3,FALSE)</f>
        <v>283412732.75999999</v>
      </c>
      <c r="E447" s="9">
        <f t="shared" si="6"/>
        <v>1.08</v>
      </c>
      <c r="F447" s="2">
        <f>IF(E447&gt;=100%,План!D447*VLOOKUP(B447,СДВ!$A$3:$E$6,2,FALSE),IF(AND(План!E447&lt;100%,План!E447&gt;=75%),План!D447*VLOOKUP(План!B447,СДВ!$A$3:$E$6,3,FALSE),IF(AND(План!E447&lt;75%,План!E447&gt;=50%),План!D447*VLOOKUP(План!B447,СДВ!$A$3:$E$6,4,FALSE),План!D447*VLOOKUP(План!B447,СДВ!$A$3:$E$6,5,FALSE))))</f>
        <v>42511909.913999997</v>
      </c>
    </row>
    <row r="448" spans="1:6" x14ac:dyDescent="0.3">
      <c r="A448" s="4">
        <v>25239</v>
      </c>
      <c r="B448" t="s">
        <v>3</v>
      </c>
      <c r="C448" s="3">
        <v>570377420</v>
      </c>
      <c r="D448" s="3">
        <f>VLOOKUP(A448,Факт!$A$2:$C$506,3,FALSE)</f>
        <v>353634000.39999998</v>
      </c>
      <c r="E448" s="9">
        <f t="shared" si="6"/>
        <v>0.62</v>
      </c>
      <c r="F448" s="2">
        <f>IF(E448&gt;=100%,План!D448*VLOOKUP(B448,СДВ!$A$3:$E$6,2,FALSE),IF(AND(План!E448&lt;100%,План!E448&gt;=75%),План!D448*VLOOKUP(План!B448,СДВ!$A$3:$E$6,3,FALSE),IF(AND(План!E448&lt;75%,План!E448&gt;=50%),План!D448*VLOOKUP(План!B448,СДВ!$A$3:$E$6,4,FALSE),План!D448*VLOOKUP(План!B448,СДВ!$A$3:$E$6,5,FALSE))))</f>
        <v>35363400.039999999</v>
      </c>
    </row>
    <row r="449" spans="1:6" x14ac:dyDescent="0.3">
      <c r="A449" s="4">
        <v>33913</v>
      </c>
      <c r="B449" t="s">
        <v>3</v>
      </c>
      <c r="C449" s="3">
        <v>702754373</v>
      </c>
      <c r="D449" s="3">
        <f>VLOOKUP(A449,Факт!$A$2:$C$506,3,FALSE)</f>
        <v>625451391.97000003</v>
      </c>
      <c r="E449" s="9">
        <f t="shared" si="6"/>
        <v>0.89</v>
      </c>
      <c r="F449" s="2">
        <f>IF(E449&gt;=100%,План!D449*VLOOKUP(B449,СДВ!$A$3:$E$6,2,FALSE),IF(AND(План!E449&lt;100%,План!E449&gt;=75%),План!D449*VLOOKUP(План!B449,СДВ!$A$3:$E$6,3,FALSE),IF(AND(План!E449&lt;75%,План!E449&gt;=50%),План!D449*VLOOKUP(План!B449,СДВ!$A$3:$E$6,4,FALSE),План!D449*VLOOKUP(План!B449,СДВ!$A$3:$E$6,5,FALSE))))</f>
        <v>125090278.39400001</v>
      </c>
    </row>
    <row r="450" spans="1:6" x14ac:dyDescent="0.3">
      <c r="A450" s="4">
        <v>18166</v>
      </c>
      <c r="B450" t="s">
        <v>2</v>
      </c>
      <c r="C450" s="3">
        <v>536065610</v>
      </c>
      <c r="D450" s="3">
        <f>VLOOKUP(A450,Факт!$A$2:$C$506,3,FALSE)</f>
        <v>412770519.69999999</v>
      </c>
      <c r="E450" s="9">
        <f t="shared" si="6"/>
        <v>0.77</v>
      </c>
      <c r="F450" s="2">
        <f>IF(E450&gt;=100%,План!D450*VLOOKUP(B450,СДВ!$A$3:$E$6,2,FALSE),IF(AND(План!E450&lt;100%,План!E450&gt;=75%),План!D450*VLOOKUP(План!B450,СДВ!$A$3:$E$6,3,FALSE),IF(AND(План!E450&lt;75%,План!E450&gt;=50%),План!D450*VLOOKUP(План!B450,СДВ!$A$3:$E$6,4,FALSE),План!D450*VLOOKUP(План!B450,СДВ!$A$3:$E$6,5,FALSE))))</f>
        <v>49532462.364</v>
      </c>
    </row>
    <row r="451" spans="1:6" x14ac:dyDescent="0.3">
      <c r="A451" s="4">
        <v>51678</v>
      </c>
      <c r="B451" t="s">
        <v>3</v>
      </c>
      <c r="C451" s="3">
        <v>535199817</v>
      </c>
      <c r="D451" s="3">
        <f>VLOOKUP(A451,Факт!$A$2:$C$506,3,FALSE)</f>
        <v>620831787.71999991</v>
      </c>
      <c r="E451" s="9">
        <f t="shared" ref="E451:E506" si="7">D451/C451</f>
        <v>1.1599999999999999</v>
      </c>
      <c r="F451" s="2">
        <f>IF(E451&gt;=100%,План!D451*VLOOKUP(B451,СДВ!$A$3:$E$6,2,FALSE),IF(AND(План!E451&lt;100%,План!E451&gt;=75%),План!D451*VLOOKUP(План!B451,СДВ!$A$3:$E$6,3,FALSE),IF(AND(План!E451&lt;75%,План!E451&gt;=50%),План!D451*VLOOKUP(План!B451,СДВ!$A$3:$E$6,4,FALSE),План!D451*VLOOKUP(План!B451,СДВ!$A$3:$E$6,5,FALSE))))</f>
        <v>155207946.92999998</v>
      </c>
    </row>
    <row r="452" spans="1:6" x14ac:dyDescent="0.3">
      <c r="A452" s="4">
        <v>78072</v>
      </c>
      <c r="B452" t="s">
        <v>4</v>
      </c>
      <c r="C452" s="3">
        <v>763307660</v>
      </c>
      <c r="D452" s="3">
        <f>VLOOKUP(A452,Факт!$A$2:$C$506,3,FALSE)</f>
        <v>587746898.20000005</v>
      </c>
      <c r="E452" s="9">
        <f t="shared" si="7"/>
        <v>0.77</v>
      </c>
      <c r="F452" s="2">
        <f>IF(E452&gt;=100%,План!D452*VLOOKUP(B452,СДВ!$A$3:$E$6,2,FALSE),IF(AND(План!E452&lt;100%,План!E452&gt;=75%),План!D452*VLOOKUP(План!B452,СДВ!$A$3:$E$6,3,FALSE),IF(AND(План!E452&lt;75%,План!E452&gt;=50%),План!D452*VLOOKUP(План!B452,СДВ!$A$3:$E$6,4,FALSE),План!D452*VLOOKUP(План!B452,СДВ!$A$3:$E$6,5,FALSE))))</f>
        <v>70529627.784000009</v>
      </c>
    </row>
    <row r="453" spans="1:6" x14ac:dyDescent="0.3">
      <c r="A453" s="4">
        <v>39295</v>
      </c>
      <c r="B453" t="s">
        <v>5</v>
      </c>
      <c r="C453" s="3">
        <v>676813023</v>
      </c>
      <c r="D453" s="3">
        <f>VLOOKUP(A453,Факт!$A$2:$C$506,3,FALSE)</f>
        <v>575291069.54999995</v>
      </c>
      <c r="E453" s="9">
        <f t="shared" si="7"/>
        <v>0.85</v>
      </c>
      <c r="F453" s="2">
        <f>IF(E453&gt;=100%,План!D453*VLOOKUP(B453,СДВ!$A$3:$E$6,2,FALSE),IF(AND(План!E453&lt;100%,План!E453&gt;=75%),План!D453*VLOOKUP(План!B453,СДВ!$A$3:$E$6,3,FALSE),IF(AND(План!E453&lt;75%,План!E453&gt;=50%),План!D453*VLOOKUP(План!B453,СДВ!$A$3:$E$6,4,FALSE),План!D453*VLOOKUP(План!B453,СДВ!$A$3:$E$6,5,FALSE))))</f>
        <v>115058213.91</v>
      </c>
    </row>
    <row r="454" spans="1:6" x14ac:dyDescent="0.3">
      <c r="A454" s="4">
        <v>55221</v>
      </c>
      <c r="B454" t="s">
        <v>2</v>
      </c>
      <c r="C454" s="3">
        <v>252168232</v>
      </c>
      <c r="D454" s="3">
        <f>VLOOKUP(A454,Факт!$A$2:$C$506,3,FALSE)</f>
        <v>264776643.60000002</v>
      </c>
      <c r="E454" s="9">
        <f t="shared" si="7"/>
        <v>1.05</v>
      </c>
      <c r="F454" s="2">
        <f>IF(E454&gt;=100%,План!D454*VLOOKUP(B454,СДВ!$A$3:$E$6,2,FALSE),IF(AND(План!E454&lt;100%,План!E454&gt;=75%),План!D454*VLOOKUP(План!B454,СДВ!$A$3:$E$6,3,FALSE),IF(AND(План!E454&lt;75%,План!E454&gt;=50%),План!D454*VLOOKUP(План!B454,СДВ!$A$3:$E$6,4,FALSE),План!D454*VLOOKUP(План!B454,СДВ!$A$3:$E$6,5,FALSE))))</f>
        <v>39716496.539999999</v>
      </c>
    </row>
    <row r="455" spans="1:6" x14ac:dyDescent="0.3">
      <c r="A455" s="4">
        <v>27791</v>
      </c>
      <c r="B455" t="s">
        <v>5</v>
      </c>
      <c r="C455" s="3">
        <v>663249963</v>
      </c>
      <c r="D455" s="3">
        <f>VLOOKUP(A455,Факт!$A$2:$C$506,3,FALSE)</f>
        <v>451009974.84000003</v>
      </c>
      <c r="E455" s="9">
        <f t="shared" si="7"/>
        <v>0.68</v>
      </c>
      <c r="F455" s="2">
        <f>IF(E455&gt;=100%,План!D455*VLOOKUP(B455,СДВ!$A$3:$E$6,2,FALSE),IF(AND(План!E455&lt;100%,План!E455&gt;=75%),План!D455*VLOOKUP(План!B455,СДВ!$A$3:$E$6,3,FALSE),IF(AND(План!E455&lt;75%,План!E455&gt;=50%),План!D455*VLOOKUP(План!B455,СДВ!$A$3:$E$6,4,FALSE),План!D455*VLOOKUP(План!B455,СДВ!$A$3:$E$6,5,FALSE))))</f>
        <v>67651496.225999996</v>
      </c>
    </row>
    <row r="456" spans="1:6" x14ac:dyDescent="0.3">
      <c r="A456" s="4">
        <v>58118</v>
      </c>
      <c r="B456" t="s">
        <v>5</v>
      </c>
      <c r="C456" s="3">
        <v>148552125</v>
      </c>
      <c r="D456" s="3">
        <f>VLOOKUP(A456,Факт!$A$2:$C$506,3,FALSE)</f>
        <v>175291507.5</v>
      </c>
      <c r="E456" s="9">
        <f t="shared" si="7"/>
        <v>1.18</v>
      </c>
      <c r="F456" s="2">
        <f>IF(E456&gt;=100%,План!D456*VLOOKUP(B456,СДВ!$A$3:$E$6,2,FALSE),IF(AND(План!E456&lt;100%,План!E456&gt;=75%),План!D456*VLOOKUP(План!B456,СДВ!$A$3:$E$6,3,FALSE),IF(AND(План!E456&lt;75%,План!E456&gt;=50%),План!D456*VLOOKUP(План!B456,СДВ!$A$3:$E$6,4,FALSE),План!D456*VLOOKUP(План!B456,СДВ!$A$3:$E$6,5,FALSE))))</f>
        <v>52587452.25</v>
      </c>
    </row>
    <row r="457" spans="1:6" x14ac:dyDescent="0.3">
      <c r="A457" s="4">
        <v>60313</v>
      </c>
      <c r="B457" t="s">
        <v>3</v>
      </c>
      <c r="C457" s="3">
        <v>115175627</v>
      </c>
      <c r="D457" s="3">
        <f>VLOOKUP(A457,Факт!$A$2:$C$506,3,FALSE)</f>
        <v>105961576.84</v>
      </c>
      <c r="E457" s="9">
        <f t="shared" si="7"/>
        <v>0.92</v>
      </c>
      <c r="F457" s="2">
        <f>IF(E457&gt;=100%,План!D457*VLOOKUP(B457,СДВ!$A$3:$E$6,2,FALSE),IF(AND(План!E457&lt;100%,План!E457&gt;=75%),План!D457*VLOOKUP(План!B457,СДВ!$A$3:$E$6,3,FALSE),IF(AND(План!E457&lt;75%,План!E457&gt;=50%),План!D457*VLOOKUP(План!B457,СДВ!$A$3:$E$6,4,FALSE),План!D457*VLOOKUP(План!B457,СДВ!$A$3:$E$6,5,FALSE))))</f>
        <v>21192315.368000001</v>
      </c>
    </row>
    <row r="458" spans="1:6" x14ac:dyDescent="0.3">
      <c r="A458" s="4">
        <v>74002</v>
      </c>
      <c r="B458" t="s">
        <v>3</v>
      </c>
      <c r="C458" s="3">
        <v>784755058</v>
      </c>
      <c r="D458" s="3">
        <f>VLOOKUP(A458,Факт!$A$2:$C$506,3,FALSE)</f>
        <v>926010968.43999994</v>
      </c>
      <c r="E458" s="9">
        <f t="shared" si="7"/>
        <v>1.18</v>
      </c>
      <c r="F458" s="2">
        <f>IF(E458&gt;=100%,План!D458*VLOOKUP(B458,СДВ!$A$3:$E$6,2,FALSE),IF(AND(План!E458&lt;100%,План!E458&gt;=75%),План!D458*VLOOKUP(План!B458,СДВ!$A$3:$E$6,3,FALSE),IF(AND(План!E458&lt;75%,План!E458&gt;=50%),План!D458*VLOOKUP(План!B458,СДВ!$A$3:$E$6,4,FALSE),План!D458*VLOOKUP(План!B458,СДВ!$A$3:$E$6,5,FALSE))))</f>
        <v>231502742.10999998</v>
      </c>
    </row>
    <row r="459" spans="1:6" x14ac:dyDescent="0.3">
      <c r="A459" s="4">
        <v>75850</v>
      </c>
      <c r="B459" t="s">
        <v>3</v>
      </c>
      <c r="C459" s="3">
        <v>730721804</v>
      </c>
      <c r="D459" s="3">
        <f>VLOOKUP(A459,Факт!$A$2:$C$506,3,FALSE)</f>
        <v>584577443.20000005</v>
      </c>
      <c r="E459" s="9">
        <f t="shared" si="7"/>
        <v>0.8</v>
      </c>
      <c r="F459" s="2">
        <f>IF(E459&gt;=100%,План!D459*VLOOKUP(B459,СДВ!$A$3:$E$6,2,FALSE),IF(AND(План!E459&lt;100%,План!E459&gt;=75%),План!D459*VLOOKUP(План!B459,СДВ!$A$3:$E$6,3,FALSE),IF(AND(План!E459&lt;75%,План!E459&gt;=50%),План!D459*VLOOKUP(План!B459,СДВ!$A$3:$E$6,4,FALSE),План!D459*VLOOKUP(План!B459,СДВ!$A$3:$E$6,5,FALSE))))</f>
        <v>116915488.64000002</v>
      </c>
    </row>
    <row r="460" spans="1:6" x14ac:dyDescent="0.3">
      <c r="A460" s="4">
        <v>25559</v>
      </c>
      <c r="B460" t="s">
        <v>3</v>
      </c>
      <c r="C460" s="3">
        <v>621528434</v>
      </c>
      <c r="D460" s="3">
        <f>VLOOKUP(A460,Факт!$A$2:$C$506,3,FALSE)</f>
        <v>565590874.94000006</v>
      </c>
      <c r="E460" s="9">
        <f t="shared" si="7"/>
        <v>0.91000000000000014</v>
      </c>
      <c r="F460" s="2">
        <f>IF(E460&gt;=100%,План!D460*VLOOKUP(B460,СДВ!$A$3:$E$6,2,FALSE),IF(AND(План!E460&lt;100%,План!E460&gt;=75%),План!D460*VLOOKUP(План!B460,СДВ!$A$3:$E$6,3,FALSE),IF(AND(План!E460&lt;75%,План!E460&gt;=50%),План!D460*VLOOKUP(План!B460,СДВ!$A$3:$E$6,4,FALSE),План!D460*VLOOKUP(План!B460,СДВ!$A$3:$E$6,5,FALSE))))</f>
        <v>113118174.98800002</v>
      </c>
    </row>
    <row r="461" spans="1:6" x14ac:dyDescent="0.3">
      <c r="A461" s="4">
        <v>13016</v>
      </c>
      <c r="B461" t="s">
        <v>2</v>
      </c>
      <c r="C461" s="3">
        <v>214521112</v>
      </c>
      <c r="D461" s="3">
        <f>VLOOKUP(A461,Факт!$A$2:$C$506,3,FALSE)</f>
        <v>167326467.36000001</v>
      </c>
      <c r="E461" s="9">
        <f t="shared" si="7"/>
        <v>0.78</v>
      </c>
      <c r="F461" s="2">
        <f>IF(E461&gt;=100%,План!D461*VLOOKUP(B461,СДВ!$A$3:$E$6,2,FALSE),IF(AND(План!E461&lt;100%,План!E461&gt;=75%),План!D461*VLOOKUP(План!B461,СДВ!$A$3:$E$6,3,FALSE),IF(AND(План!E461&lt;75%,План!E461&gt;=50%),План!D461*VLOOKUP(План!B461,СДВ!$A$3:$E$6,4,FALSE),План!D461*VLOOKUP(План!B461,СДВ!$A$3:$E$6,5,FALSE))))</f>
        <v>20079176.0832</v>
      </c>
    </row>
    <row r="462" spans="1:6" x14ac:dyDescent="0.3">
      <c r="A462" s="4">
        <v>35008</v>
      </c>
      <c r="B462" t="s">
        <v>3</v>
      </c>
      <c r="C462" s="3">
        <v>170896576</v>
      </c>
      <c r="D462" s="3">
        <f>VLOOKUP(A462,Факт!$A$2:$C$506,3,FALSE)</f>
        <v>189695199.36000001</v>
      </c>
      <c r="E462" s="9">
        <f t="shared" si="7"/>
        <v>1.1100000000000001</v>
      </c>
      <c r="F462" s="2">
        <f>IF(E462&gt;=100%,План!D462*VLOOKUP(B462,СДВ!$A$3:$E$6,2,FALSE),IF(AND(План!E462&lt;100%,План!E462&gt;=75%),План!D462*VLOOKUP(План!B462,СДВ!$A$3:$E$6,3,FALSE),IF(AND(План!E462&lt;75%,План!E462&gt;=50%),План!D462*VLOOKUP(План!B462,СДВ!$A$3:$E$6,4,FALSE),План!D462*VLOOKUP(План!B462,СДВ!$A$3:$E$6,5,FALSE))))</f>
        <v>47423799.840000004</v>
      </c>
    </row>
    <row r="463" spans="1:6" x14ac:dyDescent="0.3">
      <c r="A463" s="4">
        <v>60421</v>
      </c>
      <c r="B463" t="s">
        <v>4</v>
      </c>
      <c r="C463" s="3">
        <v>111569031</v>
      </c>
      <c r="D463" s="3">
        <f>VLOOKUP(A463,Факт!$A$2:$C$506,3,FALSE)</f>
        <v>100412127.90000001</v>
      </c>
      <c r="E463" s="9">
        <f t="shared" si="7"/>
        <v>0.9</v>
      </c>
      <c r="F463" s="2">
        <f>IF(E463&gt;=100%,План!D463*VLOOKUP(B463,СДВ!$A$3:$E$6,2,FALSE),IF(AND(План!E463&lt;100%,План!E463&gt;=75%),План!D463*VLOOKUP(План!B463,СДВ!$A$3:$E$6,3,FALSE),IF(AND(План!E463&lt;75%,План!E463&gt;=50%),План!D463*VLOOKUP(План!B463,СДВ!$A$3:$E$6,4,FALSE),План!D463*VLOOKUP(План!B463,СДВ!$A$3:$E$6,5,FALSE))))</f>
        <v>12049455.348000001</v>
      </c>
    </row>
    <row r="464" spans="1:6" x14ac:dyDescent="0.3">
      <c r="A464" s="4">
        <v>89765</v>
      </c>
      <c r="B464" t="s">
        <v>5</v>
      </c>
      <c r="C464" s="3">
        <v>377756401</v>
      </c>
      <c r="D464" s="3">
        <f>VLOOKUP(A464,Факт!$A$2:$C$506,3,FALSE)</f>
        <v>260651916.68999997</v>
      </c>
      <c r="E464" s="9">
        <f t="shared" si="7"/>
        <v>0.69</v>
      </c>
      <c r="F464" s="2">
        <f>IF(E464&gt;=100%,План!D464*VLOOKUP(B464,СДВ!$A$3:$E$6,2,FALSE),IF(AND(План!E464&lt;100%,План!E464&gt;=75%),План!D464*VLOOKUP(План!B464,СДВ!$A$3:$E$6,3,FALSE),IF(AND(План!E464&lt;75%,План!E464&gt;=50%),План!D464*VLOOKUP(План!B464,СДВ!$A$3:$E$6,4,FALSE),План!D464*VLOOKUP(План!B464,СДВ!$A$3:$E$6,5,FALSE))))</f>
        <v>39097787.503499992</v>
      </c>
    </row>
    <row r="465" spans="1:6" x14ac:dyDescent="0.3">
      <c r="A465" s="4">
        <v>25661</v>
      </c>
      <c r="B465" t="s">
        <v>3</v>
      </c>
      <c r="C465" s="3">
        <v>335319489</v>
      </c>
      <c r="D465" s="3">
        <f>VLOOKUP(A465,Факт!$A$2:$C$506,3,FALSE)</f>
        <v>221310862.74000001</v>
      </c>
      <c r="E465" s="9">
        <f t="shared" si="7"/>
        <v>0.66</v>
      </c>
      <c r="F465" s="2">
        <f>IF(E465&gt;=100%,План!D465*VLOOKUP(B465,СДВ!$A$3:$E$6,2,FALSE),IF(AND(План!E465&lt;100%,План!E465&gt;=75%),План!D465*VLOOKUP(План!B465,СДВ!$A$3:$E$6,3,FALSE),IF(AND(План!E465&lt;75%,План!E465&gt;=50%),План!D465*VLOOKUP(План!B465,СДВ!$A$3:$E$6,4,FALSE),План!D465*VLOOKUP(План!B465,СДВ!$A$3:$E$6,5,FALSE))))</f>
        <v>22131086.274000004</v>
      </c>
    </row>
    <row r="466" spans="1:6" x14ac:dyDescent="0.3">
      <c r="A466" s="4">
        <v>19820</v>
      </c>
      <c r="B466" t="s">
        <v>3</v>
      </c>
      <c r="C466" s="3">
        <v>259876087</v>
      </c>
      <c r="D466" s="3">
        <f>VLOOKUP(A466,Факт!$A$2:$C$506,3,FALSE)</f>
        <v>220894673.94999999</v>
      </c>
      <c r="E466" s="9">
        <f t="shared" si="7"/>
        <v>0.85</v>
      </c>
      <c r="F466" s="2">
        <f>IF(E466&gt;=100%,План!D466*VLOOKUP(B466,СДВ!$A$3:$E$6,2,FALSE),IF(AND(План!E466&lt;100%,План!E466&gt;=75%),План!D466*VLOOKUP(План!B466,СДВ!$A$3:$E$6,3,FALSE),IF(AND(План!E466&lt;75%,План!E466&gt;=50%),План!D466*VLOOKUP(План!B466,СДВ!$A$3:$E$6,4,FALSE),План!D466*VLOOKUP(План!B466,СДВ!$A$3:$E$6,5,FALSE))))</f>
        <v>44178934.789999999</v>
      </c>
    </row>
    <row r="467" spans="1:6" x14ac:dyDescent="0.3">
      <c r="A467" s="4">
        <v>85103</v>
      </c>
      <c r="B467" t="s">
        <v>2</v>
      </c>
      <c r="C467" s="3">
        <v>592852353</v>
      </c>
      <c r="D467" s="3">
        <f>VLOOKUP(A467,Факт!$A$2:$C$506,3,FALSE)</f>
        <v>462424835.34000003</v>
      </c>
      <c r="E467" s="9">
        <f t="shared" si="7"/>
        <v>0.78</v>
      </c>
      <c r="F467" s="2">
        <f>IF(E467&gt;=100%,План!D467*VLOOKUP(B467,СДВ!$A$3:$E$6,2,FALSE),IF(AND(План!E467&lt;100%,План!E467&gt;=75%),План!D467*VLOOKUP(План!B467,СДВ!$A$3:$E$6,3,FALSE),IF(AND(План!E467&lt;75%,План!E467&gt;=50%),План!D467*VLOOKUP(План!B467,СДВ!$A$3:$E$6,4,FALSE),План!D467*VLOOKUP(План!B467,СДВ!$A$3:$E$6,5,FALSE))))</f>
        <v>55490980.240800001</v>
      </c>
    </row>
    <row r="468" spans="1:6" x14ac:dyDescent="0.3">
      <c r="A468" s="4">
        <v>56566</v>
      </c>
      <c r="B468" t="s">
        <v>3</v>
      </c>
      <c r="C468" s="3">
        <v>176397006</v>
      </c>
      <c r="D468" s="3">
        <f>VLOOKUP(A468,Факт!$A$2:$C$506,3,FALSE)</f>
        <v>100546293.41999999</v>
      </c>
      <c r="E468" s="9">
        <f t="shared" si="7"/>
        <v>0.56999999999999995</v>
      </c>
      <c r="F468" s="2">
        <f>IF(E468&gt;=100%,План!D468*VLOOKUP(B468,СДВ!$A$3:$E$6,2,FALSE),IF(AND(План!E468&lt;100%,План!E468&gt;=75%),План!D468*VLOOKUP(План!B468,СДВ!$A$3:$E$6,3,FALSE),IF(AND(План!E468&lt;75%,План!E468&gt;=50%),План!D468*VLOOKUP(План!B468,СДВ!$A$3:$E$6,4,FALSE),План!D468*VLOOKUP(План!B468,СДВ!$A$3:$E$6,5,FALSE))))</f>
        <v>10054629.341999998</v>
      </c>
    </row>
    <row r="469" spans="1:6" x14ac:dyDescent="0.3">
      <c r="A469" s="4">
        <v>87079</v>
      </c>
      <c r="B469" t="s">
        <v>3</v>
      </c>
      <c r="C469" s="3">
        <v>297129885</v>
      </c>
      <c r="D469" s="3">
        <f>VLOOKUP(A469,Факт!$A$2:$C$506,3,FALSE)</f>
        <v>291187287.30000001</v>
      </c>
      <c r="E469" s="9">
        <f t="shared" si="7"/>
        <v>0.98000000000000009</v>
      </c>
      <c r="F469" s="2">
        <f>IF(E469&gt;=100%,План!D469*VLOOKUP(B469,СДВ!$A$3:$E$6,2,FALSE),IF(AND(План!E469&lt;100%,План!E469&gt;=75%),План!D469*VLOOKUP(План!B469,СДВ!$A$3:$E$6,3,FALSE),IF(AND(План!E469&lt;75%,План!E469&gt;=50%),План!D469*VLOOKUP(План!B469,СДВ!$A$3:$E$6,4,FALSE),План!D469*VLOOKUP(План!B469,СДВ!$A$3:$E$6,5,FALSE))))</f>
        <v>58237457.460000008</v>
      </c>
    </row>
    <row r="470" spans="1:6" x14ac:dyDescent="0.3">
      <c r="A470" s="4">
        <v>30669</v>
      </c>
      <c r="B470" t="s">
        <v>5</v>
      </c>
      <c r="C470" s="3">
        <v>446454192</v>
      </c>
      <c r="D470" s="3">
        <f>VLOOKUP(A470,Факт!$A$2:$C$506,3,FALSE)</f>
        <v>433060566.24000001</v>
      </c>
      <c r="E470" s="9">
        <f t="shared" si="7"/>
        <v>0.97</v>
      </c>
      <c r="F470" s="2">
        <f>IF(E470&gt;=100%,План!D470*VLOOKUP(B470,СДВ!$A$3:$E$6,2,FALSE),IF(AND(План!E470&lt;100%,План!E470&gt;=75%),План!D470*VLOOKUP(План!B470,СДВ!$A$3:$E$6,3,FALSE),IF(AND(План!E470&lt;75%,План!E470&gt;=50%),План!D470*VLOOKUP(План!B470,СДВ!$A$3:$E$6,4,FALSE),План!D470*VLOOKUP(План!B470,СДВ!$A$3:$E$6,5,FALSE))))</f>
        <v>86612113.248000011</v>
      </c>
    </row>
    <row r="471" spans="1:6" x14ac:dyDescent="0.3">
      <c r="A471" s="4">
        <v>61574</v>
      </c>
      <c r="B471" t="s">
        <v>4</v>
      </c>
      <c r="C471" s="3">
        <v>321290353</v>
      </c>
      <c r="D471" s="3">
        <f>VLOOKUP(A471,Факт!$A$2:$C$506,3,FALSE)</f>
        <v>157432272.97</v>
      </c>
      <c r="E471" s="9">
        <f t="shared" si="7"/>
        <v>0.49</v>
      </c>
      <c r="F471" s="2">
        <f>IF(E471&gt;=100%,План!D471*VLOOKUP(B471,СДВ!$A$3:$E$6,2,FALSE),IF(AND(План!E471&lt;100%,План!E471&gt;=75%),План!D471*VLOOKUP(План!B471,СДВ!$A$3:$E$6,3,FALSE),IF(AND(План!E471&lt;75%,План!E471&gt;=50%),План!D471*VLOOKUP(План!B471,СДВ!$A$3:$E$6,4,FALSE),План!D471*VLOOKUP(План!B471,СДВ!$A$3:$E$6,5,FALSE))))</f>
        <v>3148645.4594000001</v>
      </c>
    </row>
    <row r="472" spans="1:6" x14ac:dyDescent="0.3">
      <c r="A472" s="4">
        <v>52529</v>
      </c>
      <c r="B472" t="s">
        <v>4</v>
      </c>
      <c r="C472" s="3">
        <v>352506384</v>
      </c>
      <c r="D472" s="3">
        <f>VLOOKUP(A472,Факт!$A$2:$C$506,3,FALSE)</f>
        <v>394807150.08000004</v>
      </c>
      <c r="E472" s="9">
        <f t="shared" si="7"/>
        <v>1.1200000000000001</v>
      </c>
      <c r="F472" s="2">
        <f>IF(E472&gt;=100%,План!D472*VLOOKUP(B472,СДВ!$A$3:$E$6,2,FALSE),IF(AND(План!E472&lt;100%,План!E472&gt;=75%),План!D472*VLOOKUP(План!B472,СДВ!$A$3:$E$6,3,FALSE),IF(AND(План!E472&lt;75%,План!E472&gt;=50%),План!D472*VLOOKUP(План!B472,СДВ!$A$3:$E$6,4,FALSE),План!D472*VLOOKUP(План!B472,СДВ!$A$3:$E$6,5,FALSE))))</f>
        <v>59221072.512000002</v>
      </c>
    </row>
    <row r="473" spans="1:6" x14ac:dyDescent="0.3">
      <c r="A473" s="4">
        <v>76160</v>
      </c>
      <c r="B473" t="s">
        <v>5</v>
      </c>
      <c r="C473" s="3">
        <v>566549273</v>
      </c>
      <c r="D473" s="3">
        <f>VLOOKUP(A473,Факт!$A$2:$C$506,3,FALSE)</f>
        <v>356926041.99000001</v>
      </c>
      <c r="E473" s="9">
        <f t="shared" si="7"/>
        <v>0.63</v>
      </c>
      <c r="F473" s="2">
        <f>IF(E473&gt;=100%,План!D473*VLOOKUP(B473,СДВ!$A$3:$E$6,2,FALSE),IF(AND(План!E473&lt;100%,План!E473&gt;=75%),План!D473*VLOOKUP(План!B473,СДВ!$A$3:$E$6,3,FALSE),IF(AND(План!E473&lt;75%,План!E473&gt;=50%),План!D473*VLOOKUP(План!B473,СДВ!$A$3:$E$6,4,FALSE),План!D473*VLOOKUP(План!B473,СДВ!$A$3:$E$6,5,FALSE))))</f>
        <v>53538906.298500001</v>
      </c>
    </row>
    <row r="474" spans="1:6" x14ac:dyDescent="0.3">
      <c r="A474" s="4">
        <v>64271</v>
      </c>
      <c r="B474" t="s">
        <v>5</v>
      </c>
      <c r="C474" s="3">
        <v>213794001</v>
      </c>
      <c r="D474" s="3">
        <f>VLOOKUP(A474,Факт!$A$2:$C$506,3,FALSE)</f>
        <v>220207821.03</v>
      </c>
      <c r="E474" s="9">
        <f t="shared" si="7"/>
        <v>1.03</v>
      </c>
      <c r="F474" s="2">
        <f>IF(E474&gt;=100%,План!D474*VLOOKUP(B474,СДВ!$A$3:$E$6,2,FALSE),IF(AND(План!E474&lt;100%,План!E474&gt;=75%),План!D474*VLOOKUP(План!B474,СДВ!$A$3:$E$6,3,FALSE),IF(AND(План!E474&lt;75%,План!E474&gt;=50%),План!D474*VLOOKUP(План!B474,СДВ!$A$3:$E$6,4,FALSE),План!D474*VLOOKUP(План!B474,СДВ!$A$3:$E$6,5,FALSE))))</f>
        <v>66062346.309</v>
      </c>
    </row>
    <row r="475" spans="1:6" x14ac:dyDescent="0.3">
      <c r="A475" s="4">
        <v>72691</v>
      </c>
      <c r="B475" t="s">
        <v>5</v>
      </c>
      <c r="C475" s="3">
        <v>167330824</v>
      </c>
      <c r="D475" s="3">
        <f>VLOOKUP(A475,Факт!$A$2:$C$506,3,FALSE)</f>
        <v>143904508.63999999</v>
      </c>
      <c r="E475" s="9">
        <f t="shared" si="7"/>
        <v>0.85999999999999988</v>
      </c>
      <c r="F475" s="2">
        <f>IF(E475&gt;=100%,План!D475*VLOOKUP(B475,СДВ!$A$3:$E$6,2,FALSE),IF(AND(План!E475&lt;100%,План!E475&gt;=75%),План!D475*VLOOKUP(План!B475,СДВ!$A$3:$E$6,3,FALSE),IF(AND(План!E475&lt;75%,План!E475&gt;=50%),План!D475*VLOOKUP(План!B475,СДВ!$A$3:$E$6,4,FALSE),План!D475*VLOOKUP(План!B475,СДВ!$A$3:$E$6,5,FALSE))))</f>
        <v>28780901.728</v>
      </c>
    </row>
    <row r="476" spans="1:6" x14ac:dyDescent="0.3">
      <c r="A476" s="4">
        <v>83145</v>
      </c>
      <c r="B476" t="s">
        <v>3</v>
      </c>
      <c r="C476" s="3">
        <v>372094553</v>
      </c>
      <c r="D476" s="3">
        <f>VLOOKUP(A476,Факт!$A$2:$C$506,3,FALSE)</f>
        <v>212093895.20999998</v>
      </c>
      <c r="E476" s="9">
        <f t="shared" si="7"/>
        <v>0.56999999999999995</v>
      </c>
      <c r="F476" s="2">
        <f>IF(E476&gt;=100%,План!D476*VLOOKUP(B476,СДВ!$A$3:$E$6,2,FALSE),IF(AND(План!E476&lt;100%,План!E476&gt;=75%),План!D476*VLOOKUP(План!B476,СДВ!$A$3:$E$6,3,FALSE),IF(AND(План!E476&lt;75%,План!E476&gt;=50%),План!D476*VLOOKUP(План!B476,СДВ!$A$3:$E$6,4,FALSE),План!D476*VLOOKUP(План!B476,СДВ!$A$3:$E$6,5,FALSE))))</f>
        <v>21209389.520999998</v>
      </c>
    </row>
    <row r="477" spans="1:6" x14ac:dyDescent="0.3">
      <c r="A477" s="4">
        <v>68085</v>
      </c>
      <c r="B477" t="s">
        <v>5</v>
      </c>
      <c r="C477" s="3">
        <v>526742898</v>
      </c>
      <c r="D477" s="3">
        <f>VLOOKUP(A477,Факт!$A$2:$C$506,3,FALSE)</f>
        <v>526742898</v>
      </c>
      <c r="E477" s="9">
        <f t="shared" si="7"/>
        <v>1</v>
      </c>
      <c r="F477" s="2">
        <f>IF(E477&gt;=100%,План!D477*VLOOKUP(B477,СДВ!$A$3:$E$6,2,FALSE),IF(AND(План!E477&lt;100%,План!E477&gt;=75%),План!D477*VLOOKUP(План!B477,СДВ!$A$3:$E$6,3,FALSE),IF(AND(План!E477&lt;75%,План!E477&gt;=50%),План!D477*VLOOKUP(План!B477,СДВ!$A$3:$E$6,4,FALSE),План!D477*VLOOKUP(План!B477,СДВ!$A$3:$E$6,5,FALSE))))</f>
        <v>158022869.40000001</v>
      </c>
    </row>
    <row r="478" spans="1:6" x14ac:dyDescent="0.3">
      <c r="A478" s="4">
        <v>62367</v>
      </c>
      <c r="B478" t="s">
        <v>4</v>
      </c>
      <c r="C478" s="3">
        <v>434303152</v>
      </c>
      <c r="D478" s="3">
        <f>VLOOKUP(A478,Факт!$A$2:$C$506,3,FALSE)</f>
        <v>321384332.48000002</v>
      </c>
      <c r="E478" s="9">
        <f t="shared" si="7"/>
        <v>0.74</v>
      </c>
      <c r="F478" s="2">
        <f>IF(E478&gt;=100%,План!D478*VLOOKUP(B478,СДВ!$A$3:$E$6,2,FALSE),IF(AND(План!E478&lt;100%,План!E478&gt;=75%),План!D478*VLOOKUP(План!B478,СДВ!$A$3:$E$6,3,FALSE),IF(AND(План!E478&lt;75%,План!E478&gt;=50%),План!D478*VLOOKUP(План!B478,СДВ!$A$3:$E$6,4,FALSE),План!D478*VLOOKUP(План!B478,СДВ!$A$3:$E$6,5,FALSE))))</f>
        <v>32138433.248000003</v>
      </c>
    </row>
    <row r="479" spans="1:6" x14ac:dyDescent="0.3">
      <c r="A479" s="4">
        <v>77842</v>
      </c>
      <c r="B479" t="s">
        <v>3</v>
      </c>
      <c r="C479" s="3">
        <v>114777684</v>
      </c>
      <c r="D479" s="3">
        <f>VLOOKUP(A479,Факт!$A$2:$C$506,3,FALSE)</f>
        <v>61979949.360000007</v>
      </c>
      <c r="E479" s="9">
        <f t="shared" si="7"/>
        <v>0.54</v>
      </c>
      <c r="F479" s="2">
        <f>IF(E479&gt;=100%,План!D479*VLOOKUP(B479,СДВ!$A$3:$E$6,2,FALSE),IF(AND(План!E479&lt;100%,План!E479&gt;=75%),План!D479*VLOOKUP(План!B479,СДВ!$A$3:$E$6,3,FALSE),IF(AND(План!E479&lt;75%,План!E479&gt;=50%),План!D479*VLOOKUP(План!B479,СДВ!$A$3:$E$6,4,FALSE),План!D479*VLOOKUP(План!B479,СДВ!$A$3:$E$6,5,FALSE))))</f>
        <v>6197994.9360000007</v>
      </c>
    </row>
    <row r="480" spans="1:6" x14ac:dyDescent="0.3">
      <c r="A480" s="4">
        <v>41388</v>
      </c>
      <c r="B480" t="s">
        <v>3</v>
      </c>
      <c r="C480" s="3">
        <v>216357071</v>
      </c>
      <c r="D480" s="3">
        <f>VLOOKUP(A480,Факт!$A$2:$C$506,3,FALSE)</f>
        <v>114669247.63000001</v>
      </c>
      <c r="E480" s="9">
        <f t="shared" si="7"/>
        <v>0.53</v>
      </c>
      <c r="F480" s="2">
        <f>IF(E480&gt;=100%,План!D480*VLOOKUP(B480,СДВ!$A$3:$E$6,2,FALSE),IF(AND(План!E480&lt;100%,План!E480&gt;=75%),План!D480*VLOOKUP(План!B480,СДВ!$A$3:$E$6,3,FALSE),IF(AND(План!E480&lt;75%,План!E480&gt;=50%),План!D480*VLOOKUP(План!B480,СДВ!$A$3:$E$6,4,FALSE),План!D480*VLOOKUP(План!B480,СДВ!$A$3:$E$6,5,FALSE))))</f>
        <v>11466924.763000002</v>
      </c>
    </row>
    <row r="481" spans="1:6" x14ac:dyDescent="0.3">
      <c r="A481" s="4">
        <v>71230</v>
      </c>
      <c r="B481" t="s">
        <v>2</v>
      </c>
      <c r="C481" s="3">
        <v>370070885</v>
      </c>
      <c r="D481" s="3">
        <f>VLOOKUP(A481,Факт!$A$2:$C$506,3,FALSE)</f>
        <v>229443948.69999999</v>
      </c>
      <c r="E481" s="9">
        <f t="shared" si="7"/>
        <v>0.62</v>
      </c>
      <c r="F481" s="2">
        <f>IF(E481&gt;=100%,План!D481*VLOOKUP(B481,СДВ!$A$3:$E$6,2,FALSE),IF(AND(План!E481&lt;100%,План!E481&gt;=75%),План!D481*VLOOKUP(План!B481,СДВ!$A$3:$E$6,3,FALSE),IF(AND(План!E481&lt;75%,План!E481&gt;=50%),План!D481*VLOOKUP(План!B481,СДВ!$A$3:$E$6,4,FALSE),План!D481*VLOOKUP(План!B481,СДВ!$A$3:$E$6,5,FALSE))))</f>
        <v>11472197.435000001</v>
      </c>
    </row>
    <row r="482" spans="1:6" x14ac:dyDescent="0.3">
      <c r="A482" s="4">
        <v>48303</v>
      </c>
      <c r="B482" t="s">
        <v>3</v>
      </c>
      <c r="C482" s="3">
        <v>286716509</v>
      </c>
      <c r="D482" s="3">
        <f>VLOOKUP(A482,Факт!$A$2:$C$506,3,FALSE)</f>
        <v>183498565.75999999</v>
      </c>
      <c r="E482" s="9">
        <f t="shared" si="7"/>
        <v>0.64</v>
      </c>
      <c r="F482" s="2">
        <f>IF(E482&gt;=100%,План!D482*VLOOKUP(B482,СДВ!$A$3:$E$6,2,FALSE),IF(AND(План!E482&lt;100%,План!E482&gt;=75%),План!D482*VLOOKUP(План!B482,СДВ!$A$3:$E$6,3,FALSE),IF(AND(План!E482&lt;75%,План!E482&gt;=50%),План!D482*VLOOKUP(План!B482,СДВ!$A$3:$E$6,4,FALSE),План!D482*VLOOKUP(План!B482,СДВ!$A$3:$E$6,5,FALSE))))</f>
        <v>18349856.576000001</v>
      </c>
    </row>
    <row r="483" spans="1:6" x14ac:dyDescent="0.3">
      <c r="A483" s="4">
        <v>15112</v>
      </c>
      <c r="B483" t="s">
        <v>2</v>
      </c>
      <c r="C483" s="3">
        <v>573263046</v>
      </c>
      <c r="D483" s="3">
        <f>VLOOKUP(A483,Факт!$A$2:$C$506,3,FALSE)</f>
        <v>441412545.42000002</v>
      </c>
      <c r="E483" s="9">
        <f t="shared" si="7"/>
        <v>0.77</v>
      </c>
      <c r="F483" s="2">
        <f>IF(E483&gt;=100%,План!D483*VLOOKUP(B483,СДВ!$A$3:$E$6,2,FALSE),IF(AND(План!E483&lt;100%,План!E483&gt;=75%),План!D483*VLOOKUP(План!B483,СДВ!$A$3:$E$6,3,FALSE),IF(AND(План!E483&lt;75%,План!E483&gt;=50%),План!D483*VLOOKUP(План!B483,СДВ!$A$3:$E$6,4,FALSE),План!D483*VLOOKUP(План!B483,СДВ!$A$3:$E$6,5,FALSE))))</f>
        <v>52969505.450400002</v>
      </c>
    </row>
    <row r="484" spans="1:6" x14ac:dyDescent="0.3">
      <c r="A484" s="4">
        <v>19216</v>
      </c>
      <c r="B484" t="s">
        <v>4</v>
      </c>
      <c r="C484" s="3">
        <v>673153918</v>
      </c>
      <c r="D484" s="3">
        <f>VLOOKUP(A484,Факт!$A$2:$C$506,3,FALSE)</f>
        <v>498133899.31999999</v>
      </c>
      <c r="E484" s="9">
        <f t="shared" si="7"/>
        <v>0.74</v>
      </c>
      <c r="F484" s="2">
        <f>IF(E484&gt;=100%,План!D484*VLOOKUP(B484,СДВ!$A$3:$E$6,2,FALSE),IF(AND(План!E484&lt;100%,План!E484&gt;=75%),План!D484*VLOOKUP(План!B484,СДВ!$A$3:$E$6,3,FALSE),IF(AND(План!E484&lt;75%,План!E484&gt;=50%),План!D484*VLOOKUP(План!B484,СДВ!$A$3:$E$6,4,FALSE),План!D484*VLOOKUP(План!B484,СДВ!$A$3:$E$6,5,FALSE))))</f>
        <v>49813389.932000004</v>
      </c>
    </row>
    <row r="485" spans="1:6" x14ac:dyDescent="0.3">
      <c r="A485" s="4">
        <v>67262</v>
      </c>
      <c r="B485" t="s">
        <v>2</v>
      </c>
      <c r="C485" s="3">
        <v>573903726</v>
      </c>
      <c r="D485" s="3">
        <f>VLOOKUP(A485,Факт!$A$2:$C$506,3,FALSE)</f>
        <v>275473788.48000002</v>
      </c>
      <c r="E485" s="9">
        <f t="shared" si="7"/>
        <v>0.48000000000000004</v>
      </c>
      <c r="F485" s="2">
        <f>IF(E485&gt;=100%,План!D485*VLOOKUP(B485,СДВ!$A$3:$E$6,2,FALSE),IF(AND(План!E485&lt;100%,План!E485&gt;=75%),План!D485*VLOOKUP(План!B485,СДВ!$A$3:$E$6,3,FALSE),IF(AND(План!E485&lt;75%,План!E485&gt;=50%),План!D485*VLOOKUP(План!B485,СДВ!$A$3:$E$6,4,FALSE),План!D485*VLOOKUP(План!B485,СДВ!$A$3:$E$6,5,FALSE))))</f>
        <v>5509475.7696000002</v>
      </c>
    </row>
    <row r="486" spans="1:6" x14ac:dyDescent="0.3">
      <c r="A486" s="4">
        <v>93365</v>
      </c>
      <c r="B486" t="s">
        <v>3</v>
      </c>
      <c r="C486" s="3">
        <v>611391243</v>
      </c>
      <c r="D486" s="3">
        <f>VLOOKUP(A486,Факт!$A$2:$C$506,3,FALSE)</f>
        <v>599163418.13999999</v>
      </c>
      <c r="E486" s="9">
        <f t="shared" si="7"/>
        <v>0.98</v>
      </c>
      <c r="F486" s="2">
        <f>IF(E486&gt;=100%,План!D486*VLOOKUP(B486,СДВ!$A$3:$E$6,2,FALSE),IF(AND(План!E486&lt;100%,План!E486&gt;=75%),План!D486*VLOOKUP(План!B486,СДВ!$A$3:$E$6,3,FALSE),IF(AND(План!E486&lt;75%,План!E486&gt;=50%),План!D486*VLOOKUP(План!B486,СДВ!$A$3:$E$6,4,FALSE),План!D486*VLOOKUP(План!B486,СДВ!$A$3:$E$6,5,FALSE))))</f>
        <v>119832683.62800001</v>
      </c>
    </row>
    <row r="487" spans="1:6" x14ac:dyDescent="0.3">
      <c r="A487" s="4">
        <v>75964</v>
      </c>
      <c r="B487" t="s">
        <v>4</v>
      </c>
      <c r="C487" s="3">
        <v>247432125</v>
      </c>
      <c r="D487" s="3">
        <f>VLOOKUP(A487,Факт!$A$2:$C$506,3,FALSE)</f>
        <v>165779523.75</v>
      </c>
      <c r="E487" s="9">
        <f t="shared" si="7"/>
        <v>0.67</v>
      </c>
      <c r="F487" s="2">
        <f>IF(E487&gt;=100%,План!D487*VLOOKUP(B487,СДВ!$A$3:$E$6,2,FALSE),IF(AND(План!E487&lt;100%,План!E487&gt;=75%),План!D487*VLOOKUP(План!B487,СДВ!$A$3:$E$6,3,FALSE),IF(AND(План!E487&lt;75%,План!E487&gt;=50%),План!D487*VLOOKUP(План!B487,СДВ!$A$3:$E$6,4,FALSE),План!D487*VLOOKUP(План!B487,СДВ!$A$3:$E$6,5,FALSE))))</f>
        <v>16577952.375</v>
      </c>
    </row>
    <row r="488" spans="1:6" x14ac:dyDescent="0.3">
      <c r="A488" s="4">
        <v>47942</v>
      </c>
      <c r="B488" t="s">
        <v>4</v>
      </c>
      <c r="C488" s="3">
        <v>329869355</v>
      </c>
      <c r="D488" s="3">
        <f>VLOOKUP(A488,Факт!$A$2:$C$506,3,FALSE)</f>
        <v>234207242.04999998</v>
      </c>
      <c r="E488" s="9">
        <f t="shared" si="7"/>
        <v>0.71</v>
      </c>
      <c r="F488" s="2">
        <f>IF(E488&gt;=100%,План!D488*VLOOKUP(B488,СДВ!$A$3:$E$6,2,FALSE),IF(AND(План!E488&lt;100%,План!E488&gt;=75%),План!D488*VLOOKUP(План!B488,СДВ!$A$3:$E$6,3,FALSE),IF(AND(План!E488&lt;75%,План!E488&gt;=50%),План!D488*VLOOKUP(План!B488,СДВ!$A$3:$E$6,4,FALSE),План!D488*VLOOKUP(План!B488,СДВ!$A$3:$E$6,5,FALSE))))</f>
        <v>23420724.204999998</v>
      </c>
    </row>
    <row r="489" spans="1:6" x14ac:dyDescent="0.3">
      <c r="A489" s="4">
        <v>88920</v>
      </c>
      <c r="B489" t="s">
        <v>2</v>
      </c>
      <c r="C489" s="3">
        <v>257846057</v>
      </c>
      <c r="D489" s="3">
        <f>VLOOKUP(A489,Факт!$A$2:$C$506,3,FALSE)</f>
        <v>275895280.99000001</v>
      </c>
      <c r="E489" s="9">
        <f t="shared" si="7"/>
        <v>1.07</v>
      </c>
      <c r="F489" s="2">
        <f>IF(E489&gt;=100%,План!D489*VLOOKUP(B489,СДВ!$A$3:$E$6,2,FALSE),IF(AND(План!E489&lt;100%,План!E489&gt;=75%),План!D489*VLOOKUP(План!B489,СДВ!$A$3:$E$6,3,FALSE),IF(AND(План!E489&lt;75%,План!E489&gt;=50%),План!D489*VLOOKUP(План!B489,СДВ!$A$3:$E$6,4,FALSE),План!D489*VLOOKUP(План!B489,СДВ!$A$3:$E$6,5,FALSE))))</f>
        <v>41384292.148500003</v>
      </c>
    </row>
    <row r="490" spans="1:6" x14ac:dyDescent="0.3">
      <c r="A490" s="4">
        <v>16052</v>
      </c>
      <c r="B490" t="s">
        <v>4</v>
      </c>
      <c r="C490" s="3">
        <v>339144040</v>
      </c>
      <c r="D490" s="3">
        <f>VLOOKUP(A490,Факт!$A$2:$C$506,3,FALSE)</f>
        <v>373058444.00000006</v>
      </c>
      <c r="E490" s="9">
        <f t="shared" si="7"/>
        <v>1.1000000000000001</v>
      </c>
      <c r="F490" s="2">
        <f>IF(E490&gt;=100%,План!D490*VLOOKUP(B490,СДВ!$A$3:$E$6,2,FALSE),IF(AND(План!E490&lt;100%,План!E490&gt;=75%),План!D490*VLOOKUP(План!B490,СДВ!$A$3:$E$6,3,FALSE),IF(AND(План!E490&lt;75%,План!E490&gt;=50%),План!D490*VLOOKUP(План!B490,СДВ!$A$3:$E$6,4,FALSE),План!D490*VLOOKUP(План!B490,СДВ!$A$3:$E$6,5,FALSE))))</f>
        <v>55958766.600000009</v>
      </c>
    </row>
    <row r="491" spans="1:6" x14ac:dyDescent="0.3">
      <c r="A491" s="4">
        <v>31117</v>
      </c>
      <c r="B491" t="s">
        <v>5</v>
      </c>
      <c r="C491" s="3">
        <v>597685364</v>
      </c>
      <c r="D491" s="3">
        <f>VLOOKUP(A491,Факт!$A$2:$C$506,3,FALSE)</f>
        <v>621592778.56000006</v>
      </c>
      <c r="E491" s="9">
        <f t="shared" si="7"/>
        <v>1.04</v>
      </c>
      <c r="F491" s="2">
        <f>IF(E491&gt;=100%,План!D491*VLOOKUP(B491,СДВ!$A$3:$E$6,2,FALSE),IF(AND(План!E491&lt;100%,План!E491&gt;=75%),План!D491*VLOOKUP(План!B491,СДВ!$A$3:$E$6,3,FALSE),IF(AND(План!E491&lt;75%,План!E491&gt;=50%),План!D491*VLOOKUP(План!B491,СДВ!$A$3:$E$6,4,FALSE),План!D491*VLOOKUP(План!B491,СДВ!$A$3:$E$6,5,FALSE))))</f>
        <v>186477833.56800002</v>
      </c>
    </row>
    <row r="492" spans="1:6" x14ac:dyDescent="0.3">
      <c r="A492" s="4">
        <v>89005</v>
      </c>
      <c r="B492" t="s">
        <v>5</v>
      </c>
      <c r="C492" s="3">
        <v>581746380</v>
      </c>
      <c r="D492" s="3">
        <f>VLOOKUP(A492,Факт!$A$2:$C$506,3,FALSE)</f>
        <v>424674857.39999998</v>
      </c>
      <c r="E492" s="9">
        <f t="shared" si="7"/>
        <v>0.73</v>
      </c>
      <c r="F492" s="2">
        <f>IF(E492&gt;=100%,План!D492*VLOOKUP(B492,СДВ!$A$3:$E$6,2,FALSE),IF(AND(План!E492&lt;100%,План!E492&gt;=75%),План!D492*VLOOKUP(План!B492,СДВ!$A$3:$E$6,3,FALSE),IF(AND(План!E492&lt;75%,План!E492&gt;=50%),План!D492*VLOOKUP(План!B492,СДВ!$A$3:$E$6,4,FALSE),План!D492*VLOOKUP(План!B492,СДВ!$A$3:$E$6,5,FALSE))))</f>
        <v>63701228.609999992</v>
      </c>
    </row>
    <row r="493" spans="1:6" x14ac:dyDescent="0.3">
      <c r="A493" s="4">
        <v>32363</v>
      </c>
      <c r="B493" t="s">
        <v>3</v>
      </c>
      <c r="C493" s="3">
        <v>611155050</v>
      </c>
      <c r="D493" s="3">
        <f>VLOOKUP(A493,Факт!$A$2:$C$506,3,FALSE)</f>
        <v>666159004.5</v>
      </c>
      <c r="E493" s="9">
        <f t="shared" si="7"/>
        <v>1.0900000000000001</v>
      </c>
      <c r="F493" s="2">
        <f>IF(E493&gt;=100%,План!D493*VLOOKUP(B493,СДВ!$A$3:$E$6,2,FALSE),IF(AND(План!E493&lt;100%,План!E493&gt;=75%),План!D493*VLOOKUP(План!B493,СДВ!$A$3:$E$6,3,FALSE),IF(AND(План!E493&lt;75%,План!E493&gt;=50%),План!D493*VLOOKUP(План!B493,СДВ!$A$3:$E$6,4,FALSE),План!D493*VLOOKUP(План!B493,СДВ!$A$3:$E$6,5,FALSE))))</f>
        <v>166539751.125</v>
      </c>
    </row>
    <row r="494" spans="1:6" x14ac:dyDescent="0.3">
      <c r="A494" s="4">
        <v>95663</v>
      </c>
      <c r="B494" t="s">
        <v>2</v>
      </c>
      <c r="C494" s="3">
        <v>346651549</v>
      </c>
      <c r="D494" s="3">
        <f>VLOOKUP(A494,Факт!$A$2:$C$506,3,FALSE)</f>
        <v>377850188.41000003</v>
      </c>
      <c r="E494" s="9">
        <f t="shared" si="7"/>
        <v>1.0900000000000001</v>
      </c>
      <c r="F494" s="2">
        <f>IF(E494&gt;=100%,План!D494*VLOOKUP(B494,СДВ!$A$3:$E$6,2,FALSE),IF(AND(План!E494&lt;100%,План!E494&gt;=75%),План!D494*VLOOKUP(План!B494,СДВ!$A$3:$E$6,3,FALSE),IF(AND(План!E494&lt;75%,План!E494&gt;=50%),План!D494*VLOOKUP(План!B494,СДВ!$A$3:$E$6,4,FALSE),План!D494*VLOOKUP(План!B494,СДВ!$A$3:$E$6,5,FALSE))))</f>
        <v>56677528.261500001</v>
      </c>
    </row>
    <row r="495" spans="1:6" x14ac:dyDescent="0.3">
      <c r="A495" s="4">
        <v>76948</v>
      </c>
      <c r="B495" t="s">
        <v>4</v>
      </c>
      <c r="C495" s="3">
        <v>369406189</v>
      </c>
      <c r="D495" s="3">
        <f>VLOOKUP(A495,Факт!$A$2:$C$506,3,FALSE)</f>
        <v>217949651.50999999</v>
      </c>
      <c r="E495" s="9">
        <f t="shared" si="7"/>
        <v>0.59</v>
      </c>
      <c r="F495" s="2">
        <f>IF(E495&gt;=100%,План!D495*VLOOKUP(B495,СДВ!$A$3:$E$6,2,FALSE),IF(AND(План!E495&lt;100%,План!E495&gt;=75%),План!D495*VLOOKUP(План!B495,СДВ!$A$3:$E$6,3,FALSE),IF(AND(План!E495&lt;75%,План!E495&gt;=50%),План!D495*VLOOKUP(План!B495,СДВ!$A$3:$E$6,4,FALSE),План!D495*VLOOKUP(План!B495,СДВ!$A$3:$E$6,5,FALSE))))</f>
        <v>21794965.151000001</v>
      </c>
    </row>
    <row r="496" spans="1:6" x14ac:dyDescent="0.3">
      <c r="A496" s="4">
        <v>57900</v>
      </c>
      <c r="B496" t="s">
        <v>4</v>
      </c>
      <c r="C496" s="3">
        <v>678328134</v>
      </c>
      <c r="D496" s="3">
        <f>VLOOKUP(A496,Факт!$A$2:$C$506,3,FALSE)</f>
        <v>406996880.39999998</v>
      </c>
      <c r="E496" s="9">
        <f t="shared" si="7"/>
        <v>0.6</v>
      </c>
      <c r="F496" s="2">
        <f>IF(E496&gt;=100%,План!D496*VLOOKUP(B496,СДВ!$A$3:$E$6,2,FALSE),IF(AND(План!E496&lt;100%,План!E496&gt;=75%),План!D496*VLOOKUP(План!B496,СДВ!$A$3:$E$6,3,FALSE),IF(AND(План!E496&lt;75%,План!E496&gt;=50%),План!D496*VLOOKUP(План!B496,СДВ!$A$3:$E$6,4,FALSE),План!D496*VLOOKUP(План!B496,СДВ!$A$3:$E$6,5,FALSE))))</f>
        <v>40699688.039999999</v>
      </c>
    </row>
    <row r="497" spans="1:6" x14ac:dyDescent="0.3">
      <c r="A497" s="4">
        <v>62687</v>
      </c>
      <c r="B497" t="s">
        <v>4</v>
      </c>
      <c r="C497" s="3">
        <v>227425777</v>
      </c>
      <c r="D497" s="3">
        <f>VLOOKUP(A497,Факт!$A$2:$C$506,3,FALSE)</f>
        <v>259265385.77999997</v>
      </c>
      <c r="E497" s="9">
        <f t="shared" si="7"/>
        <v>1.1399999999999999</v>
      </c>
      <c r="F497" s="2">
        <f>IF(E497&gt;=100%,План!D497*VLOOKUP(B497,СДВ!$A$3:$E$6,2,FALSE),IF(AND(План!E497&lt;100%,План!E497&gt;=75%),План!D497*VLOOKUP(План!B497,СДВ!$A$3:$E$6,3,FALSE),IF(AND(План!E497&lt;75%,План!E497&gt;=50%),План!D497*VLOOKUP(План!B497,СДВ!$A$3:$E$6,4,FALSE),План!D497*VLOOKUP(План!B497,СДВ!$A$3:$E$6,5,FALSE))))</f>
        <v>38889807.866999991</v>
      </c>
    </row>
    <row r="498" spans="1:6" x14ac:dyDescent="0.3">
      <c r="A498" s="4">
        <v>15294</v>
      </c>
      <c r="B498" t="s">
        <v>5</v>
      </c>
      <c r="C498" s="3">
        <v>609471253</v>
      </c>
      <c r="D498" s="3">
        <f>VLOOKUP(A498,Факт!$A$2:$C$506,3,FALSE)</f>
        <v>329114476.62</v>
      </c>
      <c r="E498" s="9">
        <f t="shared" si="7"/>
        <v>0.54</v>
      </c>
      <c r="F498" s="2">
        <f>IF(E498&gt;=100%,План!D498*VLOOKUP(B498,СДВ!$A$3:$E$6,2,FALSE),IF(AND(План!E498&lt;100%,План!E498&gt;=75%),План!D498*VLOOKUP(План!B498,СДВ!$A$3:$E$6,3,FALSE),IF(AND(План!E498&lt;75%,План!E498&gt;=50%),План!D498*VLOOKUP(План!B498,СДВ!$A$3:$E$6,4,FALSE),План!D498*VLOOKUP(План!B498,СДВ!$A$3:$E$6,5,FALSE))))</f>
        <v>49367171.493000001</v>
      </c>
    </row>
    <row r="499" spans="1:6" x14ac:dyDescent="0.3">
      <c r="A499" s="4">
        <v>70260</v>
      </c>
      <c r="B499" t="s">
        <v>2</v>
      </c>
      <c r="C499" s="3">
        <v>690029187</v>
      </c>
      <c r="D499" s="3">
        <f>VLOOKUP(A499,Факт!$A$2:$C$506,3,FALSE)</f>
        <v>745231521.96000004</v>
      </c>
      <c r="E499" s="9">
        <f t="shared" si="7"/>
        <v>1.08</v>
      </c>
      <c r="F499" s="2">
        <f>IF(E499&gt;=100%,План!D499*VLOOKUP(B499,СДВ!$A$3:$E$6,2,FALSE),IF(AND(План!E499&lt;100%,План!E499&gt;=75%),План!D499*VLOOKUP(План!B499,СДВ!$A$3:$E$6,3,FALSE),IF(AND(План!E499&lt;75%,План!E499&gt;=50%),План!D499*VLOOKUP(План!B499,СДВ!$A$3:$E$6,4,FALSE),План!D499*VLOOKUP(План!B499,СДВ!$A$3:$E$6,5,FALSE))))</f>
        <v>111784728.294</v>
      </c>
    </row>
    <row r="500" spans="1:6" x14ac:dyDescent="0.3">
      <c r="A500" s="4">
        <v>77764</v>
      </c>
      <c r="B500" t="s">
        <v>4</v>
      </c>
      <c r="C500" s="3">
        <v>127359068</v>
      </c>
      <c r="D500" s="3">
        <f>VLOOKUP(A500,Факт!$A$2:$C$506,3,FALSE)</f>
        <v>140094974.80000001</v>
      </c>
      <c r="E500" s="9">
        <f t="shared" si="7"/>
        <v>1.1000000000000001</v>
      </c>
      <c r="F500" s="2">
        <f>IF(E500&gt;=100%,План!D500*VLOOKUP(B500,СДВ!$A$3:$E$6,2,FALSE),IF(AND(План!E500&lt;100%,План!E500&gt;=75%),План!D500*VLOOKUP(План!B500,СДВ!$A$3:$E$6,3,FALSE),IF(AND(План!E500&lt;75%,План!E500&gt;=50%),План!D500*VLOOKUP(План!B500,СДВ!$A$3:$E$6,4,FALSE),План!D500*VLOOKUP(План!B500,СДВ!$A$3:$E$6,5,FALSE))))</f>
        <v>21014246.220000003</v>
      </c>
    </row>
    <row r="501" spans="1:6" x14ac:dyDescent="0.3">
      <c r="A501" s="4">
        <v>57437</v>
      </c>
      <c r="B501" t="s">
        <v>3</v>
      </c>
      <c r="C501" s="3">
        <v>757170490</v>
      </c>
      <c r="D501" s="3">
        <f>VLOOKUP(A501,Факт!$A$2:$C$506,3,FALSE)</f>
        <v>726883670.39999998</v>
      </c>
      <c r="E501" s="9">
        <f t="shared" si="7"/>
        <v>0.96</v>
      </c>
      <c r="F501" s="2">
        <f>IF(E501&gt;=100%,План!D501*VLOOKUP(B501,СДВ!$A$3:$E$6,2,FALSE),IF(AND(План!E501&lt;100%,План!E501&gt;=75%),План!D501*VLOOKUP(План!B501,СДВ!$A$3:$E$6,3,FALSE),IF(AND(План!E501&lt;75%,План!E501&gt;=50%),План!D501*VLOOKUP(План!B501,СДВ!$A$3:$E$6,4,FALSE),План!D501*VLOOKUP(План!B501,СДВ!$A$3:$E$6,5,FALSE))))</f>
        <v>145376734.08000001</v>
      </c>
    </row>
    <row r="502" spans="1:6" x14ac:dyDescent="0.3">
      <c r="A502" s="4">
        <v>49003</v>
      </c>
      <c r="B502" t="s">
        <v>4</v>
      </c>
      <c r="C502" s="3">
        <v>757083457</v>
      </c>
      <c r="D502" s="3">
        <f>VLOOKUP(A502,Факт!$A$2:$C$506,3,FALSE)</f>
        <v>386112563.06999999</v>
      </c>
      <c r="E502" s="9">
        <f t="shared" si="7"/>
        <v>0.51</v>
      </c>
      <c r="F502" s="2">
        <f>IF(E502&gt;=100%,План!D502*VLOOKUP(B502,СДВ!$A$3:$E$6,2,FALSE),IF(AND(План!E502&lt;100%,План!E502&gt;=75%),План!D502*VLOOKUP(План!B502,СДВ!$A$3:$E$6,3,FALSE),IF(AND(План!E502&lt;75%,План!E502&gt;=50%),План!D502*VLOOKUP(План!B502,СДВ!$A$3:$E$6,4,FALSE),План!D502*VLOOKUP(План!B502,СДВ!$A$3:$E$6,5,FALSE))))</f>
        <v>38611256.307000004</v>
      </c>
    </row>
    <row r="503" spans="1:6" x14ac:dyDescent="0.3">
      <c r="A503" s="4">
        <v>93500</v>
      </c>
      <c r="B503" t="s">
        <v>5</v>
      </c>
      <c r="C503" s="3">
        <v>608149322</v>
      </c>
      <c r="D503" s="3">
        <f>VLOOKUP(A503,Факт!$A$2:$C$506,3,FALSE)</f>
        <v>711534706.74000001</v>
      </c>
      <c r="E503" s="9">
        <f t="shared" si="7"/>
        <v>1.17</v>
      </c>
      <c r="F503" s="2">
        <f>IF(E503&gt;=100%,План!D503*VLOOKUP(B503,СДВ!$A$3:$E$6,2,FALSE),IF(AND(План!E503&lt;100%,План!E503&gt;=75%),План!D503*VLOOKUP(План!B503,СДВ!$A$3:$E$6,3,FALSE),IF(AND(План!E503&lt;75%,План!E503&gt;=50%),План!D503*VLOOKUP(План!B503,СДВ!$A$3:$E$6,4,FALSE),План!D503*VLOOKUP(План!B503,СДВ!$A$3:$E$6,5,FALSE))))</f>
        <v>213460412.02199998</v>
      </c>
    </row>
    <row r="504" spans="1:6" x14ac:dyDescent="0.3">
      <c r="A504" s="4">
        <v>90665</v>
      </c>
      <c r="B504" t="s">
        <v>5</v>
      </c>
      <c r="C504" s="3">
        <v>631787892</v>
      </c>
      <c r="D504" s="3">
        <f>VLOOKUP(A504,Факт!$A$2:$C$506,3,FALSE)</f>
        <v>442251524.39999998</v>
      </c>
      <c r="E504" s="9">
        <f t="shared" si="7"/>
        <v>0.7</v>
      </c>
      <c r="F504" s="2">
        <f>IF(E504&gt;=100%,План!D504*VLOOKUP(B504,СДВ!$A$3:$E$6,2,FALSE),IF(AND(План!E504&lt;100%,План!E504&gt;=75%),План!D504*VLOOKUP(План!B504,СДВ!$A$3:$E$6,3,FALSE),IF(AND(План!E504&lt;75%,План!E504&gt;=50%),План!D504*VLOOKUP(План!B504,СДВ!$A$3:$E$6,4,FALSE),План!D504*VLOOKUP(План!B504,СДВ!$A$3:$E$6,5,FALSE))))</f>
        <v>66337728.659999996</v>
      </c>
    </row>
    <row r="505" spans="1:6" x14ac:dyDescent="0.3">
      <c r="A505" s="4">
        <v>61856</v>
      </c>
      <c r="B505" t="s">
        <v>4</v>
      </c>
      <c r="C505" s="3">
        <v>538660477</v>
      </c>
      <c r="D505" s="3">
        <f>VLOOKUP(A505,Факт!$A$2:$C$506,3,FALSE)</f>
        <v>317809681.43000001</v>
      </c>
      <c r="E505" s="9">
        <f t="shared" si="7"/>
        <v>0.59</v>
      </c>
      <c r="F505" s="2">
        <f>IF(E505&gt;=100%,План!D505*VLOOKUP(B505,СДВ!$A$3:$E$6,2,FALSE),IF(AND(План!E505&lt;100%,План!E505&gt;=75%),План!D505*VLOOKUP(План!B505,СДВ!$A$3:$E$6,3,FALSE),IF(AND(План!E505&lt;75%,План!E505&gt;=50%),План!D505*VLOOKUP(План!B505,СДВ!$A$3:$E$6,4,FALSE),План!D505*VLOOKUP(План!B505,СДВ!$A$3:$E$6,5,FALSE))))</f>
        <v>31780968.143000003</v>
      </c>
    </row>
    <row r="506" spans="1:6" x14ac:dyDescent="0.3">
      <c r="A506" s="4">
        <v>23961</v>
      </c>
      <c r="B506" t="s">
        <v>5</v>
      </c>
      <c r="C506" s="3">
        <v>526765495</v>
      </c>
      <c r="D506" s="3">
        <f>VLOOKUP(A506,Факт!$A$2:$C$506,3,FALSE)</f>
        <v>252847437.59999999</v>
      </c>
      <c r="E506" s="9">
        <f t="shared" si="7"/>
        <v>0.48</v>
      </c>
      <c r="F506" s="2">
        <f>IF(E506&gt;=100%,План!D506*VLOOKUP(B506,СДВ!$A$3:$E$6,2,FALSE),IF(AND(План!E506&lt;100%,План!E506&gt;=75%),План!D506*VLOOKUP(План!B506,СДВ!$A$3:$E$6,3,FALSE),IF(AND(План!E506&lt;75%,План!E506&gt;=50%),План!D506*VLOOKUP(План!B506,СДВ!$A$3:$E$6,4,FALSE),План!D506*VLOOKUP(План!B506,СДВ!$A$3:$E$6,5,FALSE))))</f>
        <v>12642371.880000001</v>
      </c>
    </row>
  </sheetData>
  <mergeCells count="1">
    <mergeCell ref="I6:R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6"/>
  <sheetViews>
    <sheetView workbookViewId="0">
      <selection activeCell="F8" sqref="F8"/>
    </sheetView>
  </sheetViews>
  <sheetFormatPr defaultRowHeight="14.4" x14ac:dyDescent="0.3"/>
  <cols>
    <col min="1" max="1" width="9.33203125" style="4" customWidth="1"/>
    <col min="2" max="2" width="14.6640625" bestFit="1" customWidth="1"/>
    <col min="3" max="3" width="14.77734375" bestFit="1" customWidth="1"/>
  </cols>
  <sheetData>
    <row r="1" spans="1:3" ht="32.4" customHeight="1" x14ac:dyDescent="0.3">
      <c r="A1" s="1" t="s">
        <v>0</v>
      </c>
      <c r="B1" s="1" t="s">
        <v>1</v>
      </c>
      <c r="C1" s="1" t="s">
        <v>7</v>
      </c>
    </row>
    <row r="2" spans="1:3" x14ac:dyDescent="0.3">
      <c r="A2" s="4">
        <v>48226</v>
      </c>
      <c r="B2" t="s">
        <v>3</v>
      </c>
      <c r="C2" s="3">
        <v>157505520.35999998</v>
      </c>
    </row>
    <row r="3" spans="1:3" x14ac:dyDescent="0.3">
      <c r="A3" s="4">
        <v>59738</v>
      </c>
      <c r="B3" t="s">
        <v>4</v>
      </c>
      <c r="C3" s="3">
        <v>361350784.03999996</v>
      </c>
    </row>
    <row r="4" spans="1:3" x14ac:dyDescent="0.3">
      <c r="A4" s="4">
        <v>51412</v>
      </c>
      <c r="B4" t="s">
        <v>5</v>
      </c>
      <c r="C4" s="3">
        <v>328756562</v>
      </c>
    </row>
    <row r="5" spans="1:3" x14ac:dyDescent="0.3">
      <c r="A5" s="4">
        <v>76948</v>
      </c>
      <c r="B5" t="s">
        <v>4</v>
      </c>
      <c r="C5" s="3">
        <v>217949651.50999999</v>
      </c>
    </row>
    <row r="6" spans="1:3" x14ac:dyDescent="0.3">
      <c r="A6" s="4">
        <v>41146</v>
      </c>
      <c r="B6" t="s">
        <v>2</v>
      </c>
      <c r="C6" s="3">
        <v>280107405</v>
      </c>
    </row>
    <row r="7" spans="1:3" x14ac:dyDescent="0.3">
      <c r="A7" s="4">
        <v>83804</v>
      </c>
      <c r="B7" t="s">
        <v>5</v>
      </c>
      <c r="C7" s="3">
        <v>415734338.36000001</v>
      </c>
    </row>
    <row r="8" spans="1:3" x14ac:dyDescent="0.3">
      <c r="A8" s="4">
        <v>41907</v>
      </c>
      <c r="B8" t="s">
        <v>4</v>
      </c>
      <c r="C8" s="3">
        <v>588742474</v>
      </c>
    </row>
    <row r="9" spans="1:3" x14ac:dyDescent="0.3">
      <c r="A9" s="4">
        <v>88920</v>
      </c>
      <c r="B9" t="s">
        <v>2</v>
      </c>
      <c r="C9" s="3">
        <v>275895280.99000001</v>
      </c>
    </row>
    <row r="10" spans="1:3" x14ac:dyDescent="0.3">
      <c r="A10" s="4">
        <v>39275</v>
      </c>
      <c r="B10" t="s">
        <v>5</v>
      </c>
      <c r="C10" s="3">
        <v>415822445.14999998</v>
      </c>
    </row>
    <row r="11" spans="1:3" x14ac:dyDescent="0.3">
      <c r="A11" s="4">
        <v>84728</v>
      </c>
      <c r="B11" t="s">
        <v>3</v>
      </c>
      <c r="C11" s="3">
        <v>425867026.40000004</v>
      </c>
    </row>
    <row r="12" spans="1:3" x14ac:dyDescent="0.3">
      <c r="A12" s="4">
        <v>43901</v>
      </c>
      <c r="B12" t="s">
        <v>3</v>
      </c>
      <c r="C12" s="3">
        <v>430447779.72000003</v>
      </c>
    </row>
    <row r="13" spans="1:3" x14ac:dyDescent="0.3">
      <c r="A13" s="4">
        <v>87497</v>
      </c>
      <c r="B13" t="s">
        <v>2</v>
      </c>
      <c r="C13" s="3">
        <v>277456090.59999996</v>
      </c>
    </row>
    <row r="14" spans="1:3" x14ac:dyDescent="0.3">
      <c r="A14" s="4">
        <v>26481</v>
      </c>
      <c r="B14" t="s">
        <v>5</v>
      </c>
      <c r="C14" s="3">
        <v>514210277.69999999</v>
      </c>
    </row>
    <row r="15" spans="1:3" x14ac:dyDescent="0.3">
      <c r="A15" s="4">
        <v>96813</v>
      </c>
      <c r="B15" t="s">
        <v>5</v>
      </c>
      <c r="C15" s="3">
        <v>393448936.01999998</v>
      </c>
    </row>
    <row r="16" spans="1:3" x14ac:dyDescent="0.3">
      <c r="A16" s="4">
        <v>37738</v>
      </c>
      <c r="B16" t="s">
        <v>3</v>
      </c>
      <c r="C16" s="3">
        <v>358201133.88</v>
      </c>
    </row>
    <row r="17" spans="1:3" x14ac:dyDescent="0.3">
      <c r="A17" s="4">
        <v>10498</v>
      </c>
      <c r="B17" t="s">
        <v>2</v>
      </c>
      <c r="C17" s="3">
        <v>362296012.96000004</v>
      </c>
    </row>
    <row r="18" spans="1:3" x14ac:dyDescent="0.3">
      <c r="A18" s="4">
        <v>13054</v>
      </c>
      <c r="B18" t="s">
        <v>3</v>
      </c>
      <c r="C18" s="3">
        <v>621701582.32000005</v>
      </c>
    </row>
    <row r="19" spans="1:3" x14ac:dyDescent="0.3">
      <c r="A19" s="4">
        <v>87045</v>
      </c>
      <c r="B19" t="s">
        <v>2</v>
      </c>
      <c r="C19" s="3">
        <v>198563524.64000002</v>
      </c>
    </row>
    <row r="20" spans="1:3" x14ac:dyDescent="0.3">
      <c r="A20" s="4">
        <v>57599</v>
      </c>
      <c r="B20" t="s">
        <v>5</v>
      </c>
      <c r="C20" s="3">
        <v>295703029.62</v>
      </c>
    </row>
    <row r="21" spans="1:3" x14ac:dyDescent="0.3">
      <c r="A21" s="4">
        <v>42899</v>
      </c>
      <c r="B21" t="s">
        <v>4</v>
      </c>
      <c r="C21" s="3">
        <v>671284472.75999999</v>
      </c>
    </row>
    <row r="22" spans="1:3" x14ac:dyDescent="0.3">
      <c r="A22" s="4">
        <v>51303</v>
      </c>
      <c r="B22" t="s">
        <v>4</v>
      </c>
      <c r="C22" s="3">
        <v>112781982.96000001</v>
      </c>
    </row>
    <row r="23" spans="1:3" x14ac:dyDescent="0.3">
      <c r="A23" s="4">
        <v>29427</v>
      </c>
      <c r="B23" t="s">
        <v>4</v>
      </c>
      <c r="C23" s="3">
        <v>366611338.71999997</v>
      </c>
    </row>
    <row r="24" spans="1:3" x14ac:dyDescent="0.3">
      <c r="A24" s="4">
        <v>81068</v>
      </c>
      <c r="B24" t="s">
        <v>2</v>
      </c>
      <c r="C24" s="3">
        <v>712339889.91999996</v>
      </c>
    </row>
    <row r="25" spans="1:3" x14ac:dyDescent="0.3">
      <c r="A25" s="4">
        <v>10228</v>
      </c>
      <c r="B25" t="s">
        <v>3</v>
      </c>
      <c r="C25" s="3">
        <v>737590190.16999996</v>
      </c>
    </row>
    <row r="26" spans="1:3" x14ac:dyDescent="0.3">
      <c r="A26" s="4">
        <v>56566</v>
      </c>
      <c r="B26" t="s">
        <v>3</v>
      </c>
      <c r="C26" s="3">
        <v>100546293.41999999</v>
      </c>
    </row>
    <row r="27" spans="1:3" x14ac:dyDescent="0.3">
      <c r="A27" s="4">
        <v>96117</v>
      </c>
      <c r="B27" t="s">
        <v>2</v>
      </c>
      <c r="C27" s="3">
        <v>626141072.80000007</v>
      </c>
    </row>
    <row r="28" spans="1:3" x14ac:dyDescent="0.3">
      <c r="A28" s="4">
        <v>77326</v>
      </c>
      <c r="B28" t="s">
        <v>2</v>
      </c>
      <c r="C28" s="3">
        <v>514786302.55000001</v>
      </c>
    </row>
    <row r="29" spans="1:3" x14ac:dyDescent="0.3">
      <c r="A29" s="4">
        <v>59972</v>
      </c>
      <c r="B29" t="s">
        <v>5</v>
      </c>
      <c r="C29" s="3">
        <v>325133758.68000001</v>
      </c>
    </row>
    <row r="30" spans="1:3" x14ac:dyDescent="0.3">
      <c r="A30" s="4">
        <v>74647</v>
      </c>
      <c r="B30" t="s">
        <v>4</v>
      </c>
      <c r="C30" s="3">
        <v>348672002.95000005</v>
      </c>
    </row>
    <row r="31" spans="1:3" x14ac:dyDescent="0.3">
      <c r="A31" s="4">
        <v>40822</v>
      </c>
      <c r="B31" t="s">
        <v>5</v>
      </c>
      <c r="C31" s="3">
        <v>447597229.69999999</v>
      </c>
    </row>
    <row r="32" spans="1:3" x14ac:dyDescent="0.3">
      <c r="A32" s="4">
        <v>66325</v>
      </c>
      <c r="B32" t="s">
        <v>2</v>
      </c>
      <c r="C32" s="3">
        <v>373613598</v>
      </c>
    </row>
    <row r="33" spans="1:3" x14ac:dyDescent="0.3">
      <c r="A33" s="4">
        <v>74002</v>
      </c>
      <c r="B33" t="s">
        <v>3</v>
      </c>
      <c r="C33" s="3">
        <v>926010968.43999994</v>
      </c>
    </row>
    <row r="34" spans="1:3" x14ac:dyDescent="0.3">
      <c r="A34" s="4">
        <v>15006</v>
      </c>
      <c r="B34" t="s">
        <v>3</v>
      </c>
      <c r="C34" s="3">
        <v>189633275.68000001</v>
      </c>
    </row>
    <row r="35" spans="1:3" x14ac:dyDescent="0.3">
      <c r="A35" s="4">
        <v>74484</v>
      </c>
      <c r="B35" t="s">
        <v>3</v>
      </c>
      <c r="C35" s="3">
        <v>363659756.97999996</v>
      </c>
    </row>
    <row r="36" spans="1:3" x14ac:dyDescent="0.3">
      <c r="A36" s="4">
        <v>37162</v>
      </c>
      <c r="B36" t="s">
        <v>5</v>
      </c>
      <c r="C36" s="3">
        <v>653827048.88</v>
      </c>
    </row>
    <row r="37" spans="1:3" x14ac:dyDescent="0.3">
      <c r="A37" s="4">
        <v>30928</v>
      </c>
      <c r="B37" t="s">
        <v>4</v>
      </c>
      <c r="C37" s="3">
        <v>307953468.47999996</v>
      </c>
    </row>
    <row r="38" spans="1:3" x14ac:dyDescent="0.3">
      <c r="A38" s="4">
        <v>31117</v>
      </c>
      <c r="B38" t="s">
        <v>5</v>
      </c>
      <c r="C38" s="3">
        <v>621592778.56000006</v>
      </c>
    </row>
    <row r="39" spans="1:3" x14ac:dyDescent="0.3">
      <c r="A39" s="4">
        <v>68883</v>
      </c>
      <c r="B39" t="s">
        <v>2</v>
      </c>
      <c r="C39" s="3">
        <v>271941678.90999997</v>
      </c>
    </row>
    <row r="40" spans="1:3" x14ac:dyDescent="0.3">
      <c r="A40" s="4">
        <v>77903</v>
      </c>
      <c r="B40" t="s">
        <v>3</v>
      </c>
      <c r="C40" s="3">
        <v>529157017.19999999</v>
      </c>
    </row>
    <row r="41" spans="1:3" x14ac:dyDescent="0.3">
      <c r="A41" s="4">
        <v>17029</v>
      </c>
      <c r="B41" t="s">
        <v>5</v>
      </c>
      <c r="C41" s="3">
        <v>628303353</v>
      </c>
    </row>
    <row r="42" spans="1:3" x14ac:dyDescent="0.3">
      <c r="A42" s="4">
        <v>50498</v>
      </c>
      <c r="B42" t="s">
        <v>4</v>
      </c>
      <c r="C42" s="3">
        <v>711024238.35000002</v>
      </c>
    </row>
    <row r="43" spans="1:3" x14ac:dyDescent="0.3">
      <c r="A43" s="4">
        <v>24386</v>
      </c>
      <c r="B43" t="s">
        <v>4</v>
      </c>
      <c r="C43" s="3">
        <v>458107516.80000001</v>
      </c>
    </row>
    <row r="44" spans="1:3" x14ac:dyDescent="0.3">
      <c r="A44" s="4">
        <v>95194</v>
      </c>
      <c r="B44" t="s">
        <v>2</v>
      </c>
      <c r="C44" s="3">
        <v>421673698.11000001</v>
      </c>
    </row>
    <row r="45" spans="1:3" x14ac:dyDescent="0.3">
      <c r="A45" s="4">
        <v>90665</v>
      </c>
      <c r="B45" t="s">
        <v>5</v>
      </c>
      <c r="C45" s="3">
        <v>442251524.39999998</v>
      </c>
    </row>
    <row r="46" spans="1:3" x14ac:dyDescent="0.3">
      <c r="A46" s="4">
        <v>41056</v>
      </c>
      <c r="B46" t="s">
        <v>3</v>
      </c>
      <c r="C46" s="3">
        <v>751110200.12</v>
      </c>
    </row>
    <row r="47" spans="1:3" x14ac:dyDescent="0.3">
      <c r="A47" s="4">
        <v>76071</v>
      </c>
      <c r="B47" t="s">
        <v>4</v>
      </c>
      <c r="C47" s="3">
        <v>238358392.20000002</v>
      </c>
    </row>
    <row r="48" spans="1:3" x14ac:dyDescent="0.3">
      <c r="A48" s="4">
        <v>73172</v>
      </c>
      <c r="B48" t="s">
        <v>4</v>
      </c>
      <c r="C48" s="3">
        <v>209691441.59999999</v>
      </c>
    </row>
    <row r="49" spans="1:3" x14ac:dyDescent="0.3">
      <c r="A49" s="4">
        <v>33427</v>
      </c>
      <c r="B49" t="s">
        <v>5</v>
      </c>
      <c r="C49" s="3">
        <v>148792044.24000001</v>
      </c>
    </row>
    <row r="50" spans="1:3" x14ac:dyDescent="0.3">
      <c r="A50" s="4">
        <v>17031</v>
      </c>
      <c r="B50" t="s">
        <v>4</v>
      </c>
      <c r="C50" s="3">
        <v>471094305</v>
      </c>
    </row>
    <row r="51" spans="1:3" x14ac:dyDescent="0.3">
      <c r="A51" s="4">
        <v>60313</v>
      </c>
      <c r="B51" t="s">
        <v>3</v>
      </c>
      <c r="C51" s="3">
        <v>105961576.84</v>
      </c>
    </row>
    <row r="52" spans="1:3" x14ac:dyDescent="0.3">
      <c r="A52" s="4">
        <v>39769</v>
      </c>
      <c r="B52" t="s">
        <v>5</v>
      </c>
      <c r="C52" s="3">
        <v>213717743.44</v>
      </c>
    </row>
    <row r="53" spans="1:3" x14ac:dyDescent="0.3">
      <c r="A53" s="4">
        <v>95837</v>
      </c>
      <c r="B53" t="s">
        <v>4</v>
      </c>
      <c r="C53" s="3">
        <v>372497219.44</v>
      </c>
    </row>
    <row r="54" spans="1:3" x14ac:dyDescent="0.3">
      <c r="A54" s="4">
        <v>80547</v>
      </c>
      <c r="B54" t="s">
        <v>5</v>
      </c>
      <c r="C54" s="3">
        <v>537231899.37</v>
      </c>
    </row>
    <row r="55" spans="1:3" x14ac:dyDescent="0.3">
      <c r="A55" s="4">
        <v>64398</v>
      </c>
      <c r="B55" t="s">
        <v>2</v>
      </c>
      <c r="C55" s="3">
        <v>372804483</v>
      </c>
    </row>
    <row r="56" spans="1:3" x14ac:dyDescent="0.3">
      <c r="A56" s="4">
        <v>74510</v>
      </c>
      <c r="B56" t="s">
        <v>4</v>
      </c>
      <c r="C56" s="3">
        <v>505721519.40000004</v>
      </c>
    </row>
    <row r="57" spans="1:3" x14ac:dyDescent="0.3">
      <c r="A57" s="4">
        <v>62350</v>
      </c>
      <c r="B57" t="s">
        <v>3</v>
      </c>
      <c r="C57" s="3">
        <v>484095192.75999999</v>
      </c>
    </row>
    <row r="58" spans="1:3" x14ac:dyDescent="0.3">
      <c r="A58" s="4">
        <v>90323</v>
      </c>
      <c r="B58" t="s">
        <v>3</v>
      </c>
      <c r="C58" s="3">
        <v>166430272.50999999</v>
      </c>
    </row>
    <row r="59" spans="1:3" x14ac:dyDescent="0.3">
      <c r="A59" s="4">
        <v>75850</v>
      </c>
      <c r="B59" t="s">
        <v>3</v>
      </c>
      <c r="C59" s="3">
        <v>584577443.20000005</v>
      </c>
    </row>
    <row r="60" spans="1:3" x14ac:dyDescent="0.3">
      <c r="A60" s="4">
        <v>76962</v>
      </c>
      <c r="B60" t="s">
        <v>5</v>
      </c>
      <c r="C60" s="3">
        <v>205227178.35000002</v>
      </c>
    </row>
    <row r="61" spans="1:3" x14ac:dyDescent="0.3">
      <c r="A61" s="4">
        <v>72610</v>
      </c>
      <c r="B61" t="s">
        <v>2</v>
      </c>
      <c r="C61" s="3">
        <v>342920027.33999997</v>
      </c>
    </row>
    <row r="62" spans="1:3" x14ac:dyDescent="0.3">
      <c r="A62" s="4">
        <v>99265</v>
      </c>
      <c r="B62" t="s">
        <v>4</v>
      </c>
      <c r="C62" s="3">
        <v>442919339.20999998</v>
      </c>
    </row>
    <row r="63" spans="1:3" x14ac:dyDescent="0.3">
      <c r="A63" s="4">
        <v>86760</v>
      </c>
      <c r="B63" t="s">
        <v>2</v>
      </c>
      <c r="C63" s="3">
        <v>408345286.79999995</v>
      </c>
    </row>
    <row r="64" spans="1:3" x14ac:dyDescent="0.3">
      <c r="A64" s="4">
        <v>95322</v>
      </c>
      <c r="B64" t="s">
        <v>3</v>
      </c>
      <c r="C64" s="3">
        <v>356937530.03999996</v>
      </c>
    </row>
    <row r="65" spans="1:3" x14ac:dyDescent="0.3">
      <c r="A65" s="4">
        <v>44581</v>
      </c>
      <c r="B65" t="s">
        <v>3</v>
      </c>
      <c r="C65" s="3">
        <v>374690241.64999998</v>
      </c>
    </row>
    <row r="66" spans="1:3" x14ac:dyDescent="0.3">
      <c r="A66" s="4">
        <v>50791</v>
      </c>
      <c r="B66" t="s">
        <v>2</v>
      </c>
      <c r="C66" s="3">
        <v>566275278.39999998</v>
      </c>
    </row>
    <row r="67" spans="1:3" x14ac:dyDescent="0.3">
      <c r="A67" s="4">
        <v>91067</v>
      </c>
      <c r="B67" t="s">
        <v>5</v>
      </c>
      <c r="C67" s="3">
        <v>526732423.73999995</v>
      </c>
    </row>
    <row r="68" spans="1:3" x14ac:dyDescent="0.3">
      <c r="A68" s="4">
        <v>13656</v>
      </c>
      <c r="B68" t="s">
        <v>5</v>
      </c>
      <c r="C68" s="3">
        <v>149391549.17000002</v>
      </c>
    </row>
    <row r="69" spans="1:3" x14ac:dyDescent="0.3">
      <c r="A69" s="4">
        <v>15347</v>
      </c>
      <c r="B69" t="s">
        <v>3</v>
      </c>
      <c r="C69" s="3">
        <v>434050746.46000004</v>
      </c>
    </row>
    <row r="70" spans="1:3" x14ac:dyDescent="0.3">
      <c r="A70" s="4">
        <v>99636</v>
      </c>
      <c r="B70" t="s">
        <v>2</v>
      </c>
      <c r="C70" s="3">
        <v>166919145.51000002</v>
      </c>
    </row>
    <row r="71" spans="1:3" x14ac:dyDescent="0.3">
      <c r="A71" s="4">
        <v>71441</v>
      </c>
      <c r="B71" t="s">
        <v>4</v>
      </c>
      <c r="C71" s="3">
        <v>236459279.70000002</v>
      </c>
    </row>
    <row r="72" spans="1:3" x14ac:dyDescent="0.3">
      <c r="A72" s="4">
        <v>47942</v>
      </c>
      <c r="B72" t="s">
        <v>4</v>
      </c>
      <c r="C72" s="3">
        <v>234207242.04999998</v>
      </c>
    </row>
    <row r="73" spans="1:3" x14ac:dyDescent="0.3">
      <c r="A73" s="4">
        <v>96280</v>
      </c>
      <c r="B73" t="s">
        <v>2</v>
      </c>
      <c r="C73" s="3">
        <v>407830225.88</v>
      </c>
    </row>
    <row r="74" spans="1:3" x14ac:dyDescent="0.3">
      <c r="A74" s="4">
        <v>73653</v>
      </c>
      <c r="B74" t="s">
        <v>2</v>
      </c>
      <c r="C74" s="3">
        <v>125343532.39999999</v>
      </c>
    </row>
    <row r="75" spans="1:3" x14ac:dyDescent="0.3">
      <c r="A75" s="4">
        <v>62819</v>
      </c>
      <c r="B75" t="s">
        <v>5</v>
      </c>
      <c r="C75" s="3">
        <v>406692413.54999995</v>
      </c>
    </row>
    <row r="76" spans="1:3" x14ac:dyDescent="0.3">
      <c r="A76" s="4">
        <v>53254</v>
      </c>
      <c r="B76" t="s">
        <v>4</v>
      </c>
      <c r="C76" s="3">
        <v>692441733</v>
      </c>
    </row>
    <row r="77" spans="1:3" x14ac:dyDescent="0.3">
      <c r="A77" s="4">
        <v>32363</v>
      </c>
      <c r="B77" t="s">
        <v>3</v>
      </c>
      <c r="C77" s="3">
        <v>666159004.5</v>
      </c>
    </row>
    <row r="78" spans="1:3" x14ac:dyDescent="0.3">
      <c r="A78" s="4">
        <v>62994</v>
      </c>
      <c r="B78" t="s">
        <v>2</v>
      </c>
      <c r="C78" s="3">
        <v>265098890.06999999</v>
      </c>
    </row>
    <row r="79" spans="1:3" x14ac:dyDescent="0.3">
      <c r="A79" s="4">
        <v>56597</v>
      </c>
      <c r="B79" t="s">
        <v>2</v>
      </c>
      <c r="C79" s="3">
        <v>273404939.60000002</v>
      </c>
    </row>
    <row r="80" spans="1:3" x14ac:dyDescent="0.3">
      <c r="A80" s="4">
        <v>90746</v>
      </c>
      <c r="B80" t="s">
        <v>2</v>
      </c>
      <c r="C80" s="3">
        <v>182994506.24000001</v>
      </c>
    </row>
    <row r="81" spans="1:3" x14ac:dyDescent="0.3">
      <c r="A81" s="4">
        <v>16803</v>
      </c>
      <c r="B81" t="s">
        <v>5</v>
      </c>
      <c r="C81" s="3">
        <v>181385859.60000002</v>
      </c>
    </row>
    <row r="82" spans="1:3" x14ac:dyDescent="0.3">
      <c r="A82" s="4">
        <v>14909</v>
      </c>
      <c r="B82" t="s">
        <v>3</v>
      </c>
      <c r="C82" s="3">
        <v>427568128.47000003</v>
      </c>
    </row>
    <row r="83" spans="1:3" x14ac:dyDescent="0.3">
      <c r="A83" s="4">
        <v>88330</v>
      </c>
      <c r="B83" t="s">
        <v>5</v>
      </c>
      <c r="C83" s="3">
        <v>802887025.95999992</v>
      </c>
    </row>
    <row r="84" spans="1:3" x14ac:dyDescent="0.3">
      <c r="A84" s="4">
        <v>83145</v>
      </c>
      <c r="B84" t="s">
        <v>3</v>
      </c>
      <c r="C84" s="3">
        <v>212093895.20999998</v>
      </c>
    </row>
    <row r="85" spans="1:3" x14ac:dyDescent="0.3">
      <c r="A85" s="4">
        <v>55221</v>
      </c>
      <c r="B85" t="s">
        <v>2</v>
      </c>
      <c r="C85" s="3">
        <v>264776643.60000002</v>
      </c>
    </row>
    <row r="86" spans="1:3" x14ac:dyDescent="0.3">
      <c r="A86" s="4">
        <v>69616</v>
      </c>
      <c r="B86" t="s">
        <v>3</v>
      </c>
      <c r="C86" s="3">
        <v>872327675.69999993</v>
      </c>
    </row>
    <row r="87" spans="1:3" x14ac:dyDescent="0.3">
      <c r="A87" s="4">
        <v>76160</v>
      </c>
      <c r="B87" t="s">
        <v>5</v>
      </c>
      <c r="C87" s="3">
        <v>356926041.99000001</v>
      </c>
    </row>
    <row r="88" spans="1:3" x14ac:dyDescent="0.3">
      <c r="A88" s="4">
        <v>13055</v>
      </c>
      <c r="B88" t="s">
        <v>2</v>
      </c>
      <c r="C88" s="3">
        <v>349098404.37</v>
      </c>
    </row>
    <row r="89" spans="1:3" x14ac:dyDescent="0.3">
      <c r="A89" s="4">
        <v>38291</v>
      </c>
      <c r="B89" t="s">
        <v>3</v>
      </c>
      <c r="C89" s="3">
        <v>558970287.95999992</v>
      </c>
    </row>
    <row r="90" spans="1:3" x14ac:dyDescent="0.3">
      <c r="A90" s="4">
        <v>61736</v>
      </c>
      <c r="B90" t="s">
        <v>5</v>
      </c>
      <c r="C90" s="3">
        <v>665467801.67999995</v>
      </c>
    </row>
    <row r="91" spans="1:3" x14ac:dyDescent="0.3">
      <c r="A91" s="4">
        <v>83935</v>
      </c>
      <c r="B91" t="s">
        <v>3</v>
      </c>
      <c r="C91" s="3">
        <v>514291982.05000001</v>
      </c>
    </row>
    <row r="92" spans="1:3" x14ac:dyDescent="0.3">
      <c r="A92" s="4">
        <v>79042</v>
      </c>
      <c r="B92" t="s">
        <v>2</v>
      </c>
      <c r="C92" s="3">
        <v>341657711.39999998</v>
      </c>
    </row>
    <row r="93" spans="1:3" x14ac:dyDescent="0.3">
      <c r="A93" s="4">
        <v>56988</v>
      </c>
      <c r="B93" t="s">
        <v>4</v>
      </c>
      <c r="C93" s="3">
        <v>615973531.88</v>
      </c>
    </row>
    <row r="94" spans="1:3" x14ac:dyDescent="0.3">
      <c r="A94" s="4">
        <v>58083</v>
      </c>
      <c r="B94" t="s">
        <v>2</v>
      </c>
      <c r="C94" s="3">
        <v>814300137.1400001</v>
      </c>
    </row>
    <row r="95" spans="1:3" x14ac:dyDescent="0.3">
      <c r="A95" s="4">
        <v>86310</v>
      </c>
      <c r="B95" t="s">
        <v>3</v>
      </c>
      <c r="C95" s="3">
        <v>122866142.49000001</v>
      </c>
    </row>
    <row r="96" spans="1:3" x14ac:dyDescent="0.3">
      <c r="A96" s="4">
        <v>62596</v>
      </c>
      <c r="B96" t="s">
        <v>2</v>
      </c>
      <c r="C96" s="3">
        <v>457839647.15999997</v>
      </c>
    </row>
    <row r="97" spans="1:3" x14ac:dyDescent="0.3">
      <c r="A97" s="4">
        <v>48145</v>
      </c>
      <c r="B97" t="s">
        <v>3</v>
      </c>
      <c r="C97" s="3">
        <v>643827543.43999994</v>
      </c>
    </row>
    <row r="98" spans="1:3" x14ac:dyDescent="0.3">
      <c r="A98" s="4">
        <v>69809</v>
      </c>
      <c r="B98" t="s">
        <v>3</v>
      </c>
      <c r="C98" s="3">
        <v>883189708.64999998</v>
      </c>
    </row>
    <row r="99" spans="1:3" x14ac:dyDescent="0.3">
      <c r="A99" s="4">
        <v>73927</v>
      </c>
      <c r="B99" t="s">
        <v>2</v>
      </c>
      <c r="C99" s="3">
        <v>264811476.95999998</v>
      </c>
    </row>
    <row r="100" spans="1:3" x14ac:dyDescent="0.3">
      <c r="A100" s="4">
        <v>41250</v>
      </c>
      <c r="B100" t="s">
        <v>4</v>
      </c>
      <c r="C100" s="3">
        <v>115184610.69</v>
      </c>
    </row>
    <row r="101" spans="1:3" x14ac:dyDescent="0.3">
      <c r="A101" s="4">
        <v>96147</v>
      </c>
      <c r="B101" t="s">
        <v>3</v>
      </c>
      <c r="C101" s="3">
        <v>203991874</v>
      </c>
    </row>
    <row r="102" spans="1:3" x14ac:dyDescent="0.3">
      <c r="A102" s="4">
        <v>83632</v>
      </c>
      <c r="B102" t="s">
        <v>2</v>
      </c>
      <c r="C102" s="3">
        <v>81773876.120000005</v>
      </c>
    </row>
    <row r="103" spans="1:3" x14ac:dyDescent="0.3">
      <c r="A103" s="4">
        <v>55591</v>
      </c>
      <c r="B103" t="s">
        <v>5</v>
      </c>
      <c r="C103" s="3">
        <v>740603970.15999997</v>
      </c>
    </row>
    <row r="104" spans="1:3" x14ac:dyDescent="0.3">
      <c r="A104" s="4">
        <v>48303</v>
      </c>
      <c r="B104" t="s">
        <v>3</v>
      </c>
      <c r="C104" s="3">
        <v>183498565.75999999</v>
      </c>
    </row>
    <row r="105" spans="1:3" x14ac:dyDescent="0.3">
      <c r="A105" s="4">
        <v>89226</v>
      </c>
      <c r="B105" t="s">
        <v>2</v>
      </c>
      <c r="C105" s="3">
        <v>682870174.01999998</v>
      </c>
    </row>
    <row r="106" spans="1:3" x14ac:dyDescent="0.3">
      <c r="A106" s="4">
        <v>25848</v>
      </c>
      <c r="B106" t="s">
        <v>3</v>
      </c>
      <c r="C106" s="3">
        <v>409743600.75999999</v>
      </c>
    </row>
    <row r="107" spans="1:3" x14ac:dyDescent="0.3">
      <c r="A107" s="4">
        <v>98335</v>
      </c>
      <c r="B107" t="s">
        <v>2</v>
      </c>
      <c r="C107" s="3">
        <v>81591530.010000005</v>
      </c>
    </row>
    <row r="108" spans="1:3" x14ac:dyDescent="0.3">
      <c r="A108" s="4">
        <v>35430</v>
      </c>
      <c r="B108" t="s">
        <v>2</v>
      </c>
      <c r="C108" s="3">
        <v>682752669.45000005</v>
      </c>
    </row>
    <row r="109" spans="1:3" x14ac:dyDescent="0.3">
      <c r="A109" s="4">
        <v>99695</v>
      </c>
      <c r="B109" t="s">
        <v>3</v>
      </c>
      <c r="C109" s="3">
        <v>759961704.31000006</v>
      </c>
    </row>
    <row r="110" spans="1:3" x14ac:dyDescent="0.3">
      <c r="A110" s="4">
        <v>28451</v>
      </c>
      <c r="B110" t="s">
        <v>3</v>
      </c>
      <c r="C110" s="3">
        <v>328239186.66000003</v>
      </c>
    </row>
    <row r="111" spans="1:3" x14ac:dyDescent="0.3">
      <c r="A111" s="4">
        <v>14940</v>
      </c>
      <c r="B111" t="s">
        <v>4</v>
      </c>
      <c r="C111" s="3">
        <v>782644274.8499999</v>
      </c>
    </row>
    <row r="112" spans="1:3" x14ac:dyDescent="0.3">
      <c r="A112" s="4">
        <v>67839</v>
      </c>
      <c r="B112" t="s">
        <v>5</v>
      </c>
      <c r="C112" s="3">
        <v>179169148.84</v>
      </c>
    </row>
    <row r="113" spans="1:3" x14ac:dyDescent="0.3">
      <c r="A113" s="4">
        <v>77282</v>
      </c>
      <c r="B113" t="s">
        <v>3</v>
      </c>
      <c r="C113" s="3">
        <v>876918061.79999995</v>
      </c>
    </row>
    <row r="114" spans="1:3" x14ac:dyDescent="0.3">
      <c r="A114" s="4">
        <v>41886</v>
      </c>
      <c r="B114" t="s">
        <v>4</v>
      </c>
      <c r="C114" s="3">
        <v>326009805.95999998</v>
      </c>
    </row>
    <row r="115" spans="1:3" x14ac:dyDescent="0.3">
      <c r="A115" s="4">
        <v>78190</v>
      </c>
      <c r="B115" t="s">
        <v>4</v>
      </c>
      <c r="C115" s="3">
        <v>408933614.28000003</v>
      </c>
    </row>
    <row r="116" spans="1:3" x14ac:dyDescent="0.3">
      <c r="A116" s="4">
        <v>29713</v>
      </c>
      <c r="B116" t="s">
        <v>4</v>
      </c>
      <c r="C116" s="3">
        <v>101705097.5</v>
      </c>
    </row>
    <row r="117" spans="1:3" x14ac:dyDescent="0.3">
      <c r="A117" s="4">
        <v>47487</v>
      </c>
      <c r="B117" t="s">
        <v>5</v>
      </c>
      <c r="C117" s="3">
        <v>459805645.20000005</v>
      </c>
    </row>
    <row r="118" spans="1:3" x14ac:dyDescent="0.3">
      <c r="A118" s="4">
        <v>15112</v>
      </c>
      <c r="B118" t="s">
        <v>2</v>
      </c>
      <c r="C118" s="3">
        <v>441412545.42000002</v>
      </c>
    </row>
    <row r="119" spans="1:3" x14ac:dyDescent="0.3">
      <c r="A119" s="4">
        <v>74623</v>
      </c>
      <c r="B119" t="s">
        <v>5</v>
      </c>
      <c r="C119" s="3">
        <v>185851672.05000001</v>
      </c>
    </row>
    <row r="120" spans="1:3" x14ac:dyDescent="0.3">
      <c r="A120" s="4">
        <v>89315</v>
      </c>
      <c r="B120" t="s">
        <v>2</v>
      </c>
      <c r="C120" s="3">
        <v>622886851.20000005</v>
      </c>
    </row>
    <row r="121" spans="1:3" x14ac:dyDescent="0.3">
      <c r="A121" s="4">
        <v>39295</v>
      </c>
      <c r="B121" t="s">
        <v>5</v>
      </c>
      <c r="C121" s="3">
        <v>575291069.54999995</v>
      </c>
    </row>
    <row r="122" spans="1:3" x14ac:dyDescent="0.3">
      <c r="A122" s="4">
        <v>68532</v>
      </c>
      <c r="B122" t="s">
        <v>4</v>
      </c>
      <c r="C122" s="3">
        <v>133903738.5</v>
      </c>
    </row>
    <row r="123" spans="1:3" x14ac:dyDescent="0.3">
      <c r="A123" s="4">
        <v>63610</v>
      </c>
      <c r="B123" t="s">
        <v>3</v>
      </c>
      <c r="C123" s="3">
        <v>308917719.08999997</v>
      </c>
    </row>
    <row r="124" spans="1:3" x14ac:dyDescent="0.3">
      <c r="A124" s="4">
        <v>29586</v>
      </c>
      <c r="B124" t="s">
        <v>5</v>
      </c>
      <c r="C124" s="3">
        <v>182180715.5</v>
      </c>
    </row>
    <row r="125" spans="1:3" x14ac:dyDescent="0.3">
      <c r="A125" s="4">
        <v>15900</v>
      </c>
      <c r="B125" t="s">
        <v>3</v>
      </c>
      <c r="C125" s="3">
        <v>430557441.23999995</v>
      </c>
    </row>
    <row r="126" spans="1:3" x14ac:dyDescent="0.3">
      <c r="A126" s="4">
        <v>76476</v>
      </c>
      <c r="B126" t="s">
        <v>5</v>
      </c>
      <c r="C126" s="3">
        <v>399145768.84000003</v>
      </c>
    </row>
    <row r="127" spans="1:3" x14ac:dyDescent="0.3">
      <c r="A127" s="4">
        <v>55098</v>
      </c>
      <c r="B127" t="s">
        <v>5</v>
      </c>
      <c r="C127" s="3">
        <v>424662273.20000005</v>
      </c>
    </row>
    <row r="128" spans="1:3" x14ac:dyDescent="0.3">
      <c r="A128" s="4">
        <v>70098</v>
      </c>
      <c r="B128" t="s">
        <v>4</v>
      </c>
      <c r="C128" s="3">
        <v>550683567.17999995</v>
      </c>
    </row>
    <row r="129" spans="1:3" x14ac:dyDescent="0.3">
      <c r="A129" s="4">
        <v>25354</v>
      </c>
      <c r="B129" t="s">
        <v>3</v>
      </c>
      <c r="C129" s="3">
        <v>768831868.68000007</v>
      </c>
    </row>
    <row r="130" spans="1:3" x14ac:dyDescent="0.3">
      <c r="A130" s="4">
        <v>79232</v>
      </c>
      <c r="B130" t="s">
        <v>4</v>
      </c>
      <c r="C130" s="3">
        <v>266744375.27999997</v>
      </c>
    </row>
    <row r="131" spans="1:3" x14ac:dyDescent="0.3">
      <c r="A131" s="4">
        <v>27911</v>
      </c>
      <c r="B131" t="s">
        <v>5</v>
      </c>
      <c r="C131" s="3">
        <v>264151691.75999999</v>
      </c>
    </row>
    <row r="132" spans="1:3" x14ac:dyDescent="0.3">
      <c r="A132" s="4">
        <v>60651</v>
      </c>
      <c r="B132" t="s">
        <v>4</v>
      </c>
      <c r="C132" s="3">
        <v>315417350.54999995</v>
      </c>
    </row>
    <row r="133" spans="1:3" x14ac:dyDescent="0.3">
      <c r="A133" s="4">
        <v>94901</v>
      </c>
      <c r="B133" t="s">
        <v>4</v>
      </c>
      <c r="C133" s="3">
        <v>423663368.07999998</v>
      </c>
    </row>
    <row r="134" spans="1:3" x14ac:dyDescent="0.3">
      <c r="A134" s="4">
        <v>85103</v>
      </c>
      <c r="B134" t="s">
        <v>2</v>
      </c>
      <c r="C134" s="3">
        <v>462424835.34000003</v>
      </c>
    </row>
    <row r="135" spans="1:3" x14ac:dyDescent="0.3">
      <c r="A135" s="4">
        <v>83684</v>
      </c>
      <c r="B135" t="s">
        <v>3</v>
      </c>
      <c r="C135" s="3">
        <v>226502153.00999999</v>
      </c>
    </row>
    <row r="136" spans="1:3" x14ac:dyDescent="0.3">
      <c r="A136" s="4">
        <v>39410</v>
      </c>
      <c r="B136" t="s">
        <v>2</v>
      </c>
      <c r="C136" s="3">
        <v>301985988.59999996</v>
      </c>
    </row>
    <row r="137" spans="1:3" x14ac:dyDescent="0.3">
      <c r="A137" s="4">
        <v>45616</v>
      </c>
      <c r="B137" t="s">
        <v>2</v>
      </c>
      <c r="C137" s="3">
        <v>164823700.86000001</v>
      </c>
    </row>
    <row r="138" spans="1:3" x14ac:dyDescent="0.3">
      <c r="A138" s="4">
        <v>60421</v>
      </c>
      <c r="B138" t="s">
        <v>4</v>
      </c>
      <c r="C138" s="3">
        <v>100412127.90000001</v>
      </c>
    </row>
    <row r="139" spans="1:3" x14ac:dyDescent="0.3">
      <c r="A139" s="4">
        <v>51965</v>
      </c>
      <c r="B139" t="s">
        <v>2</v>
      </c>
      <c r="C139" s="3">
        <v>152063220.12</v>
      </c>
    </row>
    <row r="140" spans="1:3" x14ac:dyDescent="0.3">
      <c r="A140" s="4">
        <v>89417</v>
      </c>
      <c r="B140" t="s">
        <v>4</v>
      </c>
      <c r="C140" s="3">
        <v>410273159.40000004</v>
      </c>
    </row>
    <row r="141" spans="1:3" x14ac:dyDescent="0.3">
      <c r="A141" s="4">
        <v>27791</v>
      </c>
      <c r="B141" t="s">
        <v>5</v>
      </c>
      <c r="C141" s="3">
        <v>451009974.84000003</v>
      </c>
    </row>
    <row r="142" spans="1:3" x14ac:dyDescent="0.3">
      <c r="A142" s="4">
        <v>63513</v>
      </c>
      <c r="B142" t="s">
        <v>4</v>
      </c>
      <c r="C142" s="3">
        <v>544033113.93999994</v>
      </c>
    </row>
    <row r="143" spans="1:3" x14ac:dyDescent="0.3">
      <c r="A143" s="4">
        <v>73232</v>
      </c>
      <c r="B143" t="s">
        <v>5</v>
      </c>
      <c r="C143" s="3">
        <v>313725176.60999995</v>
      </c>
    </row>
    <row r="144" spans="1:3" x14ac:dyDescent="0.3">
      <c r="A144" s="4">
        <v>96600</v>
      </c>
      <c r="B144" t="s">
        <v>2</v>
      </c>
      <c r="C144" s="3">
        <v>285646153.07999998</v>
      </c>
    </row>
    <row r="145" spans="1:3" x14ac:dyDescent="0.3">
      <c r="A145" s="4">
        <v>61283</v>
      </c>
      <c r="B145" t="s">
        <v>2</v>
      </c>
      <c r="C145" s="3">
        <v>629299634.49000001</v>
      </c>
    </row>
    <row r="146" spans="1:3" x14ac:dyDescent="0.3">
      <c r="A146" s="4">
        <v>23483</v>
      </c>
      <c r="B146" t="s">
        <v>4</v>
      </c>
      <c r="C146" s="3">
        <v>764998382.0200001</v>
      </c>
    </row>
    <row r="147" spans="1:3" x14ac:dyDescent="0.3">
      <c r="A147" s="4">
        <v>64952</v>
      </c>
      <c r="B147" t="s">
        <v>3</v>
      </c>
      <c r="C147" s="3">
        <v>286207029.72000003</v>
      </c>
    </row>
    <row r="148" spans="1:3" x14ac:dyDescent="0.3">
      <c r="A148" s="4">
        <v>37478</v>
      </c>
      <c r="B148" t="s">
        <v>4</v>
      </c>
      <c r="C148" s="3">
        <v>265523610.23999998</v>
      </c>
    </row>
    <row r="149" spans="1:3" x14ac:dyDescent="0.3">
      <c r="A149" s="4">
        <v>86053</v>
      </c>
      <c r="B149" t="s">
        <v>2</v>
      </c>
      <c r="C149" s="3">
        <v>521288401.44999999</v>
      </c>
    </row>
    <row r="150" spans="1:3" x14ac:dyDescent="0.3">
      <c r="A150" s="4">
        <v>52710</v>
      </c>
      <c r="B150" t="s">
        <v>4</v>
      </c>
      <c r="C150" s="3">
        <v>234869497.98000002</v>
      </c>
    </row>
    <row r="151" spans="1:3" x14ac:dyDescent="0.3">
      <c r="A151" s="4">
        <v>27816</v>
      </c>
      <c r="B151" t="s">
        <v>5</v>
      </c>
      <c r="C151" s="3">
        <v>472792605.77999997</v>
      </c>
    </row>
    <row r="152" spans="1:3" x14ac:dyDescent="0.3">
      <c r="A152" s="4">
        <v>75831</v>
      </c>
      <c r="B152" t="s">
        <v>5</v>
      </c>
      <c r="C152" s="3">
        <v>168155182.44</v>
      </c>
    </row>
    <row r="153" spans="1:3" x14ac:dyDescent="0.3">
      <c r="A153" s="4">
        <v>94304</v>
      </c>
      <c r="B153" t="s">
        <v>2</v>
      </c>
      <c r="C153" s="3">
        <v>263305100.19</v>
      </c>
    </row>
    <row r="154" spans="1:3" x14ac:dyDescent="0.3">
      <c r="A154" s="4">
        <v>55210</v>
      </c>
      <c r="B154" t="s">
        <v>4</v>
      </c>
      <c r="C154" s="3">
        <v>164149339.68000001</v>
      </c>
    </row>
    <row r="155" spans="1:3" x14ac:dyDescent="0.3">
      <c r="A155" s="4">
        <v>55245</v>
      </c>
      <c r="B155" t="s">
        <v>5</v>
      </c>
      <c r="C155" s="3">
        <v>293956369.19999999</v>
      </c>
    </row>
    <row r="156" spans="1:3" x14ac:dyDescent="0.3">
      <c r="A156" s="4">
        <v>86642</v>
      </c>
      <c r="B156" t="s">
        <v>5</v>
      </c>
      <c r="C156" s="3">
        <v>101571467.27000001</v>
      </c>
    </row>
    <row r="157" spans="1:3" x14ac:dyDescent="0.3">
      <c r="A157" s="4">
        <v>94296</v>
      </c>
      <c r="B157" t="s">
        <v>2</v>
      </c>
      <c r="C157" s="3">
        <v>384935907.90000004</v>
      </c>
    </row>
    <row r="158" spans="1:3" x14ac:dyDescent="0.3">
      <c r="A158" s="4">
        <v>20483</v>
      </c>
      <c r="B158" t="s">
        <v>2</v>
      </c>
      <c r="C158" s="3">
        <v>383032366.20000005</v>
      </c>
    </row>
    <row r="159" spans="1:3" x14ac:dyDescent="0.3">
      <c r="A159" s="4">
        <v>48149</v>
      </c>
      <c r="B159" t="s">
        <v>5</v>
      </c>
      <c r="C159" s="3">
        <v>736432234.39999998</v>
      </c>
    </row>
    <row r="160" spans="1:3" x14ac:dyDescent="0.3">
      <c r="A160" s="4">
        <v>19227</v>
      </c>
      <c r="B160" t="s">
        <v>3</v>
      </c>
      <c r="C160" s="3">
        <v>830678625.92000008</v>
      </c>
    </row>
    <row r="161" spans="1:3" x14ac:dyDescent="0.3">
      <c r="A161" s="4">
        <v>16664</v>
      </c>
      <c r="B161" t="s">
        <v>5</v>
      </c>
      <c r="C161" s="3">
        <v>127194671.16</v>
      </c>
    </row>
    <row r="162" spans="1:3" x14ac:dyDescent="0.3">
      <c r="A162" s="4">
        <v>44137</v>
      </c>
      <c r="B162" t="s">
        <v>3</v>
      </c>
      <c r="C162" s="3">
        <v>177730273.92000002</v>
      </c>
    </row>
    <row r="163" spans="1:3" x14ac:dyDescent="0.3">
      <c r="A163" s="4">
        <v>60792</v>
      </c>
      <c r="B163" t="s">
        <v>4</v>
      </c>
      <c r="C163" s="3">
        <v>317571952.31999999</v>
      </c>
    </row>
    <row r="164" spans="1:3" x14ac:dyDescent="0.3">
      <c r="A164" s="4">
        <v>33913</v>
      </c>
      <c r="B164" t="s">
        <v>3</v>
      </c>
      <c r="C164" s="3">
        <v>625451391.97000003</v>
      </c>
    </row>
    <row r="165" spans="1:3" x14ac:dyDescent="0.3">
      <c r="A165" s="4">
        <v>45855</v>
      </c>
      <c r="B165" t="s">
        <v>4</v>
      </c>
      <c r="C165" s="3">
        <v>795661916.99999988</v>
      </c>
    </row>
    <row r="166" spans="1:3" x14ac:dyDescent="0.3">
      <c r="A166" s="4">
        <v>64332</v>
      </c>
      <c r="B166" t="s">
        <v>4</v>
      </c>
      <c r="C166" s="3">
        <v>164933713.08000001</v>
      </c>
    </row>
    <row r="167" spans="1:3" x14ac:dyDescent="0.3">
      <c r="A167" s="4">
        <v>32628</v>
      </c>
      <c r="B167" t="s">
        <v>5</v>
      </c>
      <c r="C167" s="3">
        <v>313665423.25</v>
      </c>
    </row>
    <row r="168" spans="1:3" x14ac:dyDescent="0.3">
      <c r="A168" s="4">
        <v>56509</v>
      </c>
      <c r="B168" t="s">
        <v>5</v>
      </c>
      <c r="C168" s="3">
        <v>393595676.44</v>
      </c>
    </row>
    <row r="169" spans="1:3" x14ac:dyDescent="0.3">
      <c r="A169" s="4">
        <v>73608</v>
      </c>
      <c r="B169" t="s">
        <v>2</v>
      </c>
      <c r="C169" s="3">
        <v>309662214.47999996</v>
      </c>
    </row>
    <row r="170" spans="1:3" x14ac:dyDescent="0.3">
      <c r="A170" s="4">
        <v>41821</v>
      </c>
      <c r="B170" t="s">
        <v>3</v>
      </c>
      <c r="C170" s="3">
        <v>247625608.76000002</v>
      </c>
    </row>
    <row r="171" spans="1:3" x14ac:dyDescent="0.3">
      <c r="A171" s="4">
        <v>92912</v>
      </c>
      <c r="B171" t="s">
        <v>4</v>
      </c>
      <c r="C171" s="3">
        <v>198910570.32000002</v>
      </c>
    </row>
    <row r="172" spans="1:3" x14ac:dyDescent="0.3">
      <c r="A172" s="4">
        <v>67674</v>
      </c>
      <c r="B172" t="s">
        <v>3</v>
      </c>
      <c r="C172" s="3">
        <v>357353987.75999999</v>
      </c>
    </row>
    <row r="173" spans="1:3" x14ac:dyDescent="0.3">
      <c r="A173" s="4">
        <v>81572</v>
      </c>
      <c r="B173" t="s">
        <v>2</v>
      </c>
      <c r="C173" s="3">
        <v>378372705.76000005</v>
      </c>
    </row>
    <row r="174" spans="1:3" x14ac:dyDescent="0.3">
      <c r="A174" s="4">
        <v>17222</v>
      </c>
      <c r="B174" t="s">
        <v>2</v>
      </c>
      <c r="C174" s="3">
        <v>237141086.94000003</v>
      </c>
    </row>
    <row r="175" spans="1:3" x14ac:dyDescent="0.3">
      <c r="A175" s="4">
        <v>72902</v>
      </c>
      <c r="B175" t="s">
        <v>3</v>
      </c>
      <c r="C175" s="3">
        <v>123020233.85000001</v>
      </c>
    </row>
    <row r="176" spans="1:3" x14ac:dyDescent="0.3">
      <c r="A176" s="4">
        <v>91027</v>
      </c>
      <c r="B176" t="s">
        <v>5</v>
      </c>
      <c r="C176" s="3">
        <v>131501420.53999999</v>
      </c>
    </row>
    <row r="177" spans="1:3" x14ac:dyDescent="0.3">
      <c r="A177" s="4">
        <v>80545</v>
      </c>
      <c r="B177" t="s">
        <v>4</v>
      </c>
      <c r="C177" s="3">
        <v>365472111.84000003</v>
      </c>
    </row>
    <row r="178" spans="1:3" x14ac:dyDescent="0.3">
      <c r="A178" s="4">
        <v>73317</v>
      </c>
      <c r="B178" t="s">
        <v>2</v>
      </c>
      <c r="C178" s="3">
        <v>202922561.40000001</v>
      </c>
    </row>
    <row r="179" spans="1:3" x14ac:dyDescent="0.3">
      <c r="A179" s="4">
        <v>15416</v>
      </c>
      <c r="B179" t="s">
        <v>3</v>
      </c>
      <c r="C179" s="3">
        <v>170514603.67999998</v>
      </c>
    </row>
    <row r="180" spans="1:3" x14ac:dyDescent="0.3">
      <c r="A180" s="4">
        <v>15327</v>
      </c>
      <c r="B180" t="s">
        <v>4</v>
      </c>
      <c r="C180" s="3">
        <v>325455091.82999998</v>
      </c>
    </row>
    <row r="181" spans="1:3" x14ac:dyDescent="0.3">
      <c r="A181" s="4">
        <v>88912</v>
      </c>
      <c r="B181" t="s">
        <v>2</v>
      </c>
      <c r="C181" s="3">
        <v>291804015.75999999</v>
      </c>
    </row>
    <row r="182" spans="1:3" x14ac:dyDescent="0.3">
      <c r="A182" s="4">
        <v>19654</v>
      </c>
      <c r="B182" t="s">
        <v>3</v>
      </c>
      <c r="C182" s="3">
        <v>622596975.05999994</v>
      </c>
    </row>
    <row r="183" spans="1:3" x14ac:dyDescent="0.3">
      <c r="A183" s="4">
        <v>78252</v>
      </c>
      <c r="B183" t="s">
        <v>2</v>
      </c>
      <c r="C183" s="3">
        <v>193325106.59999999</v>
      </c>
    </row>
    <row r="184" spans="1:3" x14ac:dyDescent="0.3">
      <c r="A184" s="4">
        <v>49862</v>
      </c>
      <c r="B184" t="s">
        <v>3</v>
      </c>
      <c r="C184" s="3">
        <v>708606536.54999995</v>
      </c>
    </row>
    <row r="185" spans="1:3" x14ac:dyDescent="0.3">
      <c r="A185" s="4">
        <v>72947</v>
      </c>
      <c r="B185" t="s">
        <v>3</v>
      </c>
      <c r="C185" s="3">
        <v>598249009.67999995</v>
      </c>
    </row>
    <row r="186" spans="1:3" x14ac:dyDescent="0.3">
      <c r="A186" s="4">
        <v>23510</v>
      </c>
      <c r="B186" t="s">
        <v>4</v>
      </c>
      <c r="C186" s="3">
        <v>612490726.83999991</v>
      </c>
    </row>
    <row r="187" spans="1:3" x14ac:dyDescent="0.3">
      <c r="A187" s="4">
        <v>86801</v>
      </c>
      <c r="B187" t="s">
        <v>2</v>
      </c>
      <c r="C187" s="3">
        <v>565956331.80000007</v>
      </c>
    </row>
    <row r="188" spans="1:3" x14ac:dyDescent="0.3">
      <c r="A188" s="4">
        <v>60663</v>
      </c>
      <c r="B188" t="s">
        <v>5</v>
      </c>
      <c r="C188" s="3">
        <v>429153404.84999996</v>
      </c>
    </row>
    <row r="189" spans="1:3" x14ac:dyDescent="0.3">
      <c r="A189" s="4">
        <v>42709</v>
      </c>
      <c r="B189" t="s">
        <v>5</v>
      </c>
      <c r="C189" s="3">
        <v>360964893.50999999</v>
      </c>
    </row>
    <row r="190" spans="1:3" x14ac:dyDescent="0.3">
      <c r="A190" s="4">
        <v>11333</v>
      </c>
      <c r="B190" t="s">
        <v>2</v>
      </c>
      <c r="C190" s="3">
        <v>167892743.76000002</v>
      </c>
    </row>
    <row r="191" spans="1:3" x14ac:dyDescent="0.3">
      <c r="A191" s="4">
        <v>33473</v>
      </c>
      <c r="B191" t="s">
        <v>3</v>
      </c>
      <c r="C191" s="3">
        <v>146559489.12</v>
      </c>
    </row>
    <row r="192" spans="1:3" x14ac:dyDescent="0.3">
      <c r="A192" s="4">
        <v>12999</v>
      </c>
      <c r="B192" t="s">
        <v>3</v>
      </c>
      <c r="C192" s="3">
        <v>276670080.95999998</v>
      </c>
    </row>
    <row r="193" spans="1:3" x14ac:dyDescent="0.3">
      <c r="A193" s="4">
        <v>23672</v>
      </c>
      <c r="B193" t="s">
        <v>2</v>
      </c>
      <c r="C193" s="3">
        <v>144126409.94999999</v>
      </c>
    </row>
    <row r="194" spans="1:3" x14ac:dyDescent="0.3">
      <c r="A194" s="4">
        <v>89005</v>
      </c>
      <c r="B194" t="s">
        <v>5</v>
      </c>
      <c r="C194" s="3">
        <v>424674857.39999998</v>
      </c>
    </row>
    <row r="195" spans="1:3" x14ac:dyDescent="0.3">
      <c r="A195" s="4">
        <v>53202</v>
      </c>
      <c r="B195" t="s">
        <v>3</v>
      </c>
      <c r="C195" s="3">
        <v>674254728.80000007</v>
      </c>
    </row>
    <row r="196" spans="1:3" x14ac:dyDescent="0.3">
      <c r="A196" s="4">
        <v>41807</v>
      </c>
      <c r="B196" t="s">
        <v>3</v>
      </c>
      <c r="C196" s="3">
        <v>69525326</v>
      </c>
    </row>
    <row r="197" spans="1:3" x14ac:dyDescent="0.3">
      <c r="A197" s="4">
        <v>17637</v>
      </c>
      <c r="B197" t="s">
        <v>2</v>
      </c>
      <c r="C197" s="3">
        <v>351290789.5</v>
      </c>
    </row>
    <row r="198" spans="1:3" x14ac:dyDescent="0.3">
      <c r="A198" s="4">
        <v>92330</v>
      </c>
      <c r="B198" t="s">
        <v>5</v>
      </c>
      <c r="C198" s="3">
        <v>847245267.24999988</v>
      </c>
    </row>
    <row r="199" spans="1:3" x14ac:dyDescent="0.3">
      <c r="A199" s="4">
        <v>65815</v>
      </c>
      <c r="B199" t="s">
        <v>2</v>
      </c>
      <c r="C199" s="3">
        <v>71540978</v>
      </c>
    </row>
    <row r="200" spans="1:3" x14ac:dyDescent="0.3">
      <c r="A200" s="4">
        <v>62324</v>
      </c>
      <c r="B200" t="s">
        <v>5</v>
      </c>
      <c r="C200" s="3">
        <v>263840185.44000003</v>
      </c>
    </row>
    <row r="201" spans="1:3" x14ac:dyDescent="0.3">
      <c r="A201" s="4">
        <v>93500</v>
      </c>
      <c r="B201" t="s">
        <v>5</v>
      </c>
      <c r="C201" s="3">
        <v>711534706.74000001</v>
      </c>
    </row>
    <row r="202" spans="1:3" x14ac:dyDescent="0.3">
      <c r="A202" s="4">
        <v>32758</v>
      </c>
      <c r="B202" t="s">
        <v>3</v>
      </c>
      <c r="C202" s="3">
        <v>343033848.05000001</v>
      </c>
    </row>
    <row r="203" spans="1:3" x14ac:dyDescent="0.3">
      <c r="A203" s="4">
        <v>45390</v>
      </c>
      <c r="B203" t="s">
        <v>4</v>
      </c>
      <c r="C203" s="3">
        <v>283412732.75999999</v>
      </c>
    </row>
    <row r="204" spans="1:3" x14ac:dyDescent="0.3">
      <c r="A204" s="4">
        <v>97987</v>
      </c>
      <c r="B204" t="s">
        <v>2</v>
      </c>
      <c r="C204" s="3">
        <v>596341624.63999999</v>
      </c>
    </row>
    <row r="205" spans="1:3" x14ac:dyDescent="0.3">
      <c r="A205" s="4">
        <v>61390</v>
      </c>
      <c r="B205" t="s">
        <v>5</v>
      </c>
      <c r="C205" s="3">
        <v>521549044</v>
      </c>
    </row>
    <row r="206" spans="1:3" x14ac:dyDescent="0.3">
      <c r="A206" s="4">
        <v>92919</v>
      </c>
      <c r="B206" t="s">
        <v>3</v>
      </c>
      <c r="C206" s="3">
        <v>346076518.93000001</v>
      </c>
    </row>
    <row r="207" spans="1:3" x14ac:dyDescent="0.3">
      <c r="A207" s="4">
        <v>91480</v>
      </c>
      <c r="B207" t="s">
        <v>4</v>
      </c>
      <c r="C207" s="3">
        <v>171342053.44</v>
      </c>
    </row>
    <row r="208" spans="1:3" x14ac:dyDescent="0.3">
      <c r="A208" s="4">
        <v>90549</v>
      </c>
      <c r="B208" t="s">
        <v>5</v>
      </c>
      <c r="C208" s="3">
        <v>577063925.63999999</v>
      </c>
    </row>
    <row r="209" spans="1:3" x14ac:dyDescent="0.3">
      <c r="A209" s="4">
        <v>13398</v>
      </c>
      <c r="B209" t="s">
        <v>5</v>
      </c>
      <c r="C209" s="3">
        <v>195670270.03999999</v>
      </c>
    </row>
    <row r="210" spans="1:3" x14ac:dyDescent="0.3">
      <c r="A210" s="4">
        <v>23961</v>
      </c>
      <c r="B210" t="s">
        <v>5</v>
      </c>
      <c r="C210" s="3">
        <v>252847437.59999999</v>
      </c>
    </row>
    <row r="211" spans="1:3" x14ac:dyDescent="0.3">
      <c r="A211" s="4">
        <v>61979</v>
      </c>
      <c r="B211" t="s">
        <v>5</v>
      </c>
      <c r="C211" s="3">
        <v>764929790.61000001</v>
      </c>
    </row>
    <row r="212" spans="1:3" x14ac:dyDescent="0.3">
      <c r="A212" s="4">
        <v>42884</v>
      </c>
      <c r="B212" t="s">
        <v>4</v>
      </c>
      <c r="C212" s="3">
        <v>844343926.80000007</v>
      </c>
    </row>
    <row r="213" spans="1:3" x14ac:dyDescent="0.3">
      <c r="A213" s="4">
        <v>87318</v>
      </c>
      <c r="B213" t="s">
        <v>2</v>
      </c>
      <c r="C213" s="3">
        <v>429664168.25999999</v>
      </c>
    </row>
    <row r="214" spans="1:3" x14ac:dyDescent="0.3">
      <c r="A214" s="4">
        <v>39054</v>
      </c>
      <c r="B214" t="s">
        <v>4</v>
      </c>
      <c r="C214" s="3">
        <v>147198213.5</v>
      </c>
    </row>
    <row r="215" spans="1:3" x14ac:dyDescent="0.3">
      <c r="A215" s="4">
        <v>59985</v>
      </c>
      <c r="B215" t="s">
        <v>3</v>
      </c>
      <c r="C215" s="3">
        <v>327056645</v>
      </c>
    </row>
    <row r="216" spans="1:3" x14ac:dyDescent="0.3">
      <c r="A216" s="4">
        <v>85496</v>
      </c>
      <c r="B216" t="s">
        <v>4</v>
      </c>
      <c r="C216" s="3">
        <v>273483417.75999999</v>
      </c>
    </row>
    <row r="217" spans="1:3" x14ac:dyDescent="0.3">
      <c r="A217" s="4">
        <v>57378</v>
      </c>
      <c r="B217" t="s">
        <v>4</v>
      </c>
      <c r="C217" s="3">
        <v>689616336.24000001</v>
      </c>
    </row>
    <row r="218" spans="1:3" x14ac:dyDescent="0.3">
      <c r="A218" s="4">
        <v>78072</v>
      </c>
      <c r="B218" t="s">
        <v>4</v>
      </c>
      <c r="C218" s="3">
        <v>587746898.20000005</v>
      </c>
    </row>
    <row r="219" spans="1:3" x14ac:dyDescent="0.3">
      <c r="A219" s="4">
        <v>54850</v>
      </c>
      <c r="B219" t="s">
        <v>4</v>
      </c>
      <c r="C219" s="3">
        <v>219805642.84</v>
      </c>
    </row>
    <row r="220" spans="1:3" x14ac:dyDescent="0.3">
      <c r="A220" s="4">
        <v>18166</v>
      </c>
      <c r="B220" t="s">
        <v>2</v>
      </c>
      <c r="C220" s="3">
        <v>412770519.69999999</v>
      </c>
    </row>
    <row r="221" spans="1:3" x14ac:dyDescent="0.3">
      <c r="A221" s="4">
        <v>65254</v>
      </c>
      <c r="B221" t="s">
        <v>5</v>
      </c>
      <c r="C221" s="3">
        <v>247920641.03999999</v>
      </c>
    </row>
    <row r="222" spans="1:3" x14ac:dyDescent="0.3">
      <c r="A222" s="4">
        <v>17131</v>
      </c>
      <c r="B222" t="s">
        <v>5</v>
      </c>
      <c r="C222" s="3">
        <v>218704344</v>
      </c>
    </row>
    <row r="223" spans="1:3" x14ac:dyDescent="0.3">
      <c r="A223" s="4">
        <v>27968</v>
      </c>
      <c r="B223" t="s">
        <v>4</v>
      </c>
      <c r="C223" s="3">
        <v>382597415.09999996</v>
      </c>
    </row>
    <row r="224" spans="1:3" x14ac:dyDescent="0.3">
      <c r="A224" s="4">
        <v>40212</v>
      </c>
      <c r="B224" t="s">
        <v>3</v>
      </c>
      <c r="C224" s="3">
        <v>579170868.69999993</v>
      </c>
    </row>
    <row r="225" spans="1:3" x14ac:dyDescent="0.3">
      <c r="A225" s="4">
        <v>61856</v>
      </c>
      <c r="B225" t="s">
        <v>4</v>
      </c>
      <c r="C225" s="3">
        <v>317809681.43000001</v>
      </c>
    </row>
    <row r="226" spans="1:3" x14ac:dyDescent="0.3">
      <c r="A226" s="4">
        <v>12953</v>
      </c>
      <c r="B226" t="s">
        <v>2</v>
      </c>
      <c r="C226" s="3">
        <v>221954489.39999998</v>
      </c>
    </row>
    <row r="227" spans="1:3" x14ac:dyDescent="0.3">
      <c r="A227" s="4">
        <v>72378</v>
      </c>
      <c r="B227" t="s">
        <v>2</v>
      </c>
      <c r="C227" s="3">
        <v>558479340.93999994</v>
      </c>
    </row>
    <row r="228" spans="1:3" x14ac:dyDescent="0.3">
      <c r="A228" s="4">
        <v>34366</v>
      </c>
      <c r="B228" t="s">
        <v>2</v>
      </c>
      <c r="C228" s="3">
        <v>411424394</v>
      </c>
    </row>
    <row r="229" spans="1:3" x14ac:dyDescent="0.3">
      <c r="A229" s="4">
        <v>77764</v>
      </c>
      <c r="B229" t="s">
        <v>4</v>
      </c>
      <c r="C229" s="3">
        <v>140094974.80000001</v>
      </c>
    </row>
    <row r="230" spans="1:3" x14ac:dyDescent="0.3">
      <c r="A230" s="4">
        <v>90730</v>
      </c>
      <c r="B230" t="s">
        <v>5</v>
      </c>
      <c r="C230" s="3">
        <v>242691519.81999999</v>
      </c>
    </row>
    <row r="231" spans="1:3" x14ac:dyDescent="0.3">
      <c r="A231" s="4">
        <v>17359</v>
      </c>
      <c r="B231" t="s">
        <v>3</v>
      </c>
      <c r="C231" s="3">
        <v>273936667.74000001</v>
      </c>
    </row>
    <row r="232" spans="1:3" x14ac:dyDescent="0.3">
      <c r="A232" s="4">
        <v>27517</v>
      </c>
      <c r="B232" t="s">
        <v>5</v>
      </c>
      <c r="C232" s="3">
        <v>150623161.5</v>
      </c>
    </row>
    <row r="233" spans="1:3" x14ac:dyDescent="0.3">
      <c r="A233" s="4">
        <v>26249</v>
      </c>
      <c r="B233" t="s">
        <v>2</v>
      </c>
      <c r="C233" s="3">
        <v>360423739.20000005</v>
      </c>
    </row>
    <row r="234" spans="1:3" x14ac:dyDescent="0.3">
      <c r="A234" s="4">
        <v>31346</v>
      </c>
      <c r="B234" t="s">
        <v>4</v>
      </c>
      <c r="C234" s="3">
        <v>207556570</v>
      </c>
    </row>
    <row r="235" spans="1:3" x14ac:dyDescent="0.3">
      <c r="A235" s="4">
        <v>30669</v>
      </c>
      <c r="B235" t="s">
        <v>5</v>
      </c>
      <c r="C235" s="3">
        <v>433060566.24000001</v>
      </c>
    </row>
    <row r="236" spans="1:3" x14ac:dyDescent="0.3">
      <c r="A236" s="4">
        <v>93704</v>
      </c>
      <c r="B236" t="s">
        <v>5</v>
      </c>
      <c r="C236" s="3">
        <v>554498430.17999995</v>
      </c>
    </row>
    <row r="237" spans="1:3" x14ac:dyDescent="0.3">
      <c r="A237" s="4">
        <v>24238</v>
      </c>
      <c r="B237" t="s">
        <v>5</v>
      </c>
      <c r="C237" s="3">
        <v>258843778.07999998</v>
      </c>
    </row>
    <row r="238" spans="1:3" x14ac:dyDescent="0.3">
      <c r="A238" s="4">
        <v>28943</v>
      </c>
      <c r="B238" t="s">
        <v>5</v>
      </c>
      <c r="C238" s="3">
        <v>113432382.99000001</v>
      </c>
    </row>
    <row r="239" spans="1:3" x14ac:dyDescent="0.3">
      <c r="A239" s="4">
        <v>74087</v>
      </c>
      <c r="B239" t="s">
        <v>3</v>
      </c>
      <c r="C239" s="3">
        <v>225307793.16000003</v>
      </c>
    </row>
    <row r="240" spans="1:3" x14ac:dyDescent="0.3">
      <c r="A240" s="4">
        <v>37681</v>
      </c>
      <c r="B240" t="s">
        <v>3</v>
      </c>
      <c r="C240" s="3">
        <v>199047472.83999997</v>
      </c>
    </row>
    <row r="241" spans="1:3" x14ac:dyDescent="0.3">
      <c r="A241" s="4">
        <v>62421</v>
      </c>
      <c r="B241" t="s">
        <v>4</v>
      </c>
      <c r="C241" s="3">
        <v>129381382.48</v>
      </c>
    </row>
    <row r="242" spans="1:3" x14ac:dyDescent="0.3">
      <c r="A242" s="4">
        <v>67262</v>
      </c>
      <c r="B242" t="s">
        <v>2</v>
      </c>
      <c r="C242" s="3">
        <v>275473788.48000002</v>
      </c>
    </row>
    <row r="243" spans="1:3" x14ac:dyDescent="0.3">
      <c r="A243" s="4">
        <v>92612</v>
      </c>
      <c r="B243" t="s">
        <v>3</v>
      </c>
      <c r="C243" s="3">
        <v>576183079.12</v>
      </c>
    </row>
    <row r="244" spans="1:3" x14ac:dyDescent="0.3">
      <c r="A244" s="4">
        <v>42123</v>
      </c>
      <c r="B244" t="s">
        <v>2</v>
      </c>
      <c r="C244" s="3">
        <v>437852109</v>
      </c>
    </row>
    <row r="245" spans="1:3" x14ac:dyDescent="0.3">
      <c r="A245" s="4">
        <v>24382</v>
      </c>
      <c r="B245" t="s">
        <v>4</v>
      </c>
      <c r="C245" s="3">
        <v>378518434</v>
      </c>
    </row>
    <row r="246" spans="1:3" x14ac:dyDescent="0.3">
      <c r="A246" s="4">
        <v>47754</v>
      </c>
      <c r="B246" t="s">
        <v>5</v>
      </c>
      <c r="C246" s="3">
        <v>504246069.90000004</v>
      </c>
    </row>
    <row r="247" spans="1:3" x14ac:dyDescent="0.3">
      <c r="A247" s="4">
        <v>97268</v>
      </c>
      <c r="B247" t="s">
        <v>3</v>
      </c>
      <c r="C247" s="3">
        <v>224845083.20000002</v>
      </c>
    </row>
    <row r="248" spans="1:3" x14ac:dyDescent="0.3">
      <c r="A248" s="4">
        <v>43963</v>
      </c>
      <c r="B248" t="s">
        <v>2</v>
      </c>
      <c r="C248" s="3">
        <v>576651976.91999996</v>
      </c>
    </row>
    <row r="249" spans="1:3" x14ac:dyDescent="0.3">
      <c r="A249" s="4">
        <v>47304</v>
      </c>
      <c r="B249" t="s">
        <v>2</v>
      </c>
      <c r="C249" s="3">
        <v>115584317.60000001</v>
      </c>
    </row>
    <row r="250" spans="1:3" x14ac:dyDescent="0.3">
      <c r="A250" s="4">
        <v>93365</v>
      </c>
      <c r="B250" t="s">
        <v>3</v>
      </c>
      <c r="C250" s="3">
        <v>599163418.13999999</v>
      </c>
    </row>
    <row r="251" spans="1:3" x14ac:dyDescent="0.3">
      <c r="A251" s="4">
        <v>22151</v>
      </c>
      <c r="B251" t="s">
        <v>3</v>
      </c>
      <c r="C251" s="3">
        <v>616718745.96000004</v>
      </c>
    </row>
    <row r="252" spans="1:3" x14ac:dyDescent="0.3">
      <c r="A252" s="4">
        <v>93212</v>
      </c>
      <c r="B252" t="s">
        <v>3</v>
      </c>
      <c r="C252" s="3">
        <v>354701334.24000001</v>
      </c>
    </row>
    <row r="253" spans="1:3" x14ac:dyDescent="0.3">
      <c r="A253" s="4">
        <v>19527</v>
      </c>
      <c r="B253" t="s">
        <v>3</v>
      </c>
      <c r="C253" s="3">
        <v>163207855.21000001</v>
      </c>
    </row>
    <row r="254" spans="1:3" x14ac:dyDescent="0.3">
      <c r="A254" s="4">
        <v>15413</v>
      </c>
      <c r="B254" t="s">
        <v>5</v>
      </c>
      <c r="C254" s="3">
        <v>92988336.720000014</v>
      </c>
    </row>
    <row r="255" spans="1:3" x14ac:dyDescent="0.3">
      <c r="A255" s="4">
        <v>50658</v>
      </c>
      <c r="B255" t="s">
        <v>2</v>
      </c>
      <c r="C255" s="3">
        <v>691957263.03999996</v>
      </c>
    </row>
    <row r="256" spans="1:3" x14ac:dyDescent="0.3">
      <c r="A256" s="4">
        <v>12680</v>
      </c>
      <c r="B256" t="s">
        <v>4</v>
      </c>
      <c r="C256" s="3">
        <v>534619078.07999998</v>
      </c>
    </row>
    <row r="257" spans="1:3" x14ac:dyDescent="0.3">
      <c r="A257" s="4">
        <v>15294</v>
      </c>
      <c r="B257" t="s">
        <v>5</v>
      </c>
      <c r="C257" s="3">
        <v>329114476.62</v>
      </c>
    </row>
    <row r="258" spans="1:3" x14ac:dyDescent="0.3">
      <c r="A258" s="4">
        <v>84702</v>
      </c>
      <c r="B258" t="s">
        <v>3</v>
      </c>
      <c r="C258" s="3">
        <v>154441807.52000001</v>
      </c>
    </row>
    <row r="259" spans="1:3" x14ac:dyDescent="0.3">
      <c r="A259" s="4">
        <v>76748</v>
      </c>
      <c r="B259" t="s">
        <v>5</v>
      </c>
      <c r="C259" s="3">
        <v>263710877.82000002</v>
      </c>
    </row>
    <row r="260" spans="1:3" x14ac:dyDescent="0.3">
      <c r="A260" s="4">
        <v>82549</v>
      </c>
      <c r="B260" t="s">
        <v>3</v>
      </c>
      <c r="C260" s="3">
        <v>199442070.88</v>
      </c>
    </row>
    <row r="261" spans="1:3" x14ac:dyDescent="0.3">
      <c r="A261" s="4">
        <v>61939</v>
      </c>
      <c r="B261" t="s">
        <v>5</v>
      </c>
      <c r="C261" s="3">
        <v>165623418.40000001</v>
      </c>
    </row>
    <row r="262" spans="1:3" x14ac:dyDescent="0.3">
      <c r="A262" s="4">
        <v>61189</v>
      </c>
      <c r="B262" t="s">
        <v>3</v>
      </c>
      <c r="C262" s="3">
        <v>419087045.75999999</v>
      </c>
    </row>
    <row r="263" spans="1:3" x14ac:dyDescent="0.3">
      <c r="A263" s="4">
        <v>30324</v>
      </c>
      <c r="B263" t="s">
        <v>5</v>
      </c>
      <c r="C263" s="3">
        <v>893208572.87999988</v>
      </c>
    </row>
    <row r="264" spans="1:3" x14ac:dyDescent="0.3">
      <c r="A264" s="4">
        <v>71981</v>
      </c>
      <c r="B264" t="s">
        <v>3</v>
      </c>
      <c r="C264" s="3">
        <v>721542927.38</v>
      </c>
    </row>
    <row r="265" spans="1:3" x14ac:dyDescent="0.3">
      <c r="A265" s="4">
        <v>87581</v>
      </c>
      <c r="B265" t="s">
        <v>4</v>
      </c>
      <c r="C265" s="3">
        <v>159582715.34999999</v>
      </c>
    </row>
    <row r="266" spans="1:3" x14ac:dyDescent="0.3">
      <c r="A266" s="4">
        <v>25287</v>
      </c>
      <c r="B266" t="s">
        <v>2</v>
      </c>
      <c r="C266" s="3">
        <v>522663661.5</v>
      </c>
    </row>
    <row r="267" spans="1:3" x14ac:dyDescent="0.3">
      <c r="A267" s="4">
        <v>72202</v>
      </c>
      <c r="B267" t="s">
        <v>4</v>
      </c>
      <c r="C267" s="3">
        <v>442981875.15999997</v>
      </c>
    </row>
    <row r="268" spans="1:3" x14ac:dyDescent="0.3">
      <c r="A268" s="4">
        <v>80612</v>
      </c>
      <c r="B268" t="s">
        <v>2</v>
      </c>
      <c r="C268" s="3">
        <v>329845612.97999996</v>
      </c>
    </row>
    <row r="269" spans="1:3" x14ac:dyDescent="0.3">
      <c r="A269" s="4">
        <v>58118</v>
      </c>
      <c r="B269" t="s">
        <v>5</v>
      </c>
      <c r="C269" s="3">
        <v>175291507.5</v>
      </c>
    </row>
    <row r="270" spans="1:3" x14ac:dyDescent="0.3">
      <c r="A270" s="4">
        <v>40721</v>
      </c>
      <c r="B270" t="s">
        <v>5</v>
      </c>
      <c r="C270" s="3">
        <v>146430006.35999998</v>
      </c>
    </row>
    <row r="271" spans="1:3" x14ac:dyDescent="0.3">
      <c r="A271" s="4">
        <v>45126</v>
      </c>
      <c r="B271" t="s">
        <v>5</v>
      </c>
      <c r="C271" s="3">
        <v>507996319.53999996</v>
      </c>
    </row>
    <row r="272" spans="1:3" x14ac:dyDescent="0.3">
      <c r="A272" s="4">
        <v>61574</v>
      </c>
      <c r="B272" t="s">
        <v>4</v>
      </c>
      <c r="C272" s="3">
        <v>157432272.97</v>
      </c>
    </row>
    <row r="273" spans="1:3" x14ac:dyDescent="0.3">
      <c r="A273" s="4">
        <v>44737</v>
      </c>
      <c r="B273" t="s">
        <v>2</v>
      </c>
      <c r="C273" s="3">
        <v>361617175.51999998</v>
      </c>
    </row>
    <row r="274" spans="1:3" x14ac:dyDescent="0.3">
      <c r="A274" s="4">
        <v>72691</v>
      </c>
      <c r="B274" t="s">
        <v>5</v>
      </c>
      <c r="C274" s="3">
        <v>143904508.63999999</v>
      </c>
    </row>
    <row r="275" spans="1:3" x14ac:dyDescent="0.3">
      <c r="A275" s="4">
        <v>41203</v>
      </c>
      <c r="B275" t="s">
        <v>3</v>
      </c>
      <c r="C275" s="3">
        <v>170342459.56</v>
      </c>
    </row>
    <row r="276" spans="1:3" x14ac:dyDescent="0.3">
      <c r="A276" s="4">
        <v>27265</v>
      </c>
      <c r="B276" t="s">
        <v>4</v>
      </c>
      <c r="C276" s="3">
        <v>349526573.75999999</v>
      </c>
    </row>
    <row r="277" spans="1:3" x14ac:dyDescent="0.3">
      <c r="A277" s="4">
        <v>45706</v>
      </c>
      <c r="B277" t="s">
        <v>3</v>
      </c>
      <c r="C277" s="3">
        <v>542447969.92000008</v>
      </c>
    </row>
    <row r="278" spans="1:3" x14ac:dyDescent="0.3">
      <c r="A278" s="4">
        <v>18279</v>
      </c>
      <c r="B278" t="s">
        <v>5</v>
      </c>
      <c r="C278" s="3">
        <v>425595637.25999999</v>
      </c>
    </row>
    <row r="279" spans="1:3" x14ac:dyDescent="0.3">
      <c r="A279" s="4">
        <v>25239</v>
      </c>
      <c r="B279" t="s">
        <v>3</v>
      </c>
      <c r="C279" s="3">
        <v>353634000.39999998</v>
      </c>
    </row>
    <row r="280" spans="1:3" x14ac:dyDescent="0.3">
      <c r="A280" s="4">
        <v>63453</v>
      </c>
      <c r="B280" t="s">
        <v>4</v>
      </c>
      <c r="C280" s="3">
        <v>485728570.14000005</v>
      </c>
    </row>
    <row r="281" spans="1:3" x14ac:dyDescent="0.3">
      <c r="A281" s="4">
        <v>88448</v>
      </c>
      <c r="B281" t="s">
        <v>4</v>
      </c>
      <c r="C281" s="3">
        <v>820224331.36000013</v>
      </c>
    </row>
    <row r="282" spans="1:3" x14ac:dyDescent="0.3">
      <c r="A282" s="4">
        <v>86837</v>
      </c>
      <c r="B282" t="s">
        <v>3</v>
      </c>
      <c r="C282" s="3">
        <v>406558333.65000004</v>
      </c>
    </row>
    <row r="283" spans="1:3" x14ac:dyDescent="0.3">
      <c r="A283" s="4">
        <v>24774</v>
      </c>
      <c r="B283" t="s">
        <v>2</v>
      </c>
      <c r="C283" s="3">
        <v>448684655</v>
      </c>
    </row>
    <row r="284" spans="1:3" x14ac:dyDescent="0.3">
      <c r="A284" s="4">
        <v>98854</v>
      </c>
      <c r="B284" t="s">
        <v>2</v>
      </c>
      <c r="C284" s="3">
        <v>235053265.84</v>
      </c>
    </row>
    <row r="285" spans="1:3" x14ac:dyDescent="0.3">
      <c r="A285" s="4">
        <v>38282</v>
      </c>
      <c r="B285" t="s">
        <v>5</v>
      </c>
      <c r="C285" s="3">
        <v>308553653.10000002</v>
      </c>
    </row>
    <row r="286" spans="1:3" x14ac:dyDescent="0.3">
      <c r="A286" s="4">
        <v>69677</v>
      </c>
      <c r="B286" t="s">
        <v>2</v>
      </c>
      <c r="C286" s="3">
        <v>330540226.09999996</v>
      </c>
    </row>
    <row r="287" spans="1:3" x14ac:dyDescent="0.3">
      <c r="A287" s="4">
        <v>52517</v>
      </c>
      <c r="B287" t="s">
        <v>3</v>
      </c>
      <c r="C287" s="3">
        <v>224274433.46000001</v>
      </c>
    </row>
    <row r="288" spans="1:3" x14ac:dyDescent="0.3">
      <c r="A288" s="4">
        <v>31560</v>
      </c>
      <c r="B288" t="s">
        <v>4</v>
      </c>
      <c r="C288" s="3">
        <v>332883293.46999997</v>
      </c>
    </row>
    <row r="289" spans="1:3" x14ac:dyDescent="0.3">
      <c r="A289" s="4">
        <v>55502</v>
      </c>
      <c r="B289" t="s">
        <v>3</v>
      </c>
      <c r="C289" s="3">
        <v>350817810.20999998</v>
      </c>
    </row>
    <row r="290" spans="1:3" x14ac:dyDescent="0.3">
      <c r="A290" s="4">
        <v>88272</v>
      </c>
      <c r="B290" t="s">
        <v>5</v>
      </c>
      <c r="C290" s="3">
        <v>424249216.71999997</v>
      </c>
    </row>
    <row r="291" spans="1:3" x14ac:dyDescent="0.3">
      <c r="A291" s="4">
        <v>60117</v>
      </c>
      <c r="B291" t="s">
        <v>2</v>
      </c>
      <c r="C291" s="3">
        <v>491877189.19999999</v>
      </c>
    </row>
    <row r="292" spans="1:3" x14ac:dyDescent="0.3">
      <c r="A292" s="4">
        <v>57954</v>
      </c>
      <c r="B292" t="s">
        <v>5</v>
      </c>
      <c r="C292" s="3">
        <v>105990130.38000001</v>
      </c>
    </row>
    <row r="293" spans="1:3" x14ac:dyDescent="0.3">
      <c r="A293" s="4">
        <v>95644</v>
      </c>
      <c r="B293" t="s">
        <v>4</v>
      </c>
      <c r="C293" s="3">
        <v>658325304.21000004</v>
      </c>
    </row>
    <row r="294" spans="1:3" x14ac:dyDescent="0.3">
      <c r="A294" s="4">
        <v>24765</v>
      </c>
      <c r="B294" t="s">
        <v>3</v>
      </c>
      <c r="C294" s="3">
        <v>101475850.56</v>
      </c>
    </row>
    <row r="295" spans="1:3" x14ac:dyDescent="0.3">
      <c r="A295" s="4">
        <v>38752</v>
      </c>
      <c r="B295" t="s">
        <v>3</v>
      </c>
      <c r="C295" s="3">
        <v>260137148.52000001</v>
      </c>
    </row>
    <row r="296" spans="1:3" x14ac:dyDescent="0.3">
      <c r="A296" s="4">
        <v>62367</v>
      </c>
      <c r="B296" t="s">
        <v>4</v>
      </c>
      <c r="C296" s="3">
        <v>321384332.48000002</v>
      </c>
    </row>
    <row r="297" spans="1:3" x14ac:dyDescent="0.3">
      <c r="A297" s="4">
        <v>59502</v>
      </c>
      <c r="B297" t="s">
        <v>5</v>
      </c>
      <c r="C297" s="3">
        <v>484537627.98000002</v>
      </c>
    </row>
    <row r="298" spans="1:3" x14ac:dyDescent="0.3">
      <c r="A298" s="4">
        <v>23094</v>
      </c>
      <c r="B298" t="s">
        <v>5</v>
      </c>
      <c r="C298" s="3">
        <v>275320882.98000002</v>
      </c>
    </row>
    <row r="299" spans="1:3" x14ac:dyDescent="0.3">
      <c r="A299" s="4">
        <v>74588</v>
      </c>
      <c r="B299" t="s">
        <v>5</v>
      </c>
      <c r="C299" s="3">
        <v>243403296.39999998</v>
      </c>
    </row>
    <row r="300" spans="1:3" x14ac:dyDescent="0.3">
      <c r="A300" s="4">
        <v>92733</v>
      </c>
      <c r="B300" t="s">
        <v>4</v>
      </c>
      <c r="C300" s="3">
        <v>207215595.28999999</v>
      </c>
    </row>
    <row r="301" spans="1:3" x14ac:dyDescent="0.3">
      <c r="A301" s="4">
        <v>43778</v>
      </c>
      <c r="B301" t="s">
        <v>3</v>
      </c>
      <c r="C301" s="3">
        <v>147764364.80000001</v>
      </c>
    </row>
    <row r="302" spans="1:3" x14ac:dyDescent="0.3">
      <c r="A302" s="4">
        <v>88459</v>
      </c>
      <c r="B302" t="s">
        <v>2</v>
      </c>
      <c r="C302" s="3">
        <v>458645754.14999998</v>
      </c>
    </row>
    <row r="303" spans="1:3" x14ac:dyDescent="0.3">
      <c r="A303" s="4">
        <v>44634</v>
      </c>
      <c r="B303" t="s">
        <v>5</v>
      </c>
      <c r="C303" s="3">
        <v>168794632.16000003</v>
      </c>
    </row>
    <row r="304" spans="1:3" x14ac:dyDescent="0.3">
      <c r="A304" s="4">
        <v>62704</v>
      </c>
      <c r="B304" t="s">
        <v>3</v>
      </c>
      <c r="C304" s="3">
        <v>143557945.44</v>
      </c>
    </row>
    <row r="305" spans="1:3" x14ac:dyDescent="0.3">
      <c r="A305" s="4">
        <v>18569</v>
      </c>
      <c r="B305" t="s">
        <v>3</v>
      </c>
      <c r="C305" s="3">
        <v>712881297</v>
      </c>
    </row>
    <row r="306" spans="1:3" x14ac:dyDescent="0.3">
      <c r="A306" s="4">
        <v>98030</v>
      </c>
      <c r="B306" t="s">
        <v>2</v>
      </c>
      <c r="C306" s="3">
        <v>115233044.52000001</v>
      </c>
    </row>
    <row r="307" spans="1:3" x14ac:dyDescent="0.3">
      <c r="A307" s="4">
        <v>92600</v>
      </c>
      <c r="B307" t="s">
        <v>5</v>
      </c>
      <c r="C307" s="3">
        <v>518884976.55000001</v>
      </c>
    </row>
    <row r="308" spans="1:3" x14ac:dyDescent="0.3">
      <c r="A308" s="4">
        <v>81006</v>
      </c>
      <c r="B308" t="s">
        <v>5</v>
      </c>
      <c r="C308" s="3">
        <v>153002296.41999999</v>
      </c>
    </row>
    <row r="309" spans="1:3" x14ac:dyDescent="0.3">
      <c r="A309" s="4">
        <v>23522</v>
      </c>
      <c r="B309" t="s">
        <v>4</v>
      </c>
      <c r="C309" s="3">
        <v>323236145.48999995</v>
      </c>
    </row>
    <row r="310" spans="1:3" x14ac:dyDescent="0.3">
      <c r="A310" s="4">
        <v>51821</v>
      </c>
      <c r="B310" t="s">
        <v>4</v>
      </c>
      <c r="C310" s="3">
        <v>588368517.60000002</v>
      </c>
    </row>
    <row r="311" spans="1:3" x14ac:dyDescent="0.3">
      <c r="A311" s="4">
        <v>79931</v>
      </c>
      <c r="B311" t="s">
        <v>4</v>
      </c>
      <c r="C311" s="3">
        <v>269513310.56</v>
      </c>
    </row>
    <row r="312" spans="1:3" x14ac:dyDescent="0.3">
      <c r="A312" s="4">
        <v>72264</v>
      </c>
      <c r="B312" t="s">
        <v>4</v>
      </c>
      <c r="C312" s="3">
        <v>90355880.549999997</v>
      </c>
    </row>
    <row r="313" spans="1:3" x14ac:dyDescent="0.3">
      <c r="A313" s="4">
        <v>94976</v>
      </c>
      <c r="B313" t="s">
        <v>2</v>
      </c>
      <c r="C313" s="3">
        <v>496989203.92000002</v>
      </c>
    </row>
    <row r="314" spans="1:3" x14ac:dyDescent="0.3">
      <c r="A314" s="4">
        <v>34431</v>
      </c>
      <c r="B314" t="s">
        <v>3</v>
      </c>
      <c r="C314" s="3">
        <v>319906459.19999999</v>
      </c>
    </row>
    <row r="315" spans="1:3" x14ac:dyDescent="0.3">
      <c r="A315" s="4">
        <v>35008</v>
      </c>
      <c r="B315" t="s">
        <v>3</v>
      </c>
      <c r="C315" s="3">
        <v>189695199.36000001</v>
      </c>
    </row>
    <row r="316" spans="1:3" x14ac:dyDescent="0.3">
      <c r="A316" s="4">
        <v>50861</v>
      </c>
      <c r="B316" t="s">
        <v>4</v>
      </c>
      <c r="C316" s="3">
        <v>340026758.40000004</v>
      </c>
    </row>
    <row r="317" spans="1:3" x14ac:dyDescent="0.3">
      <c r="A317" s="4">
        <v>40810</v>
      </c>
      <c r="B317" t="s">
        <v>5</v>
      </c>
      <c r="C317" s="3">
        <v>201124686.07999998</v>
      </c>
    </row>
    <row r="318" spans="1:3" x14ac:dyDescent="0.3">
      <c r="A318" s="4">
        <v>33282</v>
      </c>
      <c r="B318" t="s">
        <v>2</v>
      </c>
      <c r="C318" s="3">
        <v>463538343.44999999</v>
      </c>
    </row>
    <row r="319" spans="1:3" x14ac:dyDescent="0.3">
      <c r="A319" s="4">
        <v>69399</v>
      </c>
      <c r="B319" t="s">
        <v>5</v>
      </c>
      <c r="C319" s="3">
        <v>401633728.56</v>
      </c>
    </row>
    <row r="320" spans="1:3" x14ac:dyDescent="0.3">
      <c r="A320" s="4">
        <v>25278</v>
      </c>
      <c r="B320" t="s">
        <v>5</v>
      </c>
      <c r="C320" s="3">
        <v>313505325.72000003</v>
      </c>
    </row>
    <row r="321" spans="1:3" x14ac:dyDescent="0.3">
      <c r="A321" s="4">
        <v>27286</v>
      </c>
      <c r="B321" t="s">
        <v>4</v>
      </c>
      <c r="C321" s="3">
        <v>256199321.09999999</v>
      </c>
    </row>
    <row r="322" spans="1:3" x14ac:dyDescent="0.3">
      <c r="A322" s="4">
        <v>77842</v>
      </c>
      <c r="B322" t="s">
        <v>3</v>
      </c>
      <c r="C322" s="3">
        <v>61979949.360000007</v>
      </c>
    </row>
    <row r="323" spans="1:3" x14ac:dyDescent="0.3">
      <c r="A323" s="4">
        <v>57900</v>
      </c>
      <c r="B323" t="s">
        <v>4</v>
      </c>
      <c r="C323" s="3">
        <v>406996880.39999998</v>
      </c>
    </row>
    <row r="324" spans="1:3" x14ac:dyDescent="0.3">
      <c r="A324" s="4">
        <v>58453</v>
      </c>
      <c r="B324" t="s">
        <v>2</v>
      </c>
      <c r="C324" s="3">
        <v>425425549.45000005</v>
      </c>
    </row>
    <row r="325" spans="1:3" x14ac:dyDescent="0.3">
      <c r="A325" s="4">
        <v>20322</v>
      </c>
      <c r="B325" t="s">
        <v>5</v>
      </c>
      <c r="C325" s="3">
        <v>179725076.53</v>
      </c>
    </row>
    <row r="326" spans="1:3" x14ac:dyDescent="0.3">
      <c r="A326" s="4">
        <v>72647</v>
      </c>
      <c r="B326" t="s">
        <v>4</v>
      </c>
      <c r="C326" s="3">
        <v>87033728.460000008</v>
      </c>
    </row>
    <row r="327" spans="1:3" x14ac:dyDescent="0.3">
      <c r="A327" s="4">
        <v>43496</v>
      </c>
      <c r="B327" t="s">
        <v>3</v>
      </c>
      <c r="C327" s="3">
        <v>503368279.80000001</v>
      </c>
    </row>
    <row r="328" spans="1:3" x14ac:dyDescent="0.3">
      <c r="A328" s="4">
        <v>72733</v>
      </c>
      <c r="B328" t="s">
        <v>2</v>
      </c>
      <c r="C328" s="3">
        <v>559451377.68000007</v>
      </c>
    </row>
    <row r="329" spans="1:3" x14ac:dyDescent="0.3">
      <c r="A329" s="4">
        <v>78365</v>
      </c>
      <c r="B329" t="s">
        <v>4</v>
      </c>
      <c r="C329" s="3">
        <v>765750867.17999995</v>
      </c>
    </row>
    <row r="330" spans="1:3" x14ac:dyDescent="0.3">
      <c r="A330" s="4">
        <v>19820</v>
      </c>
      <c r="B330" t="s">
        <v>3</v>
      </c>
      <c r="C330" s="3">
        <v>220894673.94999999</v>
      </c>
    </row>
    <row r="331" spans="1:3" x14ac:dyDescent="0.3">
      <c r="A331" s="4">
        <v>82405</v>
      </c>
      <c r="B331" t="s">
        <v>5</v>
      </c>
      <c r="C331" s="3">
        <v>840614499.26999998</v>
      </c>
    </row>
    <row r="332" spans="1:3" x14ac:dyDescent="0.3">
      <c r="A332" s="4">
        <v>98552</v>
      </c>
      <c r="B332" t="s">
        <v>5</v>
      </c>
      <c r="C332" s="3">
        <v>820170341.55000007</v>
      </c>
    </row>
    <row r="333" spans="1:3" x14ac:dyDescent="0.3">
      <c r="A333" s="4">
        <v>31455</v>
      </c>
      <c r="B333" t="s">
        <v>2</v>
      </c>
      <c r="C333" s="3">
        <v>216575742.94999999</v>
      </c>
    </row>
    <row r="334" spans="1:3" x14ac:dyDescent="0.3">
      <c r="A334" s="4">
        <v>94237</v>
      </c>
      <c r="B334" t="s">
        <v>2</v>
      </c>
      <c r="C334" s="3">
        <v>373831013.16000003</v>
      </c>
    </row>
    <row r="335" spans="1:3" x14ac:dyDescent="0.3">
      <c r="A335" s="4">
        <v>80587</v>
      </c>
      <c r="B335" t="s">
        <v>4</v>
      </c>
      <c r="C335" s="3">
        <v>89548014.030000001</v>
      </c>
    </row>
    <row r="336" spans="1:3" x14ac:dyDescent="0.3">
      <c r="A336" s="4">
        <v>23794</v>
      </c>
      <c r="B336" t="s">
        <v>3</v>
      </c>
      <c r="C336" s="3">
        <v>136680828.30000001</v>
      </c>
    </row>
    <row r="337" spans="1:3" x14ac:dyDescent="0.3">
      <c r="A337" s="4">
        <v>48747</v>
      </c>
      <c r="B337" t="s">
        <v>5</v>
      </c>
      <c r="C337" s="3">
        <v>260924573.52000001</v>
      </c>
    </row>
    <row r="338" spans="1:3" x14ac:dyDescent="0.3">
      <c r="A338" s="4">
        <v>98525</v>
      </c>
      <c r="B338" t="s">
        <v>5</v>
      </c>
      <c r="C338" s="3">
        <v>165434735.36000001</v>
      </c>
    </row>
    <row r="339" spans="1:3" x14ac:dyDescent="0.3">
      <c r="A339" s="4">
        <v>49798</v>
      </c>
      <c r="B339" t="s">
        <v>3</v>
      </c>
      <c r="C339" s="3">
        <v>54580792.140000001</v>
      </c>
    </row>
    <row r="340" spans="1:3" x14ac:dyDescent="0.3">
      <c r="A340" s="4">
        <v>13016</v>
      </c>
      <c r="B340" t="s">
        <v>2</v>
      </c>
      <c r="C340" s="3">
        <v>167326467.36000001</v>
      </c>
    </row>
    <row r="341" spans="1:3" x14ac:dyDescent="0.3">
      <c r="A341" s="4">
        <v>33263</v>
      </c>
      <c r="B341" t="s">
        <v>2</v>
      </c>
      <c r="C341" s="3">
        <v>531093912.80000007</v>
      </c>
    </row>
    <row r="342" spans="1:3" x14ac:dyDescent="0.3">
      <c r="A342" s="4">
        <v>15350</v>
      </c>
      <c r="B342" t="s">
        <v>2</v>
      </c>
      <c r="C342" s="3">
        <v>238428862</v>
      </c>
    </row>
    <row r="343" spans="1:3" x14ac:dyDescent="0.3">
      <c r="A343" s="4">
        <v>35513</v>
      </c>
      <c r="B343" t="s">
        <v>3</v>
      </c>
      <c r="C343" s="3">
        <v>248422493.75999999</v>
      </c>
    </row>
    <row r="344" spans="1:3" x14ac:dyDescent="0.3">
      <c r="A344" s="4">
        <v>21797</v>
      </c>
      <c r="B344" t="s">
        <v>5</v>
      </c>
      <c r="C344" s="3">
        <v>532746141</v>
      </c>
    </row>
    <row r="345" spans="1:3" x14ac:dyDescent="0.3">
      <c r="A345" s="4">
        <v>70260</v>
      </c>
      <c r="B345" t="s">
        <v>2</v>
      </c>
      <c r="C345" s="3">
        <v>745231521.96000004</v>
      </c>
    </row>
    <row r="346" spans="1:3" x14ac:dyDescent="0.3">
      <c r="A346" s="4">
        <v>25466</v>
      </c>
      <c r="B346" t="s">
        <v>2</v>
      </c>
      <c r="C346" s="3">
        <v>448908123.80000001</v>
      </c>
    </row>
    <row r="347" spans="1:3" x14ac:dyDescent="0.3">
      <c r="A347" s="4">
        <v>34219</v>
      </c>
      <c r="B347" t="s">
        <v>5</v>
      </c>
      <c r="C347" s="3">
        <v>648494543</v>
      </c>
    </row>
    <row r="348" spans="1:3" x14ac:dyDescent="0.3">
      <c r="A348" s="4">
        <v>77855</v>
      </c>
      <c r="B348" t="s">
        <v>5</v>
      </c>
      <c r="C348" s="3">
        <v>146625144.12</v>
      </c>
    </row>
    <row r="349" spans="1:3" x14ac:dyDescent="0.3">
      <c r="A349" s="4">
        <v>37647</v>
      </c>
      <c r="B349" t="s">
        <v>5</v>
      </c>
      <c r="C349" s="3">
        <v>571474017.72000003</v>
      </c>
    </row>
    <row r="350" spans="1:3" x14ac:dyDescent="0.3">
      <c r="A350" s="4">
        <v>25661</v>
      </c>
      <c r="B350" t="s">
        <v>3</v>
      </c>
      <c r="C350" s="3">
        <v>221310862.74000001</v>
      </c>
    </row>
    <row r="351" spans="1:3" x14ac:dyDescent="0.3">
      <c r="A351" s="4">
        <v>41313</v>
      </c>
      <c r="B351" t="s">
        <v>2</v>
      </c>
      <c r="C351" s="3">
        <v>573744560.55000007</v>
      </c>
    </row>
    <row r="352" spans="1:3" x14ac:dyDescent="0.3">
      <c r="A352" s="4">
        <v>18337</v>
      </c>
      <c r="B352" t="s">
        <v>5</v>
      </c>
      <c r="C352" s="3">
        <v>450280138.02000004</v>
      </c>
    </row>
    <row r="353" spans="1:3" x14ac:dyDescent="0.3">
      <c r="A353" s="4">
        <v>75017</v>
      </c>
      <c r="B353" t="s">
        <v>4</v>
      </c>
      <c r="C353" s="3">
        <v>158158652.97</v>
      </c>
    </row>
    <row r="354" spans="1:3" x14ac:dyDescent="0.3">
      <c r="A354" s="4">
        <v>42704</v>
      </c>
      <c r="B354" t="s">
        <v>4</v>
      </c>
      <c r="C354" s="3">
        <v>538640984.12</v>
      </c>
    </row>
    <row r="355" spans="1:3" x14ac:dyDescent="0.3">
      <c r="A355" s="4">
        <v>47448</v>
      </c>
      <c r="B355" t="s">
        <v>2</v>
      </c>
      <c r="C355" s="3">
        <v>232737656.62</v>
      </c>
    </row>
    <row r="356" spans="1:3" x14ac:dyDescent="0.3">
      <c r="A356" s="4">
        <v>82128</v>
      </c>
      <c r="B356" t="s">
        <v>3</v>
      </c>
      <c r="C356" s="3">
        <v>218647742.58000001</v>
      </c>
    </row>
    <row r="357" spans="1:3" x14ac:dyDescent="0.3">
      <c r="A357" s="4">
        <v>39595</v>
      </c>
      <c r="B357" t="s">
        <v>2</v>
      </c>
      <c r="C357" s="3">
        <v>260575413.28000003</v>
      </c>
    </row>
    <row r="358" spans="1:3" x14ac:dyDescent="0.3">
      <c r="A358" s="4">
        <v>73522</v>
      </c>
      <c r="B358" t="s">
        <v>2</v>
      </c>
      <c r="C358" s="3">
        <v>690595507.06999993</v>
      </c>
    </row>
    <row r="359" spans="1:3" x14ac:dyDescent="0.3">
      <c r="A359" s="4">
        <v>63059</v>
      </c>
      <c r="B359" t="s">
        <v>3</v>
      </c>
      <c r="C359" s="3">
        <v>341772120.47999996</v>
      </c>
    </row>
    <row r="360" spans="1:3" x14ac:dyDescent="0.3">
      <c r="A360" s="4">
        <v>35745</v>
      </c>
      <c r="B360" t="s">
        <v>5</v>
      </c>
      <c r="C360" s="3">
        <v>790361259.87</v>
      </c>
    </row>
    <row r="361" spans="1:3" x14ac:dyDescent="0.3">
      <c r="A361" s="4">
        <v>79999</v>
      </c>
      <c r="B361" t="s">
        <v>3</v>
      </c>
      <c r="C361" s="3">
        <v>165946127.64000002</v>
      </c>
    </row>
    <row r="362" spans="1:3" x14ac:dyDescent="0.3">
      <c r="A362" s="4">
        <v>75627</v>
      </c>
      <c r="B362" t="s">
        <v>5</v>
      </c>
      <c r="C362" s="3">
        <v>105743101.86</v>
      </c>
    </row>
    <row r="363" spans="1:3" x14ac:dyDescent="0.3">
      <c r="A363" s="4">
        <v>87079</v>
      </c>
      <c r="B363" t="s">
        <v>3</v>
      </c>
      <c r="C363" s="3">
        <v>291187287.30000001</v>
      </c>
    </row>
    <row r="364" spans="1:3" x14ac:dyDescent="0.3">
      <c r="A364" s="4">
        <v>94659</v>
      </c>
      <c r="B364" t="s">
        <v>4</v>
      </c>
      <c r="C364" s="3">
        <v>600882929.17000008</v>
      </c>
    </row>
    <row r="365" spans="1:3" x14ac:dyDescent="0.3">
      <c r="A365" s="4">
        <v>23535</v>
      </c>
      <c r="B365" t="s">
        <v>3</v>
      </c>
      <c r="C365" s="3">
        <v>344433508.48000002</v>
      </c>
    </row>
    <row r="366" spans="1:3" x14ac:dyDescent="0.3">
      <c r="A366" s="4">
        <v>93094</v>
      </c>
      <c r="B366" t="s">
        <v>5</v>
      </c>
      <c r="C366" s="3">
        <v>178195791.78</v>
      </c>
    </row>
    <row r="367" spans="1:3" x14ac:dyDescent="0.3">
      <c r="A367" s="4">
        <v>11515</v>
      </c>
      <c r="B367" t="s">
        <v>2</v>
      </c>
      <c r="C367" s="3">
        <v>382445367.37</v>
      </c>
    </row>
    <row r="368" spans="1:3" x14ac:dyDescent="0.3">
      <c r="A368" s="4">
        <v>98196</v>
      </c>
      <c r="B368" t="s">
        <v>3</v>
      </c>
      <c r="C368" s="3">
        <v>586254708.68999994</v>
      </c>
    </row>
    <row r="369" spans="1:3" x14ac:dyDescent="0.3">
      <c r="A369" s="4">
        <v>27186</v>
      </c>
      <c r="B369" t="s">
        <v>3</v>
      </c>
      <c r="C369" s="3">
        <v>305950057.07999998</v>
      </c>
    </row>
    <row r="370" spans="1:3" x14ac:dyDescent="0.3">
      <c r="A370" s="4">
        <v>38398</v>
      </c>
      <c r="B370" t="s">
        <v>4</v>
      </c>
      <c r="C370" s="3">
        <v>246278977.19999999</v>
      </c>
    </row>
    <row r="371" spans="1:3" x14ac:dyDescent="0.3">
      <c r="A371" s="4">
        <v>83432</v>
      </c>
      <c r="B371" t="s">
        <v>3</v>
      </c>
      <c r="C371" s="3">
        <v>809084395.19999993</v>
      </c>
    </row>
    <row r="372" spans="1:3" x14ac:dyDescent="0.3">
      <c r="A372" s="4">
        <v>32238</v>
      </c>
      <c r="B372" t="s">
        <v>3</v>
      </c>
      <c r="C372" s="3">
        <v>235458678.74000001</v>
      </c>
    </row>
    <row r="373" spans="1:3" x14ac:dyDescent="0.3">
      <c r="A373" s="4">
        <v>17571</v>
      </c>
      <c r="B373" t="s">
        <v>4</v>
      </c>
      <c r="C373" s="3">
        <v>674914814</v>
      </c>
    </row>
    <row r="374" spans="1:3" x14ac:dyDescent="0.3">
      <c r="A374" s="4">
        <v>18811</v>
      </c>
      <c r="B374" t="s">
        <v>4</v>
      </c>
      <c r="C374" s="3">
        <v>500497548.38</v>
      </c>
    </row>
    <row r="375" spans="1:3" x14ac:dyDescent="0.3">
      <c r="A375" s="4">
        <v>36878</v>
      </c>
      <c r="B375" t="s">
        <v>5</v>
      </c>
      <c r="C375" s="3">
        <v>347181076.68000001</v>
      </c>
    </row>
    <row r="376" spans="1:3" x14ac:dyDescent="0.3">
      <c r="A376" s="4">
        <v>93725</v>
      </c>
      <c r="B376" t="s">
        <v>3</v>
      </c>
      <c r="C376" s="3">
        <v>449392843</v>
      </c>
    </row>
    <row r="377" spans="1:3" x14ac:dyDescent="0.3">
      <c r="A377" s="4">
        <v>55802</v>
      </c>
      <c r="B377" t="s">
        <v>3</v>
      </c>
      <c r="C377" s="3">
        <v>863730297</v>
      </c>
    </row>
    <row r="378" spans="1:3" x14ac:dyDescent="0.3">
      <c r="A378" s="4">
        <v>24591</v>
      </c>
      <c r="B378" t="s">
        <v>5</v>
      </c>
      <c r="C378" s="3">
        <v>204762889.79999998</v>
      </c>
    </row>
    <row r="379" spans="1:3" x14ac:dyDescent="0.3">
      <c r="A379" s="4">
        <v>39796</v>
      </c>
      <c r="B379" t="s">
        <v>3</v>
      </c>
      <c r="C379" s="3">
        <v>183787077.38999999</v>
      </c>
    </row>
    <row r="380" spans="1:3" x14ac:dyDescent="0.3">
      <c r="A380" s="4">
        <v>72891</v>
      </c>
      <c r="B380" t="s">
        <v>5</v>
      </c>
      <c r="C380" s="3">
        <v>225998265.13</v>
      </c>
    </row>
    <row r="381" spans="1:3" x14ac:dyDescent="0.3">
      <c r="A381" s="4">
        <v>92238</v>
      </c>
      <c r="B381" t="s">
        <v>5</v>
      </c>
      <c r="C381" s="3">
        <v>118256265.90000001</v>
      </c>
    </row>
    <row r="382" spans="1:3" x14ac:dyDescent="0.3">
      <c r="A382" s="4">
        <v>35344</v>
      </c>
      <c r="B382" t="s">
        <v>4</v>
      </c>
      <c r="C382" s="3">
        <v>197333131.45999998</v>
      </c>
    </row>
    <row r="383" spans="1:3" x14ac:dyDescent="0.3">
      <c r="A383" s="4">
        <v>19103</v>
      </c>
      <c r="B383" t="s">
        <v>5</v>
      </c>
      <c r="C383" s="3">
        <v>195629449.41999999</v>
      </c>
    </row>
    <row r="384" spans="1:3" x14ac:dyDescent="0.3">
      <c r="A384" s="4">
        <v>69813</v>
      </c>
      <c r="B384" t="s">
        <v>4</v>
      </c>
      <c r="C384" s="3">
        <v>290619015.75</v>
      </c>
    </row>
    <row r="385" spans="1:3" x14ac:dyDescent="0.3">
      <c r="A385" s="4">
        <v>64271</v>
      </c>
      <c r="B385" t="s">
        <v>5</v>
      </c>
      <c r="C385" s="3">
        <v>220207821.03</v>
      </c>
    </row>
    <row r="386" spans="1:3" x14ac:dyDescent="0.3">
      <c r="A386" s="4">
        <v>48576</v>
      </c>
      <c r="B386" t="s">
        <v>5</v>
      </c>
      <c r="C386" s="3">
        <v>533601801.59999996</v>
      </c>
    </row>
    <row r="387" spans="1:3" x14ac:dyDescent="0.3">
      <c r="A387" s="4">
        <v>31732</v>
      </c>
      <c r="B387" t="s">
        <v>5</v>
      </c>
      <c r="C387" s="3">
        <v>522693964.79999995</v>
      </c>
    </row>
    <row r="388" spans="1:3" x14ac:dyDescent="0.3">
      <c r="A388" s="4">
        <v>30918</v>
      </c>
      <c r="B388" t="s">
        <v>2</v>
      </c>
      <c r="C388" s="3">
        <v>86924767.519999996</v>
      </c>
    </row>
    <row r="389" spans="1:3" x14ac:dyDescent="0.3">
      <c r="A389" s="4">
        <v>71346</v>
      </c>
      <c r="B389" t="s">
        <v>5</v>
      </c>
      <c r="C389" s="3">
        <v>585564467.54000008</v>
      </c>
    </row>
    <row r="390" spans="1:3" x14ac:dyDescent="0.3">
      <c r="A390" s="4">
        <v>69186</v>
      </c>
      <c r="B390" t="s">
        <v>5</v>
      </c>
      <c r="C390" s="3">
        <v>234884255.5</v>
      </c>
    </row>
    <row r="391" spans="1:3" x14ac:dyDescent="0.3">
      <c r="A391" s="4">
        <v>89152</v>
      </c>
      <c r="B391" t="s">
        <v>4</v>
      </c>
      <c r="C391" s="3">
        <v>149915046.34</v>
      </c>
    </row>
    <row r="392" spans="1:3" x14ac:dyDescent="0.3">
      <c r="A392" s="4">
        <v>72368</v>
      </c>
      <c r="B392" t="s">
        <v>5</v>
      </c>
      <c r="C392" s="3">
        <v>251197917.12</v>
      </c>
    </row>
    <row r="393" spans="1:3" x14ac:dyDescent="0.3">
      <c r="A393" s="4">
        <v>40199</v>
      </c>
      <c r="B393" t="s">
        <v>4</v>
      </c>
      <c r="C393" s="3">
        <v>642042041.85000002</v>
      </c>
    </row>
    <row r="394" spans="1:3" x14ac:dyDescent="0.3">
      <c r="A394" s="4">
        <v>73545</v>
      </c>
      <c r="B394" t="s">
        <v>3</v>
      </c>
      <c r="C394" s="3">
        <v>843330290.81999993</v>
      </c>
    </row>
    <row r="395" spans="1:3" x14ac:dyDescent="0.3">
      <c r="A395" s="4">
        <v>95663</v>
      </c>
      <c r="B395" t="s">
        <v>2</v>
      </c>
      <c r="C395" s="3">
        <v>377850188.41000003</v>
      </c>
    </row>
    <row r="396" spans="1:3" x14ac:dyDescent="0.3">
      <c r="A396" s="4">
        <v>23196</v>
      </c>
      <c r="B396" t="s">
        <v>5</v>
      </c>
      <c r="C396" s="3">
        <v>298761912.35000002</v>
      </c>
    </row>
    <row r="397" spans="1:3" x14ac:dyDescent="0.3">
      <c r="A397" s="4">
        <v>40259</v>
      </c>
      <c r="B397" t="s">
        <v>4</v>
      </c>
      <c r="C397" s="3">
        <v>405887783.14999998</v>
      </c>
    </row>
    <row r="398" spans="1:3" x14ac:dyDescent="0.3">
      <c r="A398" s="4">
        <v>88646</v>
      </c>
      <c r="B398" t="s">
        <v>4</v>
      </c>
      <c r="C398" s="3">
        <v>509756016.83999997</v>
      </c>
    </row>
    <row r="399" spans="1:3" x14ac:dyDescent="0.3">
      <c r="A399" s="4">
        <v>41587</v>
      </c>
      <c r="B399" t="s">
        <v>3</v>
      </c>
      <c r="C399" s="3">
        <v>264972464.96000004</v>
      </c>
    </row>
    <row r="400" spans="1:3" x14ac:dyDescent="0.3">
      <c r="A400" s="4">
        <v>17748</v>
      </c>
      <c r="B400" t="s">
        <v>5</v>
      </c>
      <c r="C400" s="3">
        <v>416542329.84000003</v>
      </c>
    </row>
    <row r="401" spans="1:3" x14ac:dyDescent="0.3">
      <c r="A401" s="4">
        <v>93516</v>
      </c>
      <c r="B401" t="s">
        <v>5</v>
      </c>
      <c r="C401" s="3">
        <v>120729952.06</v>
      </c>
    </row>
    <row r="402" spans="1:3" x14ac:dyDescent="0.3">
      <c r="A402" s="4">
        <v>84617</v>
      </c>
      <c r="B402" t="s">
        <v>4</v>
      </c>
      <c r="C402" s="3">
        <v>443782738.81999999</v>
      </c>
    </row>
    <row r="403" spans="1:3" x14ac:dyDescent="0.3">
      <c r="A403" s="4">
        <v>41388</v>
      </c>
      <c r="B403" t="s">
        <v>3</v>
      </c>
      <c r="C403" s="3">
        <v>114669247.63000001</v>
      </c>
    </row>
    <row r="404" spans="1:3" x14ac:dyDescent="0.3">
      <c r="A404" s="4">
        <v>19216</v>
      </c>
      <c r="B404" t="s">
        <v>4</v>
      </c>
      <c r="C404" s="3">
        <v>498133899.31999999</v>
      </c>
    </row>
    <row r="405" spans="1:3" x14ac:dyDescent="0.3">
      <c r="A405" s="4">
        <v>70631</v>
      </c>
      <c r="B405" t="s">
        <v>4</v>
      </c>
      <c r="C405" s="3">
        <v>159936099</v>
      </c>
    </row>
    <row r="406" spans="1:3" x14ac:dyDescent="0.3">
      <c r="A406" s="4">
        <v>82647</v>
      </c>
      <c r="B406" t="s">
        <v>2</v>
      </c>
      <c r="C406" s="3">
        <v>255265542.25</v>
      </c>
    </row>
    <row r="407" spans="1:3" x14ac:dyDescent="0.3">
      <c r="A407" s="4">
        <v>12088</v>
      </c>
      <c r="B407" t="s">
        <v>4</v>
      </c>
      <c r="C407" s="3">
        <v>678531153.96000004</v>
      </c>
    </row>
    <row r="408" spans="1:3" x14ac:dyDescent="0.3">
      <c r="A408" s="4">
        <v>73905</v>
      </c>
      <c r="B408" t="s">
        <v>2</v>
      </c>
      <c r="C408" s="3">
        <v>318026108.07999998</v>
      </c>
    </row>
    <row r="409" spans="1:3" x14ac:dyDescent="0.3">
      <c r="A409" s="4">
        <v>77861</v>
      </c>
      <c r="B409" t="s">
        <v>3</v>
      </c>
      <c r="C409" s="3">
        <v>424562620.28000003</v>
      </c>
    </row>
    <row r="410" spans="1:3" x14ac:dyDescent="0.3">
      <c r="A410" s="4">
        <v>13767</v>
      </c>
      <c r="B410" t="s">
        <v>3</v>
      </c>
      <c r="C410" s="3">
        <v>705579812.00000012</v>
      </c>
    </row>
    <row r="411" spans="1:3" x14ac:dyDescent="0.3">
      <c r="A411" s="4">
        <v>52683</v>
      </c>
      <c r="B411" t="s">
        <v>5</v>
      </c>
      <c r="C411" s="3">
        <v>381828039.12</v>
      </c>
    </row>
    <row r="412" spans="1:3" x14ac:dyDescent="0.3">
      <c r="A412" s="4">
        <v>78550</v>
      </c>
      <c r="B412" t="s">
        <v>4</v>
      </c>
      <c r="C412" s="3">
        <v>348281169.93000001</v>
      </c>
    </row>
    <row r="413" spans="1:3" x14ac:dyDescent="0.3">
      <c r="A413" s="4">
        <v>79865</v>
      </c>
      <c r="B413" t="s">
        <v>5</v>
      </c>
      <c r="C413" s="3">
        <v>719106000</v>
      </c>
    </row>
    <row r="414" spans="1:3" x14ac:dyDescent="0.3">
      <c r="A414" s="4">
        <v>64933</v>
      </c>
      <c r="B414" t="s">
        <v>4</v>
      </c>
      <c r="C414" s="3">
        <v>465816170.38999999</v>
      </c>
    </row>
    <row r="415" spans="1:3" x14ac:dyDescent="0.3">
      <c r="A415" s="4">
        <v>74105</v>
      </c>
      <c r="B415" t="s">
        <v>2</v>
      </c>
      <c r="C415" s="3">
        <v>133631722.64</v>
      </c>
    </row>
    <row r="416" spans="1:3" x14ac:dyDescent="0.3">
      <c r="A416" s="4">
        <v>31930</v>
      </c>
      <c r="B416" t="s">
        <v>2</v>
      </c>
      <c r="C416" s="3">
        <v>513052614.10000002</v>
      </c>
    </row>
    <row r="417" spans="1:3" x14ac:dyDescent="0.3">
      <c r="A417" s="4">
        <v>88625</v>
      </c>
      <c r="B417" t="s">
        <v>3</v>
      </c>
      <c r="C417" s="3">
        <v>493488886.69999999</v>
      </c>
    </row>
    <row r="418" spans="1:3" x14ac:dyDescent="0.3">
      <c r="A418" s="4">
        <v>99714</v>
      </c>
      <c r="B418" t="s">
        <v>2</v>
      </c>
      <c r="C418" s="3">
        <v>682356091.19999993</v>
      </c>
    </row>
    <row r="419" spans="1:3" x14ac:dyDescent="0.3">
      <c r="A419" s="4">
        <v>99691</v>
      </c>
      <c r="B419" t="s">
        <v>3</v>
      </c>
      <c r="C419" s="3">
        <v>913080972.95999992</v>
      </c>
    </row>
    <row r="420" spans="1:3" x14ac:dyDescent="0.3">
      <c r="A420" s="4">
        <v>83033</v>
      </c>
      <c r="B420" t="s">
        <v>4</v>
      </c>
      <c r="C420" s="3">
        <v>866351354.33999991</v>
      </c>
    </row>
    <row r="421" spans="1:3" x14ac:dyDescent="0.3">
      <c r="A421" s="4">
        <v>43423</v>
      </c>
      <c r="B421" t="s">
        <v>2</v>
      </c>
      <c r="C421" s="3">
        <v>225539364.40000004</v>
      </c>
    </row>
    <row r="422" spans="1:3" x14ac:dyDescent="0.3">
      <c r="A422" s="4">
        <v>16052</v>
      </c>
      <c r="B422" t="s">
        <v>4</v>
      </c>
      <c r="C422" s="3">
        <v>373058444.00000006</v>
      </c>
    </row>
    <row r="423" spans="1:3" x14ac:dyDescent="0.3">
      <c r="A423" s="4">
        <v>10254</v>
      </c>
      <c r="B423" t="s">
        <v>3</v>
      </c>
      <c r="C423" s="3">
        <v>925009044.5999999</v>
      </c>
    </row>
    <row r="424" spans="1:3" x14ac:dyDescent="0.3">
      <c r="A424" s="4">
        <v>22289</v>
      </c>
      <c r="B424" t="s">
        <v>4</v>
      </c>
      <c r="C424" s="3">
        <v>241697929.19999999</v>
      </c>
    </row>
    <row r="425" spans="1:3" x14ac:dyDescent="0.3">
      <c r="A425" s="4">
        <v>31183</v>
      </c>
      <c r="B425" t="s">
        <v>3</v>
      </c>
      <c r="C425" s="3">
        <v>673677861.22000003</v>
      </c>
    </row>
    <row r="426" spans="1:3" x14ac:dyDescent="0.3">
      <c r="A426" s="4">
        <v>83302</v>
      </c>
      <c r="B426" t="s">
        <v>5</v>
      </c>
      <c r="C426" s="3">
        <v>445516659.80000001</v>
      </c>
    </row>
    <row r="427" spans="1:3" x14ac:dyDescent="0.3">
      <c r="A427" s="4">
        <v>52529</v>
      </c>
      <c r="B427" t="s">
        <v>4</v>
      </c>
      <c r="C427" s="3">
        <v>394807150.08000004</v>
      </c>
    </row>
    <row r="428" spans="1:3" x14ac:dyDescent="0.3">
      <c r="A428" s="4">
        <v>68740</v>
      </c>
      <c r="B428" t="s">
        <v>2</v>
      </c>
      <c r="C428" s="3">
        <v>372275547.51999998</v>
      </c>
    </row>
    <row r="429" spans="1:3" x14ac:dyDescent="0.3">
      <c r="A429" s="4">
        <v>79152</v>
      </c>
      <c r="B429" t="s">
        <v>4</v>
      </c>
      <c r="C429" s="3">
        <v>118936959</v>
      </c>
    </row>
    <row r="430" spans="1:3" x14ac:dyDescent="0.3">
      <c r="A430" s="4">
        <v>82739</v>
      </c>
      <c r="B430" t="s">
        <v>4</v>
      </c>
      <c r="C430" s="3">
        <v>265928268.87</v>
      </c>
    </row>
    <row r="431" spans="1:3" x14ac:dyDescent="0.3">
      <c r="A431" s="4">
        <v>95661</v>
      </c>
      <c r="B431" t="s">
        <v>4</v>
      </c>
      <c r="C431" s="3">
        <v>323277746.95999998</v>
      </c>
    </row>
    <row r="432" spans="1:3" x14ac:dyDescent="0.3">
      <c r="A432" s="4">
        <v>63664</v>
      </c>
      <c r="B432" t="s">
        <v>3</v>
      </c>
      <c r="C432" s="3">
        <v>298243655.16000003</v>
      </c>
    </row>
    <row r="433" spans="1:3" x14ac:dyDescent="0.3">
      <c r="A433" s="4">
        <v>61395</v>
      </c>
      <c r="B433" t="s">
        <v>5</v>
      </c>
      <c r="C433" s="3">
        <v>437419383.50000006</v>
      </c>
    </row>
    <row r="434" spans="1:3" x14ac:dyDescent="0.3">
      <c r="A434" s="4">
        <v>75487</v>
      </c>
      <c r="B434" t="s">
        <v>5</v>
      </c>
      <c r="C434" s="3">
        <v>813717166.08000004</v>
      </c>
    </row>
    <row r="435" spans="1:3" x14ac:dyDescent="0.3">
      <c r="A435" s="4">
        <v>57012</v>
      </c>
      <c r="B435" t="s">
        <v>5</v>
      </c>
      <c r="C435" s="3">
        <v>553286172.28999996</v>
      </c>
    </row>
    <row r="436" spans="1:3" x14ac:dyDescent="0.3">
      <c r="A436" s="4">
        <v>75800</v>
      </c>
      <c r="B436" t="s">
        <v>5</v>
      </c>
      <c r="C436" s="3">
        <v>287970605.61000001</v>
      </c>
    </row>
    <row r="437" spans="1:3" x14ac:dyDescent="0.3">
      <c r="A437" s="4">
        <v>25706</v>
      </c>
      <c r="B437" t="s">
        <v>4</v>
      </c>
      <c r="C437" s="3">
        <v>295036252.75</v>
      </c>
    </row>
    <row r="438" spans="1:3" x14ac:dyDescent="0.3">
      <c r="A438" s="4">
        <v>68085</v>
      </c>
      <c r="B438" t="s">
        <v>5</v>
      </c>
      <c r="C438" s="3">
        <v>526742898</v>
      </c>
    </row>
    <row r="439" spans="1:3" x14ac:dyDescent="0.3">
      <c r="A439" s="4">
        <v>47897</v>
      </c>
      <c r="B439" t="s">
        <v>5</v>
      </c>
      <c r="C439" s="3">
        <v>380003139.89999998</v>
      </c>
    </row>
    <row r="440" spans="1:3" x14ac:dyDescent="0.3">
      <c r="A440" s="4">
        <v>63992</v>
      </c>
      <c r="B440" t="s">
        <v>4</v>
      </c>
      <c r="C440" s="3">
        <v>155038808.71000001</v>
      </c>
    </row>
    <row r="441" spans="1:3" x14ac:dyDescent="0.3">
      <c r="A441" s="4">
        <v>11254</v>
      </c>
      <c r="B441" t="s">
        <v>3</v>
      </c>
      <c r="C441" s="3">
        <v>488663177.42000002</v>
      </c>
    </row>
    <row r="442" spans="1:3" x14ac:dyDescent="0.3">
      <c r="A442" s="4">
        <v>96659</v>
      </c>
      <c r="B442" t="s">
        <v>3</v>
      </c>
      <c r="C442" s="3">
        <v>123732181.38000001</v>
      </c>
    </row>
    <row r="443" spans="1:3" x14ac:dyDescent="0.3">
      <c r="A443" s="4">
        <v>66355</v>
      </c>
      <c r="B443" t="s">
        <v>5</v>
      </c>
      <c r="C443" s="3">
        <v>801023353.11999989</v>
      </c>
    </row>
    <row r="444" spans="1:3" x14ac:dyDescent="0.3">
      <c r="A444" s="4">
        <v>91047</v>
      </c>
      <c r="B444" t="s">
        <v>4</v>
      </c>
      <c r="C444" s="3">
        <v>243736206.59999999</v>
      </c>
    </row>
    <row r="445" spans="1:3" x14ac:dyDescent="0.3">
      <c r="A445" s="4">
        <v>52944</v>
      </c>
      <c r="B445" t="s">
        <v>5</v>
      </c>
      <c r="C445" s="3">
        <v>209670101.25</v>
      </c>
    </row>
    <row r="446" spans="1:3" x14ac:dyDescent="0.3">
      <c r="A446" s="4">
        <v>35549</v>
      </c>
      <c r="B446" t="s">
        <v>4</v>
      </c>
      <c r="C446" s="3">
        <v>86498858.400000006</v>
      </c>
    </row>
    <row r="447" spans="1:3" x14ac:dyDescent="0.3">
      <c r="A447" s="4">
        <v>51492</v>
      </c>
      <c r="B447" t="s">
        <v>5</v>
      </c>
      <c r="C447" s="3">
        <v>480662249.98999995</v>
      </c>
    </row>
    <row r="448" spans="1:3" x14ac:dyDescent="0.3">
      <c r="A448" s="4">
        <v>89765</v>
      </c>
      <c r="B448" t="s">
        <v>5</v>
      </c>
      <c r="C448" s="3">
        <v>260651916.68999997</v>
      </c>
    </row>
    <row r="449" spans="1:3" x14ac:dyDescent="0.3">
      <c r="A449" s="4">
        <v>94309</v>
      </c>
      <c r="B449" t="s">
        <v>3</v>
      </c>
      <c r="C449" s="3">
        <v>387576021</v>
      </c>
    </row>
    <row r="450" spans="1:3" x14ac:dyDescent="0.3">
      <c r="A450" s="4">
        <v>40430</v>
      </c>
      <c r="B450" t="s">
        <v>3</v>
      </c>
      <c r="C450" s="3">
        <v>276713030.74000001</v>
      </c>
    </row>
    <row r="451" spans="1:3" x14ac:dyDescent="0.3">
      <c r="A451" s="4">
        <v>49003</v>
      </c>
      <c r="B451" t="s">
        <v>4</v>
      </c>
      <c r="C451" s="3">
        <v>386112563.06999999</v>
      </c>
    </row>
    <row r="452" spans="1:3" x14ac:dyDescent="0.3">
      <c r="A452" s="4">
        <v>26944</v>
      </c>
      <c r="B452" t="s">
        <v>2</v>
      </c>
      <c r="C452" s="3">
        <v>696170338.80000007</v>
      </c>
    </row>
    <row r="453" spans="1:3" x14ac:dyDescent="0.3">
      <c r="A453" s="4">
        <v>47690</v>
      </c>
      <c r="B453" t="s">
        <v>2</v>
      </c>
      <c r="C453" s="3">
        <v>784302697.08000004</v>
      </c>
    </row>
    <row r="454" spans="1:3" x14ac:dyDescent="0.3">
      <c r="A454" s="4">
        <v>23524</v>
      </c>
      <c r="B454" t="s">
        <v>2</v>
      </c>
      <c r="C454" s="3">
        <v>120236164.88000001</v>
      </c>
    </row>
    <row r="455" spans="1:3" x14ac:dyDescent="0.3">
      <c r="A455" s="4">
        <v>51678</v>
      </c>
      <c r="B455" t="s">
        <v>3</v>
      </c>
      <c r="C455" s="3">
        <v>620831787.71999991</v>
      </c>
    </row>
    <row r="456" spans="1:3" x14ac:dyDescent="0.3">
      <c r="A456" s="4">
        <v>74693</v>
      </c>
      <c r="B456" t="s">
        <v>2</v>
      </c>
      <c r="C456" s="3">
        <v>204200665.91999999</v>
      </c>
    </row>
    <row r="457" spans="1:3" x14ac:dyDescent="0.3">
      <c r="A457" s="4">
        <v>34780</v>
      </c>
      <c r="B457" t="s">
        <v>3</v>
      </c>
      <c r="C457" s="3">
        <v>327478448.20999998</v>
      </c>
    </row>
    <row r="458" spans="1:3" x14ac:dyDescent="0.3">
      <c r="A458" s="4">
        <v>74567</v>
      </c>
      <c r="B458" t="s">
        <v>4</v>
      </c>
      <c r="C458" s="3">
        <v>199153004.60000002</v>
      </c>
    </row>
    <row r="459" spans="1:3" x14ac:dyDescent="0.3">
      <c r="A459" s="4">
        <v>27189</v>
      </c>
      <c r="B459" t="s">
        <v>4</v>
      </c>
      <c r="C459" s="3">
        <v>607263375.43000007</v>
      </c>
    </row>
    <row r="460" spans="1:3" x14ac:dyDescent="0.3">
      <c r="A460" s="4">
        <v>24268</v>
      </c>
      <c r="B460" t="s">
        <v>5</v>
      </c>
      <c r="C460" s="3">
        <v>188635838.31</v>
      </c>
    </row>
    <row r="461" spans="1:3" x14ac:dyDescent="0.3">
      <c r="A461" s="4">
        <v>53797</v>
      </c>
      <c r="B461" t="s">
        <v>2</v>
      </c>
      <c r="C461" s="3">
        <v>205611662.27999997</v>
      </c>
    </row>
    <row r="462" spans="1:3" x14ac:dyDescent="0.3">
      <c r="A462" s="4">
        <v>16343</v>
      </c>
      <c r="B462" t="s">
        <v>3</v>
      </c>
      <c r="C462" s="3">
        <v>199915145.09999999</v>
      </c>
    </row>
    <row r="463" spans="1:3" x14ac:dyDescent="0.3">
      <c r="A463" s="4">
        <v>98806</v>
      </c>
      <c r="B463" t="s">
        <v>4</v>
      </c>
      <c r="C463" s="3">
        <v>156077519.07000002</v>
      </c>
    </row>
    <row r="464" spans="1:3" x14ac:dyDescent="0.3">
      <c r="A464" s="4">
        <v>73909</v>
      </c>
      <c r="B464" t="s">
        <v>4</v>
      </c>
      <c r="C464" s="3">
        <v>409007348.63999999</v>
      </c>
    </row>
    <row r="465" spans="1:3" x14ac:dyDescent="0.3">
      <c r="A465" s="4">
        <v>71230</v>
      </c>
      <c r="B465" t="s">
        <v>2</v>
      </c>
      <c r="C465" s="3">
        <v>229443948.69999999</v>
      </c>
    </row>
    <row r="466" spans="1:3" x14ac:dyDescent="0.3">
      <c r="A466" s="4">
        <v>38585</v>
      </c>
      <c r="B466" t="s">
        <v>3</v>
      </c>
      <c r="C466" s="3">
        <v>190070180.34999999</v>
      </c>
    </row>
    <row r="467" spans="1:3" x14ac:dyDescent="0.3">
      <c r="A467" s="4">
        <v>69453</v>
      </c>
      <c r="B467" t="s">
        <v>3</v>
      </c>
      <c r="C467" s="3">
        <v>456420472.63999999</v>
      </c>
    </row>
    <row r="468" spans="1:3" x14ac:dyDescent="0.3">
      <c r="A468" s="4">
        <v>67451</v>
      </c>
      <c r="B468" t="s">
        <v>4</v>
      </c>
      <c r="C468" s="3">
        <v>642373893.70000005</v>
      </c>
    </row>
    <row r="469" spans="1:3" x14ac:dyDescent="0.3">
      <c r="A469" s="4">
        <v>78048</v>
      </c>
      <c r="B469" t="s">
        <v>3</v>
      </c>
      <c r="C469" s="3">
        <v>281826444.83999997</v>
      </c>
    </row>
    <row r="470" spans="1:3" x14ac:dyDescent="0.3">
      <c r="A470" s="4">
        <v>83491</v>
      </c>
      <c r="B470" t="s">
        <v>4</v>
      </c>
      <c r="C470" s="3">
        <v>91815581.910000011</v>
      </c>
    </row>
    <row r="471" spans="1:3" x14ac:dyDescent="0.3">
      <c r="A471" s="4">
        <v>85974</v>
      </c>
      <c r="B471" t="s">
        <v>4</v>
      </c>
      <c r="C471" s="3">
        <v>627879334.32000005</v>
      </c>
    </row>
    <row r="472" spans="1:3" x14ac:dyDescent="0.3">
      <c r="A472" s="4">
        <v>49846</v>
      </c>
      <c r="B472" t="s">
        <v>4</v>
      </c>
      <c r="C472" s="3">
        <v>341213608.92000002</v>
      </c>
    </row>
    <row r="473" spans="1:3" x14ac:dyDescent="0.3">
      <c r="A473" s="4">
        <v>20614</v>
      </c>
      <c r="B473" t="s">
        <v>4</v>
      </c>
      <c r="C473" s="3">
        <v>385023268.52000004</v>
      </c>
    </row>
    <row r="474" spans="1:3" x14ac:dyDescent="0.3">
      <c r="A474" s="4">
        <v>80977</v>
      </c>
      <c r="B474" t="s">
        <v>3</v>
      </c>
      <c r="C474" s="3">
        <v>529280153.62</v>
      </c>
    </row>
    <row r="475" spans="1:3" x14ac:dyDescent="0.3">
      <c r="A475" s="4">
        <v>98274</v>
      </c>
      <c r="B475" t="s">
        <v>5</v>
      </c>
      <c r="C475" s="3">
        <v>430065531.75000006</v>
      </c>
    </row>
    <row r="476" spans="1:3" x14ac:dyDescent="0.3">
      <c r="A476" s="4">
        <v>86623</v>
      </c>
      <c r="B476" t="s">
        <v>5</v>
      </c>
      <c r="C476" s="3">
        <v>510777174.05999994</v>
      </c>
    </row>
    <row r="477" spans="1:3" x14ac:dyDescent="0.3">
      <c r="A477" s="4">
        <v>42420</v>
      </c>
      <c r="B477" t="s">
        <v>5</v>
      </c>
      <c r="C477" s="3">
        <v>573629988.96000004</v>
      </c>
    </row>
    <row r="478" spans="1:3" x14ac:dyDescent="0.3">
      <c r="A478" s="4">
        <v>28367</v>
      </c>
      <c r="B478" t="s">
        <v>4</v>
      </c>
      <c r="C478" s="3">
        <v>618605750.51999998</v>
      </c>
    </row>
    <row r="479" spans="1:3" x14ac:dyDescent="0.3">
      <c r="A479" s="4">
        <v>13901</v>
      </c>
      <c r="B479" t="s">
        <v>3</v>
      </c>
      <c r="C479" s="3">
        <v>282270657.24000001</v>
      </c>
    </row>
    <row r="480" spans="1:3" x14ac:dyDescent="0.3">
      <c r="A480" s="4">
        <v>64071</v>
      </c>
      <c r="B480" t="s">
        <v>2</v>
      </c>
      <c r="C480" s="3">
        <v>514533201.49000001</v>
      </c>
    </row>
    <row r="481" spans="1:3" x14ac:dyDescent="0.3">
      <c r="A481" s="4">
        <v>62687</v>
      </c>
      <c r="B481" t="s">
        <v>4</v>
      </c>
      <c r="C481" s="3">
        <v>259265385.77999997</v>
      </c>
    </row>
    <row r="482" spans="1:3" x14ac:dyDescent="0.3">
      <c r="A482" s="4">
        <v>36070</v>
      </c>
      <c r="B482" t="s">
        <v>2</v>
      </c>
      <c r="C482" s="3">
        <v>731649384.89999998</v>
      </c>
    </row>
    <row r="483" spans="1:3" x14ac:dyDescent="0.3">
      <c r="A483" s="4">
        <v>93458</v>
      </c>
      <c r="B483" t="s">
        <v>2</v>
      </c>
      <c r="C483" s="3">
        <v>399804279.30000001</v>
      </c>
    </row>
    <row r="484" spans="1:3" x14ac:dyDescent="0.3">
      <c r="A484" s="4">
        <v>71932</v>
      </c>
      <c r="B484" t="s">
        <v>3</v>
      </c>
      <c r="C484" s="3">
        <v>353752744.80000001</v>
      </c>
    </row>
    <row r="485" spans="1:3" x14ac:dyDescent="0.3">
      <c r="A485" s="4">
        <v>80052</v>
      </c>
      <c r="B485" t="s">
        <v>3</v>
      </c>
      <c r="C485" s="3">
        <v>699385739.85000002</v>
      </c>
    </row>
    <row r="486" spans="1:3" x14ac:dyDescent="0.3">
      <c r="A486" s="4">
        <v>17831</v>
      </c>
      <c r="B486" t="s">
        <v>3</v>
      </c>
      <c r="C486" s="3">
        <v>380439710.29999995</v>
      </c>
    </row>
    <row r="487" spans="1:3" x14ac:dyDescent="0.3">
      <c r="A487" s="4">
        <v>47074</v>
      </c>
      <c r="B487" t="s">
        <v>5</v>
      </c>
      <c r="C487" s="3">
        <v>316671514.07999998</v>
      </c>
    </row>
    <row r="488" spans="1:3" x14ac:dyDescent="0.3">
      <c r="A488" s="4">
        <v>84657</v>
      </c>
      <c r="B488" t="s">
        <v>3</v>
      </c>
      <c r="C488" s="3">
        <v>127982360.22</v>
      </c>
    </row>
    <row r="489" spans="1:3" x14ac:dyDescent="0.3">
      <c r="A489" s="4">
        <v>93135</v>
      </c>
      <c r="B489" t="s">
        <v>2</v>
      </c>
      <c r="C489" s="3">
        <v>318366580.80000001</v>
      </c>
    </row>
    <row r="490" spans="1:3" x14ac:dyDescent="0.3">
      <c r="A490" s="4">
        <v>35129</v>
      </c>
      <c r="B490" t="s">
        <v>4</v>
      </c>
      <c r="C490" s="3">
        <v>377504227.94</v>
      </c>
    </row>
    <row r="491" spans="1:3" x14ac:dyDescent="0.3">
      <c r="A491" s="4">
        <v>42631</v>
      </c>
      <c r="B491" t="s">
        <v>4</v>
      </c>
      <c r="C491" s="3">
        <v>423703715.06999999</v>
      </c>
    </row>
    <row r="492" spans="1:3" x14ac:dyDescent="0.3">
      <c r="A492" s="4">
        <v>58797</v>
      </c>
      <c r="B492" t="s">
        <v>2</v>
      </c>
      <c r="C492" s="3">
        <v>434586577.39999998</v>
      </c>
    </row>
    <row r="493" spans="1:3" x14ac:dyDescent="0.3">
      <c r="A493" s="4">
        <v>32775</v>
      </c>
      <c r="B493" t="s">
        <v>5</v>
      </c>
      <c r="C493" s="3">
        <v>136041323.40000001</v>
      </c>
    </row>
    <row r="494" spans="1:3" x14ac:dyDescent="0.3">
      <c r="A494" s="4">
        <v>75964</v>
      </c>
      <c r="B494" t="s">
        <v>4</v>
      </c>
      <c r="C494" s="3">
        <v>165779523.75</v>
      </c>
    </row>
    <row r="495" spans="1:3" x14ac:dyDescent="0.3">
      <c r="A495" s="4">
        <v>33315</v>
      </c>
      <c r="B495" t="s">
        <v>3</v>
      </c>
      <c r="C495" s="3">
        <v>277763859.13</v>
      </c>
    </row>
    <row r="496" spans="1:3" x14ac:dyDescent="0.3">
      <c r="A496" s="4">
        <v>99703</v>
      </c>
      <c r="B496" t="s">
        <v>3</v>
      </c>
      <c r="C496" s="3">
        <v>508677415.35000002</v>
      </c>
    </row>
    <row r="497" spans="1:3" x14ac:dyDescent="0.3">
      <c r="A497" s="4">
        <v>81129</v>
      </c>
      <c r="B497" t="s">
        <v>2</v>
      </c>
      <c r="C497" s="3">
        <v>838391075.62</v>
      </c>
    </row>
    <row r="498" spans="1:3" x14ac:dyDescent="0.3">
      <c r="A498" s="4">
        <v>52279</v>
      </c>
      <c r="B498" t="s">
        <v>4</v>
      </c>
      <c r="C498" s="3">
        <v>127921822.5</v>
      </c>
    </row>
    <row r="499" spans="1:3" x14ac:dyDescent="0.3">
      <c r="A499" s="4">
        <v>79914</v>
      </c>
      <c r="B499" t="s">
        <v>5</v>
      </c>
      <c r="C499" s="3">
        <v>140142038.25</v>
      </c>
    </row>
    <row r="500" spans="1:3" x14ac:dyDescent="0.3">
      <c r="A500" s="4">
        <v>25559</v>
      </c>
      <c r="B500" t="s">
        <v>3</v>
      </c>
      <c r="C500" s="3">
        <v>565590874.94000006</v>
      </c>
    </row>
    <row r="501" spans="1:3" x14ac:dyDescent="0.3">
      <c r="A501" s="4">
        <v>88548</v>
      </c>
      <c r="B501" t="s">
        <v>4</v>
      </c>
      <c r="C501" s="3">
        <v>329064688.39999998</v>
      </c>
    </row>
    <row r="502" spans="1:3" x14ac:dyDescent="0.3">
      <c r="A502" s="4">
        <v>59327</v>
      </c>
      <c r="B502" t="s">
        <v>4</v>
      </c>
      <c r="C502" s="3">
        <v>769358170.35000002</v>
      </c>
    </row>
    <row r="503" spans="1:3" x14ac:dyDescent="0.3">
      <c r="A503" s="4">
        <v>70529</v>
      </c>
      <c r="B503" t="s">
        <v>4</v>
      </c>
      <c r="C503" s="3">
        <v>690332299.39999998</v>
      </c>
    </row>
    <row r="504" spans="1:3" x14ac:dyDescent="0.3">
      <c r="A504" s="4">
        <v>71744</v>
      </c>
      <c r="B504" t="s">
        <v>5</v>
      </c>
      <c r="C504" s="3">
        <v>243712996.80000001</v>
      </c>
    </row>
    <row r="505" spans="1:3" x14ac:dyDescent="0.3">
      <c r="A505" s="4">
        <v>57437</v>
      </c>
      <c r="B505" t="s">
        <v>3</v>
      </c>
      <c r="C505" s="3">
        <v>726883670.39999998</v>
      </c>
    </row>
    <row r="506" spans="1:3" x14ac:dyDescent="0.3">
      <c r="A506" s="4">
        <v>86895</v>
      </c>
      <c r="B506" t="s">
        <v>3</v>
      </c>
      <c r="C506" s="3">
        <v>64543407.420000002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8" sqref="A8"/>
    </sheetView>
  </sheetViews>
  <sheetFormatPr defaultRowHeight="14.4" x14ac:dyDescent="0.3"/>
  <cols>
    <col min="1" max="1" width="14.6640625" bestFit="1" customWidth="1"/>
    <col min="5" max="5" width="8.88671875" style="4"/>
  </cols>
  <sheetData>
    <row r="1" spans="1:5" x14ac:dyDescent="0.3">
      <c r="C1" s="6" t="s">
        <v>8</v>
      </c>
    </row>
    <row r="2" spans="1:5" x14ac:dyDescent="0.3">
      <c r="A2" s="5" t="s">
        <v>1</v>
      </c>
      <c r="B2" s="7">
        <v>1</v>
      </c>
      <c r="C2" s="7">
        <v>0.75</v>
      </c>
      <c r="D2" s="7">
        <v>0.5</v>
      </c>
      <c r="E2" s="5" t="s">
        <v>9</v>
      </c>
    </row>
    <row r="3" spans="1:5" x14ac:dyDescent="0.3">
      <c r="A3" t="s">
        <v>2</v>
      </c>
      <c r="B3" s="8">
        <v>0.15</v>
      </c>
      <c r="C3" s="8">
        <v>0.12</v>
      </c>
      <c r="D3" s="8">
        <v>0.05</v>
      </c>
      <c r="E3" s="8">
        <v>0.02</v>
      </c>
    </row>
    <row r="4" spans="1:5" x14ac:dyDescent="0.3">
      <c r="A4" t="s">
        <v>3</v>
      </c>
      <c r="B4" s="8">
        <v>0.25</v>
      </c>
      <c r="C4" s="8">
        <v>0.2</v>
      </c>
      <c r="D4" s="8">
        <v>0.1</v>
      </c>
      <c r="E4" s="8">
        <v>0.02</v>
      </c>
    </row>
    <row r="5" spans="1:5" x14ac:dyDescent="0.3">
      <c r="A5" t="s">
        <v>4</v>
      </c>
      <c r="B5" s="8">
        <v>0.15</v>
      </c>
      <c r="C5" s="8">
        <v>0.12</v>
      </c>
      <c r="D5" s="8">
        <v>0.1</v>
      </c>
      <c r="E5" s="8">
        <v>0.02</v>
      </c>
    </row>
    <row r="6" spans="1:5" x14ac:dyDescent="0.3">
      <c r="A6" t="s">
        <v>5</v>
      </c>
      <c r="B6" s="8">
        <v>0.3</v>
      </c>
      <c r="C6" s="8">
        <v>0.2</v>
      </c>
      <c r="D6" s="8">
        <v>0.15</v>
      </c>
      <c r="E6" s="8">
        <v>0.05</v>
      </c>
    </row>
    <row r="8" spans="1:5" x14ac:dyDescent="0.3">
      <c r="A8" s="1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</vt:lpstr>
      <vt:lpstr>Факт</vt:lpstr>
      <vt:lpstr>СДВ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2020-07-01T18:10:34Z</dcterms:created>
  <dcterms:modified xsi:type="dcterms:W3CDTF">2024-02-18T08:06:13Z</dcterms:modified>
</cp:coreProperties>
</file>