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2240" windowHeight="8130"/>
  </bookViews>
  <sheets>
    <sheet name="свод" sheetId="1" r:id="rId1"/>
    <sheet name="туманлар" sheetId="2" r:id="rId2"/>
  </sheets>
  <definedNames>
    <definedName name="_xlnm.Print_Area" localSheetId="0">свод!$A$1:$N$22</definedName>
  </definedNames>
  <calcPr calcId="125725"/>
</workbook>
</file>

<file path=xl/calcChain.xml><?xml version="1.0" encoding="utf-8"?>
<calcChain xmlns="http://schemas.openxmlformats.org/spreadsheetml/2006/main">
  <c r="N20" i="1"/>
  <c r="M20"/>
  <c r="L20"/>
  <c r="K20"/>
  <c r="J20"/>
  <c r="I20"/>
  <c r="H20"/>
  <c r="G20"/>
  <c r="F20"/>
  <c r="E20" i="2"/>
  <c r="F20" s="1"/>
  <c r="E19"/>
  <c r="F19"/>
  <c r="E18"/>
  <c r="F18" s="1"/>
  <c r="E16"/>
  <c r="F16" s="1"/>
  <c r="D16"/>
  <c r="F15"/>
  <c r="E14"/>
  <c r="F14"/>
  <c r="E13"/>
  <c r="D13"/>
  <c r="E12"/>
  <c r="F12" s="1"/>
  <c r="D12"/>
  <c r="E11"/>
  <c r="F11" s="1"/>
  <c r="D11"/>
  <c r="E10"/>
  <c r="F10" s="1"/>
  <c r="E8"/>
  <c r="F9"/>
  <c r="F8"/>
  <c r="G21"/>
  <c r="E17"/>
  <c r="N21"/>
  <c r="M21"/>
  <c r="L21"/>
  <c r="K21"/>
  <c r="J21"/>
  <c r="I21"/>
  <c r="H21"/>
  <c r="C21"/>
  <c r="F17"/>
  <c r="F13" l="1"/>
  <c r="N22" i="1"/>
  <c r="F21" i="2" l="1"/>
  <c r="G22" i="1"/>
  <c r="E9" l="1"/>
  <c r="D9" s="1"/>
  <c r="E10"/>
  <c r="D10" s="1"/>
  <c r="E11"/>
  <c r="D11" s="1"/>
  <c r="E12"/>
  <c r="E13"/>
  <c r="D13" s="1"/>
  <c r="E14"/>
  <c r="D14" s="1"/>
  <c r="E15"/>
  <c r="D15" s="1"/>
  <c r="E16"/>
  <c r="D16" s="1"/>
  <c r="E17"/>
  <c r="D17" s="1"/>
  <c r="E18"/>
  <c r="D18" s="1"/>
  <c r="E19"/>
  <c r="D19" s="1"/>
  <c r="E21"/>
  <c r="D21" s="1"/>
  <c r="E8"/>
  <c r="D8" s="1"/>
  <c r="F14" l="1"/>
  <c r="F17" l="1"/>
  <c r="F21"/>
  <c r="F15"/>
  <c r="F9"/>
  <c r="F13"/>
  <c r="F8"/>
  <c r="F16"/>
  <c r="F18"/>
  <c r="F19"/>
  <c r="F12"/>
  <c r="F10"/>
  <c r="F11"/>
  <c r="M22"/>
  <c r="L22"/>
  <c r="K22"/>
  <c r="J22"/>
  <c r="I22"/>
  <c r="H22"/>
  <c r="E22" l="1"/>
  <c r="D22" s="1"/>
  <c r="C22"/>
  <c r="F22" l="1"/>
</calcChain>
</file>

<file path=xl/sharedStrings.xml><?xml version="1.0" encoding="utf-8"?>
<sst xmlns="http://schemas.openxmlformats.org/spreadsheetml/2006/main" count="61" uniqueCount="46">
  <si>
    <t>№</t>
  </si>
  <si>
    <t>% хисобидан</t>
  </si>
  <si>
    <t>Шу жумладан</t>
  </si>
  <si>
    <t>ЧҚБТ дан дарс бераётган  жисмоний тарбия фани ўқитувчилари</t>
  </si>
  <si>
    <t>ЧҚБТ дан дарс бераётган  бошқа фанлар ўқитувчилари</t>
  </si>
  <si>
    <t>Вакант</t>
  </si>
  <si>
    <t>Жами ЧҚБТ фани ўқитувчилари сони   (5+12+13+14)</t>
  </si>
  <si>
    <t>Тегишли мутахассисликка эга бўлган ЧҚБТ фани ўқитувчилари  (7+8+9+10+11)</t>
  </si>
  <si>
    <t>ОТМнинг ЧҚБТ йуналиши буйича битириб ишлаётган ўқитувчилар сони</t>
  </si>
  <si>
    <t>2019 йилда ОТМнинг ЧҚБТ йуналиши буйича битириб ишга қабул қилинган ёш ўқитувчилар сони</t>
  </si>
  <si>
    <t>Қуролли Кучлардан нафақага бўшатилган, ҳарбий кийим бош кийиб юриш ҳқуқига ега захирадаги афицер сержантлар ўқитувчиларсони</t>
  </si>
  <si>
    <t>АЛ ва КХК лардан жалб қилинган ЧҚБТ ўқитувчилари(айнан шу фан мутахассиси бўлган)</t>
  </si>
  <si>
    <t>Жойлашувига кура яқин ҳарбий қисмлардан тўлов шартнома асосида ЧҚБТ фанини ўқитишга жалб этилган офицерлар сони</t>
  </si>
  <si>
    <t>Халқ таълими вазирлиги тизимидаги умумий ўрта таълим мактабларида фаолият олиб бораётган "Чақирувга қадар бошланғич тайёргарлик" фани ўқитувчилари тўғрисида
МАЪЛУМОТ</t>
  </si>
  <si>
    <t>Қорақалпоғистон 
Республикаси</t>
  </si>
  <si>
    <t>Андижон вилояти</t>
  </si>
  <si>
    <t>Бухоро вилояти</t>
  </si>
  <si>
    <t>Жиззах вилояти</t>
  </si>
  <si>
    <t>Қашқадарё вилояти</t>
  </si>
  <si>
    <t>Навоий вилояти</t>
  </si>
  <si>
    <t>Наманган вилояти</t>
  </si>
  <si>
    <t>Самарқанд вилояти</t>
  </si>
  <si>
    <t>Сурхондарё вилояти</t>
  </si>
  <si>
    <t>Сирдарё вилояти</t>
  </si>
  <si>
    <t>Тошкент вилояти</t>
  </si>
  <si>
    <t>Фарғона вилояти</t>
  </si>
  <si>
    <t>Хоразм вилояти</t>
  </si>
  <si>
    <t>Тошкент шаҳар</t>
  </si>
  <si>
    <t>Ҳудудлар 
номи</t>
  </si>
  <si>
    <t>Мактаблар 
сони</t>
  </si>
  <si>
    <t>Республика бўйича жами:</t>
  </si>
  <si>
    <t>Туман (шаҳар) номи 
номи</t>
  </si>
  <si>
    <t>Урганч шаҳар</t>
  </si>
  <si>
    <t>Хива шаҳар</t>
  </si>
  <si>
    <t>Боғот тумани</t>
  </si>
  <si>
    <t>Гурлан тумани</t>
  </si>
  <si>
    <t>Қўшкўпир тумани</t>
  </si>
  <si>
    <t>Урганч тумани</t>
  </si>
  <si>
    <t>Ҳазорасп тумани</t>
  </si>
  <si>
    <t>Хонқа тумани</t>
  </si>
  <si>
    <t>Хива тумани</t>
  </si>
  <si>
    <t>Тупроққалъа тумани</t>
  </si>
  <si>
    <t>Шовот тумани</t>
  </si>
  <si>
    <t>Янгиариқ тумани</t>
  </si>
  <si>
    <t>Янгибозор тумани</t>
  </si>
  <si>
    <t>Вилоят  бўйича жами: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</si>
</sst>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1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/>
    <xf numFmtId="0" fontId="3" fillId="0" borderId="0" xfId="0" applyFont="1" applyAlignment="1"/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3" fontId="7" fillId="2" borderId="22" xfId="0" applyNumberFormat="1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/>
    <xf numFmtId="0" fontId="3" fillId="2" borderId="19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3" fontId="8" fillId="2" borderId="22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3" fontId="7" fillId="2" borderId="30" xfId="0" applyNumberFormat="1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 wrapText="1"/>
    </xf>
    <xf numFmtId="164" fontId="3" fillId="2" borderId="32" xfId="0" applyNumberFormat="1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65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6"/>
  <sheetViews>
    <sheetView tabSelected="1" view="pageBreakPreview" topLeftCell="A19" zoomScale="55" zoomScaleNormal="55" zoomScaleSheetLayoutView="55" workbookViewId="0">
      <selection activeCell="G29" sqref="G29"/>
    </sheetView>
  </sheetViews>
  <sheetFormatPr defaultRowHeight="15"/>
  <cols>
    <col min="1" max="1" width="11.42578125" style="1" customWidth="1"/>
    <col min="2" max="2" width="31.28515625" style="1" customWidth="1"/>
    <col min="3" max="3" width="18" style="1" customWidth="1"/>
    <col min="4" max="4" width="22.140625" style="1" customWidth="1"/>
    <col min="5" max="5" width="21.5703125" style="1" customWidth="1"/>
    <col min="6" max="7" width="17.140625" style="1" customWidth="1"/>
    <col min="8" max="8" width="18.85546875" style="1" customWidth="1"/>
    <col min="9" max="9" width="24.140625" style="1" customWidth="1"/>
    <col min="10" max="10" width="17.140625" style="1" customWidth="1"/>
    <col min="11" max="11" width="21.7109375" style="1" customWidth="1"/>
    <col min="12" max="12" width="18.140625" style="1" customWidth="1"/>
    <col min="13" max="13" width="16.7109375" style="1" customWidth="1"/>
    <col min="14" max="14" width="14.42578125" style="1" customWidth="1"/>
    <col min="15" max="16384" width="9.140625" style="1"/>
  </cols>
  <sheetData>
    <row r="1" spans="1:14" ht="15" customHeight="1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 ht="1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50.25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29.25" customHeight="1">
      <c r="A5" s="45" t="s">
        <v>0</v>
      </c>
      <c r="B5" s="47" t="s">
        <v>28</v>
      </c>
      <c r="C5" s="49" t="s">
        <v>29</v>
      </c>
      <c r="D5" s="44" t="s">
        <v>6</v>
      </c>
      <c r="E5" s="44" t="s">
        <v>7</v>
      </c>
      <c r="F5" s="44" t="s">
        <v>1</v>
      </c>
      <c r="G5" s="44" t="s">
        <v>2</v>
      </c>
      <c r="H5" s="44"/>
      <c r="I5" s="44"/>
      <c r="J5" s="44"/>
      <c r="K5" s="44"/>
      <c r="L5" s="44" t="s">
        <v>3</v>
      </c>
      <c r="M5" s="40" t="s">
        <v>4</v>
      </c>
      <c r="N5" s="42" t="s">
        <v>5</v>
      </c>
    </row>
    <row r="6" spans="1:14" ht="202.5" customHeight="1" thickBot="1">
      <c r="A6" s="46"/>
      <c r="B6" s="48"/>
      <c r="C6" s="50"/>
      <c r="D6" s="51"/>
      <c r="E6" s="51"/>
      <c r="F6" s="51"/>
      <c r="G6" s="26" t="s">
        <v>8</v>
      </c>
      <c r="H6" s="26" t="s">
        <v>9</v>
      </c>
      <c r="I6" s="26" t="s">
        <v>10</v>
      </c>
      <c r="J6" s="26" t="s">
        <v>11</v>
      </c>
      <c r="K6" s="26" t="s">
        <v>12</v>
      </c>
      <c r="L6" s="51"/>
      <c r="M6" s="41"/>
      <c r="N6" s="43"/>
    </row>
    <row r="7" spans="1:14" s="2" customFormat="1" ht="27" customHeight="1">
      <c r="A7" s="13">
        <v>1</v>
      </c>
      <c r="B7" s="14">
        <v>2</v>
      </c>
      <c r="C7" s="15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7">
        <v>13</v>
      </c>
      <c r="N7" s="18">
        <v>14</v>
      </c>
    </row>
    <row r="8" spans="1:14" s="2" customFormat="1" ht="42.75" customHeight="1">
      <c r="A8" s="19">
        <v>1</v>
      </c>
      <c r="B8" s="20" t="s">
        <v>14</v>
      </c>
      <c r="C8" s="27"/>
      <c r="D8" s="3">
        <f>+E8+L8+M8+N8</f>
        <v>0</v>
      </c>
      <c r="E8" s="3">
        <f>+G8+H8+I8+J8+K8</f>
        <v>0</v>
      </c>
      <c r="F8" s="21" t="e">
        <f>+E8*100/D8</f>
        <v>#DIV/0!</v>
      </c>
      <c r="G8" s="3"/>
      <c r="H8" s="3"/>
      <c r="I8" s="3"/>
      <c r="J8" s="3"/>
      <c r="K8" s="3"/>
      <c r="L8" s="3"/>
      <c r="M8" s="7"/>
      <c r="N8" s="8"/>
    </row>
    <row r="9" spans="1:14" s="2" customFormat="1" ht="39" customHeight="1">
      <c r="A9" s="22">
        <v>2</v>
      </c>
      <c r="B9" s="9" t="s">
        <v>15</v>
      </c>
      <c r="C9" s="28">
        <v>764</v>
      </c>
      <c r="D9" s="3">
        <f>+E9+L9+M9+N9</f>
        <v>0</v>
      </c>
      <c r="E9" s="3">
        <f t="shared" ref="E9:E22" si="0">+G9+H9+I9+J9+K9</f>
        <v>0</v>
      </c>
      <c r="F9" s="21" t="e">
        <f t="shared" ref="F9:F22" si="1">+E9*100/D9</f>
        <v>#DIV/0!</v>
      </c>
      <c r="G9" s="3"/>
      <c r="H9" s="3"/>
      <c r="I9" s="3"/>
      <c r="J9" s="3"/>
      <c r="K9" s="3"/>
      <c r="L9" s="3"/>
      <c r="M9" s="7"/>
      <c r="N9" s="8"/>
    </row>
    <row r="10" spans="1:14" s="2" customFormat="1" ht="39" customHeight="1">
      <c r="A10" s="22">
        <v>3</v>
      </c>
      <c r="B10" s="9" t="s">
        <v>16</v>
      </c>
      <c r="C10" s="28">
        <v>536</v>
      </c>
      <c r="D10" s="3">
        <f>+E10+L10+M10+N10</f>
        <v>0</v>
      </c>
      <c r="E10" s="3">
        <f t="shared" si="0"/>
        <v>0</v>
      </c>
      <c r="F10" s="21" t="e">
        <f t="shared" si="1"/>
        <v>#DIV/0!</v>
      </c>
      <c r="G10" s="3"/>
      <c r="H10" s="3"/>
      <c r="I10" s="3"/>
      <c r="J10" s="3"/>
      <c r="K10" s="3"/>
      <c r="L10" s="3"/>
      <c r="M10" s="7"/>
      <c r="N10" s="8"/>
    </row>
    <row r="11" spans="1:14" s="2" customFormat="1" ht="39" customHeight="1">
      <c r="A11" s="19">
        <v>4</v>
      </c>
      <c r="B11" s="20" t="s">
        <v>17</v>
      </c>
      <c r="C11" s="27">
        <v>550</v>
      </c>
      <c r="D11" s="3">
        <f>+E11+L11+M11+N11</f>
        <v>0</v>
      </c>
      <c r="E11" s="3">
        <f t="shared" si="0"/>
        <v>0</v>
      </c>
      <c r="F11" s="21" t="e">
        <f t="shared" si="1"/>
        <v>#DIV/0!</v>
      </c>
      <c r="G11" s="3"/>
      <c r="H11" s="3"/>
      <c r="I11" s="3"/>
      <c r="J11" s="3"/>
      <c r="K11" s="3"/>
      <c r="L11" s="3"/>
      <c r="M11" s="7"/>
      <c r="N11" s="8"/>
    </row>
    <row r="12" spans="1:14" s="2" customFormat="1" ht="39" customHeight="1">
      <c r="A12" s="19">
        <v>5</v>
      </c>
      <c r="B12" s="20" t="s">
        <v>18</v>
      </c>
      <c r="C12" s="27">
        <v>1151</v>
      </c>
      <c r="D12" s="3">
        <v>1143</v>
      </c>
      <c r="E12" s="3">
        <f t="shared" si="0"/>
        <v>0</v>
      </c>
      <c r="F12" s="21">
        <f t="shared" si="1"/>
        <v>0</v>
      </c>
      <c r="G12" s="3"/>
      <c r="H12" s="3"/>
      <c r="I12" s="3"/>
      <c r="J12" s="3"/>
      <c r="K12" s="3"/>
      <c r="L12" s="3"/>
      <c r="M12" s="7"/>
      <c r="N12" s="8"/>
    </row>
    <row r="13" spans="1:14" s="2" customFormat="1" ht="39" customHeight="1">
      <c r="A13" s="22">
        <v>6</v>
      </c>
      <c r="B13" s="9" t="s">
        <v>19</v>
      </c>
      <c r="C13" s="28">
        <v>365</v>
      </c>
      <c r="D13" s="3">
        <f t="shared" ref="D13:D22" si="2">+E13+L13+M13+N13</f>
        <v>0</v>
      </c>
      <c r="E13" s="3">
        <f t="shared" si="0"/>
        <v>0</v>
      </c>
      <c r="F13" s="21" t="e">
        <f t="shared" si="1"/>
        <v>#DIV/0!</v>
      </c>
      <c r="G13" s="3"/>
      <c r="H13" s="3"/>
      <c r="I13" s="3"/>
      <c r="J13" s="3"/>
      <c r="K13" s="3"/>
      <c r="L13" s="3"/>
      <c r="M13" s="7"/>
      <c r="N13" s="8"/>
    </row>
    <row r="14" spans="1:14" s="2" customFormat="1" ht="39" customHeight="1">
      <c r="A14" s="22">
        <v>7</v>
      </c>
      <c r="B14" s="9" t="s">
        <v>20</v>
      </c>
      <c r="C14" s="27">
        <v>705</v>
      </c>
      <c r="D14" s="3">
        <f t="shared" si="2"/>
        <v>0</v>
      </c>
      <c r="E14" s="3">
        <f t="shared" si="0"/>
        <v>0</v>
      </c>
      <c r="F14" s="21" t="e">
        <f t="shared" si="1"/>
        <v>#DIV/0!</v>
      </c>
      <c r="G14" s="3"/>
      <c r="H14" s="3"/>
      <c r="I14" s="3"/>
      <c r="J14" s="3"/>
      <c r="K14" s="3"/>
      <c r="L14" s="3"/>
      <c r="M14" s="7"/>
      <c r="N14" s="8"/>
    </row>
    <row r="15" spans="1:14" s="2" customFormat="1" ht="39" customHeight="1">
      <c r="A15" s="19">
        <v>8</v>
      </c>
      <c r="B15" s="20" t="s">
        <v>21</v>
      </c>
      <c r="C15" s="27">
        <v>1255</v>
      </c>
      <c r="D15" s="3">
        <f t="shared" si="2"/>
        <v>0</v>
      </c>
      <c r="E15" s="3">
        <f t="shared" si="0"/>
        <v>0</v>
      </c>
      <c r="F15" s="21" t="e">
        <f t="shared" si="1"/>
        <v>#DIV/0!</v>
      </c>
      <c r="G15" s="3"/>
      <c r="H15" s="3"/>
      <c r="I15" s="3"/>
      <c r="J15" s="3"/>
      <c r="K15" s="3"/>
      <c r="L15" s="3"/>
      <c r="M15" s="7"/>
      <c r="N15" s="8"/>
    </row>
    <row r="16" spans="1:14" s="2" customFormat="1" ht="39" customHeight="1">
      <c r="A16" s="19">
        <v>9</v>
      </c>
      <c r="B16" s="20" t="s">
        <v>22</v>
      </c>
      <c r="C16" s="27">
        <v>926</v>
      </c>
      <c r="D16" s="3">
        <f t="shared" si="2"/>
        <v>0</v>
      </c>
      <c r="E16" s="3">
        <f t="shared" si="0"/>
        <v>0</v>
      </c>
      <c r="F16" s="21" t="e">
        <f t="shared" si="1"/>
        <v>#DIV/0!</v>
      </c>
      <c r="G16" s="3"/>
      <c r="H16" s="3"/>
      <c r="I16" s="3"/>
      <c r="J16" s="3"/>
      <c r="K16" s="3"/>
      <c r="L16" s="3"/>
      <c r="M16" s="7"/>
      <c r="N16" s="8"/>
    </row>
    <row r="17" spans="1:14" s="2" customFormat="1" ht="39" customHeight="1">
      <c r="A17" s="19">
        <v>10</v>
      </c>
      <c r="B17" s="20" t="s">
        <v>23</v>
      </c>
      <c r="C17" s="27">
        <v>311</v>
      </c>
      <c r="D17" s="3">
        <f t="shared" si="2"/>
        <v>0</v>
      </c>
      <c r="E17" s="3">
        <f t="shared" si="0"/>
        <v>0</v>
      </c>
      <c r="F17" s="21" t="e">
        <f t="shared" si="1"/>
        <v>#DIV/0!</v>
      </c>
      <c r="G17" s="3"/>
      <c r="H17" s="3"/>
      <c r="I17" s="3"/>
      <c r="J17" s="3"/>
      <c r="K17" s="3"/>
      <c r="L17" s="3"/>
      <c r="M17" s="7"/>
      <c r="N17" s="8"/>
    </row>
    <row r="18" spans="1:14" s="2" customFormat="1" ht="39" customHeight="1">
      <c r="A18" s="22">
        <v>11</v>
      </c>
      <c r="B18" s="9" t="s">
        <v>24</v>
      </c>
      <c r="C18" s="27">
        <v>889</v>
      </c>
      <c r="D18" s="3">
        <f t="shared" si="2"/>
        <v>0</v>
      </c>
      <c r="E18" s="3">
        <f t="shared" si="0"/>
        <v>0</v>
      </c>
      <c r="F18" s="21" t="e">
        <f t="shared" si="1"/>
        <v>#DIV/0!</v>
      </c>
      <c r="G18" s="3"/>
      <c r="H18" s="3"/>
      <c r="I18" s="3"/>
      <c r="J18" s="3"/>
      <c r="K18" s="3"/>
      <c r="L18" s="3"/>
      <c r="M18" s="7"/>
      <c r="N18" s="8"/>
    </row>
    <row r="19" spans="1:14" s="2" customFormat="1" ht="39" customHeight="1" thickBot="1">
      <c r="A19" s="22">
        <v>12</v>
      </c>
      <c r="B19" s="9" t="s">
        <v>25</v>
      </c>
      <c r="C19" s="27">
        <v>947</v>
      </c>
      <c r="D19" s="3">
        <f t="shared" si="2"/>
        <v>0</v>
      </c>
      <c r="E19" s="3">
        <f t="shared" si="0"/>
        <v>0</v>
      </c>
      <c r="F19" s="21" t="e">
        <f t="shared" si="1"/>
        <v>#DIV/0!</v>
      </c>
      <c r="G19" s="3"/>
      <c r="H19" s="3"/>
      <c r="I19" s="3"/>
      <c r="J19" s="3"/>
      <c r="K19" s="3"/>
      <c r="L19" s="3"/>
      <c r="M19" s="7"/>
      <c r="N19" s="8"/>
    </row>
    <row r="20" spans="1:14" s="2" customFormat="1" ht="39" customHeight="1" thickBot="1">
      <c r="A20" s="19">
        <v>13</v>
      </c>
      <c r="B20" s="20" t="s">
        <v>26</v>
      </c>
      <c r="C20" s="27">
        <v>543</v>
      </c>
      <c r="D20" s="10">
        <v>542</v>
      </c>
      <c r="E20" s="10">
        <v>347</v>
      </c>
      <c r="F20" s="11">
        <f t="shared" si="1"/>
        <v>64.022140221402211</v>
      </c>
      <c r="G20" s="10">
        <f t="shared" ref="G20:N20" si="3">SUM(G7:G19)</f>
        <v>7</v>
      </c>
      <c r="H20" s="10">
        <f t="shared" si="3"/>
        <v>8</v>
      </c>
      <c r="I20" s="10">
        <f t="shared" si="3"/>
        <v>9</v>
      </c>
      <c r="J20" s="10">
        <f t="shared" si="3"/>
        <v>10</v>
      </c>
      <c r="K20" s="10">
        <f t="shared" si="3"/>
        <v>11</v>
      </c>
      <c r="L20" s="10">
        <f t="shared" si="3"/>
        <v>12</v>
      </c>
      <c r="M20" s="24">
        <f t="shared" si="3"/>
        <v>13</v>
      </c>
      <c r="N20" s="25">
        <f t="shared" si="3"/>
        <v>14</v>
      </c>
    </row>
    <row r="21" spans="1:14" ht="39" customHeight="1" thickBot="1">
      <c r="A21" s="29">
        <v>14</v>
      </c>
      <c r="B21" s="30" t="s">
        <v>27</v>
      </c>
      <c r="C21" s="31">
        <v>318</v>
      </c>
      <c r="D21" s="32">
        <f t="shared" si="2"/>
        <v>0</v>
      </c>
      <c r="E21" s="32">
        <f t="shared" si="0"/>
        <v>0</v>
      </c>
      <c r="F21" s="33" t="e">
        <f t="shared" si="1"/>
        <v>#DIV/0!</v>
      </c>
      <c r="G21" s="32"/>
      <c r="H21" s="32"/>
      <c r="I21" s="32"/>
      <c r="J21" s="32"/>
      <c r="K21" s="32"/>
      <c r="L21" s="32"/>
      <c r="M21" s="34"/>
      <c r="N21" s="35"/>
    </row>
    <row r="22" spans="1:14" ht="39" customHeight="1" thickBot="1">
      <c r="A22" s="38" t="s">
        <v>30</v>
      </c>
      <c r="B22" s="39"/>
      <c r="C22" s="23">
        <f>SUM(C8:C21)</f>
        <v>9260</v>
      </c>
      <c r="D22" s="10">
        <f t="shared" si="2"/>
        <v>84</v>
      </c>
      <c r="E22" s="10">
        <f t="shared" si="0"/>
        <v>45</v>
      </c>
      <c r="F22" s="11">
        <f t="shared" si="1"/>
        <v>53.571428571428569</v>
      </c>
      <c r="G22" s="10">
        <f>SUM(G8:G21)</f>
        <v>7</v>
      </c>
      <c r="H22" s="10">
        <f t="shared" ref="H22:N22" si="4">SUM(H8:H21)</f>
        <v>8</v>
      </c>
      <c r="I22" s="10">
        <f t="shared" si="4"/>
        <v>9</v>
      </c>
      <c r="J22" s="10">
        <f t="shared" si="4"/>
        <v>10</v>
      </c>
      <c r="K22" s="10">
        <f t="shared" si="4"/>
        <v>11</v>
      </c>
      <c r="L22" s="10">
        <f t="shared" si="4"/>
        <v>12</v>
      </c>
      <c r="M22" s="24">
        <f t="shared" si="4"/>
        <v>13</v>
      </c>
      <c r="N22" s="25">
        <f t="shared" si="4"/>
        <v>14</v>
      </c>
    </row>
    <row r="23" spans="1:14" ht="30" customHeight="1"/>
    <row r="24" spans="1:14" ht="31.5" customHeight="1"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</row>
    <row r="25" spans="1:14" ht="25.5" customHeight="1">
      <c r="B25" s="4"/>
      <c r="C25" s="5"/>
      <c r="D25" s="5"/>
      <c r="E25" s="5"/>
      <c r="F25" s="5"/>
      <c r="G25" s="5"/>
      <c r="H25" s="5"/>
      <c r="I25" s="5"/>
      <c r="J25" s="5"/>
      <c r="K25" s="5"/>
      <c r="L25" s="12"/>
      <c r="M25" s="5"/>
    </row>
    <row r="26" spans="1:14" ht="23.25" customHeight="1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</row>
  </sheetData>
  <mergeCells count="12">
    <mergeCell ref="A1:N4"/>
    <mergeCell ref="A22:B22"/>
    <mergeCell ref="M5:M6"/>
    <mergeCell ref="N5:N6"/>
    <mergeCell ref="G5:K5"/>
    <mergeCell ref="A5:A6"/>
    <mergeCell ref="B5:B6"/>
    <mergeCell ref="C5:C6"/>
    <mergeCell ref="D5:D6"/>
    <mergeCell ref="E5:E6"/>
    <mergeCell ref="F5:F6"/>
    <mergeCell ref="L5:L6"/>
  </mergeCells>
  <pageMargins left="0.51181102362204722" right="0.51181102362204722" top="0.55118110236220474" bottom="0.55118110236220474" header="0.31496062992125984" footer="0.31496062992125984"/>
  <pageSetup paperSize="9" scale="50" orientation="landscape" r:id="rId1"/>
  <ignoredErrors>
    <ignoredError sqref="H22 I22:N22 C2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O25"/>
  <sheetViews>
    <sheetView topLeftCell="A16" zoomScale="55" zoomScaleNormal="55" workbookViewId="0">
      <selection activeCell="D21" sqref="D21:N21"/>
    </sheetView>
  </sheetViews>
  <sheetFormatPr defaultRowHeight="15"/>
  <cols>
    <col min="1" max="1" width="6.42578125" style="1" customWidth="1"/>
    <col min="2" max="2" width="31.28515625" style="1" customWidth="1"/>
    <col min="3" max="3" width="14.85546875" style="1" customWidth="1"/>
    <col min="4" max="4" width="22.140625" style="1" customWidth="1"/>
    <col min="5" max="5" width="21.5703125" style="1" customWidth="1"/>
    <col min="6" max="7" width="17.140625" style="1" customWidth="1"/>
    <col min="8" max="8" width="18.85546875" style="1" customWidth="1"/>
    <col min="9" max="9" width="24.140625" style="1" customWidth="1"/>
    <col min="10" max="10" width="17.140625" style="1" customWidth="1"/>
    <col min="11" max="11" width="21.7109375" style="1" customWidth="1"/>
    <col min="12" max="12" width="18.140625" style="1" customWidth="1"/>
    <col min="13" max="13" width="16.7109375" style="1" customWidth="1"/>
    <col min="14" max="14" width="14.42578125" style="1" customWidth="1"/>
    <col min="15" max="16384" width="9.140625" style="1"/>
  </cols>
  <sheetData>
    <row r="1" spans="1:14" ht="15" customHeight="1">
      <c r="A1" s="37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</row>
    <row r="2" spans="1:14" ht="1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</row>
    <row r="3" spans="1:14" ht="1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ht="50.25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</row>
    <row r="5" spans="1:14" ht="29.25" customHeight="1">
      <c r="A5" s="45" t="s">
        <v>0</v>
      </c>
      <c r="B5" s="47" t="s">
        <v>31</v>
      </c>
      <c r="C5" s="49" t="s">
        <v>29</v>
      </c>
      <c r="D5" s="44" t="s">
        <v>6</v>
      </c>
      <c r="E5" s="44" t="s">
        <v>7</v>
      </c>
      <c r="F5" s="44" t="s">
        <v>1</v>
      </c>
      <c r="G5" s="44" t="s">
        <v>2</v>
      </c>
      <c r="H5" s="44"/>
      <c r="I5" s="44"/>
      <c r="J5" s="44"/>
      <c r="K5" s="44"/>
      <c r="L5" s="44" t="s">
        <v>3</v>
      </c>
      <c r="M5" s="40" t="s">
        <v>4</v>
      </c>
      <c r="N5" s="42" t="s">
        <v>5</v>
      </c>
    </row>
    <row r="6" spans="1:14" ht="202.5" customHeight="1" thickBot="1">
      <c r="A6" s="46"/>
      <c r="B6" s="48"/>
      <c r="C6" s="50"/>
      <c r="D6" s="51"/>
      <c r="E6" s="51"/>
      <c r="F6" s="51"/>
      <c r="G6" s="36" t="s">
        <v>8</v>
      </c>
      <c r="H6" s="36" t="s">
        <v>9</v>
      </c>
      <c r="I6" s="36" t="s">
        <v>10</v>
      </c>
      <c r="J6" s="36" t="s">
        <v>11</v>
      </c>
      <c r="K6" s="36" t="s">
        <v>12</v>
      </c>
      <c r="L6" s="51"/>
      <c r="M6" s="41"/>
      <c r="N6" s="43"/>
    </row>
    <row r="7" spans="1:14" s="2" customFormat="1" ht="27" customHeight="1">
      <c r="A7" s="13">
        <v>1</v>
      </c>
      <c r="B7" s="14">
        <v>2</v>
      </c>
      <c r="C7" s="15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7">
        <v>13</v>
      </c>
      <c r="N7" s="18">
        <v>14</v>
      </c>
    </row>
    <row r="8" spans="1:14" s="2" customFormat="1" ht="42.75" customHeight="1">
      <c r="A8" s="19">
        <v>1</v>
      </c>
      <c r="B8" s="9" t="s">
        <v>32</v>
      </c>
      <c r="C8" s="27">
        <v>35</v>
      </c>
      <c r="D8" s="53">
        <v>35</v>
      </c>
      <c r="E8" s="53">
        <f>+G8+H8+I8+J8</f>
        <v>28</v>
      </c>
      <c r="F8" s="54">
        <f t="shared" ref="F8:F16" si="0">+E8/D8</f>
        <v>0.8</v>
      </c>
      <c r="G8" s="52">
        <v>21</v>
      </c>
      <c r="H8" s="52">
        <v>0</v>
      </c>
      <c r="I8" s="52">
        <v>4</v>
      </c>
      <c r="J8" s="52">
        <v>3</v>
      </c>
      <c r="K8" s="52">
        <v>0</v>
      </c>
      <c r="L8" s="52">
        <v>0</v>
      </c>
      <c r="M8" s="52">
        <v>7</v>
      </c>
      <c r="N8" s="52">
        <v>0</v>
      </c>
    </row>
    <row r="9" spans="1:14" s="2" customFormat="1" ht="39" customHeight="1">
      <c r="A9" s="22">
        <v>2</v>
      </c>
      <c r="B9" s="9" t="s">
        <v>33</v>
      </c>
      <c r="C9" s="28">
        <v>21</v>
      </c>
      <c r="D9" s="53">
        <v>21</v>
      </c>
      <c r="E9" s="53">
        <v>11</v>
      </c>
      <c r="F9" s="54">
        <f t="shared" si="0"/>
        <v>0.52380952380952384</v>
      </c>
      <c r="G9" s="52">
        <v>7</v>
      </c>
      <c r="H9" s="52">
        <v>0</v>
      </c>
      <c r="I9" s="52">
        <v>2</v>
      </c>
      <c r="J9" s="52">
        <v>0</v>
      </c>
      <c r="K9" s="52">
        <v>0</v>
      </c>
      <c r="L9" s="52">
        <v>6</v>
      </c>
      <c r="M9" s="52">
        <v>6</v>
      </c>
      <c r="N9" s="52">
        <v>0</v>
      </c>
    </row>
    <row r="10" spans="1:14" s="2" customFormat="1" ht="39" customHeight="1">
      <c r="A10" s="22">
        <v>3</v>
      </c>
      <c r="B10" s="9" t="s">
        <v>34</v>
      </c>
      <c r="C10" s="28">
        <v>52</v>
      </c>
      <c r="D10" s="53">
        <v>52</v>
      </c>
      <c r="E10" s="53">
        <f t="shared" ref="E10:E15" si="1">+G10+H10+I10+J10</f>
        <v>45</v>
      </c>
      <c r="F10" s="54">
        <f t="shared" si="0"/>
        <v>0.86538461538461542</v>
      </c>
      <c r="G10" s="52">
        <v>15</v>
      </c>
      <c r="H10" s="52">
        <v>0</v>
      </c>
      <c r="I10" s="52">
        <v>27</v>
      </c>
      <c r="J10" s="52">
        <v>3</v>
      </c>
      <c r="K10" s="52">
        <v>0</v>
      </c>
      <c r="L10" s="52">
        <v>3</v>
      </c>
      <c r="M10" s="52">
        <v>3</v>
      </c>
      <c r="N10" s="8"/>
    </row>
    <row r="11" spans="1:14" s="2" customFormat="1" ht="39" customHeight="1">
      <c r="A11" s="19">
        <v>4</v>
      </c>
      <c r="B11" s="9" t="s">
        <v>35</v>
      </c>
      <c r="C11" s="27">
        <v>44</v>
      </c>
      <c r="D11" s="53">
        <f t="shared" ref="D10:D14" si="2">+SUM(G11:N11)</f>
        <v>44</v>
      </c>
      <c r="E11" s="53">
        <f t="shared" si="1"/>
        <v>44</v>
      </c>
      <c r="F11" s="54">
        <f t="shared" si="0"/>
        <v>1</v>
      </c>
      <c r="G11" s="52">
        <v>4</v>
      </c>
      <c r="H11" s="52">
        <v>0</v>
      </c>
      <c r="I11" s="52">
        <v>37</v>
      </c>
      <c r="J11" s="52">
        <v>3</v>
      </c>
      <c r="K11" s="52">
        <v>0</v>
      </c>
      <c r="L11" s="52">
        <v>0</v>
      </c>
      <c r="M11" s="52">
        <v>0</v>
      </c>
      <c r="N11" s="52">
        <v>0</v>
      </c>
    </row>
    <row r="12" spans="1:14" s="2" customFormat="1" ht="39" customHeight="1">
      <c r="A12" s="19">
        <v>5</v>
      </c>
      <c r="B12" s="9" t="s">
        <v>36</v>
      </c>
      <c r="C12" s="27">
        <v>54</v>
      </c>
      <c r="D12" s="53">
        <f t="shared" si="2"/>
        <v>54</v>
      </c>
      <c r="E12" s="53">
        <f t="shared" si="1"/>
        <v>38</v>
      </c>
      <c r="F12" s="54">
        <f t="shared" si="0"/>
        <v>0.70370370370370372</v>
      </c>
      <c r="G12" s="52">
        <v>19</v>
      </c>
      <c r="H12" s="52">
        <v>2</v>
      </c>
      <c r="I12" s="52">
        <v>12</v>
      </c>
      <c r="J12" s="52">
        <v>5</v>
      </c>
      <c r="K12" s="52">
        <v>0</v>
      </c>
      <c r="L12" s="52">
        <v>10</v>
      </c>
      <c r="M12" s="52">
        <v>6</v>
      </c>
      <c r="N12" s="52">
        <v>0</v>
      </c>
    </row>
    <row r="13" spans="1:14" s="2" customFormat="1" ht="39" customHeight="1">
      <c r="A13" s="22">
        <v>6</v>
      </c>
      <c r="B13" s="9" t="s">
        <v>37</v>
      </c>
      <c r="C13" s="28">
        <v>43</v>
      </c>
      <c r="D13" s="53">
        <f t="shared" si="2"/>
        <v>42</v>
      </c>
      <c r="E13" s="53">
        <f t="shared" si="1"/>
        <v>22</v>
      </c>
      <c r="F13" s="54">
        <f t="shared" si="0"/>
        <v>0.52380952380952384</v>
      </c>
      <c r="G13" s="52">
        <v>9</v>
      </c>
      <c r="H13" s="52">
        <v>0</v>
      </c>
      <c r="I13" s="52">
        <v>9</v>
      </c>
      <c r="J13" s="52">
        <v>4</v>
      </c>
      <c r="K13" s="52">
        <v>0</v>
      </c>
      <c r="L13" s="52">
        <v>13</v>
      </c>
      <c r="M13" s="52">
        <v>7</v>
      </c>
      <c r="N13" s="52">
        <v>0</v>
      </c>
    </row>
    <row r="14" spans="1:14" s="2" customFormat="1" ht="39" customHeight="1">
      <c r="A14" s="22">
        <v>7</v>
      </c>
      <c r="B14" s="9" t="s">
        <v>38</v>
      </c>
      <c r="C14" s="27">
        <v>53</v>
      </c>
      <c r="D14" s="53">
        <v>53</v>
      </c>
      <c r="E14" s="53">
        <f t="shared" si="1"/>
        <v>21</v>
      </c>
      <c r="F14" s="54">
        <f t="shared" si="0"/>
        <v>0.39622641509433965</v>
      </c>
      <c r="G14" s="52">
        <v>21</v>
      </c>
      <c r="H14" s="52">
        <v>0</v>
      </c>
      <c r="I14" s="52">
        <v>0</v>
      </c>
      <c r="J14" s="52">
        <v>0</v>
      </c>
      <c r="K14" s="52">
        <v>0</v>
      </c>
      <c r="L14" s="52">
        <v>19</v>
      </c>
      <c r="M14" s="52">
        <v>13</v>
      </c>
      <c r="N14" s="52">
        <v>0</v>
      </c>
    </row>
    <row r="15" spans="1:14" s="2" customFormat="1" ht="39" customHeight="1">
      <c r="A15" s="19">
        <v>8</v>
      </c>
      <c r="B15" s="9" t="s">
        <v>39</v>
      </c>
      <c r="C15" s="27">
        <v>52</v>
      </c>
      <c r="D15" s="53">
        <v>52</v>
      </c>
      <c r="E15" s="53">
        <v>28</v>
      </c>
      <c r="F15" s="54">
        <f t="shared" si="0"/>
        <v>0.53846153846153844</v>
      </c>
      <c r="G15" s="52">
        <v>15</v>
      </c>
      <c r="H15" s="52">
        <v>0</v>
      </c>
      <c r="I15" s="52">
        <v>1</v>
      </c>
      <c r="J15" s="52">
        <v>8</v>
      </c>
      <c r="K15" s="52">
        <v>0</v>
      </c>
      <c r="L15" s="52">
        <v>12</v>
      </c>
      <c r="M15" s="52">
        <v>15</v>
      </c>
      <c r="N15" s="52">
        <v>0</v>
      </c>
    </row>
    <row r="16" spans="1:14" s="2" customFormat="1" ht="39" customHeight="1">
      <c r="A16" s="19">
        <v>9</v>
      </c>
      <c r="B16" s="9" t="s">
        <v>40</v>
      </c>
      <c r="C16" s="27">
        <v>40</v>
      </c>
      <c r="D16" s="53">
        <f t="shared" ref="D15:D16" si="3">+SUM(G16:N16)</f>
        <v>40</v>
      </c>
      <c r="E16" s="53">
        <f t="shared" ref="E16" si="4">+G16+H16+I16+J16</f>
        <v>24</v>
      </c>
      <c r="F16" s="54">
        <f t="shared" si="0"/>
        <v>0.6</v>
      </c>
      <c r="G16" s="52">
        <v>22</v>
      </c>
      <c r="H16" s="52">
        <v>0</v>
      </c>
      <c r="I16" s="52">
        <v>2</v>
      </c>
      <c r="J16" s="52">
        <v>0</v>
      </c>
      <c r="K16" s="52">
        <v>0</v>
      </c>
      <c r="L16" s="52">
        <v>6</v>
      </c>
      <c r="M16" s="52">
        <v>10</v>
      </c>
      <c r="N16" s="52">
        <v>0</v>
      </c>
    </row>
    <row r="17" spans="1:15" s="2" customFormat="1" ht="39" customHeight="1">
      <c r="A17" s="19">
        <v>10</v>
      </c>
      <c r="B17" s="9" t="s">
        <v>41</v>
      </c>
      <c r="C17" s="27">
        <v>21</v>
      </c>
      <c r="D17" s="3">
        <v>20</v>
      </c>
      <c r="E17" s="3">
        <f t="shared" ref="E9:E20" si="5">+G17+H17+I17+J17+K17</f>
        <v>0</v>
      </c>
      <c r="F17" s="21">
        <f t="shared" ref="F9:F21" si="6">+E17*100/D17</f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13</v>
      </c>
      <c r="M17" s="7">
        <v>7</v>
      </c>
      <c r="N17" s="8">
        <v>1</v>
      </c>
    </row>
    <row r="18" spans="1:15" s="2" customFormat="1" ht="39" customHeight="1">
      <c r="A18" s="22">
        <v>11</v>
      </c>
      <c r="B18" s="9" t="s">
        <v>42</v>
      </c>
      <c r="C18" s="27">
        <v>54</v>
      </c>
      <c r="D18" s="53">
        <v>54</v>
      </c>
      <c r="E18" s="53">
        <f t="shared" ref="E18:E20" si="7">+G18+H18+I18+J18</f>
        <v>31</v>
      </c>
      <c r="F18" s="54">
        <f t="shared" ref="F18:F20" si="8">+E18/D18</f>
        <v>0.57407407407407407</v>
      </c>
      <c r="G18" s="52">
        <v>16</v>
      </c>
      <c r="H18" s="52">
        <v>0</v>
      </c>
      <c r="I18" s="52">
        <v>3</v>
      </c>
      <c r="J18" s="52">
        <v>12</v>
      </c>
      <c r="K18" s="52">
        <v>0</v>
      </c>
      <c r="L18" s="52">
        <v>6</v>
      </c>
      <c r="M18" s="52">
        <v>17</v>
      </c>
      <c r="N18" s="52">
        <v>0</v>
      </c>
    </row>
    <row r="19" spans="1:15" s="2" customFormat="1" ht="39" customHeight="1">
      <c r="A19" s="22">
        <v>12</v>
      </c>
      <c r="B19" s="9" t="s">
        <v>43</v>
      </c>
      <c r="C19" s="27">
        <v>40</v>
      </c>
      <c r="D19" s="53">
        <v>40</v>
      </c>
      <c r="E19" s="53">
        <f t="shared" si="7"/>
        <v>32</v>
      </c>
      <c r="F19" s="54">
        <f t="shared" si="8"/>
        <v>0.8</v>
      </c>
      <c r="G19" s="52">
        <v>14</v>
      </c>
      <c r="H19" s="52">
        <v>2</v>
      </c>
      <c r="I19" s="52">
        <v>13</v>
      </c>
      <c r="J19" s="52">
        <v>3</v>
      </c>
      <c r="K19" s="52">
        <v>0</v>
      </c>
      <c r="L19" s="52">
        <v>4</v>
      </c>
      <c r="M19" s="52">
        <v>4</v>
      </c>
      <c r="N19" s="52">
        <v>0</v>
      </c>
    </row>
    <row r="20" spans="1:15" s="2" customFormat="1" ht="39" customHeight="1" thickBot="1">
      <c r="A20" s="19">
        <v>13</v>
      </c>
      <c r="B20" s="9" t="s">
        <v>44</v>
      </c>
      <c r="C20" s="27">
        <v>34</v>
      </c>
      <c r="D20" s="53">
        <v>34</v>
      </c>
      <c r="E20" s="53">
        <f t="shared" si="7"/>
        <v>23</v>
      </c>
      <c r="F20" s="54">
        <f t="shared" si="8"/>
        <v>0.67647058823529416</v>
      </c>
      <c r="G20" s="52">
        <v>18</v>
      </c>
      <c r="H20" s="52">
        <v>0</v>
      </c>
      <c r="I20" s="52">
        <v>1</v>
      </c>
      <c r="J20" s="52">
        <v>4</v>
      </c>
      <c r="K20" s="52">
        <v>0</v>
      </c>
      <c r="L20" s="52">
        <v>9</v>
      </c>
      <c r="M20" s="52">
        <v>2</v>
      </c>
      <c r="N20" s="52">
        <v>0</v>
      </c>
      <c r="O20" s="55"/>
    </row>
    <row r="21" spans="1:15" ht="39" customHeight="1" thickBot="1">
      <c r="A21" s="38" t="s">
        <v>45</v>
      </c>
      <c r="B21" s="39"/>
      <c r="C21" s="23">
        <f>SUM(C8:C20)</f>
        <v>543</v>
      </c>
      <c r="D21" s="10">
        <v>542</v>
      </c>
      <c r="E21" s="10">
        <v>347</v>
      </c>
      <c r="F21" s="11">
        <f t="shared" si="6"/>
        <v>64.022140221402211</v>
      </c>
      <c r="G21" s="10">
        <f t="shared" ref="G21:N21" si="9">SUM(G8:G20)</f>
        <v>181</v>
      </c>
      <c r="H21" s="10">
        <f t="shared" si="9"/>
        <v>4</v>
      </c>
      <c r="I21" s="10">
        <f t="shared" si="9"/>
        <v>111</v>
      </c>
      <c r="J21" s="10">
        <f t="shared" si="9"/>
        <v>45</v>
      </c>
      <c r="K21" s="10">
        <f t="shared" si="9"/>
        <v>0</v>
      </c>
      <c r="L21" s="10">
        <f t="shared" si="9"/>
        <v>101</v>
      </c>
      <c r="M21" s="24">
        <f t="shared" si="9"/>
        <v>97</v>
      </c>
      <c r="N21" s="25">
        <f t="shared" si="9"/>
        <v>1</v>
      </c>
    </row>
    <row r="22" spans="1:15" ht="30" customHeight="1"/>
    <row r="23" spans="1:15" ht="31.5" customHeight="1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  <row r="24" spans="1:15" ht="25.5" customHeight="1">
      <c r="B24" s="4"/>
      <c r="C24" s="5"/>
      <c r="D24" s="5"/>
      <c r="E24" s="5"/>
      <c r="F24" s="5"/>
      <c r="G24" s="5"/>
      <c r="H24" s="5"/>
      <c r="I24" s="5"/>
      <c r="J24" s="5"/>
      <c r="K24" s="5"/>
      <c r="L24" s="12"/>
      <c r="M24" s="5"/>
    </row>
    <row r="25" spans="1:15" ht="23.25" customHeight="1"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</row>
  </sheetData>
  <mergeCells count="12">
    <mergeCell ref="N5:N6"/>
    <mergeCell ref="A21:B21"/>
    <mergeCell ref="A1:N4"/>
    <mergeCell ref="A5:A6"/>
    <mergeCell ref="B5:B6"/>
    <mergeCell ref="C5:C6"/>
    <mergeCell ref="D5:D6"/>
    <mergeCell ref="E5:E6"/>
    <mergeCell ref="F5:F6"/>
    <mergeCell ref="G5:K5"/>
    <mergeCell ref="L5:L6"/>
    <mergeCell ref="M5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</vt:lpstr>
      <vt:lpstr>туманлар</vt:lpstr>
      <vt:lpstr>свод!Область_печати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2019-12-13T04:11:26Z</cp:lastPrinted>
  <dcterms:created xsi:type="dcterms:W3CDTF">2019-09-22T14:11:00Z</dcterms:created>
  <dcterms:modified xsi:type="dcterms:W3CDTF">2020-09-25T11:09:46Z</dcterms:modified>
</cp:coreProperties>
</file>