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_DISK\Рабочий стол\"/>
    </mc:Choice>
  </mc:AlternateContent>
  <bookViews>
    <workbookView xWindow="0" yWindow="0" windowWidth="28800" windowHeight="11685" activeTab="1"/>
  </bookViews>
  <sheets>
    <sheet name="аннуитет" sheetId="2" r:id="rId1"/>
    <sheet name="деференциал" sheetId="3" r:id="rId2"/>
  </sheets>
  <definedNames>
    <definedName name="_xlnm.Print_Titles" localSheetId="0">аннуитет!$10:$11</definedName>
    <definedName name="_xlnm.Print_Titles" localSheetId="1">деференциал!$10:$11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1" i="3" l="1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D12" i="3"/>
  <c r="G251" i="3"/>
  <c r="B251" i="3"/>
  <c r="G250" i="3"/>
  <c r="B250" i="3"/>
  <c r="G249" i="3"/>
  <c r="B249" i="3"/>
  <c r="G248" i="3"/>
  <c r="B248" i="3"/>
  <c r="G247" i="3"/>
  <c r="B247" i="3"/>
  <c r="G246" i="3"/>
  <c r="B246" i="3"/>
  <c r="G245" i="3"/>
  <c r="B245" i="3"/>
  <c r="G244" i="3"/>
  <c r="B244" i="3"/>
  <c r="G243" i="3"/>
  <c r="B243" i="3"/>
  <c r="G242" i="3"/>
  <c r="B242" i="3"/>
  <c r="G241" i="3"/>
  <c r="B241" i="3"/>
  <c r="G240" i="3"/>
  <c r="B240" i="3"/>
  <c r="G239" i="3"/>
  <c r="B239" i="3"/>
  <c r="G238" i="3"/>
  <c r="B238" i="3"/>
  <c r="G237" i="3"/>
  <c r="B237" i="3"/>
  <c r="G236" i="3"/>
  <c r="B236" i="3"/>
  <c r="G235" i="3"/>
  <c r="B235" i="3"/>
  <c r="G234" i="3"/>
  <c r="B234" i="3"/>
  <c r="G233" i="3"/>
  <c r="B233" i="3"/>
  <c r="G232" i="3"/>
  <c r="B232" i="3"/>
  <c r="G231" i="3"/>
  <c r="B231" i="3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G208" i="3"/>
  <c r="B208" i="3"/>
  <c r="G207" i="3"/>
  <c r="B207" i="3"/>
  <c r="G206" i="3"/>
  <c r="B206" i="3"/>
  <c r="G205" i="3"/>
  <c r="B205" i="3"/>
  <c r="G204" i="3"/>
  <c r="B204" i="3"/>
  <c r="G203" i="3"/>
  <c r="B203" i="3"/>
  <c r="G202" i="3"/>
  <c r="B202" i="3"/>
  <c r="G201" i="3"/>
  <c r="B201" i="3"/>
  <c r="G200" i="3"/>
  <c r="B200" i="3"/>
  <c r="G199" i="3"/>
  <c r="B199" i="3"/>
  <c r="G198" i="3"/>
  <c r="B198" i="3"/>
  <c r="G197" i="3"/>
  <c r="B197" i="3"/>
  <c r="G196" i="3"/>
  <c r="B196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G177" i="3"/>
  <c r="B177" i="3"/>
  <c r="G176" i="3"/>
  <c r="B176" i="3"/>
  <c r="G175" i="3"/>
  <c r="B175" i="3"/>
  <c r="G174" i="3"/>
  <c r="B174" i="3"/>
  <c r="G173" i="3"/>
  <c r="B173" i="3"/>
  <c r="G172" i="3"/>
  <c r="B172" i="3"/>
  <c r="G171" i="3"/>
  <c r="B171" i="3"/>
  <c r="G170" i="3"/>
  <c r="B170" i="3"/>
  <c r="G169" i="3"/>
  <c r="B169" i="3"/>
  <c r="G168" i="3"/>
  <c r="B168" i="3"/>
  <c r="G167" i="3"/>
  <c r="B167" i="3"/>
  <c r="G166" i="3"/>
  <c r="B166" i="3"/>
  <c r="G165" i="3"/>
  <c r="B165" i="3"/>
  <c r="G164" i="3"/>
  <c r="B164" i="3"/>
  <c r="G163" i="3"/>
  <c r="B163" i="3"/>
  <c r="G162" i="3"/>
  <c r="B162" i="3"/>
  <c r="G161" i="3"/>
  <c r="B161" i="3"/>
  <c r="G160" i="3"/>
  <c r="B160" i="3"/>
  <c r="G159" i="3"/>
  <c r="B159" i="3"/>
  <c r="G158" i="3"/>
  <c r="B158" i="3"/>
  <c r="G157" i="3"/>
  <c r="B157" i="3"/>
  <c r="G156" i="3"/>
  <c r="B156" i="3"/>
  <c r="G155" i="3"/>
  <c r="B155" i="3"/>
  <c r="G154" i="3"/>
  <c r="B154" i="3"/>
  <c r="G153" i="3"/>
  <c r="B153" i="3"/>
  <c r="G152" i="3"/>
  <c r="B152" i="3"/>
  <c r="G151" i="3"/>
  <c r="B151" i="3"/>
  <c r="G150" i="3"/>
  <c r="B150" i="3"/>
  <c r="G149" i="3"/>
  <c r="B149" i="3"/>
  <c r="G148" i="3"/>
  <c r="B148" i="3"/>
  <c r="G147" i="3"/>
  <c r="B147" i="3"/>
  <c r="G146" i="3"/>
  <c r="B146" i="3"/>
  <c r="G145" i="3"/>
  <c r="B145" i="3"/>
  <c r="G144" i="3"/>
  <c r="B144" i="3"/>
  <c r="G143" i="3"/>
  <c r="B143" i="3"/>
  <c r="G142" i="3"/>
  <c r="B142" i="3"/>
  <c r="G141" i="3"/>
  <c r="B141" i="3"/>
  <c r="G140" i="3"/>
  <c r="B140" i="3"/>
  <c r="G139" i="3"/>
  <c r="B139" i="3"/>
  <c r="G138" i="3"/>
  <c r="B138" i="3"/>
  <c r="G137" i="3"/>
  <c r="B137" i="3"/>
  <c r="G136" i="3"/>
  <c r="B136" i="3"/>
  <c r="G135" i="3"/>
  <c r="B135" i="3"/>
  <c r="G134" i="3"/>
  <c r="B134" i="3"/>
  <c r="G133" i="3"/>
  <c r="B133" i="3"/>
  <c r="G132" i="3"/>
  <c r="B132" i="3"/>
  <c r="G131" i="3"/>
  <c r="B131" i="3"/>
  <c r="G130" i="3"/>
  <c r="B130" i="3"/>
  <c r="G129" i="3"/>
  <c r="B129" i="3"/>
  <c r="G128" i="3"/>
  <c r="B128" i="3"/>
  <c r="G127" i="3"/>
  <c r="B127" i="3"/>
  <c r="G126" i="3"/>
  <c r="B126" i="3"/>
  <c r="G125" i="3"/>
  <c r="B125" i="3"/>
  <c r="G124" i="3"/>
  <c r="B124" i="3"/>
  <c r="G123" i="3"/>
  <c r="B123" i="3"/>
  <c r="G122" i="3"/>
  <c r="B122" i="3"/>
  <c r="G121" i="3"/>
  <c r="B121" i="3"/>
  <c r="G120" i="3"/>
  <c r="B120" i="3"/>
  <c r="G119" i="3"/>
  <c r="B119" i="3"/>
  <c r="G118" i="3"/>
  <c r="B118" i="3"/>
  <c r="G117" i="3"/>
  <c r="B117" i="3"/>
  <c r="G116" i="3"/>
  <c r="B116" i="3"/>
  <c r="G115" i="3"/>
  <c r="B115" i="3"/>
  <c r="G114" i="3"/>
  <c r="B114" i="3"/>
  <c r="G113" i="3"/>
  <c r="B113" i="3"/>
  <c r="G112" i="3"/>
  <c r="B112" i="3"/>
  <c r="G111" i="3"/>
  <c r="B111" i="3"/>
  <c r="G110" i="3"/>
  <c r="B110" i="3"/>
  <c r="G109" i="3"/>
  <c r="B109" i="3"/>
  <c r="G108" i="3"/>
  <c r="B108" i="3"/>
  <c r="G107" i="3"/>
  <c r="B107" i="3"/>
  <c r="G106" i="3"/>
  <c r="B106" i="3"/>
  <c r="G105" i="3"/>
  <c r="B105" i="3"/>
  <c r="G104" i="3"/>
  <c r="B104" i="3"/>
  <c r="G103" i="3"/>
  <c r="B103" i="3"/>
  <c r="G102" i="3"/>
  <c r="B102" i="3"/>
  <c r="G101" i="3"/>
  <c r="B101" i="3"/>
  <c r="G100" i="3"/>
  <c r="B100" i="3"/>
  <c r="G99" i="3"/>
  <c r="B99" i="3"/>
  <c r="G98" i="3"/>
  <c r="B98" i="3"/>
  <c r="G97" i="3"/>
  <c r="B97" i="3"/>
  <c r="G96" i="3"/>
  <c r="B96" i="3"/>
  <c r="G95" i="3"/>
  <c r="B95" i="3"/>
  <c r="G94" i="3"/>
  <c r="B94" i="3"/>
  <c r="G93" i="3"/>
  <c r="B93" i="3"/>
  <c r="G92" i="3"/>
  <c r="B92" i="3"/>
  <c r="G91" i="3"/>
  <c r="B91" i="3"/>
  <c r="G90" i="3"/>
  <c r="B90" i="3"/>
  <c r="G89" i="3"/>
  <c r="B89" i="3"/>
  <c r="G88" i="3"/>
  <c r="B88" i="3"/>
  <c r="G87" i="3"/>
  <c r="B87" i="3"/>
  <c r="G86" i="3"/>
  <c r="B86" i="3"/>
  <c r="G85" i="3"/>
  <c r="B85" i="3"/>
  <c r="G84" i="3"/>
  <c r="B84" i="3"/>
  <c r="G83" i="3"/>
  <c r="B83" i="3"/>
  <c r="G82" i="3"/>
  <c r="B82" i="3"/>
  <c r="G81" i="3"/>
  <c r="B81" i="3"/>
  <c r="G80" i="3"/>
  <c r="B80" i="3"/>
  <c r="G79" i="3"/>
  <c r="B79" i="3"/>
  <c r="G78" i="3"/>
  <c r="B78" i="3"/>
  <c r="G77" i="3"/>
  <c r="B77" i="3"/>
  <c r="G76" i="3"/>
  <c r="B76" i="3"/>
  <c r="G75" i="3"/>
  <c r="B75" i="3"/>
  <c r="G74" i="3"/>
  <c r="B74" i="3"/>
  <c r="G73" i="3"/>
  <c r="B73" i="3"/>
  <c r="G72" i="3"/>
  <c r="B72" i="3"/>
  <c r="G71" i="3"/>
  <c r="B71" i="3"/>
  <c r="G70" i="3"/>
  <c r="B70" i="3"/>
  <c r="G69" i="3"/>
  <c r="B69" i="3"/>
  <c r="G68" i="3"/>
  <c r="B68" i="3"/>
  <c r="G67" i="3"/>
  <c r="B67" i="3"/>
  <c r="G66" i="3"/>
  <c r="B66" i="3"/>
  <c r="G65" i="3"/>
  <c r="B65" i="3"/>
  <c r="G64" i="3"/>
  <c r="B64" i="3"/>
  <c r="G63" i="3"/>
  <c r="B63" i="3"/>
  <c r="G62" i="3"/>
  <c r="B62" i="3"/>
  <c r="G61" i="3"/>
  <c r="B61" i="3"/>
  <c r="G60" i="3"/>
  <c r="B60" i="3"/>
  <c r="G59" i="3"/>
  <c r="B59" i="3"/>
  <c r="G58" i="3"/>
  <c r="B58" i="3"/>
  <c r="G57" i="3"/>
  <c r="B57" i="3"/>
  <c r="G56" i="3"/>
  <c r="B56" i="3"/>
  <c r="G55" i="3"/>
  <c r="B55" i="3"/>
  <c r="G54" i="3"/>
  <c r="B54" i="3"/>
  <c r="G53" i="3"/>
  <c r="B53" i="3"/>
  <c r="G52" i="3"/>
  <c r="B52" i="3"/>
  <c r="G51" i="3"/>
  <c r="B51" i="3"/>
  <c r="G50" i="3"/>
  <c r="B50" i="3"/>
  <c r="G49" i="3"/>
  <c r="B49" i="3"/>
  <c r="G48" i="3"/>
  <c r="B48" i="3"/>
  <c r="G47" i="3"/>
  <c r="B47" i="3"/>
  <c r="G46" i="3"/>
  <c r="B46" i="3"/>
  <c r="G45" i="3"/>
  <c r="B45" i="3"/>
  <c r="G44" i="3"/>
  <c r="B44" i="3"/>
  <c r="G43" i="3"/>
  <c r="B43" i="3"/>
  <c r="G42" i="3"/>
  <c r="B42" i="3"/>
  <c r="G41" i="3"/>
  <c r="B41" i="3"/>
  <c r="G40" i="3"/>
  <c r="B40" i="3"/>
  <c r="G39" i="3"/>
  <c r="B39" i="3"/>
  <c r="G38" i="3"/>
  <c r="B38" i="3"/>
  <c r="G37" i="3"/>
  <c r="B37" i="3"/>
  <c r="G36" i="3"/>
  <c r="B36" i="3"/>
  <c r="G35" i="3"/>
  <c r="B35" i="3"/>
  <c r="G34" i="3"/>
  <c r="B34" i="3"/>
  <c r="G33" i="3"/>
  <c r="B33" i="3"/>
  <c r="G32" i="3"/>
  <c r="B32" i="3"/>
  <c r="G31" i="3"/>
  <c r="B31" i="3"/>
  <c r="G30" i="3"/>
  <c r="B30" i="3"/>
  <c r="G29" i="3"/>
  <c r="B29" i="3"/>
  <c r="G28" i="3"/>
  <c r="B28" i="3"/>
  <c r="G27" i="3"/>
  <c r="B27" i="3"/>
  <c r="G26" i="3"/>
  <c r="B26" i="3"/>
  <c r="G25" i="3"/>
  <c r="B25" i="3"/>
  <c r="G24" i="3"/>
  <c r="B24" i="3"/>
  <c r="G23" i="3"/>
  <c r="B23" i="3"/>
  <c r="G22" i="3"/>
  <c r="B22" i="3"/>
  <c r="G21" i="3"/>
  <c r="B21" i="3"/>
  <c r="G20" i="3"/>
  <c r="B20" i="3"/>
  <c r="G19" i="3"/>
  <c r="B19" i="3"/>
  <c r="P18" i="3"/>
  <c r="P19" i="3" s="1"/>
  <c r="P20" i="3" s="1"/>
  <c r="P22" i="3" s="1"/>
  <c r="G18" i="3"/>
  <c r="B18" i="3"/>
  <c r="P17" i="3"/>
  <c r="G17" i="3"/>
  <c r="B17" i="3"/>
  <c r="N16" i="3"/>
  <c r="N17" i="3" s="1"/>
  <c r="N18" i="3" s="1"/>
  <c r="N19" i="3" s="1"/>
  <c r="N20" i="3" s="1"/>
  <c r="G16" i="3"/>
  <c r="B16" i="3"/>
  <c r="G15" i="3"/>
  <c r="B15" i="3"/>
  <c r="G14" i="3"/>
  <c r="B14" i="3"/>
  <c r="G13" i="3"/>
  <c r="B13" i="3"/>
  <c r="G12" i="3"/>
  <c r="B12" i="3"/>
  <c r="G6" i="3"/>
  <c r="C6" i="3"/>
  <c r="D5" i="3"/>
  <c r="D6" i="3" s="1"/>
  <c r="C12" i="3" s="1"/>
  <c r="D5" i="2" l="1"/>
  <c r="N12" i="3" l="1"/>
  <c r="O12" i="3"/>
  <c r="L12" i="3"/>
  <c r="J12" i="3"/>
  <c r="K12" i="3" s="1"/>
  <c r="H12" i="3"/>
  <c r="I12" i="3" s="1"/>
  <c r="G251" i="2"/>
  <c r="B251" i="2"/>
  <c r="G250" i="2"/>
  <c r="B250" i="2"/>
  <c r="G249" i="2"/>
  <c r="B249" i="2"/>
  <c r="G248" i="2"/>
  <c r="B248" i="2"/>
  <c r="G247" i="2"/>
  <c r="B247" i="2"/>
  <c r="G246" i="2"/>
  <c r="B246" i="2"/>
  <c r="G245" i="2"/>
  <c r="B245" i="2"/>
  <c r="G244" i="2"/>
  <c r="B244" i="2"/>
  <c r="G243" i="2"/>
  <c r="B243" i="2"/>
  <c r="G242" i="2"/>
  <c r="B242" i="2"/>
  <c r="G241" i="2"/>
  <c r="B241" i="2"/>
  <c r="G240" i="2"/>
  <c r="B240" i="2"/>
  <c r="G239" i="2"/>
  <c r="B239" i="2"/>
  <c r="G238" i="2"/>
  <c r="B238" i="2"/>
  <c r="G237" i="2"/>
  <c r="B237" i="2"/>
  <c r="G236" i="2"/>
  <c r="B236" i="2"/>
  <c r="G235" i="2"/>
  <c r="B235" i="2"/>
  <c r="G234" i="2"/>
  <c r="B234" i="2"/>
  <c r="G233" i="2"/>
  <c r="B233" i="2"/>
  <c r="G232" i="2"/>
  <c r="B232" i="2"/>
  <c r="G231" i="2"/>
  <c r="B231" i="2"/>
  <c r="G230" i="2"/>
  <c r="B230" i="2"/>
  <c r="G229" i="2"/>
  <c r="B229" i="2"/>
  <c r="G228" i="2"/>
  <c r="B228" i="2"/>
  <c r="G227" i="2"/>
  <c r="B227" i="2"/>
  <c r="G226" i="2"/>
  <c r="B226" i="2"/>
  <c r="G225" i="2"/>
  <c r="B225" i="2"/>
  <c r="G224" i="2"/>
  <c r="B224" i="2"/>
  <c r="G223" i="2"/>
  <c r="B223" i="2"/>
  <c r="G222" i="2"/>
  <c r="B222" i="2"/>
  <c r="G221" i="2"/>
  <c r="B221" i="2"/>
  <c r="G220" i="2"/>
  <c r="B220" i="2"/>
  <c r="G219" i="2"/>
  <c r="B219" i="2"/>
  <c r="G218" i="2"/>
  <c r="B218" i="2"/>
  <c r="G217" i="2"/>
  <c r="B217" i="2"/>
  <c r="G216" i="2"/>
  <c r="B216" i="2"/>
  <c r="G215" i="2"/>
  <c r="B215" i="2"/>
  <c r="G214" i="2"/>
  <c r="B214" i="2"/>
  <c r="G213" i="2"/>
  <c r="B213" i="2"/>
  <c r="G212" i="2"/>
  <c r="B212" i="2"/>
  <c r="G211" i="2"/>
  <c r="B211" i="2"/>
  <c r="G210" i="2"/>
  <c r="B210" i="2"/>
  <c r="G209" i="2"/>
  <c r="B209" i="2"/>
  <c r="G208" i="2"/>
  <c r="B208" i="2"/>
  <c r="G207" i="2"/>
  <c r="B207" i="2"/>
  <c r="G206" i="2"/>
  <c r="B206" i="2"/>
  <c r="G205" i="2"/>
  <c r="B205" i="2"/>
  <c r="G204" i="2"/>
  <c r="B204" i="2"/>
  <c r="G203" i="2"/>
  <c r="B203" i="2"/>
  <c r="G202" i="2"/>
  <c r="B202" i="2"/>
  <c r="G201" i="2"/>
  <c r="B201" i="2"/>
  <c r="G200" i="2"/>
  <c r="B200" i="2"/>
  <c r="G199" i="2"/>
  <c r="B199" i="2"/>
  <c r="G198" i="2"/>
  <c r="B198" i="2"/>
  <c r="G197" i="2"/>
  <c r="B197" i="2"/>
  <c r="G196" i="2"/>
  <c r="B196" i="2"/>
  <c r="G195" i="2"/>
  <c r="B195" i="2"/>
  <c r="G194" i="2"/>
  <c r="B194" i="2"/>
  <c r="G193" i="2"/>
  <c r="B193" i="2"/>
  <c r="G192" i="2"/>
  <c r="B192" i="2"/>
  <c r="G191" i="2"/>
  <c r="B191" i="2"/>
  <c r="G190" i="2"/>
  <c r="B190" i="2"/>
  <c r="G189" i="2"/>
  <c r="B189" i="2"/>
  <c r="G188" i="2"/>
  <c r="B188" i="2"/>
  <c r="G187" i="2"/>
  <c r="B187" i="2"/>
  <c r="G186" i="2"/>
  <c r="B186" i="2"/>
  <c r="G185" i="2"/>
  <c r="B185" i="2"/>
  <c r="G184" i="2"/>
  <c r="B184" i="2"/>
  <c r="G183" i="2"/>
  <c r="B183" i="2"/>
  <c r="G182" i="2"/>
  <c r="B182" i="2"/>
  <c r="G181" i="2"/>
  <c r="B181" i="2"/>
  <c r="G180" i="2"/>
  <c r="B180" i="2"/>
  <c r="G179" i="2"/>
  <c r="B179" i="2"/>
  <c r="G178" i="2"/>
  <c r="B178" i="2"/>
  <c r="G177" i="2"/>
  <c r="B177" i="2"/>
  <c r="G176" i="2"/>
  <c r="B176" i="2"/>
  <c r="G175" i="2"/>
  <c r="B175" i="2"/>
  <c r="G174" i="2"/>
  <c r="B174" i="2"/>
  <c r="G173" i="2"/>
  <c r="B173" i="2"/>
  <c r="G172" i="2"/>
  <c r="B172" i="2"/>
  <c r="G171" i="2"/>
  <c r="B171" i="2"/>
  <c r="G170" i="2"/>
  <c r="B170" i="2"/>
  <c r="G169" i="2"/>
  <c r="B169" i="2"/>
  <c r="G168" i="2"/>
  <c r="B168" i="2"/>
  <c r="G167" i="2"/>
  <c r="B167" i="2"/>
  <c r="G166" i="2"/>
  <c r="B166" i="2"/>
  <c r="G165" i="2"/>
  <c r="B165" i="2"/>
  <c r="G164" i="2"/>
  <c r="B164" i="2"/>
  <c r="G163" i="2"/>
  <c r="B163" i="2"/>
  <c r="G162" i="2"/>
  <c r="B162" i="2"/>
  <c r="G161" i="2"/>
  <c r="B161" i="2"/>
  <c r="G160" i="2"/>
  <c r="B160" i="2"/>
  <c r="G159" i="2"/>
  <c r="B159" i="2"/>
  <c r="G158" i="2"/>
  <c r="B158" i="2"/>
  <c r="G157" i="2"/>
  <c r="B157" i="2"/>
  <c r="G156" i="2"/>
  <c r="B156" i="2"/>
  <c r="G155" i="2"/>
  <c r="B155" i="2"/>
  <c r="G154" i="2"/>
  <c r="B154" i="2"/>
  <c r="G153" i="2"/>
  <c r="B153" i="2"/>
  <c r="G152" i="2"/>
  <c r="B152" i="2"/>
  <c r="G151" i="2"/>
  <c r="B151" i="2"/>
  <c r="G150" i="2"/>
  <c r="B150" i="2"/>
  <c r="G149" i="2"/>
  <c r="B149" i="2"/>
  <c r="G148" i="2"/>
  <c r="B148" i="2"/>
  <c r="G147" i="2"/>
  <c r="B147" i="2"/>
  <c r="G146" i="2"/>
  <c r="B146" i="2"/>
  <c r="G145" i="2"/>
  <c r="B145" i="2"/>
  <c r="G144" i="2"/>
  <c r="B144" i="2"/>
  <c r="G143" i="2"/>
  <c r="B143" i="2"/>
  <c r="G142" i="2"/>
  <c r="B142" i="2"/>
  <c r="G141" i="2"/>
  <c r="B141" i="2"/>
  <c r="G140" i="2"/>
  <c r="B140" i="2"/>
  <c r="G139" i="2"/>
  <c r="B139" i="2"/>
  <c r="G138" i="2"/>
  <c r="B138" i="2"/>
  <c r="G137" i="2"/>
  <c r="B137" i="2"/>
  <c r="G136" i="2"/>
  <c r="B136" i="2"/>
  <c r="G135" i="2"/>
  <c r="B135" i="2"/>
  <c r="G134" i="2"/>
  <c r="B134" i="2"/>
  <c r="G133" i="2"/>
  <c r="B133" i="2"/>
  <c r="G132" i="2"/>
  <c r="B132" i="2"/>
  <c r="G131" i="2"/>
  <c r="B131" i="2"/>
  <c r="G130" i="2"/>
  <c r="B130" i="2"/>
  <c r="G129" i="2"/>
  <c r="B129" i="2"/>
  <c r="G128" i="2"/>
  <c r="B128" i="2"/>
  <c r="G127" i="2"/>
  <c r="B127" i="2"/>
  <c r="G126" i="2"/>
  <c r="B126" i="2"/>
  <c r="G125" i="2"/>
  <c r="B125" i="2"/>
  <c r="G124" i="2"/>
  <c r="B124" i="2"/>
  <c r="G123" i="2"/>
  <c r="B123" i="2"/>
  <c r="G122" i="2"/>
  <c r="B122" i="2"/>
  <c r="G121" i="2"/>
  <c r="B121" i="2"/>
  <c r="G120" i="2"/>
  <c r="B120" i="2"/>
  <c r="G119" i="2"/>
  <c r="B119" i="2"/>
  <c r="G118" i="2"/>
  <c r="B118" i="2"/>
  <c r="G117" i="2"/>
  <c r="B117" i="2"/>
  <c r="G116" i="2"/>
  <c r="B116" i="2"/>
  <c r="G115" i="2"/>
  <c r="B115" i="2"/>
  <c r="G114" i="2"/>
  <c r="B114" i="2"/>
  <c r="G113" i="2"/>
  <c r="B113" i="2"/>
  <c r="G112" i="2"/>
  <c r="B112" i="2"/>
  <c r="G111" i="2"/>
  <c r="B111" i="2"/>
  <c r="G110" i="2"/>
  <c r="B110" i="2"/>
  <c r="G109" i="2"/>
  <c r="B109" i="2"/>
  <c r="G108" i="2"/>
  <c r="B108" i="2"/>
  <c r="G107" i="2"/>
  <c r="B107" i="2"/>
  <c r="G106" i="2"/>
  <c r="B106" i="2"/>
  <c r="G105" i="2"/>
  <c r="B105" i="2"/>
  <c r="G104" i="2"/>
  <c r="B104" i="2"/>
  <c r="G103" i="2"/>
  <c r="B103" i="2"/>
  <c r="G102" i="2"/>
  <c r="B102" i="2"/>
  <c r="G101" i="2"/>
  <c r="B101" i="2"/>
  <c r="G100" i="2"/>
  <c r="B100" i="2"/>
  <c r="G99" i="2"/>
  <c r="B99" i="2"/>
  <c r="G98" i="2"/>
  <c r="B98" i="2"/>
  <c r="G97" i="2"/>
  <c r="B97" i="2"/>
  <c r="G96" i="2"/>
  <c r="B96" i="2"/>
  <c r="G95" i="2"/>
  <c r="B95" i="2"/>
  <c r="G94" i="2"/>
  <c r="B94" i="2"/>
  <c r="G93" i="2"/>
  <c r="B93" i="2"/>
  <c r="G92" i="2"/>
  <c r="B92" i="2"/>
  <c r="G91" i="2"/>
  <c r="B91" i="2"/>
  <c r="G90" i="2"/>
  <c r="B90" i="2"/>
  <c r="G89" i="2"/>
  <c r="B89" i="2"/>
  <c r="G88" i="2"/>
  <c r="B88" i="2"/>
  <c r="G87" i="2"/>
  <c r="B87" i="2"/>
  <c r="G86" i="2"/>
  <c r="B86" i="2"/>
  <c r="G85" i="2"/>
  <c r="B85" i="2"/>
  <c r="G84" i="2"/>
  <c r="B84" i="2"/>
  <c r="G83" i="2"/>
  <c r="B83" i="2"/>
  <c r="G82" i="2"/>
  <c r="B82" i="2"/>
  <c r="G81" i="2"/>
  <c r="B81" i="2"/>
  <c r="G80" i="2"/>
  <c r="B80" i="2"/>
  <c r="G79" i="2"/>
  <c r="B79" i="2"/>
  <c r="G78" i="2"/>
  <c r="B78" i="2"/>
  <c r="G77" i="2"/>
  <c r="B77" i="2"/>
  <c r="G76" i="2"/>
  <c r="B76" i="2"/>
  <c r="G75" i="2"/>
  <c r="B75" i="2"/>
  <c r="G74" i="2"/>
  <c r="B74" i="2"/>
  <c r="G73" i="2"/>
  <c r="B73" i="2"/>
  <c r="G72" i="2"/>
  <c r="B72" i="2"/>
  <c r="G71" i="2"/>
  <c r="B71" i="2"/>
  <c r="G70" i="2"/>
  <c r="B70" i="2"/>
  <c r="G69" i="2"/>
  <c r="B69" i="2"/>
  <c r="G68" i="2"/>
  <c r="B68" i="2"/>
  <c r="G67" i="2"/>
  <c r="B67" i="2"/>
  <c r="G66" i="2"/>
  <c r="B66" i="2"/>
  <c r="G65" i="2"/>
  <c r="B65" i="2"/>
  <c r="G64" i="2"/>
  <c r="B64" i="2"/>
  <c r="G63" i="2"/>
  <c r="B63" i="2"/>
  <c r="G62" i="2"/>
  <c r="B62" i="2"/>
  <c r="G61" i="2"/>
  <c r="B61" i="2"/>
  <c r="G60" i="2"/>
  <c r="B60" i="2"/>
  <c r="G59" i="2"/>
  <c r="B59" i="2"/>
  <c r="G58" i="2"/>
  <c r="B58" i="2"/>
  <c r="G57" i="2"/>
  <c r="B57" i="2"/>
  <c r="G56" i="2"/>
  <c r="B56" i="2"/>
  <c r="G55" i="2"/>
  <c r="B55" i="2"/>
  <c r="G54" i="2"/>
  <c r="B54" i="2"/>
  <c r="G53" i="2"/>
  <c r="B53" i="2"/>
  <c r="G52" i="2"/>
  <c r="B52" i="2"/>
  <c r="G51" i="2"/>
  <c r="B51" i="2"/>
  <c r="G50" i="2"/>
  <c r="B50" i="2"/>
  <c r="G49" i="2"/>
  <c r="B49" i="2"/>
  <c r="G48" i="2"/>
  <c r="B48" i="2"/>
  <c r="G47" i="2"/>
  <c r="B47" i="2"/>
  <c r="G46" i="2"/>
  <c r="B46" i="2"/>
  <c r="G45" i="2"/>
  <c r="B45" i="2"/>
  <c r="G44" i="2"/>
  <c r="B44" i="2"/>
  <c r="G43" i="2"/>
  <c r="B43" i="2"/>
  <c r="G42" i="2"/>
  <c r="B42" i="2"/>
  <c r="G41" i="2"/>
  <c r="B41" i="2"/>
  <c r="G40" i="2"/>
  <c r="B40" i="2"/>
  <c r="G39" i="2"/>
  <c r="B39" i="2"/>
  <c r="G38" i="2"/>
  <c r="B38" i="2"/>
  <c r="G37" i="2"/>
  <c r="B37" i="2"/>
  <c r="G36" i="2"/>
  <c r="B36" i="2"/>
  <c r="G35" i="2"/>
  <c r="B35" i="2"/>
  <c r="G34" i="2"/>
  <c r="B34" i="2"/>
  <c r="G33" i="2"/>
  <c r="B33" i="2"/>
  <c r="G32" i="2"/>
  <c r="B32" i="2"/>
  <c r="G31" i="2"/>
  <c r="B31" i="2"/>
  <c r="G30" i="2"/>
  <c r="B30" i="2"/>
  <c r="G29" i="2"/>
  <c r="B29" i="2"/>
  <c r="G28" i="2"/>
  <c r="B28" i="2"/>
  <c r="G27" i="2"/>
  <c r="B27" i="2"/>
  <c r="G26" i="2"/>
  <c r="B26" i="2"/>
  <c r="G25" i="2"/>
  <c r="B25" i="2"/>
  <c r="G24" i="2"/>
  <c r="B24" i="2"/>
  <c r="G23" i="2"/>
  <c r="B23" i="2"/>
  <c r="G22" i="2"/>
  <c r="B22" i="2"/>
  <c r="G21" i="2"/>
  <c r="B21" i="2"/>
  <c r="G20" i="2"/>
  <c r="B20" i="2"/>
  <c r="P19" i="2"/>
  <c r="P20" i="2" s="1"/>
  <c r="P22" i="2" s="1"/>
  <c r="G19" i="2"/>
  <c r="B19" i="2"/>
  <c r="N18" i="2"/>
  <c r="N19" i="2" s="1"/>
  <c r="N20" i="2" s="1"/>
  <c r="G18" i="2"/>
  <c r="B18" i="2"/>
  <c r="P17" i="2"/>
  <c r="P18" i="2" s="1"/>
  <c r="G17" i="2"/>
  <c r="B17" i="2"/>
  <c r="N16" i="2"/>
  <c r="N17" i="2" s="1"/>
  <c r="G16" i="2"/>
  <c r="B16" i="2"/>
  <c r="G15" i="2"/>
  <c r="B15" i="2"/>
  <c r="G14" i="2"/>
  <c r="B14" i="2"/>
  <c r="G13" i="2"/>
  <c r="B13" i="2"/>
  <c r="G12" i="2"/>
  <c r="B12" i="2"/>
  <c r="G6" i="2"/>
  <c r="C6" i="2"/>
  <c r="D6" i="2"/>
  <c r="C12" i="2" s="1"/>
  <c r="F252" i="3" l="1"/>
  <c r="K85" i="3"/>
  <c r="K101" i="3"/>
  <c r="K117" i="3"/>
  <c r="K140" i="3"/>
  <c r="C13" i="3"/>
  <c r="K81" i="3"/>
  <c r="K97" i="3"/>
  <c r="K113" i="3"/>
  <c r="K129" i="3"/>
  <c r="K148" i="3"/>
  <c r="K75" i="3"/>
  <c r="K83" i="3"/>
  <c r="K91" i="3"/>
  <c r="K99" i="3"/>
  <c r="K107" i="3"/>
  <c r="K115" i="3"/>
  <c r="K123" i="3"/>
  <c r="K136" i="3"/>
  <c r="K152" i="3"/>
  <c r="K183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4" i="3"/>
  <c r="K142" i="3"/>
  <c r="K150" i="3"/>
  <c r="K163" i="3"/>
  <c r="K179" i="3"/>
  <c r="K131" i="3"/>
  <c r="K135" i="3"/>
  <c r="K139" i="3"/>
  <c r="K143" i="3"/>
  <c r="K147" i="3"/>
  <c r="K151" i="3"/>
  <c r="K157" i="3"/>
  <c r="K165" i="3"/>
  <c r="K173" i="3"/>
  <c r="K181" i="3"/>
  <c r="K189" i="3"/>
  <c r="K154" i="3"/>
  <c r="K158" i="3"/>
  <c r="K162" i="3"/>
  <c r="K166" i="3"/>
  <c r="K170" i="3"/>
  <c r="K174" i="3"/>
  <c r="K178" i="3"/>
  <c r="K182" i="3"/>
  <c r="K186" i="3"/>
  <c r="K190" i="3"/>
  <c r="K77" i="3"/>
  <c r="K93" i="3"/>
  <c r="K109" i="3"/>
  <c r="K125" i="3"/>
  <c r="K159" i="3"/>
  <c r="K73" i="3"/>
  <c r="K89" i="3"/>
  <c r="K105" i="3"/>
  <c r="K121" i="3"/>
  <c r="K132" i="3"/>
  <c r="K175" i="3"/>
  <c r="K79" i="3"/>
  <c r="K87" i="3"/>
  <c r="K95" i="3"/>
  <c r="K103" i="3"/>
  <c r="K111" i="3"/>
  <c r="K119" i="3"/>
  <c r="K127" i="3"/>
  <c r="K144" i="3"/>
  <c r="K167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8" i="3"/>
  <c r="K146" i="3"/>
  <c r="K155" i="3"/>
  <c r="K171" i="3"/>
  <c r="K187" i="3"/>
  <c r="K133" i="3"/>
  <c r="K137" i="3"/>
  <c r="K141" i="3"/>
  <c r="K145" i="3"/>
  <c r="K149" i="3"/>
  <c r="K153" i="3"/>
  <c r="K161" i="3"/>
  <c r="K169" i="3"/>
  <c r="K177" i="3"/>
  <c r="K185" i="3"/>
  <c r="K191" i="3"/>
  <c r="K156" i="3"/>
  <c r="K160" i="3"/>
  <c r="K164" i="3"/>
  <c r="K168" i="3"/>
  <c r="K172" i="3"/>
  <c r="K176" i="3"/>
  <c r="K180" i="3"/>
  <c r="K184" i="3"/>
  <c r="K188" i="3"/>
  <c r="F1" i="3"/>
  <c r="D12" i="2"/>
  <c r="F12" i="2"/>
  <c r="D13" i="3" l="1"/>
  <c r="L12" i="2"/>
  <c r="J12" i="2"/>
  <c r="K12" i="2" s="1"/>
  <c r="H12" i="2"/>
  <c r="I12" i="2" s="1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0" i="2"/>
  <c r="F188" i="2"/>
  <c r="F186" i="2"/>
  <c r="F184" i="2"/>
  <c r="F182" i="2"/>
  <c r="F180" i="2"/>
  <c r="F178" i="2"/>
  <c r="F176" i="2"/>
  <c r="F174" i="2"/>
  <c r="F172" i="2"/>
  <c r="F170" i="2"/>
  <c r="F168" i="2"/>
  <c r="F166" i="2"/>
  <c r="F250" i="2"/>
  <c r="F248" i="2"/>
  <c r="F246" i="2"/>
  <c r="F244" i="2"/>
  <c r="F242" i="2"/>
  <c r="F240" i="2"/>
  <c r="F238" i="2"/>
  <c r="F236" i="2"/>
  <c r="F234" i="2"/>
  <c r="F232" i="2"/>
  <c r="F230" i="2"/>
  <c r="F228" i="2"/>
  <c r="F226" i="2"/>
  <c r="F224" i="2"/>
  <c r="F222" i="2"/>
  <c r="F220" i="2"/>
  <c r="F218" i="2"/>
  <c r="F216" i="2"/>
  <c r="F214" i="2"/>
  <c r="F212" i="2"/>
  <c r="F210" i="2"/>
  <c r="F189" i="2"/>
  <c r="F185" i="2"/>
  <c r="F181" i="2"/>
  <c r="F177" i="2"/>
  <c r="F173" i="2"/>
  <c r="F169" i="2"/>
  <c r="F165" i="2"/>
  <c r="F164" i="2"/>
  <c r="F162" i="2"/>
  <c r="F160" i="2"/>
  <c r="F158" i="2"/>
  <c r="F156" i="2"/>
  <c r="F154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249" i="2"/>
  <c r="F245" i="2"/>
  <c r="F241" i="2"/>
  <c r="F237" i="2"/>
  <c r="F233" i="2"/>
  <c r="F229" i="2"/>
  <c r="F225" i="2"/>
  <c r="F221" i="2"/>
  <c r="F217" i="2"/>
  <c r="F213" i="2"/>
  <c r="F209" i="2"/>
  <c r="F187" i="2"/>
  <c r="F179" i="2"/>
  <c r="F171" i="2"/>
  <c r="F163" i="2"/>
  <c r="F159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2" i="2"/>
  <c r="F20" i="2"/>
  <c r="F18" i="2"/>
  <c r="F15" i="2"/>
  <c r="F14" i="2"/>
  <c r="O12" i="2"/>
  <c r="F251" i="2"/>
  <c r="F247" i="2"/>
  <c r="F243" i="2"/>
  <c r="F239" i="2"/>
  <c r="F235" i="2"/>
  <c r="F231" i="2"/>
  <c r="F227" i="2"/>
  <c r="F223" i="2"/>
  <c r="F219" i="2"/>
  <c r="F215" i="2"/>
  <c r="F211" i="2"/>
  <c r="F191" i="2"/>
  <c r="F183" i="2"/>
  <c r="F175" i="2"/>
  <c r="F167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19" i="2"/>
  <c r="N12" i="2"/>
  <c r="E12" i="2"/>
  <c r="F93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1" i="2"/>
  <c r="F17" i="2"/>
  <c r="F16" i="2"/>
  <c r="F13" i="2"/>
  <c r="L13" i="3" l="1"/>
  <c r="J13" i="3"/>
  <c r="K13" i="3" s="1"/>
  <c r="H13" i="3"/>
  <c r="I13" i="3" s="1"/>
  <c r="F252" i="2"/>
  <c r="C13" i="2"/>
  <c r="K72" i="2"/>
  <c r="K80" i="2"/>
  <c r="K88" i="2"/>
  <c r="K93" i="2"/>
  <c r="K78" i="2"/>
  <c r="K86" i="2"/>
  <c r="K97" i="2"/>
  <c r="K105" i="2"/>
  <c r="K113" i="2"/>
  <c r="K121" i="2"/>
  <c r="K129" i="2"/>
  <c r="K137" i="2"/>
  <c r="K145" i="2"/>
  <c r="K153" i="2"/>
  <c r="K161" i="2"/>
  <c r="K175" i="2"/>
  <c r="K191" i="2"/>
  <c r="K75" i="2"/>
  <c r="K79" i="2"/>
  <c r="K83" i="2"/>
  <c r="K87" i="2"/>
  <c r="K91" i="2"/>
  <c r="K99" i="2"/>
  <c r="K107" i="2"/>
  <c r="K115" i="2"/>
  <c r="K123" i="2"/>
  <c r="K131" i="2"/>
  <c r="K139" i="2"/>
  <c r="K147" i="2"/>
  <c r="K155" i="2"/>
  <c r="K163" i="2"/>
  <c r="K179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9" i="2"/>
  <c r="K177" i="2"/>
  <c r="K185" i="2"/>
  <c r="K168" i="2"/>
  <c r="K172" i="2"/>
  <c r="K176" i="2"/>
  <c r="K180" i="2"/>
  <c r="K184" i="2"/>
  <c r="K188" i="2"/>
  <c r="F1" i="2"/>
  <c r="K76" i="2"/>
  <c r="K84" i="2"/>
  <c r="K92" i="2"/>
  <c r="D13" i="2"/>
  <c r="K74" i="2"/>
  <c r="K82" i="2"/>
  <c r="K90" i="2"/>
  <c r="K101" i="2"/>
  <c r="K109" i="2"/>
  <c r="K117" i="2"/>
  <c r="K125" i="2"/>
  <c r="K133" i="2"/>
  <c r="K141" i="2"/>
  <c r="K149" i="2"/>
  <c r="K157" i="2"/>
  <c r="K167" i="2"/>
  <c r="K183" i="2"/>
  <c r="K73" i="2"/>
  <c r="K77" i="2"/>
  <c r="K81" i="2"/>
  <c r="K85" i="2"/>
  <c r="K89" i="2"/>
  <c r="K95" i="2"/>
  <c r="K103" i="2"/>
  <c r="K111" i="2"/>
  <c r="K119" i="2"/>
  <c r="K127" i="2"/>
  <c r="K135" i="2"/>
  <c r="K143" i="2"/>
  <c r="K151" i="2"/>
  <c r="K159" i="2"/>
  <c r="K171" i="2"/>
  <c r="K187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5" i="2"/>
  <c r="K173" i="2"/>
  <c r="K181" i="2"/>
  <c r="K189" i="2"/>
  <c r="K166" i="2"/>
  <c r="K170" i="2"/>
  <c r="K174" i="2"/>
  <c r="K178" i="2"/>
  <c r="K182" i="2"/>
  <c r="K186" i="2"/>
  <c r="K190" i="2"/>
  <c r="N14" i="3" l="1"/>
  <c r="C14" i="3"/>
  <c r="J13" i="2"/>
  <c r="K13" i="2" s="1"/>
  <c r="L13" i="2"/>
  <c r="H13" i="2"/>
  <c r="I13" i="2" s="1"/>
  <c r="E13" i="2"/>
  <c r="D14" i="3" l="1"/>
  <c r="N14" i="2"/>
  <c r="C14" i="2"/>
  <c r="L14" i="3" l="1"/>
  <c r="J14" i="3"/>
  <c r="K14" i="3" s="1"/>
  <c r="H14" i="3"/>
  <c r="I14" i="3" s="1"/>
  <c r="D14" i="2"/>
  <c r="C15" i="3" l="1"/>
  <c r="L14" i="2"/>
  <c r="J14" i="2"/>
  <c r="K14" i="2" s="1"/>
  <c r="H14" i="2"/>
  <c r="I14" i="2" s="1"/>
  <c r="E14" i="2"/>
  <c r="D15" i="3" l="1"/>
  <c r="C15" i="2"/>
  <c r="D15" i="2"/>
  <c r="L15" i="3" l="1"/>
  <c r="J15" i="3"/>
  <c r="K15" i="3" s="1"/>
  <c r="H15" i="3"/>
  <c r="I15" i="3" s="1"/>
  <c r="L15" i="2"/>
  <c r="J15" i="2"/>
  <c r="K15" i="2" s="1"/>
  <c r="H15" i="2"/>
  <c r="I15" i="2" s="1"/>
  <c r="E15" i="2"/>
  <c r="C16" i="3" l="1"/>
  <c r="C16" i="2"/>
  <c r="D16" i="2"/>
  <c r="D16" i="3" l="1"/>
  <c r="J16" i="2"/>
  <c r="K16" i="2" s="1"/>
  <c r="L16" i="2"/>
  <c r="H16" i="2"/>
  <c r="I16" i="2" s="1"/>
  <c r="E16" i="2"/>
  <c r="C17" i="2" s="1"/>
  <c r="L16" i="3" l="1"/>
  <c r="J16" i="3"/>
  <c r="K16" i="3" s="1"/>
  <c r="H16" i="3"/>
  <c r="I16" i="3" s="1"/>
  <c r="D17" i="2"/>
  <c r="C17" i="3" l="1"/>
  <c r="J17" i="2"/>
  <c r="K17" i="2" s="1"/>
  <c r="L17" i="2"/>
  <c r="H17" i="2"/>
  <c r="I17" i="2" s="1"/>
  <c r="E17" i="2"/>
  <c r="C18" i="2" s="1"/>
  <c r="D17" i="3" l="1"/>
  <c r="D18" i="2"/>
  <c r="L17" i="3" l="1"/>
  <c r="J17" i="3"/>
  <c r="K17" i="3" s="1"/>
  <c r="H17" i="3"/>
  <c r="I17" i="3" s="1"/>
  <c r="C18" i="3"/>
  <c r="L18" i="2"/>
  <c r="J18" i="2"/>
  <c r="K18" i="2" s="1"/>
  <c r="H18" i="2"/>
  <c r="I18" i="2" s="1"/>
  <c r="E18" i="2"/>
  <c r="C19" i="2" s="1"/>
  <c r="D18" i="3" l="1"/>
  <c r="D19" i="2"/>
  <c r="L18" i="3" l="1"/>
  <c r="J18" i="3"/>
  <c r="K18" i="3" s="1"/>
  <c r="H18" i="3"/>
  <c r="I18" i="3" s="1"/>
  <c r="C19" i="3"/>
  <c r="L19" i="2"/>
  <c r="H19" i="2"/>
  <c r="I19" i="2" s="1"/>
  <c r="J19" i="2"/>
  <c r="K19" i="2" s="1"/>
  <c r="E19" i="2"/>
  <c r="C20" i="2" s="1"/>
  <c r="D19" i="3" l="1"/>
  <c r="D20" i="2"/>
  <c r="L19" i="3" l="1"/>
  <c r="J19" i="3"/>
  <c r="K19" i="3" s="1"/>
  <c r="H19" i="3"/>
  <c r="I19" i="3" s="1"/>
  <c r="C20" i="3"/>
  <c r="L20" i="2"/>
  <c r="J20" i="2"/>
  <c r="K20" i="2" s="1"/>
  <c r="H20" i="2"/>
  <c r="I20" i="2" s="1"/>
  <c r="E20" i="2"/>
  <c r="C21" i="2" s="1"/>
  <c r="D20" i="3" l="1"/>
  <c r="D21" i="2"/>
  <c r="L20" i="3" l="1"/>
  <c r="J20" i="3"/>
  <c r="K20" i="3" s="1"/>
  <c r="H20" i="3"/>
  <c r="I20" i="3" s="1"/>
  <c r="C21" i="3"/>
  <c r="J21" i="2"/>
  <c r="K21" i="2" s="1"/>
  <c r="L21" i="2"/>
  <c r="H21" i="2"/>
  <c r="I21" i="2" s="1"/>
  <c r="E21" i="2"/>
  <c r="C22" i="2" s="1"/>
  <c r="D21" i="3" l="1"/>
  <c r="D22" i="2"/>
  <c r="L21" i="3" l="1"/>
  <c r="J21" i="3"/>
  <c r="K21" i="3" s="1"/>
  <c r="H21" i="3"/>
  <c r="I21" i="3" s="1"/>
  <c r="C22" i="3"/>
  <c r="L22" i="2"/>
  <c r="J22" i="2"/>
  <c r="K22" i="2" s="1"/>
  <c r="H22" i="2"/>
  <c r="I22" i="2" s="1"/>
  <c r="E22" i="2"/>
  <c r="C23" i="2" s="1"/>
  <c r="D22" i="3" l="1"/>
  <c r="D23" i="2"/>
  <c r="L22" i="3" l="1"/>
  <c r="H22" i="3"/>
  <c r="I22" i="3" s="1"/>
  <c r="J22" i="3"/>
  <c r="K22" i="3" s="1"/>
  <c r="C23" i="3"/>
  <c r="L23" i="2"/>
  <c r="J23" i="2"/>
  <c r="K23" i="2" s="1"/>
  <c r="H23" i="2"/>
  <c r="I23" i="2" s="1"/>
  <c r="E23" i="2"/>
  <c r="C24" i="2" s="1"/>
  <c r="D23" i="3" l="1"/>
  <c r="D24" i="2"/>
  <c r="J23" i="3" l="1"/>
  <c r="K23" i="3" s="1"/>
  <c r="L23" i="3"/>
  <c r="H23" i="3"/>
  <c r="I23" i="3" s="1"/>
  <c r="C24" i="3"/>
  <c r="J24" i="2"/>
  <c r="K24" i="2" s="1"/>
  <c r="L24" i="2"/>
  <c r="H24" i="2"/>
  <c r="I24" i="2" s="1"/>
  <c r="E24" i="2"/>
  <c r="C25" i="2" s="1"/>
  <c r="D24" i="3" l="1"/>
  <c r="D25" i="2"/>
  <c r="L24" i="3" l="1"/>
  <c r="J24" i="3"/>
  <c r="K24" i="3" s="1"/>
  <c r="H24" i="3"/>
  <c r="I24" i="3" s="1"/>
  <c r="C25" i="3"/>
  <c r="L25" i="2"/>
  <c r="J25" i="2"/>
  <c r="K25" i="2" s="1"/>
  <c r="H25" i="2"/>
  <c r="I25" i="2" s="1"/>
  <c r="E25" i="2"/>
  <c r="C26" i="2" s="1"/>
  <c r="D25" i="3" l="1"/>
  <c r="D26" i="2"/>
  <c r="L25" i="3" l="1"/>
  <c r="H25" i="3"/>
  <c r="I25" i="3" s="1"/>
  <c r="J25" i="3"/>
  <c r="K25" i="3" s="1"/>
  <c r="C26" i="3"/>
  <c r="L26" i="2"/>
  <c r="H26" i="2"/>
  <c r="I26" i="2" s="1"/>
  <c r="J26" i="2"/>
  <c r="K26" i="2" s="1"/>
  <c r="E26" i="2"/>
  <c r="C27" i="2" s="1"/>
  <c r="D26" i="3" l="1"/>
  <c r="D27" i="2"/>
  <c r="L26" i="3" l="1"/>
  <c r="J26" i="3"/>
  <c r="K26" i="3" s="1"/>
  <c r="H26" i="3"/>
  <c r="I26" i="3" s="1"/>
  <c r="C27" i="3"/>
  <c r="L27" i="2"/>
  <c r="J27" i="2"/>
  <c r="K27" i="2" s="1"/>
  <c r="H27" i="2"/>
  <c r="I27" i="2" s="1"/>
  <c r="E27" i="2"/>
  <c r="C28" i="2" s="1"/>
  <c r="D27" i="3" l="1"/>
  <c r="D28" i="2"/>
  <c r="J27" i="3" l="1"/>
  <c r="K27" i="3" s="1"/>
  <c r="L27" i="3"/>
  <c r="H27" i="3"/>
  <c r="I27" i="3" s="1"/>
  <c r="C28" i="3"/>
  <c r="J28" i="2"/>
  <c r="K28" i="2" s="1"/>
  <c r="L28" i="2"/>
  <c r="H28" i="2"/>
  <c r="I28" i="2" s="1"/>
  <c r="E28" i="2"/>
  <c r="C29" i="2" s="1"/>
  <c r="D28" i="3" l="1"/>
  <c r="D29" i="2"/>
  <c r="L28" i="3" l="1"/>
  <c r="J28" i="3"/>
  <c r="K28" i="3" s="1"/>
  <c r="H28" i="3"/>
  <c r="I28" i="3" s="1"/>
  <c r="C29" i="3"/>
  <c r="L29" i="2"/>
  <c r="J29" i="2"/>
  <c r="K29" i="2" s="1"/>
  <c r="H29" i="2"/>
  <c r="I29" i="2" s="1"/>
  <c r="E29" i="2"/>
  <c r="C30" i="2" s="1"/>
  <c r="D29" i="3" l="1"/>
  <c r="D30" i="2"/>
  <c r="L29" i="3" l="1"/>
  <c r="H29" i="3"/>
  <c r="I29" i="3" s="1"/>
  <c r="J29" i="3"/>
  <c r="K29" i="3" s="1"/>
  <c r="C30" i="3"/>
  <c r="L30" i="2"/>
  <c r="H30" i="2"/>
  <c r="I30" i="2" s="1"/>
  <c r="J30" i="2"/>
  <c r="K30" i="2" s="1"/>
  <c r="E30" i="2"/>
  <c r="C31" i="2" s="1"/>
  <c r="D30" i="3" l="1"/>
  <c r="D31" i="2"/>
  <c r="L30" i="3" l="1"/>
  <c r="J30" i="3"/>
  <c r="K30" i="3" s="1"/>
  <c r="H30" i="3"/>
  <c r="I30" i="3" s="1"/>
  <c r="C31" i="3"/>
  <c r="L31" i="2"/>
  <c r="J31" i="2"/>
  <c r="K31" i="2" s="1"/>
  <c r="H31" i="2"/>
  <c r="I31" i="2" s="1"/>
  <c r="E31" i="2"/>
  <c r="C32" i="2" s="1"/>
  <c r="D31" i="3" l="1"/>
  <c r="D32" i="2"/>
  <c r="J31" i="3" l="1"/>
  <c r="K31" i="3" s="1"/>
  <c r="L31" i="3"/>
  <c r="H31" i="3"/>
  <c r="I31" i="3" s="1"/>
  <c r="C32" i="3"/>
  <c r="J32" i="2"/>
  <c r="K32" i="2" s="1"/>
  <c r="L32" i="2"/>
  <c r="H32" i="2"/>
  <c r="I32" i="2" s="1"/>
  <c r="E32" i="2"/>
  <c r="C33" i="2" s="1"/>
  <c r="D32" i="3" l="1"/>
  <c r="D33" i="2"/>
  <c r="L32" i="3" l="1"/>
  <c r="J32" i="3"/>
  <c r="K32" i="3" s="1"/>
  <c r="H32" i="3"/>
  <c r="I32" i="3" s="1"/>
  <c r="C33" i="3"/>
  <c r="L33" i="2"/>
  <c r="J33" i="2"/>
  <c r="K33" i="2" s="1"/>
  <c r="H33" i="2"/>
  <c r="I33" i="2" s="1"/>
  <c r="E33" i="2"/>
  <c r="C34" i="2" s="1"/>
  <c r="D33" i="3" l="1"/>
  <c r="D34" i="2"/>
  <c r="L33" i="3" l="1"/>
  <c r="H33" i="3"/>
  <c r="I33" i="3" s="1"/>
  <c r="J33" i="3"/>
  <c r="K33" i="3" s="1"/>
  <c r="C34" i="3"/>
  <c r="L34" i="2"/>
  <c r="H34" i="2"/>
  <c r="I34" i="2" s="1"/>
  <c r="J34" i="2"/>
  <c r="K34" i="2" s="1"/>
  <c r="E34" i="2"/>
  <c r="C35" i="2" s="1"/>
  <c r="D34" i="3" l="1"/>
  <c r="D35" i="2"/>
  <c r="L34" i="3" l="1"/>
  <c r="J34" i="3"/>
  <c r="K34" i="3" s="1"/>
  <c r="H34" i="3"/>
  <c r="I34" i="3" s="1"/>
  <c r="C35" i="3"/>
  <c r="L35" i="2"/>
  <c r="J35" i="2"/>
  <c r="K35" i="2" s="1"/>
  <c r="H35" i="2"/>
  <c r="I35" i="2" s="1"/>
  <c r="E35" i="2"/>
  <c r="C36" i="2" s="1"/>
  <c r="D35" i="3" l="1"/>
  <c r="D36" i="2"/>
  <c r="J35" i="3" l="1"/>
  <c r="K35" i="3" s="1"/>
  <c r="L35" i="3"/>
  <c r="H35" i="3"/>
  <c r="I35" i="3" s="1"/>
  <c r="C36" i="3"/>
  <c r="J36" i="2"/>
  <c r="K36" i="2" s="1"/>
  <c r="L36" i="2"/>
  <c r="H36" i="2"/>
  <c r="I36" i="2" s="1"/>
  <c r="E36" i="2"/>
  <c r="C37" i="2" s="1"/>
  <c r="D36" i="3" l="1"/>
  <c r="D37" i="2"/>
  <c r="L36" i="3" l="1"/>
  <c r="J36" i="3"/>
  <c r="K36" i="3" s="1"/>
  <c r="H36" i="3"/>
  <c r="I36" i="3" s="1"/>
  <c r="C37" i="3"/>
  <c r="L37" i="2"/>
  <c r="J37" i="2"/>
  <c r="K37" i="2" s="1"/>
  <c r="H37" i="2"/>
  <c r="I37" i="2" s="1"/>
  <c r="E37" i="2"/>
  <c r="C38" i="2" s="1"/>
  <c r="D37" i="3" l="1"/>
  <c r="D38" i="2"/>
  <c r="L37" i="3" l="1"/>
  <c r="H37" i="3"/>
  <c r="I37" i="3" s="1"/>
  <c r="J37" i="3"/>
  <c r="K37" i="3" s="1"/>
  <c r="C38" i="3"/>
  <c r="L38" i="2"/>
  <c r="H38" i="2"/>
  <c r="I38" i="2" s="1"/>
  <c r="J38" i="2"/>
  <c r="K38" i="2" s="1"/>
  <c r="E38" i="2"/>
  <c r="C39" i="2" s="1"/>
  <c r="D38" i="3" l="1"/>
  <c r="D39" i="2"/>
  <c r="L38" i="3" l="1"/>
  <c r="J38" i="3"/>
  <c r="K38" i="3" s="1"/>
  <c r="H38" i="3"/>
  <c r="I38" i="3" s="1"/>
  <c r="C39" i="3"/>
  <c r="L39" i="2"/>
  <c r="J39" i="2"/>
  <c r="K39" i="2" s="1"/>
  <c r="H39" i="2"/>
  <c r="I39" i="2" s="1"/>
  <c r="E39" i="2"/>
  <c r="C40" i="2" s="1"/>
  <c r="D39" i="3" l="1"/>
  <c r="D40" i="2"/>
  <c r="J39" i="3" l="1"/>
  <c r="K39" i="3" s="1"/>
  <c r="L39" i="3"/>
  <c r="H39" i="3"/>
  <c r="I39" i="3" s="1"/>
  <c r="C40" i="3"/>
  <c r="J40" i="2"/>
  <c r="K40" i="2" s="1"/>
  <c r="L40" i="2"/>
  <c r="H40" i="2"/>
  <c r="I40" i="2" s="1"/>
  <c r="E40" i="2"/>
  <c r="C41" i="2" s="1"/>
  <c r="D40" i="3" l="1"/>
  <c r="D41" i="2"/>
  <c r="L40" i="3" l="1"/>
  <c r="J40" i="3"/>
  <c r="K40" i="3" s="1"/>
  <c r="H40" i="3"/>
  <c r="I40" i="3" s="1"/>
  <c r="C41" i="3"/>
  <c r="L41" i="2"/>
  <c r="J41" i="2"/>
  <c r="K41" i="2" s="1"/>
  <c r="H41" i="2"/>
  <c r="I41" i="2" s="1"/>
  <c r="E41" i="2"/>
  <c r="C42" i="2" s="1"/>
  <c r="D41" i="3" l="1"/>
  <c r="D42" i="2"/>
  <c r="L41" i="3" l="1"/>
  <c r="H41" i="3"/>
  <c r="I41" i="3" s="1"/>
  <c r="J41" i="3"/>
  <c r="K41" i="3" s="1"/>
  <c r="C42" i="3"/>
  <c r="L42" i="2"/>
  <c r="H42" i="2"/>
  <c r="I42" i="2" s="1"/>
  <c r="J42" i="2"/>
  <c r="K42" i="2" s="1"/>
  <c r="E42" i="2"/>
  <c r="C43" i="2" s="1"/>
  <c r="D42" i="3" l="1"/>
  <c r="D43" i="2"/>
  <c r="L42" i="3" l="1"/>
  <c r="J42" i="3"/>
  <c r="K42" i="3" s="1"/>
  <c r="H42" i="3"/>
  <c r="I42" i="3" s="1"/>
  <c r="C43" i="3"/>
  <c r="L43" i="2"/>
  <c r="J43" i="2"/>
  <c r="K43" i="2" s="1"/>
  <c r="H43" i="2"/>
  <c r="I43" i="2" s="1"/>
  <c r="E43" i="2"/>
  <c r="C44" i="2" s="1"/>
  <c r="D43" i="3" l="1"/>
  <c r="D44" i="2"/>
  <c r="J43" i="3" l="1"/>
  <c r="K43" i="3" s="1"/>
  <c r="L43" i="3"/>
  <c r="H43" i="3"/>
  <c r="I43" i="3" s="1"/>
  <c r="C44" i="3"/>
  <c r="J44" i="2"/>
  <c r="K44" i="2" s="1"/>
  <c r="L44" i="2"/>
  <c r="H44" i="2"/>
  <c r="I44" i="2" s="1"/>
  <c r="E44" i="2"/>
  <c r="C45" i="2" s="1"/>
  <c r="D44" i="3" l="1"/>
  <c r="D45" i="2"/>
  <c r="L44" i="3" l="1"/>
  <c r="J44" i="3"/>
  <c r="K44" i="3" s="1"/>
  <c r="H44" i="3"/>
  <c r="I44" i="3" s="1"/>
  <c r="C45" i="3"/>
  <c r="L45" i="2"/>
  <c r="J45" i="2"/>
  <c r="K45" i="2" s="1"/>
  <c r="H45" i="2"/>
  <c r="I45" i="2" s="1"/>
  <c r="E45" i="2"/>
  <c r="C46" i="2" s="1"/>
  <c r="D45" i="3" l="1"/>
  <c r="D46" i="2"/>
  <c r="L45" i="3" l="1"/>
  <c r="H45" i="3"/>
  <c r="I45" i="3" s="1"/>
  <c r="J45" i="3"/>
  <c r="K45" i="3" s="1"/>
  <c r="C46" i="3"/>
  <c r="L46" i="2"/>
  <c r="H46" i="2"/>
  <c r="I46" i="2" s="1"/>
  <c r="J46" i="2"/>
  <c r="K46" i="2" s="1"/>
  <c r="E46" i="2"/>
  <c r="C47" i="2" s="1"/>
  <c r="D46" i="3" l="1"/>
  <c r="D47" i="2"/>
  <c r="L46" i="3" l="1"/>
  <c r="J46" i="3"/>
  <c r="K46" i="3" s="1"/>
  <c r="H46" i="3"/>
  <c r="I46" i="3" s="1"/>
  <c r="C47" i="3"/>
  <c r="L47" i="2"/>
  <c r="J47" i="2"/>
  <c r="K47" i="2" s="1"/>
  <c r="H47" i="2"/>
  <c r="I47" i="2" s="1"/>
  <c r="E47" i="2"/>
  <c r="C48" i="2" s="1"/>
  <c r="D47" i="3" l="1"/>
  <c r="D48" i="2"/>
  <c r="J47" i="3" l="1"/>
  <c r="K47" i="3" s="1"/>
  <c r="L47" i="3"/>
  <c r="H47" i="3"/>
  <c r="I47" i="3" s="1"/>
  <c r="C48" i="3"/>
  <c r="J48" i="2"/>
  <c r="K48" i="2" s="1"/>
  <c r="L48" i="2"/>
  <c r="H48" i="2"/>
  <c r="I48" i="2" s="1"/>
  <c r="E48" i="2"/>
  <c r="C49" i="2" s="1"/>
  <c r="D48" i="3" l="1"/>
  <c r="D49" i="2"/>
  <c r="L48" i="3" l="1"/>
  <c r="J48" i="3"/>
  <c r="K48" i="3" s="1"/>
  <c r="H48" i="3"/>
  <c r="I48" i="3" s="1"/>
  <c r="C49" i="3"/>
  <c r="L49" i="2"/>
  <c r="J49" i="2"/>
  <c r="K49" i="2" s="1"/>
  <c r="H49" i="2"/>
  <c r="I49" i="2" s="1"/>
  <c r="E49" i="2"/>
  <c r="C50" i="2" s="1"/>
  <c r="D49" i="3" l="1"/>
  <c r="D50" i="2"/>
  <c r="L49" i="3" l="1"/>
  <c r="H49" i="3"/>
  <c r="I49" i="3" s="1"/>
  <c r="J49" i="3"/>
  <c r="K49" i="3" s="1"/>
  <c r="C50" i="3"/>
  <c r="L50" i="2"/>
  <c r="H50" i="2"/>
  <c r="I50" i="2" s="1"/>
  <c r="J50" i="2"/>
  <c r="K50" i="2" s="1"/>
  <c r="E50" i="2"/>
  <c r="C51" i="2" s="1"/>
  <c r="D50" i="3" l="1"/>
  <c r="D51" i="2"/>
  <c r="L50" i="3" l="1"/>
  <c r="J50" i="3"/>
  <c r="K50" i="3" s="1"/>
  <c r="H50" i="3"/>
  <c r="I50" i="3" s="1"/>
  <c r="C51" i="3"/>
  <c r="L51" i="2"/>
  <c r="J51" i="2"/>
  <c r="K51" i="2" s="1"/>
  <c r="H51" i="2"/>
  <c r="I51" i="2" s="1"/>
  <c r="E51" i="2"/>
  <c r="C52" i="2" s="1"/>
  <c r="D51" i="3" l="1"/>
  <c r="D52" i="2"/>
  <c r="J51" i="3" l="1"/>
  <c r="K51" i="3" s="1"/>
  <c r="L51" i="3"/>
  <c r="H51" i="3"/>
  <c r="I51" i="3" s="1"/>
  <c r="C52" i="3"/>
  <c r="J52" i="2"/>
  <c r="K52" i="2" s="1"/>
  <c r="L52" i="2"/>
  <c r="H52" i="2"/>
  <c r="I52" i="2" s="1"/>
  <c r="E52" i="2"/>
  <c r="C53" i="2" s="1"/>
  <c r="D52" i="3" l="1"/>
  <c r="D53" i="2"/>
  <c r="L52" i="3" l="1"/>
  <c r="J52" i="3"/>
  <c r="K52" i="3" s="1"/>
  <c r="H52" i="3"/>
  <c r="I52" i="3" s="1"/>
  <c r="C53" i="3"/>
  <c r="L53" i="2"/>
  <c r="J53" i="2"/>
  <c r="K53" i="2" s="1"/>
  <c r="H53" i="2"/>
  <c r="I53" i="2" s="1"/>
  <c r="E53" i="2"/>
  <c r="C54" i="2" s="1"/>
  <c r="D53" i="3" l="1"/>
  <c r="D54" i="2"/>
  <c r="L53" i="3" l="1"/>
  <c r="H53" i="3"/>
  <c r="I53" i="3" s="1"/>
  <c r="J53" i="3"/>
  <c r="K53" i="3" s="1"/>
  <c r="C54" i="3"/>
  <c r="L54" i="2"/>
  <c r="H54" i="2"/>
  <c r="I54" i="2" s="1"/>
  <c r="J54" i="2"/>
  <c r="K54" i="2" s="1"/>
  <c r="E54" i="2"/>
  <c r="C55" i="2" s="1"/>
  <c r="D54" i="3" l="1"/>
  <c r="D55" i="2"/>
  <c r="L54" i="3" l="1"/>
  <c r="J54" i="3"/>
  <c r="K54" i="3" s="1"/>
  <c r="H54" i="3"/>
  <c r="I54" i="3" s="1"/>
  <c r="C55" i="3"/>
  <c r="L55" i="2"/>
  <c r="J55" i="2"/>
  <c r="K55" i="2" s="1"/>
  <c r="H55" i="2"/>
  <c r="I55" i="2" s="1"/>
  <c r="E55" i="2"/>
  <c r="C56" i="2" s="1"/>
  <c r="D55" i="3" l="1"/>
  <c r="D56" i="2"/>
  <c r="J55" i="3" l="1"/>
  <c r="K55" i="3" s="1"/>
  <c r="L55" i="3"/>
  <c r="H55" i="3"/>
  <c r="I55" i="3" s="1"/>
  <c r="C56" i="3"/>
  <c r="J56" i="2"/>
  <c r="K56" i="2" s="1"/>
  <c r="L56" i="2"/>
  <c r="H56" i="2"/>
  <c r="I56" i="2" s="1"/>
  <c r="E56" i="2"/>
  <c r="C57" i="2" s="1"/>
  <c r="D56" i="3" l="1"/>
  <c r="D57" i="2"/>
  <c r="L56" i="3" l="1"/>
  <c r="J56" i="3"/>
  <c r="K56" i="3" s="1"/>
  <c r="H56" i="3"/>
  <c r="I56" i="3" s="1"/>
  <c r="C57" i="3"/>
  <c r="L57" i="2"/>
  <c r="J57" i="2"/>
  <c r="K57" i="2" s="1"/>
  <c r="H57" i="2"/>
  <c r="I57" i="2" s="1"/>
  <c r="E57" i="2"/>
  <c r="C58" i="2" s="1"/>
  <c r="D57" i="3" l="1"/>
  <c r="D58" i="2"/>
  <c r="L57" i="3" l="1"/>
  <c r="H57" i="3"/>
  <c r="I57" i="3" s="1"/>
  <c r="J57" i="3"/>
  <c r="K57" i="3" s="1"/>
  <c r="C58" i="3"/>
  <c r="L58" i="2"/>
  <c r="H58" i="2"/>
  <c r="I58" i="2" s="1"/>
  <c r="J58" i="2"/>
  <c r="K58" i="2" s="1"/>
  <c r="E58" i="2"/>
  <c r="C59" i="2" s="1"/>
  <c r="D58" i="3" l="1"/>
  <c r="D59" i="2"/>
  <c r="L58" i="3" l="1"/>
  <c r="J58" i="3"/>
  <c r="K58" i="3" s="1"/>
  <c r="H58" i="3"/>
  <c r="I58" i="3" s="1"/>
  <c r="C59" i="3"/>
  <c r="L59" i="2"/>
  <c r="J59" i="2"/>
  <c r="K59" i="2" s="1"/>
  <c r="H59" i="2"/>
  <c r="I59" i="2" s="1"/>
  <c r="E59" i="2"/>
  <c r="C60" i="2" s="1"/>
  <c r="D59" i="3" l="1"/>
  <c r="D60" i="2"/>
  <c r="J59" i="3" l="1"/>
  <c r="K59" i="3" s="1"/>
  <c r="L59" i="3"/>
  <c r="H59" i="3"/>
  <c r="I59" i="3" s="1"/>
  <c r="C60" i="3"/>
  <c r="J60" i="2"/>
  <c r="K60" i="2" s="1"/>
  <c r="L60" i="2"/>
  <c r="H60" i="2"/>
  <c r="I60" i="2" s="1"/>
  <c r="E60" i="2"/>
  <c r="C61" i="2" s="1"/>
  <c r="D60" i="3" l="1"/>
  <c r="D61" i="2"/>
  <c r="L60" i="3" l="1"/>
  <c r="J60" i="3"/>
  <c r="K60" i="3" s="1"/>
  <c r="H60" i="3"/>
  <c r="I60" i="3" s="1"/>
  <c r="C61" i="3"/>
  <c r="L61" i="2"/>
  <c r="J61" i="2"/>
  <c r="K61" i="2" s="1"/>
  <c r="H61" i="2"/>
  <c r="I61" i="2" s="1"/>
  <c r="E61" i="2"/>
  <c r="C62" i="2" s="1"/>
  <c r="D61" i="3" l="1"/>
  <c r="D62" i="2"/>
  <c r="L61" i="3" l="1"/>
  <c r="H61" i="3"/>
  <c r="I61" i="3" s="1"/>
  <c r="J61" i="3"/>
  <c r="K61" i="3" s="1"/>
  <c r="C62" i="3"/>
  <c r="L62" i="2"/>
  <c r="H62" i="2"/>
  <c r="I62" i="2" s="1"/>
  <c r="J62" i="2"/>
  <c r="K62" i="2" s="1"/>
  <c r="E62" i="2"/>
  <c r="C63" i="2" s="1"/>
  <c r="D62" i="3" l="1"/>
  <c r="D63" i="2"/>
  <c r="L62" i="3" l="1"/>
  <c r="J62" i="3"/>
  <c r="K62" i="3" s="1"/>
  <c r="H62" i="3"/>
  <c r="I62" i="3" s="1"/>
  <c r="C63" i="3"/>
  <c r="L63" i="2"/>
  <c r="J63" i="2"/>
  <c r="K63" i="2" s="1"/>
  <c r="H63" i="2"/>
  <c r="I63" i="2" s="1"/>
  <c r="E63" i="2"/>
  <c r="C64" i="2" s="1"/>
  <c r="D63" i="3" l="1"/>
  <c r="D64" i="2"/>
  <c r="J63" i="3" l="1"/>
  <c r="K63" i="3" s="1"/>
  <c r="H63" i="3"/>
  <c r="I63" i="3" s="1"/>
  <c r="L63" i="3"/>
  <c r="C64" i="3"/>
  <c r="J64" i="2"/>
  <c r="K64" i="2" s="1"/>
  <c r="L64" i="2"/>
  <c r="H64" i="2"/>
  <c r="I64" i="2" s="1"/>
  <c r="E64" i="2"/>
  <c r="C65" i="2" s="1"/>
  <c r="D64" i="3" l="1"/>
  <c r="D65" i="2"/>
  <c r="L64" i="3" l="1"/>
  <c r="J64" i="3"/>
  <c r="K64" i="3" s="1"/>
  <c r="H64" i="3"/>
  <c r="I64" i="3" s="1"/>
  <c r="C65" i="3"/>
  <c r="L65" i="2"/>
  <c r="J65" i="2"/>
  <c r="K65" i="2" s="1"/>
  <c r="H65" i="2"/>
  <c r="I65" i="2" s="1"/>
  <c r="E65" i="2"/>
  <c r="C66" i="2" s="1"/>
  <c r="D65" i="3" l="1"/>
  <c r="D66" i="2"/>
  <c r="L65" i="3" l="1"/>
  <c r="H65" i="3"/>
  <c r="I65" i="3" s="1"/>
  <c r="J65" i="3"/>
  <c r="K65" i="3" s="1"/>
  <c r="C66" i="3"/>
  <c r="L66" i="2"/>
  <c r="H66" i="2"/>
  <c r="I66" i="2" s="1"/>
  <c r="J66" i="2"/>
  <c r="K66" i="2" s="1"/>
  <c r="E66" i="2"/>
  <c r="C67" i="2" s="1"/>
  <c r="D66" i="3" l="1"/>
  <c r="D67" i="2"/>
  <c r="L66" i="3" l="1"/>
  <c r="J66" i="3"/>
  <c r="K66" i="3" s="1"/>
  <c r="H66" i="3"/>
  <c r="I66" i="3" s="1"/>
  <c r="C67" i="3"/>
  <c r="L67" i="2"/>
  <c r="J67" i="2"/>
  <c r="K67" i="2" s="1"/>
  <c r="H67" i="2"/>
  <c r="I67" i="2" s="1"/>
  <c r="E67" i="2"/>
  <c r="C68" i="2" s="1"/>
  <c r="D67" i="3" l="1"/>
  <c r="D68" i="2"/>
  <c r="J67" i="3" l="1"/>
  <c r="K67" i="3" s="1"/>
  <c r="L67" i="3"/>
  <c r="H67" i="3"/>
  <c r="I67" i="3" s="1"/>
  <c r="C68" i="3"/>
  <c r="J68" i="2"/>
  <c r="K68" i="2" s="1"/>
  <c r="L68" i="2"/>
  <c r="H68" i="2"/>
  <c r="I68" i="2" s="1"/>
  <c r="E68" i="2"/>
  <c r="C69" i="2" s="1"/>
  <c r="D68" i="3" l="1"/>
  <c r="D69" i="2"/>
  <c r="L68" i="3" l="1"/>
  <c r="J68" i="3"/>
  <c r="K68" i="3" s="1"/>
  <c r="H68" i="3"/>
  <c r="I68" i="3" s="1"/>
  <c r="C69" i="3"/>
  <c r="L69" i="2"/>
  <c r="J69" i="2"/>
  <c r="K69" i="2" s="1"/>
  <c r="H69" i="2"/>
  <c r="I69" i="2" s="1"/>
  <c r="E69" i="2"/>
  <c r="C70" i="2" s="1"/>
  <c r="D69" i="3" l="1"/>
  <c r="D70" i="2"/>
  <c r="L69" i="3" l="1"/>
  <c r="H69" i="3"/>
  <c r="I69" i="3" s="1"/>
  <c r="J69" i="3"/>
  <c r="K69" i="3" s="1"/>
  <c r="C70" i="3"/>
  <c r="L70" i="2"/>
  <c r="H70" i="2"/>
  <c r="I70" i="2" s="1"/>
  <c r="J70" i="2"/>
  <c r="K70" i="2" s="1"/>
  <c r="E70" i="2"/>
  <c r="C71" i="2" s="1"/>
  <c r="D70" i="3" l="1"/>
  <c r="D71" i="2"/>
  <c r="L70" i="3" l="1"/>
  <c r="J70" i="3"/>
  <c r="K70" i="3" s="1"/>
  <c r="H70" i="3"/>
  <c r="I70" i="3" s="1"/>
  <c r="C71" i="3"/>
  <c r="L71" i="2"/>
  <c r="J71" i="2"/>
  <c r="K71" i="2" s="1"/>
  <c r="H71" i="2"/>
  <c r="I71" i="2" s="1"/>
  <c r="E71" i="2"/>
  <c r="C72" i="2" s="1"/>
  <c r="D71" i="3" l="1"/>
  <c r="D72" i="2"/>
  <c r="J71" i="3" l="1"/>
  <c r="K71" i="3" s="1"/>
  <c r="H71" i="3"/>
  <c r="I71" i="3" s="1"/>
  <c r="L71" i="3"/>
  <c r="C72" i="3"/>
  <c r="H72" i="2"/>
  <c r="I72" i="2" s="1"/>
  <c r="E72" i="2"/>
  <c r="C73" i="2" s="1"/>
  <c r="D72" i="3" l="1"/>
  <c r="D73" i="2"/>
  <c r="H72" i="3" l="1"/>
  <c r="I72" i="3" s="1"/>
  <c r="C73" i="3"/>
  <c r="H73" i="2"/>
  <c r="I73" i="2" s="1"/>
  <c r="E73" i="2"/>
  <c r="C74" i="2" s="1"/>
  <c r="D73" i="3" l="1"/>
  <c r="D74" i="2"/>
  <c r="H73" i="3" l="1"/>
  <c r="I73" i="3" s="1"/>
  <c r="C74" i="3"/>
  <c r="H74" i="2"/>
  <c r="I74" i="2" s="1"/>
  <c r="E74" i="2"/>
  <c r="C75" i="2" s="1"/>
  <c r="D74" i="3" l="1"/>
  <c r="D75" i="2"/>
  <c r="H74" i="3" l="1"/>
  <c r="I74" i="3" s="1"/>
  <c r="C75" i="3"/>
  <c r="H75" i="2"/>
  <c r="I75" i="2" s="1"/>
  <c r="E75" i="2"/>
  <c r="C76" i="2" s="1"/>
  <c r="D75" i="3" l="1"/>
  <c r="D76" i="2"/>
  <c r="H75" i="3" l="1"/>
  <c r="I75" i="3" s="1"/>
  <c r="C76" i="3"/>
  <c r="H76" i="2"/>
  <c r="I76" i="2" s="1"/>
  <c r="E76" i="2"/>
  <c r="C77" i="2" s="1"/>
  <c r="D76" i="3" l="1"/>
  <c r="D77" i="2"/>
  <c r="H76" i="3" l="1"/>
  <c r="I76" i="3" s="1"/>
  <c r="C77" i="3"/>
  <c r="H77" i="2"/>
  <c r="I77" i="2" s="1"/>
  <c r="E77" i="2"/>
  <c r="C78" i="2" s="1"/>
  <c r="D77" i="3" l="1"/>
  <c r="D78" i="2"/>
  <c r="H77" i="3" l="1"/>
  <c r="I77" i="3" s="1"/>
  <c r="C78" i="3"/>
  <c r="H78" i="2"/>
  <c r="I78" i="2" s="1"/>
  <c r="E78" i="2"/>
  <c r="C79" i="2" s="1"/>
  <c r="D78" i="3" l="1"/>
  <c r="D79" i="2"/>
  <c r="H78" i="3" l="1"/>
  <c r="I78" i="3" s="1"/>
  <c r="C79" i="3"/>
  <c r="H79" i="2"/>
  <c r="I79" i="2" s="1"/>
  <c r="E79" i="2"/>
  <c r="C80" i="2" s="1"/>
  <c r="D79" i="3" l="1"/>
  <c r="D80" i="2"/>
  <c r="H79" i="3" l="1"/>
  <c r="I79" i="3" s="1"/>
  <c r="C80" i="3"/>
  <c r="H80" i="2"/>
  <c r="I80" i="2" s="1"/>
  <c r="E80" i="2"/>
  <c r="C81" i="2" s="1"/>
  <c r="D80" i="3" l="1"/>
  <c r="D81" i="2"/>
  <c r="H80" i="3" l="1"/>
  <c r="I80" i="3" s="1"/>
  <c r="C81" i="3"/>
  <c r="H81" i="2"/>
  <c r="I81" i="2" s="1"/>
  <c r="E81" i="2"/>
  <c r="C82" i="2" s="1"/>
  <c r="D81" i="3" l="1"/>
  <c r="D82" i="2"/>
  <c r="H81" i="3" l="1"/>
  <c r="I81" i="3" s="1"/>
  <c r="C82" i="3"/>
  <c r="H82" i="2"/>
  <c r="I82" i="2" s="1"/>
  <c r="E82" i="2"/>
  <c r="C83" i="2" s="1"/>
  <c r="D82" i="3" l="1"/>
  <c r="D83" i="2"/>
  <c r="H82" i="3" l="1"/>
  <c r="I82" i="3" s="1"/>
  <c r="C83" i="3"/>
  <c r="H83" i="2"/>
  <c r="I83" i="2" s="1"/>
  <c r="E83" i="2"/>
  <c r="C84" i="2" s="1"/>
  <c r="D83" i="3" l="1"/>
  <c r="D84" i="2"/>
  <c r="H83" i="3" l="1"/>
  <c r="I83" i="3" s="1"/>
  <c r="C84" i="3"/>
  <c r="H84" i="2"/>
  <c r="I84" i="2" s="1"/>
  <c r="E84" i="2"/>
  <c r="C85" i="2" s="1"/>
  <c r="D84" i="3" l="1"/>
  <c r="D85" i="2"/>
  <c r="H84" i="3" l="1"/>
  <c r="I84" i="3" s="1"/>
  <c r="C85" i="3"/>
  <c r="H85" i="2"/>
  <c r="I85" i="2" s="1"/>
  <c r="E85" i="2"/>
  <c r="C86" i="2" s="1"/>
  <c r="D85" i="3" l="1"/>
  <c r="D86" i="2"/>
  <c r="H85" i="3" l="1"/>
  <c r="I85" i="3" s="1"/>
  <c r="C86" i="3"/>
  <c r="H86" i="2"/>
  <c r="I86" i="2" s="1"/>
  <c r="E86" i="2"/>
  <c r="C87" i="2" s="1"/>
  <c r="D86" i="3" l="1"/>
  <c r="D87" i="2"/>
  <c r="H86" i="3" l="1"/>
  <c r="I86" i="3" s="1"/>
  <c r="C87" i="3"/>
  <c r="H87" i="2"/>
  <c r="I87" i="2" s="1"/>
  <c r="E87" i="2"/>
  <c r="C88" i="2" s="1"/>
  <c r="D87" i="3" l="1"/>
  <c r="D88" i="2"/>
  <c r="H87" i="3" l="1"/>
  <c r="I87" i="3" s="1"/>
  <c r="C88" i="3"/>
  <c r="H88" i="2"/>
  <c r="I88" i="2" s="1"/>
  <c r="E88" i="2"/>
  <c r="C89" i="2" s="1"/>
  <c r="D88" i="3" l="1"/>
  <c r="D89" i="2"/>
  <c r="H88" i="3" l="1"/>
  <c r="I88" i="3" s="1"/>
  <c r="C89" i="3"/>
  <c r="H89" i="2"/>
  <c r="I89" i="2" s="1"/>
  <c r="E89" i="2"/>
  <c r="C90" i="2" s="1"/>
  <c r="D89" i="3" l="1"/>
  <c r="D90" i="2"/>
  <c r="H89" i="3" l="1"/>
  <c r="I89" i="3" s="1"/>
  <c r="C90" i="3"/>
  <c r="H90" i="2"/>
  <c r="I90" i="2" s="1"/>
  <c r="E90" i="2"/>
  <c r="C91" i="2" s="1"/>
  <c r="D90" i="3" l="1"/>
  <c r="D91" i="2"/>
  <c r="H90" i="3" l="1"/>
  <c r="I90" i="3" s="1"/>
  <c r="C91" i="3"/>
  <c r="H91" i="2"/>
  <c r="I91" i="2" s="1"/>
  <c r="E91" i="2"/>
  <c r="C92" i="2" s="1"/>
  <c r="D91" i="3" l="1"/>
  <c r="D92" i="2"/>
  <c r="H91" i="3" l="1"/>
  <c r="I91" i="3" s="1"/>
  <c r="C92" i="3"/>
  <c r="H92" i="2"/>
  <c r="I92" i="2" s="1"/>
  <c r="E92" i="2"/>
  <c r="C93" i="2" s="1"/>
  <c r="D92" i="3" l="1"/>
  <c r="D93" i="2"/>
  <c r="H92" i="3" l="1"/>
  <c r="I92" i="3" s="1"/>
  <c r="C93" i="3"/>
  <c r="H93" i="2"/>
  <c r="I93" i="2" s="1"/>
  <c r="E93" i="2"/>
  <c r="C94" i="2" s="1"/>
  <c r="D93" i="3" l="1"/>
  <c r="D94" i="2"/>
  <c r="H93" i="3" l="1"/>
  <c r="I93" i="3" s="1"/>
  <c r="C94" i="3"/>
  <c r="H94" i="2"/>
  <c r="I94" i="2" s="1"/>
  <c r="E94" i="2"/>
  <c r="C95" i="2" s="1"/>
  <c r="D94" i="3" l="1"/>
  <c r="D95" i="2"/>
  <c r="H94" i="3" l="1"/>
  <c r="I94" i="3" s="1"/>
  <c r="C95" i="3"/>
  <c r="H95" i="2"/>
  <c r="I95" i="2" s="1"/>
  <c r="E95" i="2"/>
  <c r="C96" i="2" s="1"/>
  <c r="D95" i="3" l="1"/>
  <c r="D96" i="2"/>
  <c r="H95" i="3" l="1"/>
  <c r="I95" i="3" s="1"/>
  <c r="C96" i="3"/>
  <c r="H96" i="2"/>
  <c r="I96" i="2" s="1"/>
  <c r="E96" i="2"/>
  <c r="C97" i="2" s="1"/>
  <c r="D96" i="3" l="1"/>
  <c r="D97" i="2"/>
  <c r="H96" i="3" l="1"/>
  <c r="I96" i="3" s="1"/>
  <c r="C97" i="3"/>
  <c r="H97" i="2"/>
  <c r="I97" i="2" s="1"/>
  <c r="E97" i="2"/>
  <c r="C98" i="2" s="1"/>
  <c r="D97" i="3" l="1"/>
  <c r="D98" i="2"/>
  <c r="H97" i="3" l="1"/>
  <c r="I97" i="3" s="1"/>
  <c r="C98" i="3"/>
  <c r="H98" i="2"/>
  <c r="I98" i="2" s="1"/>
  <c r="E98" i="2"/>
  <c r="C99" i="2" s="1"/>
  <c r="D98" i="3" l="1"/>
  <c r="D99" i="2"/>
  <c r="H98" i="3" l="1"/>
  <c r="I98" i="3" s="1"/>
  <c r="C99" i="3"/>
  <c r="H99" i="2"/>
  <c r="I99" i="2" s="1"/>
  <c r="E99" i="2"/>
  <c r="C100" i="2" s="1"/>
  <c r="D99" i="3" l="1"/>
  <c r="D100" i="2"/>
  <c r="H99" i="3" l="1"/>
  <c r="I99" i="3" s="1"/>
  <c r="C100" i="3"/>
  <c r="H100" i="2"/>
  <c r="I100" i="2" s="1"/>
  <c r="E100" i="2"/>
  <c r="C101" i="2" s="1"/>
  <c r="D100" i="3" l="1"/>
  <c r="D101" i="2"/>
  <c r="H100" i="3" l="1"/>
  <c r="I100" i="3" s="1"/>
  <c r="C101" i="3"/>
  <c r="H101" i="2"/>
  <c r="I101" i="2" s="1"/>
  <c r="E101" i="2"/>
  <c r="C102" i="2" s="1"/>
  <c r="D101" i="3" l="1"/>
  <c r="D102" i="2"/>
  <c r="H101" i="3" l="1"/>
  <c r="I101" i="3" s="1"/>
  <c r="C102" i="3"/>
  <c r="H102" i="2"/>
  <c r="I102" i="2" s="1"/>
  <c r="E102" i="2"/>
  <c r="C103" i="2" s="1"/>
  <c r="D102" i="3" l="1"/>
  <c r="D103" i="2"/>
  <c r="H102" i="3" l="1"/>
  <c r="I102" i="3" s="1"/>
  <c r="C103" i="3"/>
  <c r="H103" i="2"/>
  <c r="I103" i="2" s="1"/>
  <c r="E103" i="2"/>
  <c r="C104" i="2" s="1"/>
  <c r="D103" i="3" l="1"/>
  <c r="D104" i="2"/>
  <c r="H103" i="3" l="1"/>
  <c r="I103" i="3" s="1"/>
  <c r="C104" i="3"/>
  <c r="H104" i="2"/>
  <c r="I104" i="2" s="1"/>
  <c r="E104" i="2"/>
  <c r="C105" i="2" s="1"/>
  <c r="D104" i="3" l="1"/>
  <c r="D105" i="2"/>
  <c r="H104" i="3" l="1"/>
  <c r="I104" i="3" s="1"/>
  <c r="C105" i="3"/>
  <c r="H105" i="2"/>
  <c r="I105" i="2" s="1"/>
  <c r="E105" i="2"/>
  <c r="C106" i="2" s="1"/>
  <c r="D105" i="3" l="1"/>
  <c r="D106" i="2"/>
  <c r="H105" i="3" l="1"/>
  <c r="I105" i="3" s="1"/>
  <c r="C106" i="3"/>
  <c r="H106" i="2"/>
  <c r="I106" i="2" s="1"/>
  <c r="E106" i="2"/>
  <c r="C107" i="2" s="1"/>
  <c r="D106" i="3" l="1"/>
  <c r="D107" i="2"/>
  <c r="H106" i="3" l="1"/>
  <c r="I106" i="3" s="1"/>
  <c r="C107" i="3"/>
  <c r="H107" i="2"/>
  <c r="I107" i="2" s="1"/>
  <c r="E107" i="2"/>
  <c r="C108" i="2" s="1"/>
  <c r="D107" i="3" l="1"/>
  <c r="D108" i="2"/>
  <c r="H107" i="3" l="1"/>
  <c r="I107" i="3" s="1"/>
  <c r="C108" i="3"/>
  <c r="H108" i="2"/>
  <c r="I108" i="2" s="1"/>
  <c r="E108" i="2"/>
  <c r="C109" i="2" s="1"/>
  <c r="D108" i="3" l="1"/>
  <c r="D109" i="2"/>
  <c r="H108" i="3" l="1"/>
  <c r="I108" i="3" s="1"/>
  <c r="C109" i="3"/>
  <c r="H109" i="2"/>
  <c r="I109" i="2" s="1"/>
  <c r="E109" i="2"/>
  <c r="C110" i="2" s="1"/>
  <c r="D109" i="3" l="1"/>
  <c r="D110" i="2"/>
  <c r="H109" i="3" l="1"/>
  <c r="I109" i="3" s="1"/>
  <c r="C110" i="3"/>
  <c r="H110" i="2"/>
  <c r="I110" i="2" s="1"/>
  <c r="E110" i="2"/>
  <c r="C111" i="2" s="1"/>
  <c r="D110" i="3" l="1"/>
  <c r="D111" i="2"/>
  <c r="H110" i="3" l="1"/>
  <c r="I110" i="3" s="1"/>
  <c r="C111" i="3"/>
  <c r="H111" i="2"/>
  <c r="I111" i="2" s="1"/>
  <c r="E111" i="2"/>
  <c r="C112" i="2" s="1"/>
  <c r="D111" i="3" l="1"/>
  <c r="D112" i="2"/>
  <c r="H111" i="3" l="1"/>
  <c r="I111" i="3" s="1"/>
  <c r="C112" i="3"/>
  <c r="H112" i="2"/>
  <c r="I112" i="2" s="1"/>
  <c r="E112" i="2"/>
  <c r="C113" i="2" s="1"/>
  <c r="D112" i="3" l="1"/>
  <c r="D113" i="2"/>
  <c r="H112" i="3" l="1"/>
  <c r="I112" i="3" s="1"/>
  <c r="C113" i="3"/>
  <c r="H113" i="2"/>
  <c r="I113" i="2" s="1"/>
  <c r="E113" i="2"/>
  <c r="C114" i="2" s="1"/>
  <c r="D113" i="3" l="1"/>
  <c r="D114" i="2"/>
  <c r="H113" i="3" l="1"/>
  <c r="I113" i="3" s="1"/>
  <c r="C114" i="3"/>
  <c r="H114" i="2"/>
  <c r="I114" i="2" s="1"/>
  <c r="E114" i="2"/>
  <c r="C115" i="2" s="1"/>
  <c r="D114" i="3" l="1"/>
  <c r="D115" i="2"/>
  <c r="H114" i="3" l="1"/>
  <c r="I114" i="3" s="1"/>
  <c r="C115" i="3"/>
  <c r="H115" i="2"/>
  <c r="I115" i="2" s="1"/>
  <c r="E115" i="2"/>
  <c r="C116" i="2" s="1"/>
  <c r="D115" i="3" l="1"/>
  <c r="D116" i="2"/>
  <c r="H115" i="3" l="1"/>
  <c r="I115" i="3" s="1"/>
  <c r="C116" i="3"/>
  <c r="H116" i="2"/>
  <c r="I116" i="2" s="1"/>
  <c r="E116" i="2"/>
  <c r="C117" i="2" s="1"/>
  <c r="D116" i="3" l="1"/>
  <c r="D117" i="2"/>
  <c r="H116" i="3" l="1"/>
  <c r="I116" i="3" s="1"/>
  <c r="C117" i="3"/>
  <c r="H117" i="2"/>
  <c r="I117" i="2" s="1"/>
  <c r="E117" i="2"/>
  <c r="C118" i="2" s="1"/>
  <c r="D117" i="3" l="1"/>
  <c r="D118" i="2"/>
  <c r="H117" i="3" l="1"/>
  <c r="I117" i="3" s="1"/>
  <c r="C118" i="3"/>
  <c r="H118" i="2"/>
  <c r="I118" i="2" s="1"/>
  <c r="E118" i="2"/>
  <c r="C119" i="2" s="1"/>
  <c r="D118" i="3" l="1"/>
  <c r="D119" i="2"/>
  <c r="H118" i="3" l="1"/>
  <c r="I118" i="3" s="1"/>
  <c r="C119" i="3"/>
  <c r="H119" i="2"/>
  <c r="I119" i="2" s="1"/>
  <c r="E119" i="2"/>
  <c r="C120" i="2" s="1"/>
  <c r="D119" i="3" l="1"/>
  <c r="D120" i="2"/>
  <c r="H119" i="3" l="1"/>
  <c r="I119" i="3" s="1"/>
  <c r="C120" i="3"/>
  <c r="H120" i="2"/>
  <c r="I120" i="2" s="1"/>
  <c r="E120" i="2"/>
  <c r="C121" i="2" s="1"/>
  <c r="D120" i="3" l="1"/>
  <c r="D121" i="2"/>
  <c r="H120" i="3" l="1"/>
  <c r="I120" i="3" s="1"/>
  <c r="C121" i="3"/>
  <c r="H121" i="2"/>
  <c r="I121" i="2" s="1"/>
  <c r="E121" i="2"/>
  <c r="C122" i="2" s="1"/>
  <c r="D121" i="3" l="1"/>
  <c r="D122" i="2"/>
  <c r="H121" i="3" l="1"/>
  <c r="I121" i="3" s="1"/>
  <c r="C122" i="3"/>
  <c r="H122" i="2"/>
  <c r="I122" i="2" s="1"/>
  <c r="E122" i="2"/>
  <c r="C123" i="2" s="1"/>
  <c r="D122" i="3" l="1"/>
  <c r="D123" i="2"/>
  <c r="H122" i="3" l="1"/>
  <c r="I122" i="3" s="1"/>
  <c r="C123" i="3"/>
  <c r="H123" i="2"/>
  <c r="I123" i="2" s="1"/>
  <c r="E123" i="2"/>
  <c r="C124" i="2" s="1"/>
  <c r="D123" i="3" l="1"/>
  <c r="D124" i="2"/>
  <c r="H123" i="3" l="1"/>
  <c r="I123" i="3" s="1"/>
  <c r="C124" i="3"/>
  <c r="H124" i="2"/>
  <c r="I124" i="2" s="1"/>
  <c r="E124" i="2"/>
  <c r="C125" i="2" s="1"/>
  <c r="D124" i="3" l="1"/>
  <c r="D125" i="2"/>
  <c r="H124" i="3" l="1"/>
  <c r="I124" i="3" s="1"/>
  <c r="C125" i="3"/>
  <c r="H125" i="2"/>
  <c r="I125" i="2" s="1"/>
  <c r="E125" i="2"/>
  <c r="C126" i="2" s="1"/>
  <c r="D125" i="3" l="1"/>
  <c r="D126" i="2"/>
  <c r="H125" i="3" l="1"/>
  <c r="I125" i="3" s="1"/>
  <c r="C126" i="3"/>
  <c r="H126" i="2"/>
  <c r="I126" i="2" s="1"/>
  <c r="E126" i="2"/>
  <c r="C127" i="2" s="1"/>
  <c r="D126" i="3" l="1"/>
  <c r="D127" i="2"/>
  <c r="H126" i="3" l="1"/>
  <c r="I126" i="3" s="1"/>
  <c r="C127" i="3"/>
  <c r="H127" i="2"/>
  <c r="I127" i="2" s="1"/>
  <c r="E127" i="2"/>
  <c r="C128" i="2" s="1"/>
  <c r="D127" i="3" l="1"/>
  <c r="D128" i="2"/>
  <c r="H127" i="3" l="1"/>
  <c r="I127" i="3" s="1"/>
  <c r="C128" i="3"/>
  <c r="H128" i="2"/>
  <c r="I128" i="2" s="1"/>
  <c r="E128" i="2"/>
  <c r="C129" i="2" s="1"/>
  <c r="D128" i="3" l="1"/>
  <c r="D129" i="2"/>
  <c r="H128" i="3" l="1"/>
  <c r="I128" i="3" s="1"/>
  <c r="C129" i="3"/>
  <c r="H129" i="2"/>
  <c r="I129" i="2" s="1"/>
  <c r="E129" i="2"/>
  <c r="C130" i="2" s="1"/>
  <c r="D129" i="3" l="1"/>
  <c r="D130" i="2"/>
  <c r="H129" i="3" l="1"/>
  <c r="I129" i="3" s="1"/>
  <c r="C130" i="3"/>
  <c r="H130" i="2"/>
  <c r="I130" i="2" s="1"/>
  <c r="E130" i="2"/>
  <c r="C131" i="2" s="1"/>
  <c r="D130" i="3" l="1"/>
  <c r="D131" i="2"/>
  <c r="H130" i="3" l="1"/>
  <c r="I130" i="3" s="1"/>
  <c r="C131" i="3"/>
  <c r="H131" i="2"/>
  <c r="I131" i="2" s="1"/>
  <c r="E131" i="2"/>
  <c r="C132" i="2" s="1"/>
  <c r="D131" i="3" l="1"/>
  <c r="D132" i="2"/>
  <c r="H131" i="3" l="1"/>
  <c r="I131" i="3" s="1"/>
  <c r="C132" i="3"/>
  <c r="H132" i="2"/>
  <c r="I132" i="2" s="1"/>
  <c r="E132" i="2"/>
  <c r="C133" i="2" s="1"/>
  <c r="D132" i="3" l="1"/>
  <c r="D133" i="2"/>
  <c r="H132" i="3" l="1"/>
  <c r="I132" i="3" s="1"/>
  <c r="C133" i="3"/>
  <c r="H133" i="2"/>
  <c r="I133" i="2" s="1"/>
  <c r="E133" i="2"/>
  <c r="C134" i="2" s="1"/>
  <c r="D133" i="3" l="1"/>
  <c r="D134" i="2"/>
  <c r="H133" i="3" l="1"/>
  <c r="I133" i="3" s="1"/>
  <c r="C134" i="3"/>
  <c r="H134" i="2"/>
  <c r="I134" i="2" s="1"/>
  <c r="E134" i="2"/>
  <c r="C135" i="2" s="1"/>
  <c r="D134" i="3" l="1"/>
  <c r="D135" i="2"/>
  <c r="H134" i="3" l="1"/>
  <c r="I134" i="3" s="1"/>
  <c r="C135" i="3"/>
  <c r="H135" i="2"/>
  <c r="I135" i="2" s="1"/>
  <c r="E135" i="2"/>
  <c r="C136" i="2" s="1"/>
  <c r="D135" i="3" l="1"/>
  <c r="D136" i="2"/>
  <c r="H135" i="3" l="1"/>
  <c r="I135" i="3" s="1"/>
  <c r="C136" i="3"/>
  <c r="H136" i="2"/>
  <c r="I136" i="2" s="1"/>
  <c r="E136" i="2"/>
  <c r="C137" i="2" s="1"/>
  <c r="D136" i="3" l="1"/>
  <c r="D137" i="2"/>
  <c r="H136" i="3" l="1"/>
  <c r="I136" i="3" s="1"/>
  <c r="C137" i="3"/>
  <c r="H137" i="2"/>
  <c r="I137" i="2" s="1"/>
  <c r="E137" i="2"/>
  <c r="C138" i="2" s="1"/>
  <c r="D137" i="3" l="1"/>
  <c r="D138" i="2"/>
  <c r="H137" i="3" l="1"/>
  <c r="I137" i="3" s="1"/>
  <c r="C138" i="3"/>
  <c r="H138" i="2"/>
  <c r="I138" i="2" s="1"/>
  <c r="E138" i="2"/>
  <c r="C139" i="2" s="1"/>
  <c r="D138" i="3" l="1"/>
  <c r="D139" i="2"/>
  <c r="H138" i="3" l="1"/>
  <c r="I138" i="3" s="1"/>
  <c r="C139" i="3"/>
  <c r="H139" i="2"/>
  <c r="I139" i="2" s="1"/>
  <c r="E139" i="2"/>
  <c r="C140" i="2" s="1"/>
  <c r="D139" i="3" l="1"/>
  <c r="D140" i="2"/>
  <c r="H139" i="3" l="1"/>
  <c r="I139" i="3" s="1"/>
  <c r="C140" i="3"/>
  <c r="H140" i="2"/>
  <c r="I140" i="2" s="1"/>
  <c r="E140" i="2"/>
  <c r="C141" i="2" s="1"/>
  <c r="D140" i="3" l="1"/>
  <c r="D141" i="2"/>
  <c r="H140" i="3" l="1"/>
  <c r="I140" i="3" s="1"/>
  <c r="C141" i="3"/>
  <c r="H141" i="2"/>
  <c r="I141" i="2" s="1"/>
  <c r="E141" i="2"/>
  <c r="C142" i="2" s="1"/>
  <c r="D141" i="3" l="1"/>
  <c r="D142" i="2"/>
  <c r="H141" i="3" l="1"/>
  <c r="I141" i="3" s="1"/>
  <c r="C142" i="3"/>
  <c r="H142" i="2"/>
  <c r="I142" i="2" s="1"/>
  <c r="E142" i="2"/>
  <c r="C143" i="2" s="1"/>
  <c r="D142" i="3" l="1"/>
  <c r="D143" i="2"/>
  <c r="H142" i="3" l="1"/>
  <c r="I142" i="3" s="1"/>
  <c r="C143" i="3"/>
  <c r="H143" i="2"/>
  <c r="I143" i="2" s="1"/>
  <c r="E143" i="2"/>
  <c r="C144" i="2" s="1"/>
  <c r="D143" i="3" l="1"/>
  <c r="D144" i="2"/>
  <c r="H143" i="3" l="1"/>
  <c r="I143" i="3" s="1"/>
  <c r="C144" i="3"/>
  <c r="H144" i="2"/>
  <c r="I144" i="2" s="1"/>
  <c r="E144" i="2"/>
  <c r="C145" i="2" s="1"/>
  <c r="D144" i="3" l="1"/>
  <c r="D145" i="2"/>
  <c r="H144" i="3" l="1"/>
  <c r="I144" i="3" s="1"/>
  <c r="C145" i="3"/>
  <c r="H145" i="2"/>
  <c r="I145" i="2" s="1"/>
  <c r="E145" i="2"/>
  <c r="C146" i="2" s="1"/>
  <c r="D145" i="3" l="1"/>
  <c r="D146" i="2"/>
  <c r="H145" i="3" l="1"/>
  <c r="I145" i="3" s="1"/>
  <c r="C146" i="3"/>
  <c r="H146" i="2"/>
  <c r="I146" i="2" s="1"/>
  <c r="E146" i="2"/>
  <c r="C147" i="2" s="1"/>
  <c r="D146" i="3" l="1"/>
  <c r="D147" i="2"/>
  <c r="H146" i="3" l="1"/>
  <c r="I146" i="3" s="1"/>
  <c r="C147" i="3"/>
  <c r="H147" i="2"/>
  <c r="I147" i="2" s="1"/>
  <c r="E147" i="2"/>
  <c r="C148" i="2" s="1"/>
  <c r="D147" i="3" l="1"/>
  <c r="D148" i="2"/>
  <c r="H147" i="3" l="1"/>
  <c r="I147" i="3" s="1"/>
  <c r="C148" i="3"/>
  <c r="H148" i="2"/>
  <c r="I148" i="2" s="1"/>
  <c r="E148" i="2"/>
  <c r="C149" i="2" s="1"/>
  <c r="D148" i="3" l="1"/>
  <c r="D149" i="2"/>
  <c r="H148" i="3" l="1"/>
  <c r="I148" i="3" s="1"/>
  <c r="C149" i="3"/>
  <c r="H149" i="2"/>
  <c r="I149" i="2" s="1"/>
  <c r="E149" i="2"/>
  <c r="C150" i="2" s="1"/>
  <c r="D149" i="3" l="1"/>
  <c r="D150" i="2"/>
  <c r="H149" i="3" l="1"/>
  <c r="I149" i="3" s="1"/>
  <c r="C150" i="3"/>
  <c r="H150" i="2"/>
  <c r="I150" i="2" s="1"/>
  <c r="E150" i="2"/>
  <c r="C151" i="2" s="1"/>
  <c r="D150" i="3" l="1"/>
  <c r="D151" i="2"/>
  <c r="H150" i="3" l="1"/>
  <c r="I150" i="3" s="1"/>
  <c r="C151" i="3"/>
  <c r="H151" i="2"/>
  <c r="I151" i="2" s="1"/>
  <c r="E151" i="2"/>
  <c r="C152" i="2" s="1"/>
  <c r="D151" i="3" l="1"/>
  <c r="D152" i="2"/>
  <c r="H151" i="3" l="1"/>
  <c r="I151" i="3" s="1"/>
  <c r="C152" i="3"/>
  <c r="H152" i="2"/>
  <c r="I152" i="2" s="1"/>
  <c r="E152" i="2"/>
  <c r="C153" i="2" s="1"/>
  <c r="D152" i="3" l="1"/>
  <c r="D153" i="2"/>
  <c r="H152" i="3" l="1"/>
  <c r="I152" i="3" s="1"/>
  <c r="C153" i="3"/>
  <c r="H153" i="2"/>
  <c r="I153" i="2" s="1"/>
  <c r="E153" i="2"/>
  <c r="C154" i="2" s="1"/>
  <c r="D153" i="3" l="1"/>
  <c r="D154" i="2"/>
  <c r="H153" i="3" l="1"/>
  <c r="I153" i="3" s="1"/>
  <c r="C154" i="3"/>
  <c r="H154" i="2"/>
  <c r="I154" i="2" s="1"/>
  <c r="E154" i="2"/>
  <c r="C155" i="2" s="1"/>
  <c r="D154" i="3" l="1"/>
  <c r="D155" i="2"/>
  <c r="H154" i="3" l="1"/>
  <c r="I154" i="3" s="1"/>
  <c r="C155" i="3"/>
  <c r="H155" i="2"/>
  <c r="I155" i="2" s="1"/>
  <c r="E155" i="2"/>
  <c r="C156" i="2" s="1"/>
  <c r="D155" i="3" l="1"/>
  <c r="D156" i="2"/>
  <c r="H155" i="3" l="1"/>
  <c r="I155" i="3" s="1"/>
  <c r="C156" i="3"/>
  <c r="H156" i="2"/>
  <c r="I156" i="2" s="1"/>
  <c r="E156" i="2"/>
  <c r="C157" i="2" s="1"/>
  <c r="D156" i="3" l="1"/>
  <c r="D157" i="2"/>
  <c r="H156" i="3" l="1"/>
  <c r="I156" i="3" s="1"/>
  <c r="C157" i="3"/>
  <c r="H157" i="2"/>
  <c r="I157" i="2" s="1"/>
  <c r="E157" i="2"/>
  <c r="C158" i="2" s="1"/>
  <c r="D157" i="3" l="1"/>
  <c r="D158" i="2"/>
  <c r="H157" i="3" l="1"/>
  <c r="I157" i="3" s="1"/>
  <c r="C158" i="3"/>
  <c r="H158" i="2"/>
  <c r="I158" i="2" s="1"/>
  <c r="E158" i="2"/>
  <c r="C159" i="2" s="1"/>
  <c r="D158" i="3" l="1"/>
  <c r="D159" i="2"/>
  <c r="H158" i="3" l="1"/>
  <c r="I158" i="3" s="1"/>
  <c r="C159" i="3"/>
  <c r="H159" i="2"/>
  <c r="I159" i="2" s="1"/>
  <c r="E159" i="2"/>
  <c r="C160" i="2" s="1"/>
  <c r="D159" i="3" l="1"/>
  <c r="D160" i="2"/>
  <c r="H159" i="3" l="1"/>
  <c r="I159" i="3" s="1"/>
  <c r="C160" i="3"/>
  <c r="H160" i="2"/>
  <c r="I160" i="2" s="1"/>
  <c r="E160" i="2"/>
  <c r="C161" i="2" s="1"/>
  <c r="D160" i="3" l="1"/>
  <c r="D161" i="2"/>
  <c r="H160" i="3" l="1"/>
  <c r="I160" i="3" s="1"/>
  <c r="C161" i="3"/>
  <c r="H161" i="2"/>
  <c r="I161" i="2" s="1"/>
  <c r="E161" i="2"/>
  <c r="C162" i="2" s="1"/>
  <c r="D161" i="3" l="1"/>
  <c r="D162" i="2"/>
  <c r="H161" i="3" l="1"/>
  <c r="I161" i="3" s="1"/>
  <c r="C162" i="3"/>
  <c r="H162" i="2"/>
  <c r="I162" i="2" s="1"/>
  <c r="E162" i="2"/>
  <c r="C163" i="2" s="1"/>
  <c r="D162" i="3" l="1"/>
  <c r="D163" i="2"/>
  <c r="H162" i="3" l="1"/>
  <c r="I162" i="3" s="1"/>
  <c r="C163" i="3"/>
  <c r="H163" i="2"/>
  <c r="I163" i="2" s="1"/>
  <c r="E163" i="2"/>
  <c r="C164" i="2" s="1"/>
  <c r="D163" i="3" l="1"/>
  <c r="D164" i="2"/>
  <c r="H163" i="3" l="1"/>
  <c r="I163" i="3" s="1"/>
  <c r="C164" i="3"/>
  <c r="H164" i="2"/>
  <c r="I164" i="2" s="1"/>
  <c r="E164" i="2"/>
  <c r="C165" i="2" s="1"/>
  <c r="D164" i="3" l="1"/>
  <c r="D165" i="2"/>
  <c r="H164" i="3" l="1"/>
  <c r="I164" i="3" s="1"/>
  <c r="C165" i="3"/>
  <c r="H165" i="2"/>
  <c r="I165" i="2" s="1"/>
  <c r="E165" i="2"/>
  <c r="C166" i="2" s="1"/>
  <c r="D165" i="3" l="1"/>
  <c r="D166" i="2"/>
  <c r="H165" i="3" l="1"/>
  <c r="I165" i="3" s="1"/>
  <c r="C166" i="3"/>
  <c r="H166" i="2"/>
  <c r="I166" i="2" s="1"/>
  <c r="E166" i="2"/>
  <c r="C167" i="2" s="1"/>
  <c r="D166" i="3" l="1"/>
  <c r="D167" i="2"/>
  <c r="H166" i="3" l="1"/>
  <c r="I166" i="3" s="1"/>
  <c r="C167" i="3"/>
  <c r="H167" i="2"/>
  <c r="I167" i="2" s="1"/>
  <c r="E167" i="2"/>
  <c r="C168" i="2" s="1"/>
  <c r="D167" i="3" l="1"/>
  <c r="D168" i="2"/>
  <c r="H167" i="3" l="1"/>
  <c r="I167" i="3" s="1"/>
  <c r="C168" i="3"/>
  <c r="H168" i="2"/>
  <c r="I168" i="2" s="1"/>
  <c r="E168" i="2"/>
  <c r="C169" i="2" s="1"/>
  <c r="D168" i="3" l="1"/>
  <c r="D169" i="2"/>
  <c r="H168" i="3" l="1"/>
  <c r="I168" i="3" s="1"/>
  <c r="C169" i="3"/>
  <c r="H169" i="2"/>
  <c r="I169" i="2" s="1"/>
  <c r="E169" i="2"/>
  <c r="C170" i="2" s="1"/>
  <c r="D169" i="3" l="1"/>
  <c r="D170" i="2"/>
  <c r="H169" i="3" l="1"/>
  <c r="I169" i="3" s="1"/>
  <c r="C170" i="3"/>
  <c r="H170" i="2"/>
  <c r="I170" i="2" s="1"/>
  <c r="E170" i="2"/>
  <c r="C171" i="2" s="1"/>
  <c r="D170" i="3" l="1"/>
  <c r="D171" i="2"/>
  <c r="H170" i="3" l="1"/>
  <c r="I170" i="3" s="1"/>
  <c r="C171" i="3"/>
  <c r="H171" i="2"/>
  <c r="I171" i="2" s="1"/>
  <c r="E171" i="2"/>
  <c r="C172" i="2" s="1"/>
  <c r="D171" i="3" l="1"/>
  <c r="D172" i="2"/>
  <c r="H171" i="3" l="1"/>
  <c r="I171" i="3" s="1"/>
  <c r="C172" i="3"/>
  <c r="H172" i="2"/>
  <c r="I172" i="2" s="1"/>
  <c r="E172" i="2"/>
  <c r="C173" i="2" s="1"/>
  <c r="D172" i="3" l="1"/>
  <c r="D173" i="2"/>
  <c r="H172" i="3" l="1"/>
  <c r="I172" i="3" s="1"/>
  <c r="C173" i="3"/>
  <c r="H173" i="2"/>
  <c r="I173" i="2" s="1"/>
  <c r="E173" i="2"/>
  <c r="C174" i="2" s="1"/>
  <c r="D173" i="3" l="1"/>
  <c r="D174" i="2"/>
  <c r="H173" i="3" l="1"/>
  <c r="I173" i="3" s="1"/>
  <c r="C174" i="3"/>
  <c r="H174" i="2"/>
  <c r="I174" i="2" s="1"/>
  <c r="E174" i="2"/>
  <c r="C175" i="2" s="1"/>
  <c r="D174" i="3" l="1"/>
  <c r="D175" i="2"/>
  <c r="H174" i="3" l="1"/>
  <c r="I174" i="3" s="1"/>
  <c r="C175" i="3"/>
  <c r="H175" i="2"/>
  <c r="I175" i="2" s="1"/>
  <c r="E175" i="2"/>
  <c r="C176" i="2" s="1"/>
  <c r="D175" i="3" l="1"/>
  <c r="D176" i="2"/>
  <c r="H175" i="3" l="1"/>
  <c r="I175" i="3" s="1"/>
  <c r="C176" i="3"/>
  <c r="H176" i="2"/>
  <c r="I176" i="2" s="1"/>
  <c r="E176" i="2"/>
  <c r="C177" i="2" s="1"/>
  <c r="D176" i="3" l="1"/>
  <c r="D177" i="2"/>
  <c r="H176" i="3" l="1"/>
  <c r="I176" i="3" s="1"/>
  <c r="C177" i="3"/>
  <c r="H177" i="2"/>
  <c r="I177" i="2" s="1"/>
  <c r="E177" i="2"/>
  <c r="C178" i="2" s="1"/>
  <c r="D177" i="3" l="1"/>
  <c r="D178" i="2"/>
  <c r="H177" i="3" l="1"/>
  <c r="I177" i="3" s="1"/>
  <c r="C178" i="3"/>
  <c r="H178" i="2"/>
  <c r="I178" i="2" s="1"/>
  <c r="E178" i="2"/>
  <c r="C179" i="2" s="1"/>
  <c r="D178" i="3" l="1"/>
  <c r="D179" i="2"/>
  <c r="H178" i="3" l="1"/>
  <c r="I178" i="3" s="1"/>
  <c r="C179" i="3"/>
  <c r="H179" i="2"/>
  <c r="I179" i="2" s="1"/>
  <c r="E179" i="2"/>
  <c r="C180" i="2" s="1"/>
  <c r="D179" i="3" l="1"/>
  <c r="D180" i="2"/>
  <c r="H179" i="3" l="1"/>
  <c r="I179" i="3" s="1"/>
  <c r="C180" i="3"/>
  <c r="H180" i="2"/>
  <c r="I180" i="2" s="1"/>
  <c r="E180" i="2"/>
  <c r="C181" i="2" s="1"/>
  <c r="D180" i="3" l="1"/>
  <c r="D181" i="2"/>
  <c r="H180" i="3" l="1"/>
  <c r="I180" i="3" s="1"/>
  <c r="C181" i="3"/>
  <c r="H181" i="2"/>
  <c r="I181" i="2" s="1"/>
  <c r="E181" i="2"/>
  <c r="C182" i="2" s="1"/>
  <c r="D181" i="3" l="1"/>
  <c r="D182" i="2"/>
  <c r="H181" i="3" l="1"/>
  <c r="I181" i="3" s="1"/>
  <c r="C182" i="3"/>
  <c r="H182" i="2"/>
  <c r="I182" i="2" s="1"/>
  <c r="E182" i="2"/>
  <c r="C183" i="2" s="1"/>
  <c r="D182" i="3" l="1"/>
  <c r="D183" i="2"/>
  <c r="H182" i="3" l="1"/>
  <c r="I182" i="3" s="1"/>
  <c r="C183" i="3"/>
  <c r="H183" i="2"/>
  <c r="I183" i="2" s="1"/>
  <c r="E183" i="2"/>
  <c r="C184" i="2" s="1"/>
  <c r="D183" i="3" l="1"/>
  <c r="D184" i="2"/>
  <c r="H183" i="3" l="1"/>
  <c r="I183" i="3" s="1"/>
  <c r="C184" i="3"/>
  <c r="H184" i="2"/>
  <c r="I184" i="2" s="1"/>
  <c r="E184" i="2"/>
  <c r="C185" i="2" s="1"/>
  <c r="D184" i="3" l="1"/>
  <c r="D185" i="2"/>
  <c r="H184" i="3" l="1"/>
  <c r="I184" i="3" s="1"/>
  <c r="C185" i="3"/>
  <c r="H185" i="2"/>
  <c r="I185" i="2" s="1"/>
  <c r="E185" i="2"/>
  <c r="C186" i="2" s="1"/>
  <c r="D185" i="3" l="1"/>
  <c r="D186" i="2"/>
  <c r="H185" i="3" l="1"/>
  <c r="I185" i="3" s="1"/>
  <c r="C186" i="3"/>
  <c r="H186" i="2"/>
  <c r="I186" i="2" s="1"/>
  <c r="E186" i="2"/>
  <c r="C187" i="2" s="1"/>
  <c r="D186" i="3" l="1"/>
  <c r="D187" i="2"/>
  <c r="H186" i="3" l="1"/>
  <c r="I186" i="3" s="1"/>
  <c r="C187" i="3"/>
  <c r="H187" i="2"/>
  <c r="I187" i="2" s="1"/>
  <c r="E187" i="2"/>
  <c r="C188" i="2" s="1"/>
  <c r="D187" i="3" l="1"/>
  <c r="D188" i="2"/>
  <c r="H187" i="3" l="1"/>
  <c r="I187" i="3" s="1"/>
  <c r="C188" i="3"/>
  <c r="H188" i="2"/>
  <c r="I188" i="2" s="1"/>
  <c r="E188" i="2"/>
  <c r="C189" i="2" s="1"/>
  <c r="D188" i="3" l="1"/>
  <c r="D189" i="2"/>
  <c r="H188" i="3" l="1"/>
  <c r="I188" i="3" s="1"/>
  <c r="C189" i="3"/>
  <c r="H189" i="2"/>
  <c r="I189" i="2" s="1"/>
  <c r="E189" i="2"/>
  <c r="C190" i="2" s="1"/>
  <c r="D189" i="3" l="1"/>
  <c r="D190" i="2"/>
  <c r="H189" i="3" l="1"/>
  <c r="I189" i="3" s="1"/>
  <c r="C190" i="3"/>
  <c r="H190" i="2"/>
  <c r="I190" i="2" s="1"/>
  <c r="E190" i="2"/>
  <c r="C191" i="2" s="1"/>
  <c r="D190" i="3" l="1"/>
  <c r="D191" i="2"/>
  <c r="H190" i="3" l="1"/>
  <c r="I190" i="3" s="1"/>
  <c r="C191" i="3"/>
  <c r="H191" i="2"/>
  <c r="I191" i="2" s="1"/>
  <c r="E191" i="2"/>
  <c r="C192" i="2" s="1"/>
  <c r="D191" i="3" l="1"/>
  <c r="D192" i="2"/>
  <c r="H191" i="3" l="1"/>
  <c r="I191" i="3" s="1"/>
  <c r="C192" i="3"/>
  <c r="D1" i="2"/>
  <c r="E192" i="2"/>
  <c r="D192" i="3" l="1"/>
  <c r="E1" i="2"/>
  <c r="C193" i="2"/>
  <c r="D1" i="3" l="1"/>
  <c r="D193" i="2"/>
  <c r="E193" i="2" s="1"/>
  <c r="C194" i="2" s="1"/>
  <c r="E1" i="3" l="1"/>
  <c r="C193" i="3"/>
  <c r="D194" i="2"/>
  <c r="E194" i="2" s="1"/>
  <c r="C195" i="2" s="1"/>
  <c r="D193" i="3" l="1"/>
  <c r="C194" i="3"/>
  <c r="D195" i="2"/>
  <c r="E195" i="2" s="1"/>
  <c r="C196" i="2" s="1"/>
  <c r="D194" i="3" l="1"/>
  <c r="C195" i="3"/>
  <c r="D196" i="2"/>
  <c r="E196" i="2" s="1"/>
  <c r="C197" i="2" s="1"/>
  <c r="D195" i="3" l="1"/>
  <c r="C196" i="3"/>
  <c r="D197" i="2"/>
  <c r="E197" i="2" s="1"/>
  <c r="C198" i="2" s="1"/>
  <c r="D196" i="3" l="1"/>
  <c r="C197" i="3"/>
  <c r="D198" i="2"/>
  <c r="E198" i="2" s="1"/>
  <c r="C199" i="2" s="1"/>
  <c r="D197" i="3" l="1"/>
  <c r="C198" i="3"/>
  <c r="D199" i="2"/>
  <c r="E199" i="2" s="1"/>
  <c r="C200" i="2" s="1"/>
  <c r="D198" i="3" l="1"/>
  <c r="C199" i="3"/>
  <c r="D200" i="2"/>
  <c r="E200" i="2" s="1"/>
  <c r="C201" i="2" s="1"/>
  <c r="D199" i="3" l="1"/>
  <c r="C200" i="3"/>
  <c r="D201" i="2"/>
  <c r="E201" i="2" s="1"/>
  <c r="C202" i="2" s="1"/>
  <c r="D200" i="3" l="1"/>
  <c r="C201" i="3"/>
  <c r="D202" i="2"/>
  <c r="E202" i="2" s="1"/>
  <c r="C203" i="2" s="1"/>
  <c r="D201" i="3" l="1"/>
  <c r="C202" i="3"/>
  <c r="D203" i="2"/>
  <c r="E203" i="2" s="1"/>
  <c r="C204" i="2" s="1"/>
  <c r="D202" i="3" l="1"/>
  <c r="C203" i="3"/>
  <c r="D204" i="2"/>
  <c r="E204" i="2" s="1"/>
  <c r="C205" i="2" s="1"/>
  <c r="D203" i="3" l="1"/>
  <c r="C204" i="3"/>
  <c r="D205" i="2"/>
  <c r="E205" i="2" s="1"/>
  <c r="C206" i="2" s="1"/>
  <c r="D204" i="3" l="1"/>
  <c r="C205" i="3"/>
  <c r="D206" i="2"/>
  <c r="E206" i="2" s="1"/>
  <c r="C207" i="2" s="1"/>
  <c r="D205" i="3" l="1"/>
  <c r="C206" i="3"/>
  <c r="D207" i="2"/>
  <c r="E207" i="2" s="1"/>
  <c r="C208" i="2" s="1"/>
  <c r="D206" i="3" l="1"/>
  <c r="C207" i="3"/>
  <c r="D208" i="2"/>
  <c r="E208" i="2" s="1"/>
  <c r="C209" i="2" s="1"/>
  <c r="D207" i="3" l="1"/>
  <c r="C208" i="3"/>
  <c r="D209" i="2"/>
  <c r="E209" i="2" s="1"/>
  <c r="C210" i="2" s="1"/>
  <c r="D208" i="3" l="1"/>
  <c r="C209" i="3"/>
  <c r="D210" i="2"/>
  <c r="E210" i="2" s="1"/>
  <c r="C211" i="2" s="1"/>
  <c r="D209" i="3" l="1"/>
  <c r="C210" i="3"/>
  <c r="D211" i="2"/>
  <c r="E211" i="2" s="1"/>
  <c r="C212" i="2" s="1"/>
  <c r="D210" i="3" l="1"/>
  <c r="C211" i="3"/>
  <c r="D212" i="2"/>
  <c r="E212" i="2" s="1"/>
  <c r="C213" i="2" s="1"/>
  <c r="D211" i="3" l="1"/>
  <c r="C212" i="3"/>
  <c r="D213" i="2"/>
  <c r="E213" i="2" s="1"/>
  <c r="C214" i="2" s="1"/>
  <c r="D212" i="3" l="1"/>
  <c r="C213" i="3"/>
  <c r="D214" i="2"/>
  <c r="E214" i="2" s="1"/>
  <c r="C215" i="2" s="1"/>
  <c r="D213" i="3" l="1"/>
  <c r="C214" i="3"/>
  <c r="D215" i="2"/>
  <c r="E215" i="2" s="1"/>
  <c r="C216" i="2" s="1"/>
  <c r="D214" i="3" l="1"/>
  <c r="C215" i="3"/>
  <c r="D216" i="2"/>
  <c r="E216" i="2" s="1"/>
  <c r="C217" i="2" s="1"/>
  <c r="D215" i="3" l="1"/>
  <c r="C216" i="3"/>
  <c r="D217" i="2"/>
  <c r="E217" i="2" s="1"/>
  <c r="C218" i="2" s="1"/>
  <c r="D216" i="3" l="1"/>
  <c r="C217" i="3"/>
  <c r="D218" i="2"/>
  <c r="E218" i="2" s="1"/>
  <c r="C219" i="2" s="1"/>
  <c r="D217" i="3" l="1"/>
  <c r="C218" i="3"/>
  <c r="D219" i="2"/>
  <c r="E219" i="2" s="1"/>
  <c r="C220" i="2" s="1"/>
  <c r="D218" i="3" l="1"/>
  <c r="C219" i="3"/>
  <c r="D220" i="2"/>
  <c r="E220" i="2" s="1"/>
  <c r="C221" i="2" s="1"/>
  <c r="D219" i="3" l="1"/>
  <c r="C220" i="3"/>
  <c r="D221" i="2"/>
  <c r="E221" i="2" s="1"/>
  <c r="C222" i="2" s="1"/>
  <c r="D220" i="3" l="1"/>
  <c r="C221" i="3"/>
  <c r="D222" i="2"/>
  <c r="E222" i="2" s="1"/>
  <c r="C223" i="2" s="1"/>
  <c r="D221" i="3" l="1"/>
  <c r="C222" i="3"/>
  <c r="D223" i="2"/>
  <c r="E223" i="2" s="1"/>
  <c r="C224" i="2" s="1"/>
  <c r="D222" i="3" l="1"/>
  <c r="C223" i="3"/>
  <c r="D224" i="2"/>
  <c r="E224" i="2" s="1"/>
  <c r="C225" i="2" s="1"/>
  <c r="D223" i="3" l="1"/>
  <c r="C224" i="3"/>
  <c r="D225" i="2"/>
  <c r="E225" i="2" s="1"/>
  <c r="C226" i="2" s="1"/>
  <c r="D224" i="3" l="1"/>
  <c r="C225" i="3"/>
  <c r="D226" i="2"/>
  <c r="E226" i="2" s="1"/>
  <c r="C227" i="2" s="1"/>
  <c r="D225" i="3" l="1"/>
  <c r="C226" i="3"/>
  <c r="D227" i="2"/>
  <c r="E227" i="2" s="1"/>
  <c r="C228" i="2" s="1"/>
  <c r="D226" i="3" l="1"/>
  <c r="C227" i="3"/>
  <c r="D228" i="2"/>
  <c r="E228" i="2" s="1"/>
  <c r="C229" i="2" s="1"/>
  <c r="D227" i="3" l="1"/>
  <c r="C228" i="3"/>
  <c r="D229" i="2"/>
  <c r="E229" i="2" s="1"/>
  <c r="C230" i="2" s="1"/>
  <c r="D228" i="3" l="1"/>
  <c r="C229" i="3"/>
  <c r="D230" i="2"/>
  <c r="E230" i="2" s="1"/>
  <c r="C231" i="2" s="1"/>
  <c r="D229" i="3" l="1"/>
  <c r="C230" i="3"/>
  <c r="D231" i="2"/>
  <c r="E231" i="2" s="1"/>
  <c r="C232" i="2" s="1"/>
  <c r="D230" i="3" l="1"/>
  <c r="C231" i="3"/>
  <c r="D232" i="2"/>
  <c r="E232" i="2" s="1"/>
  <c r="C233" i="2" s="1"/>
  <c r="D231" i="3" l="1"/>
  <c r="C232" i="3"/>
  <c r="D233" i="2"/>
  <c r="E233" i="2" s="1"/>
  <c r="C234" i="2" s="1"/>
  <c r="D232" i="3" l="1"/>
  <c r="C233" i="3"/>
  <c r="D234" i="2"/>
  <c r="E234" i="2" s="1"/>
  <c r="C235" i="2" s="1"/>
  <c r="D233" i="3" l="1"/>
  <c r="C234" i="3"/>
  <c r="D235" i="2"/>
  <c r="E235" i="2" s="1"/>
  <c r="C236" i="2" s="1"/>
  <c r="D234" i="3" l="1"/>
  <c r="C235" i="3"/>
  <c r="D236" i="2"/>
  <c r="E236" i="2" s="1"/>
  <c r="C237" i="2" s="1"/>
  <c r="D235" i="3" l="1"/>
  <c r="C236" i="3"/>
  <c r="D237" i="2"/>
  <c r="E237" i="2" s="1"/>
  <c r="C238" i="2" s="1"/>
  <c r="D236" i="3" l="1"/>
  <c r="C237" i="3"/>
  <c r="D238" i="2"/>
  <c r="E238" i="2" s="1"/>
  <c r="C239" i="2" s="1"/>
  <c r="D237" i="3" l="1"/>
  <c r="C238" i="3"/>
  <c r="D239" i="2"/>
  <c r="E239" i="2" s="1"/>
  <c r="C240" i="2" s="1"/>
  <c r="D238" i="3" l="1"/>
  <c r="C239" i="3"/>
  <c r="D240" i="2"/>
  <c r="E240" i="2" s="1"/>
  <c r="C241" i="2" s="1"/>
  <c r="D239" i="3" l="1"/>
  <c r="C240" i="3"/>
  <c r="D241" i="2"/>
  <c r="E241" i="2" s="1"/>
  <c r="C242" i="2" s="1"/>
  <c r="D240" i="3" l="1"/>
  <c r="C241" i="3"/>
  <c r="D242" i="2"/>
  <c r="E242" i="2" s="1"/>
  <c r="C243" i="2" s="1"/>
  <c r="D241" i="3" l="1"/>
  <c r="C242" i="3"/>
  <c r="D243" i="2"/>
  <c r="E243" i="2" s="1"/>
  <c r="C244" i="2" s="1"/>
  <c r="D242" i="3" l="1"/>
  <c r="C243" i="3"/>
  <c r="D244" i="2"/>
  <c r="E244" i="2" s="1"/>
  <c r="C245" i="2" s="1"/>
  <c r="D243" i="3" l="1"/>
  <c r="C244" i="3"/>
  <c r="D245" i="2"/>
  <c r="E245" i="2" s="1"/>
  <c r="C246" i="2" s="1"/>
  <c r="D244" i="3" l="1"/>
  <c r="C245" i="3"/>
  <c r="D246" i="2"/>
  <c r="E246" i="2" s="1"/>
  <c r="C247" i="2" s="1"/>
  <c r="D245" i="3" l="1"/>
  <c r="C246" i="3"/>
  <c r="D247" i="2"/>
  <c r="E247" i="2" s="1"/>
  <c r="C248" i="2" s="1"/>
  <c r="D246" i="3" l="1"/>
  <c r="C247" i="3"/>
  <c r="D248" i="2"/>
  <c r="E248" i="2" s="1"/>
  <c r="C249" i="2" s="1"/>
  <c r="D247" i="3" l="1"/>
  <c r="C248" i="3"/>
  <c r="D249" i="2"/>
  <c r="E249" i="2" s="1"/>
  <c r="C250" i="2" s="1"/>
  <c r="D248" i="3" l="1"/>
  <c r="C249" i="3"/>
  <c r="D250" i="2"/>
  <c r="E250" i="2" s="1"/>
  <c r="C251" i="2" s="1"/>
  <c r="D249" i="3" l="1"/>
  <c r="C250" i="3"/>
  <c r="D251" i="2"/>
  <c r="D250" i="3" l="1"/>
  <c r="C251" i="3"/>
  <c r="E251" i="2"/>
  <c r="E252" i="2" s="1"/>
  <c r="D252" i="2"/>
  <c r="D251" i="3" l="1"/>
  <c r="E252" i="3"/>
  <c r="D252" i="3"/>
</calcChain>
</file>

<file path=xl/sharedStrings.xml><?xml version="1.0" encoding="utf-8"?>
<sst xmlns="http://schemas.openxmlformats.org/spreadsheetml/2006/main" count="52" uniqueCount="25">
  <si>
    <t>Спесификация</t>
  </si>
  <si>
    <t>Коефицент</t>
  </si>
  <si>
    <t>сумма</t>
  </si>
  <si>
    <t>КПЕР</t>
  </si>
  <si>
    <t>Стоимость объекта</t>
  </si>
  <si>
    <t>Срок кредита (мес)</t>
  </si>
  <si>
    <t>Первоначальный взнос</t>
  </si>
  <si>
    <t>Дата выдача</t>
  </si>
  <si>
    <t>Сумма кредита</t>
  </si>
  <si>
    <t>Дата погашения</t>
  </si>
  <si>
    <t>Льгот.период (мес)</t>
  </si>
  <si>
    <t>Год.проц ставка</t>
  </si>
  <si>
    <t>ГРАФИК АННУИТЕТ</t>
  </si>
  <si>
    <t>Тошкент шахри</t>
  </si>
  <si>
    <t>Вилоят шахарлари</t>
  </si>
  <si>
    <t>№</t>
  </si>
  <si>
    <t>Дата платежа</t>
  </si>
  <si>
    <t>Остаток кредита</t>
  </si>
  <si>
    <t>Гашения % кредита</t>
  </si>
  <si>
    <t>Гашение осн.долга</t>
  </si>
  <si>
    <t>Итого гашение</t>
  </si>
  <si>
    <t>%% кредита</t>
  </si>
  <si>
    <t>Бюджет коплайдиган кисми 8%</t>
  </si>
  <si>
    <t>Фукаро тулови</t>
  </si>
  <si>
    <t>Бюджет коплайдиган кисми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</si>
</sst>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_-* #,##0.000\ _₽_-;\-* #,##0.0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43" fontId="2" fillId="0" borderId="0" xfId="0" applyNumberFormat="1" applyFont="1"/>
    <xf numFmtId="0" fontId="0" fillId="0" borderId="0" xfId="0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43" fontId="0" fillId="2" borderId="1" xfId="1" applyFont="1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9" fontId="0" fillId="2" borderId="1" xfId="0" applyNumberFormat="1" applyFill="1" applyBorder="1" applyAlignment="1">
      <alignment horizontal="center"/>
    </xf>
    <xf numFmtId="43" fontId="0" fillId="0" borderId="1" xfId="1" applyFont="1" applyBorder="1"/>
    <xf numFmtId="14" fontId="0" fillId="0" borderId="0" xfId="0" applyNumberFormat="1" applyAlignment="1">
      <alignment horizontal="center"/>
    </xf>
    <xf numFmtId="43" fontId="0" fillId="0" borderId="1" xfId="0" applyNumberFormat="1" applyBorder="1"/>
    <xf numFmtId="43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43" fontId="0" fillId="0" borderId="0" xfId="1" applyFont="1"/>
    <xf numFmtId="165" fontId="0" fillId="0" borderId="0" xfId="1" applyNumberFormat="1" applyFont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2"/>
  <sheetViews>
    <sheetView topLeftCell="A238" workbookViewId="0">
      <selection activeCell="V31" sqref="V31"/>
    </sheetView>
  </sheetViews>
  <sheetFormatPr defaultRowHeight="15" x14ac:dyDescent="0.25"/>
  <cols>
    <col min="1" max="1" width="7.7109375" customWidth="1"/>
    <col min="2" max="2" width="22.7109375" customWidth="1"/>
    <col min="3" max="3" width="18.140625" bestFit="1" customWidth="1"/>
    <col min="4" max="5" width="16.5703125" bestFit="1" customWidth="1"/>
    <col min="6" max="6" width="18.85546875" bestFit="1" customWidth="1"/>
    <col min="7" max="7" width="16.5703125" bestFit="1" customWidth="1"/>
    <col min="8" max="8" width="16.42578125" style="2" hidden="1" customWidth="1"/>
    <col min="9" max="11" width="15.5703125" hidden="1" customWidth="1"/>
    <col min="12" max="12" width="14.5703125" hidden="1" customWidth="1"/>
    <col min="13" max="13" width="0" hidden="1" customWidth="1"/>
    <col min="14" max="14" width="16.42578125" hidden="1" customWidth="1"/>
    <col min="15" max="17" width="0" hidden="1" customWidth="1"/>
    <col min="20" max="20" width="10" bestFit="1" customWidth="1"/>
    <col min="21" max="21" width="12" bestFit="1" customWidth="1"/>
  </cols>
  <sheetData>
    <row r="1" spans="1:16" x14ac:dyDescent="0.25">
      <c r="D1" s="1">
        <f>+D192</f>
        <v>3208974.0019333712</v>
      </c>
      <c r="E1" s="1">
        <f>+E192</f>
        <v>2223482.560304957</v>
      </c>
      <c r="F1" s="1">
        <f>+F192</f>
        <v>5432456.5622383282</v>
      </c>
    </row>
    <row r="3" spans="1:16" x14ac:dyDescent="0.25">
      <c r="B3" s="3" t="s">
        <v>0</v>
      </c>
      <c r="C3" s="4" t="s">
        <v>1</v>
      </c>
      <c r="D3" s="5" t="s">
        <v>2</v>
      </c>
      <c r="H3" s="6" t="s">
        <v>3</v>
      </c>
    </row>
    <row r="4" spans="1:16" x14ac:dyDescent="0.25">
      <c r="B4" s="7" t="s">
        <v>4</v>
      </c>
      <c r="C4" s="8">
        <v>1</v>
      </c>
      <c r="D4" s="9">
        <v>440000000</v>
      </c>
      <c r="F4" s="10" t="s">
        <v>5</v>
      </c>
      <c r="G4" s="2">
        <v>240</v>
      </c>
      <c r="H4" s="11">
        <v>240</v>
      </c>
    </row>
    <row r="5" spans="1:16" x14ac:dyDescent="0.25">
      <c r="B5" s="7" t="s">
        <v>6</v>
      </c>
      <c r="C5" s="12">
        <v>0.2</v>
      </c>
      <c r="D5" s="13">
        <f>+D4*C5</f>
        <v>88000000</v>
      </c>
      <c r="F5" s="10" t="s">
        <v>7</v>
      </c>
      <c r="G5" s="14">
        <v>44197</v>
      </c>
    </row>
    <row r="6" spans="1:16" x14ac:dyDescent="0.25">
      <c r="B6" s="7" t="s">
        <v>8</v>
      </c>
      <c r="C6" s="8">
        <f>+C4-C5</f>
        <v>0.8</v>
      </c>
      <c r="D6" s="15">
        <f>+D4-D5</f>
        <v>352000000</v>
      </c>
      <c r="F6" s="10" t="s">
        <v>9</v>
      </c>
      <c r="G6" s="14">
        <f>+B251</f>
        <v>51500</v>
      </c>
      <c r="H6" s="16"/>
    </row>
    <row r="7" spans="1:16" x14ac:dyDescent="0.25">
      <c r="C7" s="17"/>
      <c r="D7" s="18"/>
      <c r="F7" s="10" t="s">
        <v>10</v>
      </c>
      <c r="G7" s="11"/>
    </row>
    <row r="8" spans="1:16" x14ac:dyDescent="0.25">
      <c r="C8" s="17"/>
      <c r="D8" s="18"/>
      <c r="F8" s="10" t="s">
        <v>11</v>
      </c>
      <c r="G8" s="17">
        <v>0.18</v>
      </c>
    </row>
    <row r="9" spans="1:16" x14ac:dyDescent="0.25">
      <c r="C9" s="17"/>
      <c r="D9" s="18"/>
    </row>
    <row r="10" spans="1:16" ht="15.75" thickBot="1" x14ac:dyDescent="0.3">
      <c r="B10" s="10" t="s">
        <v>12</v>
      </c>
      <c r="H10" s="44" t="s">
        <v>13</v>
      </c>
      <c r="I10" s="44"/>
      <c r="J10" s="44" t="s">
        <v>14</v>
      </c>
      <c r="K10" s="44"/>
    </row>
    <row r="11" spans="1:16" s="25" customFormat="1" ht="45.75" thickBot="1" x14ac:dyDescent="0.3">
      <c r="A11" s="19" t="s">
        <v>15</v>
      </c>
      <c r="B11" s="19" t="s">
        <v>16</v>
      </c>
      <c r="C11" s="19" t="s">
        <v>17</v>
      </c>
      <c r="D11" s="20" t="s">
        <v>18</v>
      </c>
      <c r="E11" s="20" t="s">
        <v>19</v>
      </c>
      <c r="F11" s="20" t="s">
        <v>20</v>
      </c>
      <c r="G11" s="19" t="s">
        <v>21</v>
      </c>
      <c r="H11" s="21" t="s">
        <v>22</v>
      </c>
      <c r="I11" s="22" t="s">
        <v>23</v>
      </c>
      <c r="J11" s="23" t="s">
        <v>24</v>
      </c>
      <c r="K11" s="24" t="s">
        <v>23</v>
      </c>
      <c r="N11" s="25">
        <v>0.94896999999999998</v>
      </c>
    </row>
    <row r="12" spans="1:16" x14ac:dyDescent="0.25">
      <c r="A12" s="26">
        <v>1</v>
      </c>
      <c r="B12" s="27">
        <f>+EOMONTH(G$5,0)</f>
        <v>44227</v>
      </c>
      <c r="C12" s="28">
        <f>+D$6</f>
        <v>352000000</v>
      </c>
      <c r="D12" s="29">
        <f t="shared" ref="D12:D75" si="0">+C12*G12/12</f>
        <v>5280000</v>
      </c>
      <c r="E12" s="29">
        <f t="shared" ref="E12:E75" si="1">+F12-D12</f>
        <v>152456.56223832816</v>
      </c>
      <c r="F12" s="29">
        <f>+ABS(PMT(G12/12,H4,C12))</f>
        <v>5432456.5622383282</v>
      </c>
      <c r="G12" s="8">
        <f t="shared" ref="G12:G75" si="2">+G$8</f>
        <v>0.18</v>
      </c>
      <c r="H12" s="30">
        <f t="shared" ref="H12:H75" si="3">D12*0.4</f>
        <v>2112000</v>
      </c>
      <c r="I12" s="31">
        <f t="shared" ref="I12:I75" si="4">F12-H12</f>
        <v>3320456.5622383282</v>
      </c>
      <c r="J12" s="31">
        <f t="shared" ref="J12:J71" si="5">D12/2</f>
        <v>2640000</v>
      </c>
      <c r="K12" s="32">
        <f t="shared" ref="K12:K75" si="6">F12-J12</f>
        <v>2792456.5622383282</v>
      </c>
      <c r="L12" s="33">
        <f t="shared" ref="L12:L71" si="7">+D12*0.6</f>
        <v>3168000</v>
      </c>
      <c r="N12" s="33">
        <f>+F12/0.7</f>
        <v>7760652.2317690412</v>
      </c>
      <c r="O12" s="34">
        <f>+F12/C12</f>
        <v>1.5433115233631615E-2</v>
      </c>
    </row>
    <row r="13" spans="1:16" x14ac:dyDescent="0.25">
      <c r="A13" s="26">
        <v>2</v>
      </c>
      <c r="B13" s="27">
        <f t="shared" ref="B13:B76" si="8">+EOMONTH(G$5,A12)</f>
        <v>44255</v>
      </c>
      <c r="C13" s="28">
        <f t="shared" ref="C13:C76" si="9">+C12-E12</f>
        <v>351847543.43776166</v>
      </c>
      <c r="D13" s="29">
        <f t="shared" si="0"/>
        <v>5277713.1515664244</v>
      </c>
      <c r="E13" s="29">
        <f t="shared" si="1"/>
        <v>154743.41067190375</v>
      </c>
      <c r="F13" s="29">
        <f t="shared" ref="F13:F76" si="10">+F$12</f>
        <v>5432456.5622383282</v>
      </c>
      <c r="G13" s="8">
        <f t="shared" si="2"/>
        <v>0.18</v>
      </c>
      <c r="H13" s="35">
        <f t="shared" si="3"/>
        <v>2111085.2606265699</v>
      </c>
      <c r="I13" s="28">
        <f t="shared" si="4"/>
        <v>3321371.3016117583</v>
      </c>
      <c r="J13" s="28">
        <f t="shared" si="5"/>
        <v>2638856.5757832122</v>
      </c>
      <c r="K13" s="36">
        <f t="shared" si="6"/>
        <v>2793599.986455116</v>
      </c>
      <c r="L13" s="33">
        <f t="shared" si="7"/>
        <v>3166627.8909398546</v>
      </c>
    </row>
    <row r="14" spans="1:16" x14ac:dyDescent="0.25">
      <c r="A14" s="26">
        <v>3</v>
      </c>
      <c r="B14" s="27">
        <f t="shared" si="8"/>
        <v>44286</v>
      </c>
      <c r="C14" s="28">
        <f t="shared" si="9"/>
        <v>351692800.02708977</v>
      </c>
      <c r="D14" s="29">
        <f t="shared" si="0"/>
        <v>5275392.0004063463</v>
      </c>
      <c r="E14" s="29">
        <f t="shared" si="1"/>
        <v>157064.56183198188</v>
      </c>
      <c r="F14" s="29">
        <f t="shared" si="10"/>
        <v>5432456.5622383282</v>
      </c>
      <c r="G14" s="8">
        <f t="shared" si="2"/>
        <v>0.18</v>
      </c>
      <c r="H14" s="35">
        <f t="shared" si="3"/>
        <v>2110156.8001625384</v>
      </c>
      <c r="I14" s="28">
        <f t="shared" si="4"/>
        <v>3322299.7620757897</v>
      </c>
      <c r="J14" s="28">
        <f t="shared" si="5"/>
        <v>2637696.0002031731</v>
      </c>
      <c r="K14" s="36">
        <f t="shared" si="6"/>
        <v>2794760.562035155</v>
      </c>
      <c r="L14" s="33">
        <f t="shared" si="7"/>
        <v>3165235.2002438079</v>
      </c>
      <c r="N14">
        <f>E13/F13</f>
        <v>2.8484978922343196E-2</v>
      </c>
    </row>
    <row r="15" spans="1:16" x14ac:dyDescent="0.25">
      <c r="A15" s="26">
        <v>4</v>
      </c>
      <c r="B15" s="27">
        <f t="shared" si="8"/>
        <v>44316</v>
      </c>
      <c r="C15" s="28">
        <f t="shared" si="9"/>
        <v>351535735.46525776</v>
      </c>
      <c r="D15" s="29">
        <f t="shared" si="0"/>
        <v>5273036.0319788661</v>
      </c>
      <c r="E15" s="29">
        <f t="shared" si="1"/>
        <v>159420.53025946207</v>
      </c>
      <c r="F15" s="29">
        <f t="shared" si="10"/>
        <v>5432456.5622383282</v>
      </c>
      <c r="G15" s="8">
        <f t="shared" si="2"/>
        <v>0.18</v>
      </c>
      <c r="H15" s="35">
        <f t="shared" si="3"/>
        <v>2109214.4127915464</v>
      </c>
      <c r="I15" s="28">
        <f t="shared" si="4"/>
        <v>3323242.1494467817</v>
      </c>
      <c r="J15" s="28">
        <f t="shared" si="5"/>
        <v>2636518.015989433</v>
      </c>
      <c r="K15" s="36">
        <f t="shared" si="6"/>
        <v>2795938.5462488951</v>
      </c>
      <c r="L15" s="33">
        <f t="shared" si="7"/>
        <v>3163821.6191873197</v>
      </c>
    </row>
    <row r="16" spans="1:16" x14ac:dyDescent="0.25">
      <c r="A16" s="26">
        <v>5</v>
      </c>
      <c r="B16" s="27">
        <f t="shared" si="8"/>
        <v>44347</v>
      </c>
      <c r="C16" s="28">
        <f t="shared" si="9"/>
        <v>351376314.93499827</v>
      </c>
      <c r="D16" s="29">
        <f t="shared" si="0"/>
        <v>5270644.7240249738</v>
      </c>
      <c r="E16" s="29">
        <f t="shared" si="1"/>
        <v>161811.83821335435</v>
      </c>
      <c r="F16" s="29">
        <f t="shared" si="10"/>
        <v>5432456.5622383282</v>
      </c>
      <c r="G16" s="8">
        <f t="shared" si="2"/>
        <v>0.18</v>
      </c>
      <c r="H16" s="35">
        <f t="shared" si="3"/>
        <v>2108257.8896099897</v>
      </c>
      <c r="I16" s="28">
        <f t="shared" si="4"/>
        <v>3324198.6726283384</v>
      </c>
      <c r="J16" s="28">
        <f t="shared" si="5"/>
        <v>2635322.3620124869</v>
      </c>
      <c r="K16" s="36">
        <f t="shared" si="6"/>
        <v>2797134.2002258413</v>
      </c>
      <c r="L16" s="33">
        <f t="shared" si="7"/>
        <v>3162386.8344149841</v>
      </c>
      <c r="N16">
        <f>3000</f>
        <v>3000</v>
      </c>
      <c r="P16">
        <v>10000</v>
      </c>
    </row>
    <row r="17" spans="1:16" x14ac:dyDescent="0.25">
      <c r="A17" s="26">
        <v>6</v>
      </c>
      <c r="B17" s="27">
        <f t="shared" si="8"/>
        <v>44377</v>
      </c>
      <c r="C17" s="28">
        <f t="shared" si="9"/>
        <v>351214503.09678495</v>
      </c>
      <c r="D17" s="29">
        <f t="shared" si="0"/>
        <v>5268217.5464517744</v>
      </c>
      <c r="E17" s="29">
        <f t="shared" si="1"/>
        <v>164239.01578655373</v>
      </c>
      <c r="F17" s="29">
        <f t="shared" si="10"/>
        <v>5432456.5622383282</v>
      </c>
      <c r="G17" s="8">
        <f t="shared" si="2"/>
        <v>0.18</v>
      </c>
      <c r="H17" s="35">
        <f t="shared" si="3"/>
        <v>2107287.01858071</v>
      </c>
      <c r="I17" s="28">
        <f t="shared" si="4"/>
        <v>3325169.5436576181</v>
      </c>
      <c r="J17" s="28">
        <f t="shared" si="5"/>
        <v>2634108.7732258872</v>
      </c>
      <c r="K17" s="36">
        <f t="shared" si="6"/>
        <v>2798347.7890124409</v>
      </c>
      <c r="L17" s="33">
        <f t="shared" si="7"/>
        <v>3160930.5278710644</v>
      </c>
      <c r="N17">
        <f>N16*0.7</f>
        <v>2100</v>
      </c>
      <c r="P17">
        <f>P16*0.7</f>
        <v>7000</v>
      </c>
    </row>
    <row r="18" spans="1:16" x14ac:dyDescent="0.25">
      <c r="A18" s="26">
        <v>7</v>
      </c>
      <c r="B18" s="27">
        <f t="shared" si="8"/>
        <v>44408</v>
      </c>
      <c r="C18" s="28">
        <f t="shared" si="9"/>
        <v>351050264.08099842</v>
      </c>
      <c r="D18" s="29">
        <f t="shared" si="0"/>
        <v>5265753.9612149764</v>
      </c>
      <c r="E18" s="29">
        <f t="shared" si="1"/>
        <v>166702.60102335177</v>
      </c>
      <c r="F18" s="29">
        <f t="shared" si="10"/>
        <v>5432456.5622383282</v>
      </c>
      <c r="G18" s="8">
        <f t="shared" si="2"/>
        <v>0.18</v>
      </c>
      <c r="H18" s="35">
        <f t="shared" si="3"/>
        <v>2106301.5844859905</v>
      </c>
      <c r="I18" s="28">
        <f t="shared" si="4"/>
        <v>3326154.9777523377</v>
      </c>
      <c r="J18" s="28">
        <f t="shared" si="5"/>
        <v>2632876.9806074882</v>
      </c>
      <c r="K18" s="36">
        <f t="shared" si="6"/>
        <v>2799579.58163084</v>
      </c>
      <c r="L18" s="33">
        <f t="shared" si="7"/>
        <v>3159452.3767289859</v>
      </c>
      <c r="N18">
        <f>N17*12</f>
        <v>25200</v>
      </c>
      <c r="P18">
        <f>P17*12</f>
        <v>84000</v>
      </c>
    </row>
    <row r="19" spans="1:16" x14ac:dyDescent="0.25">
      <c r="A19" s="26">
        <v>8</v>
      </c>
      <c r="B19" s="27">
        <f t="shared" si="8"/>
        <v>44439</v>
      </c>
      <c r="C19" s="28">
        <f t="shared" si="9"/>
        <v>350883561.47997504</v>
      </c>
      <c r="D19" s="29">
        <f t="shared" si="0"/>
        <v>5263253.4221996255</v>
      </c>
      <c r="E19" s="29">
        <f t="shared" si="1"/>
        <v>169203.14003870264</v>
      </c>
      <c r="F19" s="29">
        <f t="shared" si="10"/>
        <v>5432456.5622383282</v>
      </c>
      <c r="G19" s="8">
        <f t="shared" si="2"/>
        <v>0.18</v>
      </c>
      <c r="H19" s="35">
        <f t="shared" si="3"/>
        <v>2105301.3688798505</v>
      </c>
      <c r="I19" s="28">
        <f t="shared" si="4"/>
        <v>3327155.1933584777</v>
      </c>
      <c r="J19" s="28">
        <f t="shared" si="5"/>
        <v>2631626.7110998128</v>
      </c>
      <c r="K19" s="36">
        <f t="shared" si="6"/>
        <v>2800829.8511385154</v>
      </c>
      <c r="L19" s="33">
        <f t="shared" si="7"/>
        <v>3157952.053319775</v>
      </c>
      <c r="N19">
        <f>N18/0.2</f>
        <v>126000</v>
      </c>
      <c r="P19">
        <f>P18/0.2</f>
        <v>420000</v>
      </c>
    </row>
    <row r="20" spans="1:16" x14ac:dyDescent="0.25">
      <c r="A20" s="26">
        <v>9</v>
      </c>
      <c r="B20" s="27">
        <f t="shared" si="8"/>
        <v>44469</v>
      </c>
      <c r="C20" s="28">
        <f t="shared" si="9"/>
        <v>350714358.33993632</v>
      </c>
      <c r="D20" s="29">
        <f t="shared" si="0"/>
        <v>5260715.3750990443</v>
      </c>
      <c r="E20" s="29">
        <f t="shared" si="1"/>
        <v>171741.18713928387</v>
      </c>
      <c r="F20" s="29">
        <f t="shared" si="10"/>
        <v>5432456.5622383282</v>
      </c>
      <c r="G20" s="8">
        <f t="shared" si="2"/>
        <v>0.18</v>
      </c>
      <c r="H20" s="35">
        <f t="shared" si="3"/>
        <v>2104286.1500396179</v>
      </c>
      <c r="I20" s="28">
        <f t="shared" si="4"/>
        <v>3328170.4121987103</v>
      </c>
      <c r="J20" s="28">
        <f t="shared" si="5"/>
        <v>2630357.6875495221</v>
      </c>
      <c r="K20" s="36">
        <f t="shared" si="6"/>
        <v>2802098.874688806</v>
      </c>
      <c r="L20" s="33">
        <f t="shared" si="7"/>
        <v>3156429.2250594264</v>
      </c>
      <c r="N20">
        <f>N19*0.95</f>
        <v>119700</v>
      </c>
      <c r="P20">
        <f>P19*N11</f>
        <v>398567.39999999997</v>
      </c>
    </row>
    <row r="21" spans="1:16" x14ac:dyDescent="0.25">
      <c r="A21" s="26">
        <v>10</v>
      </c>
      <c r="B21" s="27">
        <f t="shared" si="8"/>
        <v>44500</v>
      </c>
      <c r="C21" s="28">
        <f t="shared" si="9"/>
        <v>350542617.15279704</v>
      </c>
      <c r="D21" s="29">
        <f t="shared" si="0"/>
        <v>5258139.2572919549</v>
      </c>
      <c r="E21" s="29">
        <f t="shared" si="1"/>
        <v>174317.30494637322</v>
      </c>
      <c r="F21" s="29">
        <f t="shared" si="10"/>
        <v>5432456.5622383282</v>
      </c>
      <c r="G21" s="8">
        <f t="shared" si="2"/>
        <v>0.18</v>
      </c>
      <c r="H21" s="35">
        <f t="shared" si="3"/>
        <v>2103255.7029167819</v>
      </c>
      <c r="I21" s="28">
        <f t="shared" si="4"/>
        <v>3329200.8593215463</v>
      </c>
      <c r="J21" s="28">
        <f t="shared" si="5"/>
        <v>2629069.6286459775</v>
      </c>
      <c r="K21" s="36">
        <f t="shared" si="6"/>
        <v>2803386.9335923507</v>
      </c>
      <c r="L21" s="33">
        <f t="shared" si="7"/>
        <v>3154883.5543751731</v>
      </c>
    </row>
    <row r="22" spans="1:16" x14ac:dyDescent="0.25">
      <c r="A22" s="26">
        <v>11</v>
      </c>
      <c r="B22" s="27">
        <f t="shared" si="8"/>
        <v>44530</v>
      </c>
      <c r="C22" s="28">
        <f t="shared" si="9"/>
        <v>350368299.84785068</v>
      </c>
      <c r="D22" s="29">
        <f t="shared" si="0"/>
        <v>5255524.4977177596</v>
      </c>
      <c r="E22" s="29">
        <f t="shared" si="1"/>
        <v>176932.06452056859</v>
      </c>
      <c r="F22" s="29">
        <f t="shared" si="10"/>
        <v>5432456.5622383282</v>
      </c>
      <c r="G22" s="8">
        <f t="shared" si="2"/>
        <v>0.18</v>
      </c>
      <c r="H22" s="35">
        <f t="shared" si="3"/>
        <v>2102209.7990871039</v>
      </c>
      <c r="I22" s="28">
        <f t="shared" si="4"/>
        <v>3330246.7631512242</v>
      </c>
      <c r="J22" s="28">
        <f t="shared" si="5"/>
        <v>2627762.2488588798</v>
      </c>
      <c r="K22" s="36">
        <f t="shared" si="6"/>
        <v>2804694.3133794484</v>
      </c>
      <c r="L22" s="33">
        <f t="shared" si="7"/>
        <v>3153314.6986306557</v>
      </c>
      <c r="P22">
        <f>P20/0.8</f>
        <v>498209.24999999994</v>
      </c>
    </row>
    <row r="23" spans="1:16" x14ac:dyDescent="0.25">
      <c r="A23" s="26">
        <v>12</v>
      </c>
      <c r="B23" s="27">
        <f t="shared" si="8"/>
        <v>44561</v>
      </c>
      <c r="C23" s="28">
        <f t="shared" si="9"/>
        <v>350191367.78333008</v>
      </c>
      <c r="D23" s="29">
        <f t="shared" si="0"/>
        <v>5252870.5167499511</v>
      </c>
      <c r="E23" s="29">
        <f t="shared" si="1"/>
        <v>179586.0454883771</v>
      </c>
      <c r="F23" s="29">
        <f t="shared" si="10"/>
        <v>5432456.5622383282</v>
      </c>
      <c r="G23" s="8">
        <f t="shared" si="2"/>
        <v>0.18</v>
      </c>
      <c r="H23" s="35">
        <f t="shared" si="3"/>
        <v>2101148.2066999804</v>
      </c>
      <c r="I23" s="28">
        <f t="shared" si="4"/>
        <v>3331308.3555383477</v>
      </c>
      <c r="J23" s="28">
        <f t="shared" si="5"/>
        <v>2626435.2583749755</v>
      </c>
      <c r="K23" s="36">
        <f t="shared" si="6"/>
        <v>2806021.3038633526</v>
      </c>
      <c r="L23" s="33">
        <f t="shared" si="7"/>
        <v>3151722.3100499706</v>
      </c>
    </row>
    <row r="24" spans="1:16" x14ac:dyDescent="0.25">
      <c r="A24" s="26">
        <v>13</v>
      </c>
      <c r="B24" s="27">
        <f t="shared" si="8"/>
        <v>44592</v>
      </c>
      <c r="C24" s="28">
        <f t="shared" si="9"/>
        <v>350011781.73784173</v>
      </c>
      <c r="D24" s="29">
        <f t="shared" si="0"/>
        <v>5250176.7260676259</v>
      </c>
      <c r="E24" s="29">
        <f t="shared" si="1"/>
        <v>182279.83617070224</v>
      </c>
      <c r="F24" s="29">
        <f t="shared" si="10"/>
        <v>5432456.5622383282</v>
      </c>
      <c r="G24" s="8">
        <f t="shared" si="2"/>
        <v>0.18</v>
      </c>
      <c r="H24" s="35">
        <f t="shared" si="3"/>
        <v>2100070.6904270505</v>
      </c>
      <c r="I24" s="28">
        <f t="shared" si="4"/>
        <v>3332385.8718112777</v>
      </c>
      <c r="J24" s="28">
        <f t="shared" si="5"/>
        <v>2625088.363033813</v>
      </c>
      <c r="K24" s="36">
        <f t="shared" si="6"/>
        <v>2807368.1992045152</v>
      </c>
      <c r="L24" s="33">
        <f t="shared" si="7"/>
        <v>3150106.0356405755</v>
      </c>
    </row>
    <row r="25" spans="1:16" x14ac:dyDescent="0.25">
      <c r="A25" s="26">
        <v>14</v>
      </c>
      <c r="B25" s="27">
        <f t="shared" si="8"/>
        <v>44620</v>
      </c>
      <c r="C25" s="28">
        <f t="shared" si="9"/>
        <v>349829501.90167105</v>
      </c>
      <c r="D25" s="29">
        <f t="shared" si="0"/>
        <v>5247442.5285250656</v>
      </c>
      <c r="E25" s="29">
        <f t="shared" si="1"/>
        <v>185014.03371326253</v>
      </c>
      <c r="F25" s="29">
        <f t="shared" si="10"/>
        <v>5432456.5622383282</v>
      </c>
      <c r="G25" s="8">
        <f t="shared" si="2"/>
        <v>0.18</v>
      </c>
      <c r="H25" s="35">
        <f t="shared" si="3"/>
        <v>2098977.0114100263</v>
      </c>
      <c r="I25" s="28">
        <f t="shared" si="4"/>
        <v>3333479.5508283018</v>
      </c>
      <c r="J25" s="28">
        <f t="shared" si="5"/>
        <v>2623721.2642625328</v>
      </c>
      <c r="K25" s="36">
        <f t="shared" si="6"/>
        <v>2808735.2979757953</v>
      </c>
      <c r="L25" s="33">
        <f t="shared" si="7"/>
        <v>3148465.5171150393</v>
      </c>
    </row>
    <row r="26" spans="1:16" x14ac:dyDescent="0.25">
      <c r="A26" s="26">
        <v>15</v>
      </c>
      <c r="B26" s="27">
        <f t="shared" si="8"/>
        <v>44651</v>
      </c>
      <c r="C26" s="28">
        <f t="shared" si="9"/>
        <v>349644487.86795777</v>
      </c>
      <c r="D26" s="29">
        <f t="shared" si="0"/>
        <v>5244667.3180193668</v>
      </c>
      <c r="E26" s="29">
        <f t="shared" si="1"/>
        <v>187789.24421896134</v>
      </c>
      <c r="F26" s="29">
        <f t="shared" si="10"/>
        <v>5432456.5622383282</v>
      </c>
      <c r="G26" s="8">
        <f t="shared" si="2"/>
        <v>0.18</v>
      </c>
      <c r="H26" s="35">
        <f t="shared" si="3"/>
        <v>2097866.927207747</v>
      </c>
      <c r="I26" s="28">
        <f t="shared" si="4"/>
        <v>3334589.6350305812</v>
      </c>
      <c r="J26" s="28">
        <f t="shared" si="5"/>
        <v>2622333.6590096834</v>
      </c>
      <c r="K26" s="36">
        <f t="shared" si="6"/>
        <v>2810122.9032286447</v>
      </c>
      <c r="L26" s="33">
        <f t="shared" si="7"/>
        <v>3146800.3908116198</v>
      </c>
    </row>
    <row r="27" spans="1:16" x14ac:dyDescent="0.25">
      <c r="A27" s="26">
        <v>16</v>
      </c>
      <c r="B27" s="27">
        <f t="shared" si="8"/>
        <v>44681</v>
      </c>
      <c r="C27" s="28">
        <f t="shared" si="9"/>
        <v>349456698.62373883</v>
      </c>
      <c r="D27" s="29">
        <f t="shared" si="0"/>
        <v>5241850.4793560822</v>
      </c>
      <c r="E27" s="29">
        <f t="shared" si="1"/>
        <v>190606.082882246</v>
      </c>
      <c r="F27" s="29">
        <f t="shared" si="10"/>
        <v>5432456.5622383282</v>
      </c>
      <c r="G27" s="8">
        <f t="shared" si="2"/>
        <v>0.18</v>
      </c>
      <c r="H27" s="35">
        <f t="shared" si="3"/>
        <v>2096740.191742433</v>
      </c>
      <c r="I27" s="28">
        <f t="shared" si="4"/>
        <v>3335716.3704958949</v>
      </c>
      <c r="J27" s="28">
        <f t="shared" si="5"/>
        <v>2620925.2396780411</v>
      </c>
      <c r="K27" s="36">
        <f t="shared" si="6"/>
        <v>2811531.3225602871</v>
      </c>
      <c r="L27" s="33">
        <f t="shared" si="7"/>
        <v>3145110.2876136494</v>
      </c>
    </row>
    <row r="28" spans="1:16" x14ac:dyDescent="0.25">
      <c r="A28" s="26">
        <v>17</v>
      </c>
      <c r="B28" s="27">
        <f t="shared" si="8"/>
        <v>44712</v>
      </c>
      <c r="C28" s="28">
        <f t="shared" si="9"/>
        <v>349266092.5408566</v>
      </c>
      <c r="D28" s="29">
        <f t="shared" si="0"/>
        <v>5238991.3881128486</v>
      </c>
      <c r="E28" s="29">
        <f t="shared" si="1"/>
        <v>193465.17412547953</v>
      </c>
      <c r="F28" s="29">
        <f t="shared" si="10"/>
        <v>5432456.5622383282</v>
      </c>
      <c r="G28" s="8">
        <f t="shared" si="2"/>
        <v>0.18</v>
      </c>
      <c r="H28" s="35">
        <f t="shared" si="3"/>
        <v>2095596.5552451396</v>
      </c>
      <c r="I28" s="28">
        <f t="shared" si="4"/>
        <v>3336860.0069931885</v>
      </c>
      <c r="J28" s="28">
        <f t="shared" si="5"/>
        <v>2619495.6940564243</v>
      </c>
      <c r="K28" s="36">
        <f t="shared" si="6"/>
        <v>2812960.8681819038</v>
      </c>
      <c r="L28" s="33">
        <f t="shared" si="7"/>
        <v>3143394.832867709</v>
      </c>
    </row>
    <row r="29" spans="1:16" x14ac:dyDescent="0.25">
      <c r="A29" s="26">
        <v>18</v>
      </c>
      <c r="B29" s="27">
        <f t="shared" si="8"/>
        <v>44742</v>
      </c>
      <c r="C29" s="28">
        <f t="shared" si="9"/>
        <v>349072627.36673111</v>
      </c>
      <c r="D29" s="29">
        <f t="shared" si="0"/>
        <v>5236089.4105009669</v>
      </c>
      <c r="E29" s="29">
        <f t="shared" si="1"/>
        <v>196367.15173736122</v>
      </c>
      <c r="F29" s="29">
        <f t="shared" si="10"/>
        <v>5432456.5622383282</v>
      </c>
      <c r="G29" s="8">
        <f t="shared" si="2"/>
        <v>0.18</v>
      </c>
      <c r="H29" s="35">
        <f t="shared" si="3"/>
        <v>2094435.7642003868</v>
      </c>
      <c r="I29" s="28">
        <f t="shared" si="4"/>
        <v>3338020.7980379416</v>
      </c>
      <c r="J29" s="28">
        <f t="shared" si="5"/>
        <v>2618044.7052504835</v>
      </c>
      <c r="K29" s="36">
        <f t="shared" si="6"/>
        <v>2814411.8569878447</v>
      </c>
      <c r="L29" s="33">
        <f t="shared" si="7"/>
        <v>3141653.6463005799</v>
      </c>
    </row>
    <row r="30" spans="1:16" x14ac:dyDescent="0.25">
      <c r="A30" s="26">
        <v>19</v>
      </c>
      <c r="B30" s="27">
        <f t="shared" si="8"/>
        <v>44773</v>
      </c>
      <c r="C30" s="28">
        <f t="shared" si="9"/>
        <v>348876260.21499377</v>
      </c>
      <c r="D30" s="29">
        <f t="shared" si="0"/>
        <v>5233143.9032249069</v>
      </c>
      <c r="E30" s="29">
        <f t="shared" si="1"/>
        <v>199312.65901342127</v>
      </c>
      <c r="F30" s="29">
        <f t="shared" si="10"/>
        <v>5432456.5622383282</v>
      </c>
      <c r="G30" s="8">
        <f t="shared" si="2"/>
        <v>0.18</v>
      </c>
      <c r="H30" s="35">
        <f t="shared" si="3"/>
        <v>2093257.5612899628</v>
      </c>
      <c r="I30" s="28">
        <f t="shared" si="4"/>
        <v>3339199.0009483653</v>
      </c>
      <c r="J30" s="28">
        <f t="shared" si="5"/>
        <v>2616571.9516124534</v>
      </c>
      <c r="K30" s="36">
        <f t="shared" si="6"/>
        <v>2815884.6106258747</v>
      </c>
      <c r="L30" s="33">
        <f t="shared" si="7"/>
        <v>3139886.341934944</v>
      </c>
    </row>
    <row r="31" spans="1:16" x14ac:dyDescent="0.25">
      <c r="A31" s="26">
        <v>20</v>
      </c>
      <c r="B31" s="27">
        <f t="shared" si="8"/>
        <v>44804</v>
      </c>
      <c r="C31" s="28">
        <f t="shared" si="9"/>
        <v>348676947.55598032</v>
      </c>
      <c r="D31" s="29">
        <f t="shared" si="0"/>
        <v>5230154.2133397041</v>
      </c>
      <c r="E31" s="29">
        <f t="shared" si="1"/>
        <v>202302.34889862407</v>
      </c>
      <c r="F31" s="29">
        <f t="shared" si="10"/>
        <v>5432456.5622383282</v>
      </c>
      <c r="G31" s="8">
        <f t="shared" si="2"/>
        <v>0.18</v>
      </c>
      <c r="H31" s="35">
        <f t="shared" si="3"/>
        <v>2092061.6853358818</v>
      </c>
      <c r="I31" s="28">
        <f t="shared" si="4"/>
        <v>3340394.8769024462</v>
      </c>
      <c r="J31" s="28">
        <f t="shared" si="5"/>
        <v>2615077.106669852</v>
      </c>
      <c r="K31" s="36">
        <f t="shared" si="6"/>
        <v>2817379.4555684761</v>
      </c>
      <c r="L31" s="33">
        <f t="shared" si="7"/>
        <v>3138092.5280038225</v>
      </c>
    </row>
    <row r="32" spans="1:16" x14ac:dyDescent="0.25">
      <c r="A32" s="26">
        <v>21</v>
      </c>
      <c r="B32" s="27">
        <f t="shared" si="8"/>
        <v>44834</v>
      </c>
      <c r="C32" s="28">
        <f t="shared" si="9"/>
        <v>348474645.20708168</v>
      </c>
      <c r="D32" s="29">
        <f t="shared" si="0"/>
        <v>5227119.6781062251</v>
      </c>
      <c r="E32" s="29">
        <f t="shared" si="1"/>
        <v>205336.88413210306</v>
      </c>
      <c r="F32" s="29">
        <f t="shared" si="10"/>
        <v>5432456.5622383282</v>
      </c>
      <c r="G32" s="8">
        <f t="shared" si="2"/>
        <v>0.18</v>
      </c>
      <c r="H32" s="35">
        <f t="shared" si="3"/>
        <v>2090847.8712424901</v>
      </c>
      <c r="I32" s="28">
        <f t="shared" si="4"/>
        <v>3341608.690995838</v>
      </c>
      <c r="J32" s="28">
        <f t="shared" si="5"/>
        <v>2613559.8390531125</v>
      </c>
      <c r="K32" s="36">
        <f t="shared" si="6"/>
        <v>2818896.7231852156</v>
      </c>
      <c r="L32" s="33">
        <f t="shared" si="7"/>
        <v>3136271.806863735</v>
      </c>
    </row>
    <row r="33" spans="1:12" x14ac:dyDescent="0.25">
      <c r="A33" s="26">
        <v>22</v>
      </c>
      <c r="B33" s="27">
        <f t="shared" si="8"/>
        <v>44865</v>
      </c>
      <c r="C33" s="28">
        <f t="shared" si="9"/>
        <v>348269308.32294959</v>
      </c>
      <c r="D33" s="29">
        <f t="shared" si="0"/>
        <v>5224039.6248442437</v>
      </c>
      <c r="E33" s="29">
        <f t="shared" si="1"/>
        <v>208416.93739408441</v>
      </c>
      <c r="F33" s="29">
        <f t="shared" si="10"/>
        <v>5432456.5622383282</v>
      </c>
      <c r="G33" s="8">
        <f t="shared" si="2"/>
        <v>0.18</v>
      </c>
      <c r="H33" s="35">
        <f t="shared" si="3"/>
        <v>2089615.8499376976</v>
      </c>
      <c r="I33" s="28">
        <f t="shared" si="4"/>
        <v>3342840.7123006303</v>
      </c>
      <c r="J33" s="28">
        <f t="shared" si="5"/>
        <v>2612019.8124221219</v>
      </c>
      <c r="K33" s="36">
        <f t="shared" si="6"/>
        <v>2820436.7498162063</v>
      </c>
      <c r="L33" s="33">
        <f t="shared" si="7"/>
        <v>3134423.7749065463</v>
      </c>
    </row>
    <row r="34" spans="1:12" x14ac:dyDescent="0.25">
      <c r="A34" s="26">
        <v>23</v>
      </c>
      <c r="B34" s="27">
        <f t="shared" si="8"/>
        <v>44895</v>
      </c>
      <c r="C34" s="28">
        <f t="shared" si="9"/>
        <v>348060891.38555551</v>
      </c>
      <c r="D34" s="29">
        <f t="shared" si="0"/>
        <v>5220913.3707833318</v>
      </c>
      <c r="E34" s="29">
        <f t="shared" si="1"/>
        <v>211543.19145499635</v>
      </c>
      <c r="F34" s="29">
        <f t="shared" si="10"/>
        <v>5432456.5622383282</v>
      </c>
      <c r="G34" s="8">
        <f t="shared" si="2"/>
        <v>0.18</v>
      </c>
      <c r="H34" s="35">
        <f t="shared" si="3"/>
        <v>2088365.3483133328</v>
      </c>
      <c r="I34" s="28">
        <f t="shared" si="4"/>
        <v>3344091.2139249956</v>
      </c>
      <c r="J34" s="28">
        <f t="shared" si="5"/>
        <v>2610456.6853916659</v>
      </c>
      <c r="K34" s="36">
        <f t="shared" si="6"/>
        <v>2821999.8768466623</v>
      </c>
      <c r="L34" s="33">
        <f t="shared" si="7"/>
        <v>3132548.0224699988</v>
      </c>
    </row>
    <row r="35" spans="1:12" x14ac:dyDescent="0.25">
      <c r="A35" s="26">
        <v>24</v>
      </c>
      <c r="B35" s="27">
        <f t="shared" si="8"/>
        <v>44926</v>
      </c>
      <c r="C35" s="28">
        <f t="shared" si="9"/>
        <v>347849348.1941005</v>
      </c>
      <c r="D35" s="29">
        <f t="shared" si="0"/>
        <v>5217740.2229115078</v>
      </c>
      <c r="E35" s="29">
        <f t="shared" si="1"/>
        <v>214716.33932682034</v>
      </c>
      <c r="F35" s="29">
        <f t="shared" si="10"/>
        <v>5432456.5622383282</v>
      </c>
      <c r="G35" s="8">
        <f t="shared" si="2"/>
        <v>0.18</v>
      </c>
      <c r="H35" s="35">
        <f t="shared" si="3"/>
        <v>2087096.0891646033</v>
      </c>
      <c r="I35" s="28">
        <f t="shared" si="4"/>
        <v>3345360.4730737247</v>
      </c>
      <c r="J35" s="28">
        <f t="shared" si="5"/>
        <v>2608870.1114557539</v>
      </c>
      <c r="K35" s="36">
        <f t="shared" si="6"/>
        <v>2823586.4507825742</v>
      </c>
      <c r="L35" s="33">
        <f t="shared" si="7"/>
        <v>3130644.1337469048</v>
      </c>
    </row>
    <row r="36" spans="1:12" x14ac:dyDescent="0.25">
      <c r="A36" s="26">
        <v>25</v>
      </c>
      <c r="B36" s="27">
        <f t="shared" si="8"/>
        <v>44957</v>
      </c>
      <c r="C36" s="28">
        <f t="shared" si="9"/>
        <v>347634631.8547737</v>
      </c>
      <c r="D36" s="29">
        <f t="shared" si="0"/>
        <v>5214519.4778216053</v>
      </c>
      <c r="E36" s="29">
        <f t="shared" si="1"/>
        <v>217937.08441672288</v>
      </c>
      <c r="F36" s="29">
        <f t="shared" si="10"/>
        <v>5432456.5622383282</v>
      </c>
      <c r="G36" s="8">
        <f t="shared" si="2"/>
        <v>0.18</v>
      </c>
      <c r="H36" s="35">
        <f t="shared" si="3"/>
        <v>2085807.7911286422</v>
      </c>
      <c r="I36" s="28">
        <f t="shared" si="4"/>
        <v>3346648.7711096862</v>
      </c>
      <c r="J36" s="28">
        <f t="shared" si="5"/>
        <v>2607259.7389108026</v>
      </c>
      <c r="K36" s="36">
        <f t="shared" si="6"/>
        <v>2825196.8233275255</v>
      </c>
      <c r="L36" s="33">
        <f t="shared" si="7"/>
        <v>3128711.6866929629</v>
      </c>
    </row>
    <row r="37" spans="1:12" x14ac:dyDescent="0.25">
      <c r="A37" s="26">
        <v>26</v>
      </c>
      <c r="B37" s="27">
        <f t="shared" si="8"/>
        <v>44985</v>
      </c>
      <c r="C37" s="28">
        <f t="shared" si="9"/>
        <v>347416694.77035695</v>
      </c>
      <c r="D37" s="29">
        <f t="shared" si="0"/>
        <v>5211250.4215553543</v>
      </c>
      <c r="E37" s="29">
        <f t="shared" si="1"/>
        <v>221206.1406829739</v>
      </c>
      <c r="F37" s="29">
        <f t="shared" si="10"/>
        <v>5432456.5622383282</v>
      </c>
      <c r="G37" s="8">
        <f t="shared" si="2"/>
        <v>0.18</v>
      </c>
      <c r="H37" s="35">
        <f t="shared" si="3"/>
        <v>2084500.1686221417</v>
      </c>
      <c r="I37" s="28">
        <f t="shared" si="4"/>
        <v>3347956.3936161865</v>
      </c>
      <c r="J37" s="28">
        <f t="shared" si="5"/>
        <v>2605625.2107776771</v>
      </c>
      <c r="K37" s="36">
        <f t="shared" si="6"/>
        <v>2826831.351460651</v>
      </c>
      <c r="L37" s="33">
        <f t="shared" si="7"/>
        <v>3126750.2529332126</v>
      </c>
    </row>
    <row r="38" spans="1:12" x14ac:dyDescent="0.25">
      <c r="A38" s="26">
        <v>27</v>
      </c>
      <c r="B38" s="27">
        <f t="shared" si="8"/>
        <v>45016</v>
      </c>
      <c r="C38" s="28">
        <f t="shared" si="9"/>
        <v>347195488.62967396</v>
      </c>
      <c r="D38" s="29">
        <f t="shared" si="0"/>
        <v>5207932.3294451097</v>
      </c>
      <c r="E38" s="29">
        <f t="shared" si="1"/>
        <v>224524.23279321846</v>
      </c>
      <c r="F38" s="29">
        <f t="shared" si="10"/>
        <v>5432456.5622383282</v>
      </c>
      <c r="G38" s="8">
        <f t="shared" si="2"/>
        <v>0.18</v>
      </c>
      <c r="H38" s="35">
        <f t="shared" si="3"/>
        <v>2083172.931778044</v>
      </c>
      <c r="I38" s="28">
        <f t="shared" si="4"/>
        <v>3349283.6304602842</v>
      </c>
      <c r="J38" s="28">
        <f t="shared" si="5"/>
        <v>2603966.1647225549</v>
      </c>
      <c r="K38" s="36">
        <f t="shared" si="6"/>
        <v>2828490.3975157733</v>
      </c>
      <c r="L38" s="33">
        <f t="shared" si="7"/>
        <v>3124759.3976670657</v>
      </c>
    </row>
    <row r="39" spans="1:12" x14ac:dyDescent="0.25">
      <c r="A39" s="26">
        <v>28</v>
      </c>
      <c r="B39" s="27">
        <f t="shared" si="8"/>
        <v>45046</v>
      </c>
      <c r="C39" s="28">
        <f t="shared" si="9"/>
        <v>346970964.39688075</v>
      </c>
      <c r="D39" s="29">
        <f t="shared" si="0"/>
        <v>5204564.4659532113</v>
      </c>
      <c r="E39" s="29">
        <f t="shared" si="1"/>
        <v>227892.09628511686</v>
      </c>
      <c r="F39" s="29">
        <f t="shared" si="10"/>
        <v>5432456.5622383282</v>
      </c>
      <c r="G39" s="8">
        <f t="shared" si="2"/>
        <v>0.18</v>
      </c>
      <c r="H39" s="35">
        <f t="shared" si="3"/>
        <v>2081825.7863812847</v>
      </c>
      <c r="I39" s="28">
        <f t="shared" si="4"/>
        <v>3350630.7758570435</v>
      </c>
      <c r="J39" s="28">
        <f t="shared" si="5"/>
        <v>2602282.2329766057</v>
      </c>
      <c r="K39" s="36">
        <f t="shared" si="6"/>
        <v>2830174.3292617225</v>
      </c>
      <c r="L39" s="33">
        <f t="shared" si="7"/>
        <v>3122738.6795719266</v>
      </c>
    </row>
    <row r="40" spans="1:12" x14ac:dyDescent="0.25">
      <c r="A40" s="26">
        <v>29</v>
      </c>
      <c r="B40" s="27">
        <f t="shared" si="8"/>
        <v>45077</v>
      </c>
      <c r="C40" s="28">
        <f t="shared" si="9"/>
        <v>346743072.30059564</v>
      </c>
      <c r="D40" s="29">
        <f t="shared" si="0"/>
        <v>5201146.0845089341</v>
      </c>
      <c r="E40" s="29">
        <f t="shared" si="1"/>
        <v>231310.4777293941</v>
      </c>
      <c r="F40" s="29">
        <f t="shared" si="10"/>
        <v>5432456.5622383282</v>
      </c>
      <c r="G40" s="8">
        <f t="shared" si="2"/>
        <v>0.18</v>
      </c>
      <c r="H40" s="35">
        <f t="shared" si="3"/>
        <v>2080458.4338035737</v>
      </c>
      <c r="I40" s="28">
        <f t="shared" si="4"/>
        <v>3351998.1284347544</v>
      </c>
      <c r="J40" s="28">
        <f t="shared" si="5"/>
        <v>2600573.042254467</v>
      </c>
      <c r="K40" s="36">
        <f t="shared" si="6"/>
        <v>2831883.5199838611</v>
      </c>
      <c r="L40" s="33">
        <f t="shared" si="7"/>
        <v>3120687.6507053603</v>
      </c>
    </row>
    <row r="41" spans="1:12" x14ac:dyDescent="0.25">
      <c r="A41" s="26">
        <v>30</v>
      </c>
      <c r="B41" s="27">
        <f t="shared" si="8"/>
        <v>45107</v>
      </c>
      <c r="C41" s="28">
        <f t="shared" si="9"/>
        <v>346511761.82286626</v>
      </c>
      <c r="D41" s="29">
        <f t="shared" si="0"/>
        <v>5197676.4273429932</v>
      </c>
      <c r="E41" s="29">
        <f t="shared" si="1"/>
        <v>234780.13489533495</v>
      </c>
      <c r="F41" s="29">
        <f t="shared" si="10"/>
        <v>5432456.5622383282</v>
      </c>
      <c r="G41" s="8">
        <f t="shared" si="2"/>
        <v>0.18</v>
      </c>
      <c r="H41" s="35">
        <f t="shared" si="3"/>
        <v>2079070.5709371974</v>
      </c>
      <c r="I41" s="28">
        <f t="shared" si="4"/>
        <v>3353385.9913011305</v>
      </c>
      <c r="J41" s="28">
        <f t="shared" si="5"/>
        <v>2598838.2136714966</v>
      </c>
      <c r="K41" s="36">
        <f t="shared" si="6"/>
        <v>2833618.3485668316</v>
      </c>
      <c r="L41" s="33">
        <f t="shared" si="7"/>
        <v>3118605.856405796</v>
      </c>
    </row>
    <row r="42" spans="1:12" x14ac:dyDescent="0.25">
      <c r="A42" s="26">
        <v>31</v>
      </c>
      <c r="B42" s="27">
        <f t="shared" si="8"/>
        <v>45138</v>
      </c>
      <c r="C42" s="28">
        <f t="shared" si="9"/>
        <v>346276981.68797094</v>
      </c>
      <c r="D42" s="29">
        <f t="shared" si="0"/>
        <v>5194154.7253195634</v>
      </c>
      <c r="E42" s="29">
        <f t="shared" si="1"/>
        <v>238301.83691876475</v>
      </c>
      <c r="F42" s="29">
        <f t="shared" si="10"/>
        <v>5432456.5622383282</v>
      </c>
      <c r="G42" s="8">
        <f t="shared" si="2"/>
        <v>0.18</v>
      </c>
      <c r="H42" s="35">
        <f t="shared" si="3"/>
        <v>2077661.8901278256</v>
      </c>
      <c r="I42" s="28">
        <f t="shared" si="4"/>
        <v>3354794.6721105026</v>
      </c>
      <c r="J42" s="28">
        <f t="shared" si="5"/>
        <v>2597077.3626597817</v>
      </c>
      <c r="K42" s="36">
        <f t="shared" si="6"/>
        <v>2835379.1995785465</v>
      </c>
      <c r="L42" s="33">
        <f t="shared" si="7"/>
        <v>3116492.8351917379</v>
      </c>
    </row>
    <row r="43" spans="1:12" x14ac:dyDescent="0.25">
      <c r="A43" s="26">
        <v>32</v>
      </c>
      <c r="B43" s="27">
        <f t="shared" si="8"/>
        <v>45169</v>
      </c>
      <c r="C43" s="28">
        <f t="shared" si="9"/>
        <v>346038679.85105217</v>
      </c>
      <c r="D43" s="29">
        <f t="shared" si="0"/>
        <v>5190580.1977657825</v>
      </c>
      <c r="E43" s="29">
        <f t="shared" si="1"/>
        <v>241876.36447254568</v>
      </c>
      <c r="F43" s="29">
        <f t="shared" si="10"/>
        <v>5432456.5622383282</v>
      </c>
      <c r="G43" s="8">
        <f t="shared" si="2"/>
        <v>0.18</v>
      </c>
      <c r="H43" s="35">
        <f t="shared" si="3"/>
        <v>2076232.0791063132</v>
      </c>
      <c r="I43" s="28">
        <f t="shared" si="4"/>
        <v>3356224.483132015</v>
      </c>
      <c r="J43" s="28">
        <f t="shared" si="5"/>
        <v>2595290.0988828912</v>
      </c>
      <c r="K43" s="36">
        <f t="shared" si="6"/>
        <v>2837166.4633554369</v>
      </c>
      <c r="L43" s="33">
        <f t="shared" si="7"/>
        <v>3114348.1186594693</v>
      </c>
    </row>
    <row r="44" spans="1:12" x14ac:dyDescent="0.25">
      <c r="A44" s="26">
        <v>33</v>
      </c>
      <c r="B44" s="27">
        <f t="shared" si="8"/>
        <v>45199</v>
      </c>
      <c r="C44" s="28">
        <f t="shared" si="9"/>
        <v>345796803.4865796</v>
      </c>
      <c r="D44" s="29">
        <f t="shared" si="0"/>
        <v>5186952.0522986939</v>
      </c>
      <c r="E44" s="29">
        <f t="shared" si="1"/>
        <v>245504.50993963424</v>
      </c>
      <c r="F44" s="29">
        <f t="shared" si="10"/>
        <v>5432456.5622383282</v>
      </c>
      <c r="G44" s="8">
        <f t="shared" si="2"/>
        <v>0.18</v>
      </c>
      <c r="H44" s="35">
        <f t="shared" si="3"/>
        <v>2074780.8209194776</v>
      </c>
      <c r="I44" s="28">
        <f t="shared" si="4"/>
        <v>3357675.7413188508</v>
      </c>
      <c r="J44" s="28">
        <f t="shared" si="5"/>
        <v>2593476.026149347</v>
      </c>
      <c r="K44" s="36">
        <f t="shared" si="6"/>
        <v>2838980.5360889812</v>
      </c>
      <c r="L44" s="33">
        <f t="shared" si="7"/>
        <v>3112171.2313792161</v>
      </c>
    </row>
    <row r="45" spans="1:12" x14ac:dyDescent="0.25">
      <c r="A45" s="26">
        <v>34</v>
      </c>
      <c r="B45" s="27">
        <f t="shared" si="8"/>
        <v>45230</v>
      </c>
      <c r="C45" s="28">
        <f t="shared" si="9"/>
        <v>345551298.97663999</v>
      </c>
      <c r="D45" s="29">
        <f t="shared" si="0"/>
        <v>5183269.4846495995</v>
      </c>
      <c r="E45" s="29">
        <f t="shared" si="1"/>
        <v>249187.07758872863</v>
      </c>
      <c r="F45" s="29">
        <f t="shared" si="10"/>
        <v>5432456.5622383282</v>
      </c>
      <c r="G45" s="8">
        <f t="shared" si="2"/>
        <v>0.18</v>
      </c>
      <c r="H45" s="35">
        <f t="shared" si="3"/>
        <v>2073307.7938598399</v>
      </c>
      <c r="I45" s="28">
        <f t="shared" si="4"/>
        <v>3359148.7683784883</v>
      </c>
      <c r="J45" s="28">
        <f t="shared" si="5"/>
        <v>2591634.7423247998</v>
      </c>
      <c r="K45" s="36">
        <f t="shared" si="6"/>
        <v>2840821.8199135284</v>
      </c>
      <c r="L45" s="33">
        <f t="shared" si="7"/>
        <v>3109961.6907897596</v>
      </c>
    </row>
    <row r="46" spans="1:12" x14ac:dyDescent="0.25">
      <c r="A46" s="26">
        <v>35</v>
      </c>
      <c r="B46" s="27">
        <f t="shared" si="8"/>
        <v>45260</v>
      </c>
      <c r="C46" s="28">
        <f t="shared" si="9"/>
        <v>345302111.89905125</v>
      </c>
      <c r="D46" s="29">
        <f t="shared" si="0"/>
        <v>5179531.6784857688</v>
      </c>
      <c r="E46" s="29">
        <f t="shared" si="1"/>
        <v>252924.88375255931</v>
      </c>
      <c r="F46" s="29">
        <f t="shared" si="10"/>
        <v>5432456.5622383282</v>
      </c>
      <c r="G46" s="8">
        <f t="shared" si="2"/>
        <v>0.18</v>
      </c>
      <c r="H46" s="35">
        <f t="shared" si="3"/>
        <v>2071812.6713943076</v>
      </c>
      <c r="I46" s="28">
        <f t="shared" si="4"/>
        <v>3360643.8908440205</v>
      </c>
      <c r="J46" s="28">
        <f t="shared" si="5"/>
        <v>2589765.8392428844</v>
      </c>
      <c r="K46" s="36">
        <f t="shared" si="6"/>
        <v>2842690.7229954437</v>
      </c>
      <c r="L46" s="33">
        <f t="shared" si="7"/>
        <v>3107719.0070914612</v>
      </c>
    </row>
    <row r="47" spans="1:12" x14ac:dyDescent="0.25">
      <c r="A47" s="26">
        <v>36</v>
      </c>
      <c r="B47" s="27">
        <f t="shared" si="8"/>
        <v>45291</v>
      </c>
      <c r="C47" s="28">
        <f t="shared" si="9"/>
        <v>345049187.01529866</v>
      </c>
      <c r="D47" s="29">
        <f t="shared" si="0"/>
        <v>5175737.8052294804</v>
      </c>
      <c r="E47" s="29">
        <f t="shared" si="1"/>
        <v>256718.75700884778</v>
      </c>
      <c r="F47" s="29">
        <f t="shared" si="10"/>
        <v>5432456.5622383282</v>
      </c>
      <c r="G47" s="8">
        <f t="shared" si="2"/>
        <v>0.18</v>
      </c>
      <c r="H47" s="35">
        <f t="shared" si="3"/>
        <v>2070295.1220917923</v>
      </c>
      <c r="I47" s="28">
        <f t="shared" si="4"/>
        <v>3362161.4401465356</v>
      </c>
      <c r="J47" s="28">
        <f t="shared" si="5"/>
        <v>2587868.9026147402</v>
      </c>
      <c r="K47" s="36">
        <f t="shared" si="6"/>
        <v>2844587.659623588</v>
      </c>
      <c r="L47" s="33">
        <f t="shared" si="7"/>
        <v>3105442.6831376883</v>
      </c>
    </row>
    <row r="48" spans="1:12" x14ac:dyDescent="0.25">
      <c r="A48" s="26">
        <v>37</v>
      </c>
      <c r="B48" s="27">
        <f t="shared" si="8"/>
        <v>45322</v>
      </c>
      <c r="C48" s="28">
        <f t="shared" si="9"/>
        <v>344792468.25828981</v>
      </c>
      <c r="D48" s="29">
        <f t="shared" si="0"/>
        <v>5171887.0238743471</v>
      </c>
      <c r="E48" s="29">
        <f t="shared" si="1"/>
        <v>260569.53836398106</v>
      </c>
      <c r="F48" s="29">
        <f t="shared" si="10"/>
        <v>5432456.5622383282</v>
      </c>
      <c r="G48" s="8">
        <f t="shared" si="2"/>
        <v>0.18</v>
      </c>
      <c r="H48" s="35">
        <f t="shared" si="3"/>
        <v>2068754.8095497389</v>
      </c>
      <c r="I48" s="28">
        <f t="shared" si="4"/>
        <v>3363701.7526885895</v>
      </c>
      <c r="J48" s="28">
        <f t="shared" si="5"/>
        <v>2585943.5119371735</v>
      </c>
      <c r="K48" s="36">
        <f t="shared" si="6"/>
        <v>2846513.0503011546</v>
      </c>
      <c r="L48" s="33">
        <f t="shared" si="7"/>
        <v>3103132.214324608</v>
      </c>
    </row>
    <row r="49" spans="1:12" x14ac:dyDescent="0.25">
      <c r="A49" s="26">
        <v>38</v>
      </c>
      <c r="B49" s="27">
        <f t="shared" si="8"/>
        <v>45351</v>
      </c>
      <c r="C49" s="28">
        <f t="shared" si="9"/>
        <v>344531898.71992582</v>
      </c>
      <c r="D49" s="29">
        <f t="shared" si="0"/>
        <v>5167978.4807988871</v>
      </c>
      <c r="E49" s="29">
        <f t="shared" si="1"/>
        <v>264478.08143944107</v>
      </c>
      <c r="F49" s="29">
        <f t="shared" si="10"/>
        <v>5432456.5622383282</v>
      </c>
      <c r="G49" s="8">
        <f t="shared" si="2"/>
        <v>0.18</v>
      </c>
      <c r="H49" s="35">
        <f t="shared" si="3"/>
        <v>2067191.3923195549</v>
      </c>
      <c r="I49" s="28">
        <f t="shared" si="4"/>
        <v>3365265.1699187732</v>
      </c>
      <c r="J49" s="28">
        <f t="shared" si="5"/>
        <v>2583989.2403994435</v>
      </c>
      <c r="K49" s="36">
        <f t="shared" si="6"/>
        <v>2848467.3218388846</v>
      </c>
      <c r="L49" s="33">
        <f t="shared" si="7"/>
        <v>3100787.0884793322</v>
      </c>
    </row>
    <row r="50" spans="1:12" x14ac:dyDescent="0.25">
      <c r="A50" s="26">
        <v>39</v>
      </c>
      <c r="B50" s="27">
        <f t="shared" si="8"/>
        <v>45382</v>
      </c>
      <c r="C50" s="28">
        <f t="shared" si="9"/>
        <v>344267420.63848639</v>
      </c>
      <c r="D50" s="29">
        <f t="shared" si="0"/>
        <v>5164011.3095772956</v>
      </c>
      <c r="E50" s="29">
        <f t="shared" si="1"/>
        <v>268445.2526610326</v>
      </c>
      <c r="F50" s="29">
        <f t="shared" si="10"/>
        <v>5432456.5622383282</v>
      </c>
      <c r="G50" s="8">
        <f t="shared" si="2"/>
        <v>0.18</v>
      </c>
      <c r="H50" s="35">
        <f t="shared" si="3"/>
        <v>2065604.5238309184</v>
      </c>
      <c r="I50" s="28">
        <f t="shared" si="4"/>
        <v>3366852.0384074096</v>
      </c>
      <c r="J50" s="28">
        <f t="shared" si="5"/>
        <v>2582005.6547886478</v>
      </c>
      <c r="K50" s="36">
        <f t="shared" si="6"/>
        <v>2850450.9074496804</v>
      </c>
      <c r="L50" s="33">
        <f t="shared" si="7"/>
        <v>3098406.7857463774</v>
      </c>
    </row>
    <row r="51" spans="1:12" x14ac:dyDescent="0.25">
      <c r="A51" s="26">
        <v>40</v>
      </c>
      <c r="B51" s="27">
        <f t="shared" si="8"/>
        <v>45412</v>
      </c>
      <c r="C51" s="28">
        <f t="shared" si="9"/>
        <v>343998975.38582534</v>
      </c>
      <c r="D51" s="29">
        <f t="shared" si="0"/>
        <v>5159984.63078738</v>
      </c>
      <c r="E51" s="29">
        <f t="shared" si="1"/>
        <v>272471.93145094812</v>
      </c>
      <c r="F51" s="29">
        <f t="shared" si="10"/>
        <v>5432456.5622383282</v>
      </c>
      <c r="G51" s="8">
        <f t="shared" si="2"/>
        <v>0.18</v>
      </c>
      <c r="H51" s="35">
        <f t="shared" si="3"/>
        <v>2063993.8523149521</v>
      </c>
      <c r="I51" s="28">
        <f t="shared" si="4"/>
        <v>3368462.7099233763</v>
      </c>
      <c r="J51" s="28">
        <f t="shared" si="5"/>
        <v>2579992.31539369</v>
      </c>
      <c r="K51" s="36">
        <f t="shared" si="6"/>
        <v>2852464.2468446381</v>
      </c>
      <c r="L51" s="33">
        <f t="shared" si="7"/>
        <v>3095990.7784724277</v>
      </c>
    </row>
    <row r="52" spans="1:12" x14ac:dyDescent="0.25">
      <c r="A52" s="26">
        <v>41</v>
      </c>
      <c r="B52" s="27">
        <f t="shared" si="8"/>
        <v>45443</v>
      </c>
      <c r="C52" s="28">
        <f t="shared" si="9"/>
        <v>343726503.45437437</v>
      </c>
      <c r="D52" s="29">
        <f t="shared" si="0"/>
        <v>5155897.551815615</v>
      </c>
      <c r="E52" s="29">
        <f t="shared" si="1"/>
        <v>276559.01042271312</v>
      </c>
      <c r="F52" s="29">
        <f t="shared" si="10"/>
        <v>5432456.5622383282</v>
      </c>
      <c r="G52" s="8">
        <f t="shared" si="2"/>
        <v>0.18</v>
      </c>
      <c r="H52" s="35">
        <f t="shared" si="3"/>
        <v>2062359.0207262461</v>
      </c>
      <c r="I52" s="28">
        <f t="shared" si="4"/>
        <v>3370097.5415120823</v>
      </c>
      <c r="J52" s="28">
        <f t="shared" si="5"/>
        <v>2577948.7759078075</v>
      </c>
      <c r="K52" s="36">
        <f t="shared" si="6"/>
        <v>2854507.7863305206</v>
      </c>
      <c r="L52" s="33">
        <f t="shared" si="7"/>
        <v>3093538.5310893687</v>
      </c>
    </row>
    <row r="53" spans="1:12" x14ac:dyDescent="0.25">
      <c r="A53" s="26">
        <v>42</v>
      </c>
      <c r="B53" s="27">
        <f t="shared" si="8"/>
        <v>45473</v>
      </c>
      <c r="C53" s="28">
        <f t="shared" si="9"/>
        <v>343449944.44395167</v>
      </c>
      <c r="D53" s="29">
        <f t="shared" si="0"/>
        <v>5151749.1666592751</v>
      </c>
      <c r="E53" s="29">
        <f t="shared" si="1"/>
        <v>280707.39557905309</v>
      </c>
      <c r="F53" s="29">
        <f t="shared" si="10"/>
        <v>5432456.5622383282</v>
      </c>
      <c r="G53" s="8">
        <f t="shared" si="2"/>
        <v>0.18</v>
      </c>
      <c r="H53" s="35">
        <f t="shared" si="3"/>
        <v>2060699.66666371</v>
      </c>
      <c r="I53" s="28">
        <f t="shared" si="4"/>
        <v>3371756.8955746181</v>
      </c>
      <c r="J53" s="28">
        <f t="shared" si="5"/>
        <v>2575874.5833296375</v>
      </c>
      <c r="K53" s="36">
        <f t="shared" si="6"/>
        <v>2856581.9789086906</v>
      </c>
      <c r="L53" s="33">
        <f t="shared" si="7"/>
        <v>3091049.499995565</v>
      </c>
    </row>
    <row r="54" spans="1:12" x14ac:dyDescent="0.25">
      <c r="A54" s="26">
        <v>43</v>
      </c>
      <c r="B54" s="27">
        <f t="shared" si="8"/>
        <v>45504</v>
      </c>
      <c r="C54" s="28">
        <f t="shared" si="9"/>
        <v>343169237.04837263</v>
      </c>
      <c r="D54" s="29">
        <f t="shared" si="0"/>
        <v>5147538.5557255894</v>
      </c>
      <c r="E54" s="29">
        <f t="shared" si="1"/>
        <v>284918.00651273876</v>
      </c>
      <c r="F54" s="29">
        <f t="shared" si="10"/>
        <v>5432456.5622383282</v>
      </c>
      <c r="G54" s="8">
        <f t="shared" si="2"/>
        <v>0.18</v>
      </c>
      <c r="H54" s="35">
        <f t="shared" si="3"/>
        <v>2059015.4222902358</v>
      </c>
      <c r="I54" s="28">
        <f t="shared" si="4"/>
        <v>3373441.1399480924</v>
      </c>
      <c r="J54" s="28">
        <f t="shared" si="5"/>
        <v>2573769.2778627947</v>
      </c>
      <c r="K54" s="36">
        <f t="shared" si="6"/>
        <v>2858687.2843755335</v>
      </c>
      <c r="L54" s="33">
        <f t="shared" si="7"/>
        <v>3088523.1334353536</v>
      </c>
    </row>
    <row r="55" spans="1:12" x14ac:dyDescent="0.25">
      <c r="A55" s="26">
        <v>44</v>
      </c>
      <c r="B55" s="27">
        <f t="shared" si="8"/>
        <v>45535</v>
      </c>
      <c r="C55" s="28">
        <f t="shared" si="9"/>
        <v>342884319.04185987</v>
      </c>
      <c r="D55" s="29">
        <f t="shared" si="0"/>
        <v>5143264.7856278978</v>
      </c>
      <c r="E55" s="29">
        <f t="shared" si="1"/>
        <v>289191.77661043033</v>
      </c>
      <c r="F55" s="29">
        <f t="shared" si="10"/>
        <v>5432456.5622383282</v>
      </c>
      <c r="G55" s="8">
        <f t="shared" si="2"/>
        <v>0.18</v>
      </c>
      <c r="H55" s="35">
        <f t="shared" si="3"/>
        <v>2057305.9142511592</v>
      </c>
      <c r="I55" s="28">
        <f t="shared" si="4"/>
        <v>3375150.6479871692</v>
      </c>
      <c r="J55" s="28">
        <f t="shared" si="5"/>
        <v>2571632.3928139489</v>
      </c>
      <c r="K55" s="36">
        <f t="shared" si="6"/>
        <v>2860824.1694243792</v>
      </c>
      <c r="L55" s="33">
        <f t="shared" si="7"/>
        <v>3085958.8713767384</v>
      </c>
    </row>
    <row r="56" spans="1:12" x14ac:dyDescent="0.25">
      <c r="A56" s="26">
        <v>45</v>
      </c>
      <c r="B56" s="27">
        <f t="shared" si="8"/>
        <v>45565</v>
      </c>
      <c r="C56" s="28">
        <f t="shared" si="9"/>
        <v>342595127.26524943</v>
      </c>
      <c r="D56" s="29">
        <f t="shared" si="0"/>
        <v>5138926.9089787407</v>
      </c>
      <c r="E56" s="29">
        <f t="shared" si="1"/>
        <v>293529.65325958747</v>
      </c>
      <c r="F56" s="29">
        <f t="shared" si="10"/>
        <v>5432456.5622383282</v>
      </c>
      <c r="G56" s="8">
        <f t="shared" si="2"/>
        <v>0.18</v>
      </c>
      <c r="H56" s="35">
        <f t="shared" si="3"/>
        <v>2055570.7635914963</v>
      </c>
      <c r="I56" s="28">
        <f t="shared" si="4"/>
        <v>3376885.7986468319</v>
      </c>
      <c r="J56" s="28">
        <f t="shared" si="5"/>
        <v>2569463.4544893703</v>
      </c>
      <c r="K56" s="36">
        <f t="shared" si="6"/>
        <v>2862993.1077489578</v>
      </c>
      <c r="L56" s="33">
        <f t="shared" si="7"/>
        <v>3083356.1453872444</v>
      </c>
    </row>
    <row r="57" spans="1:12" x14ac:dyDescent="0.25">
      <c r="A57" s="26">
        <v>46</v>
      </c>
      <c r="B57" s="27">
        <f t="shared" si="8"/>
        <v>45596</v>
      </c>
      <c r="C57" s="28">
        <f t="shared" si="9"/>
        <v>342301597.61198986</v>
      </c>
      <c r="D57" s="29">
        <f t="shared" si="0"/>
        <v>5134523.9641798474</v>
      </c>
      <c r="E57" s="29">
        <f t="shared" si="1"/>
        <v>297932.59805848077</v>
      </c>
      <c r="F57" s="29">
        <f t="shared" si="10"/>
        <v>5432456.5622383282</v>
      </c>
      <c r="G57" s="8">
        <f t="shared" si="2"/>
        <v>0.18</v>
      </c>
      <c r="H57" s="35">
        <f t="shared" si="3"/>
        <v>2053809.585671939</v>
      </c>
      <c r="I57" s="28">
        <f t="shared" si="4"/>
        <v>3378646.9765663892</v>
      </c>
      <c r="J57" s="28">
        <f t="shared" si="5"/>
        <v>2567261.9820899237</v>
      </c>
      <c r="K57" s="36">
        <f t="shared" si="6"/>
        <v>2865194.5801484045</v>
      </c>
      <c r="L57" s="33">
        <f t="shared" si="7"/>
        <v>3080714.3785079084</v>
      </c>
    </row>
    <row r="58" spans="1:12" x14ac:dyDescent="0.25">
      <c r="A58" s="26">
        <v>47</v>
      </c>
      <c r="B58" s="27">
        <f t="shared" si="8"/>
        <v>45626</v>
      </c>
      <c r="C58" s="28">
        <f t="shared" si="9"/>
        <v>342003665.01393139</v>
      </c>
      <c r="D58" s="29">
        <f t="shared" si="0"/>
        <v>5130054.9752089707</v>
      </c>
      <c r="E58" s="29">
        <f t="shared" si="1"/>
        <v>302401.58702935744</v>
      </c>
      <c r="F58" s="29">
        <f t="shared" si="10"/>
        <v>5432456.5622383282</v>
      </c>
      <c r="G58" s="8">
        <f t="shared" si="2"/>
        <v>0.18</v>
      </c>
      <c r="H58" s="35">
        <f t="shared" si="3"/>
        <v>2052021.9900835883</v>
      </c>
      <c r="I58" s="28">
        <f t="shared" si="4"/>
        <v>3380434.5721547399</v>
      </c>
      <c r="J58" s="28">
        <f t="shared" si="5"/>
        <v>2565027.4876044854</v>
      </c>
      <c r="K58" s="36">
        <f t="shared" si="6"/>
        <v>2867429.0746338428</v>
      </c>
      <c r="L58" s="33">
        <f t="shared" si="7"/>
        <v>3078032.9851253824</v>
      </c>
    </row>
    <row r="59" spans="1:12" x14ac:dyDescent="0.25">
      <c r="A59" s="26">
        <v>48</v>
      </c>
      <c r="B59" s="27">
        <f t="shared" si="8"/>
        <v>45657</v>
      </c>
      <c r="C59" s="28">
        <f t="shared" si="9"/>
        <v>341701263.42690206</v>
      </c>
      <c r="D59" s="29">
        <f t="shared" si="0"/>
        <v>5125518.9514035312</v>
      </c>
      <c r="E59" s="29">
        <f t="shared" si="1"/>
        <v>306937.61083479691</v>
      </c>
      <c r="F59" s="29">
        <f t="shared" si="10"/>
        <v>5432456.5622383282</v>
      </c>
      <c r="G59" s="8">
        <f t="shared" si="2"/>
        <v>0.18</v>
      </c>
      <c r="H59" s="35">
        <f t="shared" si="3"/>
        <v>2050207.5805614125</v>
      </c>
      <c r="I59" s="28">
        <f t="shared" si="4"/>
        <v>3382248.9816769157</v>
      </c>
      <c r="J59" s="28">
        <f t="shared" si="5"/>
        <v>2562759.4757017656</v>
      </c>
      <c r="K59" s="36">
        <f t="shared" si="6"/>
        <v>2869697.0865365625</v>
      </c>
      <c r="L59" s="33">
        <f t="shared" si="7"/>
        <v>3075311.3708421187</v>
      </c>
    </row>
    <row r="60" spans="1:12" x14ac:dyDescent="0.25">
      <c r="A60" s="26">
        <v>49</v>
      </c>
      <c r="B60" s="27">
        <f t="shared" si="8"/>
        <v>45688</v>
      </c>
      <c r="C60" s="28">
        <f t="shared" si="9"/>
        <v>341394325.81606728</v>
      </c>
      <c r="D60" s="29">
        <f t="shared" si="0"/>
        <v>5120914.8872410087</v>
      </c>
      <c r="E60" s="29">
        <f t="shared" si="1"/>
        <v>311541.67499731947</v>
      </c>
      <c r="F60" s="29">
        <f t="shared" si="10"/>
        <v>5432456.5622383282</v>
      </c>
      <c r="G60" s="8">
        <f t="shared" si="2"/>
        <v>0.18</v>
      </c>
      <c r="H60" s="35">
        <f t="shared" si="3"/>
        <v>2048365.9548964035</v>
      </c>
      <c r="I60" s="28">
        <f t="shared" si="4"/>
        <v>3384090.6073419247</v>
      </c>
      <c r="J60" s="28">
        <f t="shared" si="5"/>
        <v>2560457.4436205043</v>
      </c>
      <c r="K60" s="36">
        <f t="shared" si="6"/>
        <v>2871999.1186178238</v>
      </c>
      <c r="L60" s="33">
        <f t="shared" si="7"/>
        <v>3072548.9323446052</v>
      </c>
    </row>
    <row r="61" spans="1:12" x14ac:dyDescent="0.25">
      <c r="A61" s="26">
        <v>50</v>
      </c>
      <c r="B61" s="27">
        <f t="shared" si="8"/>
        <v>45716</v>
      </c>
      <c r="C61" s="28">
        <f t="shared" si="9"/>
        <v>341082784.14106995</v>
      </c>
      <c r="D61" s="29">
        <f t="shared" si="0"/>
        <v>5116241.7621160494</v>
      </c>
      <c r="E61" s="29">
        <f t="shared" si="1"/>
        <v>316214.80012227874</v>
      </c>
      <c r="F61" s="29">
        <f t="shared" si="10"/>
        <v>5432456.5622383282</v>
      </c>
      <c r="G61" s="8">
        <f t="shared" si="2"/>
        <v>0.18</v>
      </c>
      <c r="H61" s="35">
        <f t="shared" si="3"/>
        <v>2046496.7048464199</v>
      </c>
      <c r="I61" s="28">
        <f t="shared" si="4"/>
        <v>3385959.8573919083</v>
      </c>
      <c r="J61" s="28">
        <f t="shared" si="5"/>
        <v>2558120.8810580247</v>
      </c>
      <c r="K61" s="36">
        <f t="shared" si="6"/>
        <v>2874335.6811803035</v>
      </c>
      <c r="L61" s="33">
        <f t="shared" si="7"/>
        <v>3069745.0572696296</v>
      </c>
    </row>
    <row r="62" spans="1:12" x14ac:dyDescent="0.25">
      <c r="A62" s="26">
        <v>51</v>
      </c>
      <c r="B62" s="27">
        <f t="shared" si="8"/>
        <v>45747</v>
      </c>
      <c r="C62" s="28">
        <f t="shared" si="9"/>
        <v>340766569.34094769</v>
      </c>
      <c r="D62" s="29">
        <f t="shared" si="0"/>
        <v>5111498.5401142156</v>
      </c>
      <c r="E62" s="29">
        <f t="shared" si="1"/>
        <v>320958.02212411258</v>
      </c>
      <c r="F62" s="29">
        <f t="shared" si="10"/>
        <v>5432456.5622383282</v>
      </c>
      <c r="G62" s="8">
        <f t="shared" si="2"/>
        <v>0.18</v>
      </c>
      <c r="H62" s="35">
        <f t="shared" si="3"/>
        <v>2044599.4160456862</v>
      </c>
      <c r="I62" s="28">
        <f t="shared" si="4"/>
        <v>3387857.1461926419</v>
      </c>
      <c r="J62" s="28">
        <f t="shared" si="5"/>
        <v>2555749.2700571078</v>
      </c>
      <c r="K62" s="36">
        <f t="shared" si="6"/>
        <v>2876707.2921812204</v>
      </c>
      <c r="L62" s="33">
        <f t="shared" si="7"/>
        <v>3066899.1240685293</v>
      </c>
    </row>
    <row r="63" spans="1:12" x14ac:dyDescent="0.25">
      <c r="A63" s="26">
        <v>52</v>
      </c>
      <c r="B63" s="27">
        <f t="shared" si="8"/>
        <v>45777</v>
      </c>
      <c r="C63" s="28">
        <f t="shared" si="9"/>
        <v>340445611.31882358</v>
      </c>
      <c r="D63" s="29">
        <f t="shared" si="0"/>
        <v>5106684.1697823536</v>
      </c>
      <c r="E63" s="29">
        <f t="shared" si="1"/>
        <v>325772.39245597459</v>
      </c>
      <c r="F63" s="29">
        <f t="shared" si="10"/>
        <v>5432456.5622383282</v>
      </c>
      <c r="G63" s="8">
        <f t="shared" si="2"/>
        <v>0.18</v>
      </c>
      <c r="H63" s="35">
        <f t="shared" si="3"/>
        <v>2042673.6679129414</v>
      </c>
      <c r="I63" s="28">
        <f t="shared" si="4"/>
        <v>3389782.8943253867</v>
      </c>
      <c r="J63" s="28">
        <f t="shared" si="5"/>
        <v>2553342.0848911768</v>
      </c>
      <c r="K63" s="36">
        <f t="shared" si="6"/>
        <v>2879114.4773471514</v>
      </c>
      <c r="L63" s="33">
        <f t="shared" si="7"/>
        <v>3064010.5018694121</v>
      </c>
    </row>
    <row r="64" spans="1:12" x14ac:dyDescent="0.25">
      <c r="A64" s="26">
        <v>53</v>
      </c>
      <c r="B64" s="27">
        <f t="shared" si="8"/>
        <v>45808</v>
      </c>
      <c r="C64" s="28">
        <f t="shared" si="9"/>
        <v>340119838.92636758</v>
      </c>
      <c r="D64" s="29">
        <f t="shared" si="0"/>
        <v>5101797.5838955138</v>
      </c>
      <c r="E64" s="29">
        <f t="shared" si="1"/>
        <v>330658.97834281437</v>
      </c>
      <c r="F64" s="29">
        <f t="shared" si="10"/>
        <v>5432456.5622383282</v>
      </c>
      <c r="G64" s="8">
        <f t="shared" si="2"/>
        <v>0.18</v>
      </c>
      <c r="H64" s="35">
        <f t="shared" si="3"/>
        <v>2040719.0335582057</v>
      </c>
      <c r="I64" s="28">
        <f t="shared" si="4"/>
        <v>3391737.5286801225</v>
      </c>
      <c r="J64" s="28">
        <f t="shared" si="5"/>
        <v>2550898.7919477569</v>
      </c>
      <c r="K64" s="36">
        <f t="shared" si="6"/>
        <v>2881557.7702905713</v>
      </c>
      <c r="L64" s="33">
        <f t="shared" si="7"/>
        <v>3061078.5503373081</v>
      </c>
    </row>
    <row r="65" spans="1:12" x14ac:dyDescent="0.25">
      <c r="A65" s="26">
        <v>54</v>
      </c>
      <c r="B65" s="27">
        <f t="shared" si="8"/>
        <v>45838</v>
      </c>
      <c r="C65" s="28">
        <f t="shared" si="9"/>
        <v>339789179.94802475</v>
      </c>
      <c r="D65" s="29">
        <f t="shared" si="0"/>
        <v>5096837.6992203714</v>
      </c>
      <c r="E65" s="29">
        <f t="shared" si="1"/>
        <v>335618.86301795673</v>
      </c>
      <c r="F65" s="29">
        <f t="shared" si="10"/>
        <v>5432456.5622383282</v>
      </c>
      <c r="G65" s="8">
        <f t="shared" si="2"/>
        <v>0.18</v>
      </c>
      <c r="H65" s="35">
        <f t="shared" si="3"/>
        <v>2038735.0796881486</v>
      </c>
      <c r="I65" s="28">
        <f t="shared" si="4"/>
        <v>3393721.4825501796</v>
      </c>
      <c r="J65" s="28">
        <f t="shared" si="5"/>
        <v>2548418.8496101857</v>
      </c>
      <c r="K65" s="36">
        <f t="shared" si="6"/>
        <v>2884037.7126281424</v>
      </c>
      <c r="L65" s="33">
        <f t="shared" si="7"/>
        <v>3058102.6195322229</v>
      </c>
    </row>
    <row r="66" spans="1:12" x14ac:dyDescent="0.25">
      <c r="A66" s="26">
        <v>55</v>
      </c>
      <c r="B66" s="27">
        <f t="shared" si="8"/>
        <v>45869</v>
      </c>
      <c r="C66" s="28">
        <f t="shared" si="9"/>
        <v>339453561.08500677</v>
      </c>
      <c r="D66" s="29">
        <f t="shared" si="0"/>
        <v>5091803.4162751017</v>
      </c>
      <c r="E66" s="29">
        <f t="shared" si="1"/>
        <v>340653.14596322645</v>
      </c>
      <c r="F66" s="29">
        <f t="shared" si="10"/>
        <v>5432456.5622383282</v>
      </c>
      <c r="G66" s="8">
        <f t="shared" si="2"/>
        <v>0.18</v>
      </c>
      <c r="H66" s="35">
        <f t="shared" si="3"/>
        <v>2036721.3665100408</v>
      </c>
      <c r="I66" s="28">
        <f t="shared" si="4"/>
        <v>3395735.1957282871</v>
      </c>
      <c r="J66" s="28">
        <f t="shared" si="5"/>
        <v>2545901.7081375509</v>
      </c>
      <c r="K66" s="36">
        <f t="shared" si="6"/>
        <v>2886554.8541007773</v>
      </c>
      <c r="L66" s="33">
        <f t="shared" si="7"/>
        <v>3055082.0497650611</v>
      </c>
    </row>
    <row r="67" spans="1:12" x14ac:dyDescent="0.25">
      <c r="A67" s="26">
        <v>56</v>
      </c>
      <c r="B67" s="27">
        <f t="shared" si="8"/>
        <v>45900</v>
      </c>
      <c r="C67" s="28">
        <f t="shared" si="9"/>
        <v>339112907.93904352</v>
      </c>
      <c r="D67" s="29">
        <f t="shared" si="0"/>
        <v>5086693.6190856528</v>
      </c>
      <c r="E67" s="29">
        <f t="shared" si="1"/>
        <v>345762.94315267541</v>
      </c>
      <c r="F67" s="29">
        <f t="shared" si="10"/>
        <v>5432456.5622383282</v>
      </c>
      <c r="G67" s="8">
        <f t="shared" si="2"/>
        <v>0.18</v>
      </c>
      <c r="H67" s="35">
        <f t="shared" si="3"/>
        <v>2034677.4476342611</v>
      </c>
      <c r="I67" s="28">
        <f t="shared" si="4"/>
        <v>3397779.1146040671</v>
      </c>
      <c r="J67" s="28">
        <f t="shared" si="5"/>
        <v>2543346.8095428264</v>
      </c>
      <c r="K67" s="36">
        <f t="shared" si="6"/>
        <v>2889109.7526955018</v>
      </c>
      <c r="L67" s="33">
        <f t="shared" si="7"/>
        <v>3052016.1714513917</v>
      </c>
    </row>
    <row r="68" spans="1:12" x14ac:dyDescent="0.25">
      <c r="A68" s="26">
        <v>57</v>
      </c>
      <c r="B68" s="27">
        <f t="shared" si="8"/>
        <v>45930</v>
      </c>
      <c r="C68" s="28">
        <f t="shared" si="9"/>
        <v>338767144.99589086</v>
      </c>
      <c r="D68" s="29">
        <f t="shared" si="0"/>
        <v>5081507.174938363</v>
      </c>
      <c r="E68" s="29">
        <f t="shared" si="1"/>
        <v>350949.38729996514</v>
      </c>
      <c r="F68" s="29">
        <f t="shared" si="10"/>
        <v>5432456.5622383282</v>
      </c>
      <c r="G68" s="8">
        <f t="shared" si="2"/>
        <v>0.18</v>
      </c>
      <c r="H68" s="35">
        <f t="shared" si="3"/>
        <v>2032602.8699753452</v>
      </c>
      <c r="I68" s="28">
        <f t="shared" si="4"/>
        <v>3399853.6922629829</v>
      </c>
      <c r="J68" s="28">
        <f t="shared" si="5"/>
        <v>2540753.5874691815</v>
      </c>
      <c r="K68" s="36">
        <f t="shared" si="6"/>
        <v>2891702.9747691466</v>
      </c>
      <c r="L68" s="33">
        <f t="shared" si="7"/>
        <v>3048904.3049630178</v>
      </c>
    </row>
    <row r="69" spans="1:12" x14ac:dyDescent="0.25">
      <c r="A69" s="26">
        <v>58</v>
      </c>
      <c r="B69" s="27">
        <f t="shared" si="8"/>
        <v>45961</v>
      </c>
      <c r="C69" s="28">
        <f t="shared" si="9"/>
        <v>338416195.6085909</v>
      </c>
      <c r="D69" s="29">
        <f t="shared" si="0"/>
        <v>5076242.9341288628</v>
      </c>
      <c r="E69" s="29">
        <f t="shared" si="1"/>
        <v>356213.62810946535</v>
      </c>
      <c r="F69" s="29">
        <f t="shared" si="10"/>
        <v>5432456.5622383282</v>
      </c>
      <c r="G69" s="8">
        <f t="shared" si="2"/>
        <v>0.18</v>
      </c>
      <c r="H69" s="35">
        <f t="shared" si="3"/>
        <v>2030497.1736515453</v>
      </c>
      <c r="I69" s="28">
        <f t="shared" si="4"/>
        <v>3401959.3885867829</v>
      </c>
      <c r="J69" s="28">
        <f t="shared" si="5"/>
        <v>2538121.4670644314</v>
      </c>
      <c r="K69" s="36">
        <f t="shared" si="6"/>
        <v>2894335.0951738968</v>
      </c>
      <c r="L69" s="33">
        <f t="shared" si="7"/>
        <v>3045745.7604773175</v>
      </c>
    </row>
    <row r="70" spans="1:12" x14ac:dyDescent="0.25">
      <c r="A70" s="26">
        <v>59</v>
      </c>
      <c r="B70" s="27">
        <f t="shared" si="8"/>
        <v>45991</v>
      </c>
      <c r="C70" s="28">
        <f t="shared" si="9"/>
        <v>338059981.98048145</v>
      </c>
      <c r="D70" s="29">
        <f t="shared" si="0"/>
        <v>5070899.7297072215</v>
      </c>
      <c r="E70" s="29">
        <f t="shared" si="1"/>
        <v>361556.83253110666</v>
      </c>
      <c r="F70" s="29">
        <f t="shared" si="10"/>
        <v>5432456.5622383282</v>
      </c>
      <c r="G70" s="8">
        <f t="shared" si="2"/>
        <v>0.18</v>
      </c>
      <c r="H70" s="35">
        <f t="shared" si="3"/>
        <v>2028359.8918828887</v>
      </c>
      <c r="I70" s="28">
        <f t="shared" si="4"/>
        <v>3404096.6703554392</v>
      </c>
      <c r="J70" s="28">
        <f t="shared" si="5"/>
        <v>2535449.8648536108</v>
      </c>
      <c r="K70" s="36">
        <f t="shared" si="6"/>
        <v>2897006.6973847174</v>
      </c>
      <c r="L70" s="33">
        <f t="shared" si="7"/>
        <v>3042539.837824333</v>
      </c>
    </row>
    <row r="71" spans="1:12" x14ac:dyDescent="0.25">
      <c r="A71" s="26">
        <v>60</v>
      </c>
      <c r="B71" s="27">
        <f t="shared" si="8"/>
        <v>46022</v>
      </c>
      <c r="C71" s="28">
        <f t="shared" si="9"/>
        <v>337698425.14795035</v>
      </c>
      <c r="D71" s="29">
        <f t="shared" si="0"/>
        <v>5065476.3772192551</v>
      </c>
      <c r="E71" s="29">
        <f t="shared" si="1"/>
        <v>366980.18501907308</v>
      </c>
      <c r="F71" s="29">
        <f t="shared" si="10"/>
        <v>5432456.5622383282</v>
      </c>
      <c r="G71" s="8">
        <f t="shared" si="2"/>
        <v>0.18</v>
      </c>
      <c r="H71" s="35">
        <f t="shared" si="3"/>
        <v>2026190.550887702</v>
      </c>
      <c r="I71" s="28">
        <f t="shared" si="4"/>
        <v>3406266.0113506261</v>
      </c>
      <c r="J71" s="28">
        <f t="shared" si="5"/>
        <v>2532738.1886096275</v>
      </c>
      <c r="K71" s="36">
        <f t="shared" si="6"/>
        <v>2899718.3736287006</v>
      </c>
      <c r="L71" s="33">
        <f t="shared" si="7"/>
        <v>3039285.826331553</v>
      </c>
    </row>
    <row r="72" spans="1:12" x14ac:dyDescent="0.25">
      <c r="A72" s="26">
        <v>61</v>
      </c>
      <c r="B72" s="27">
        <f t="shared" si="8"/>
        <v>46053</v>
      </c>
      <c r="C72" s="28">
        <f t="shared" si="9"/>
        <v>337331444.96293128</v>
      </c>
      <c r="D72" s="29">
        <f t="shared" si="0"/>
        <v>5059971.6744439686</v>
      </c>
      <c r="E72" s="29">
        <f t="shared" si="1"/>
        <v>372484.88779435959</v>
      </c>
      <c r="F72" s="29">
        <f t="shared" si="10"/>
        <v>5432456.5622383282</v>
      </c>
      <c r="G72" s="8">
        <f t="shared" si="2"/>
        <v>0.18</v>
      </c>
      <c r="H72" s="35">
        <f t="shared" si="3"/>
        <v>2023988.6697775875</v>
      </c>
      <c r="I72" s="28">
        <f t="shared" si="4"/>
        <v>3408467.8924607406</v>
      </c>
      <c r="J72" s="28"/>
      <c r="K72" s="36">
        <f t="shared" si="6"/>
        <v>5432456.5622383282</v>
      </c>
    </row>
    <row r="73" spans="1:12" x14ac:dyDescent="0.25">
      <c r="A73" s="26">
        <v>62</v>
      </c>
      <c r="B73" s="27">
        <f t="shared" si="8"/>
        <v>46081</v>
      </c>
      <c r="C73" s="28">
        <f t="shared" si="9"/>
        <v>336958960.0751369</v>
      </c>
      <c r="D73" s="29">
        <f t="shared" si="0"/>
        <v>5054384.4011270534</v>
      </c>
      <c r="E73" s="29">
        <f t="shared" si="1"/>
        <v>378072.16111127473</v>
      </c>
      <c r="F73" s="29">
        <f t="shared" si="10"/>
        <v>5432456.5622383282</v>
      </c>
      <c r="G73" s="8">
        <f t="shared" si="2"/>
        <v>0.18</v>
      </c>
      <c r="H73" s="35">
        <f t="shared" si="3"/>
        <v>2021753.7604508214</v>
      </c>
      <c r="I73" s="28">
        <f t="shared" si="4"/>
        <v>3410702.8017875068</v>
      </c>
      <c r="J73" s="28"/>
      <c r="K73" s="36">
        <f t="shared" si="6"/>
        <v>5432456.5622383282</v>
      </c>
    </row>
    <row r="74" spans="1:12" x14ac:dyDescent="0.25">
      <c r="A74" s="26">
        <v>63</v>
      </c>
      <c r="B74" s="27">
        <f t="shared" si="8"/>
        <v>46112</v>
      </c>
      <c r="C74" s="28">
        <f t="shared" si="9"/>
        <v>336580887.9140256</v>
      </c>
      <c r="D74" s="29">
        <f t="shared" si="0"/>
        <v>5048713.318710384</v>
      </c>
      <c r="E74" s="29">
        <f t="shared" si="1"/>
        <v>383743.2435279442</v>
      </c>
      <c r="F74" s="29">
        <f t="shared" si="10"/>
        <v>5432456.5622383282</v>
      </c>
      <c r="G74" s="8">
        <f t="shared" si="2"/>
        <v>0.18</v>
      </c>
      <c r="H74" s="35">
        <f t="shared" si="3"/>
        <v>2019485.3274841537</v>
      </c>
      <c r="I74" s="28">
        <f t="shared" si="4"/>
        <v>3412971.2347541745</v>
      </c>
      <c r="J74" s="28"/>
      <c r="K74" s="36">
        <f t="shared" si="6"/>
        <v>5432456.5622383282</v>
      </c>
    </row>
    <row r="75" spans="1:12" x14ac:dyDescent="0.25">
      <c r="A75" s="26">
        <v>64</v>
      </c>
      <c r="B75" s="27">
        <f t="shared" si="8"/>
        <v>46142</v>
      </c>
      <c r="C75" s="28">
        <f t="shared" si="9"/>
        <v>336197144.67049766</v>
      </c>
      <c r="D75" s="29">
        <f t="shared" si="0"/>
        <v>5042957.1700574644</v>
      </c>
      <c r="E75" s="29">
        <f t="shared" si="1"/>
        <v>389499.39218086377</v>
      </c>
      <c r="F75" s="29">
        <f t="shared" si="10"/>
        <v>5432456.5622383282</v>
      </c>
      <c r="G75" s="8">
        <f t="shared" si="2"/>
        <v>0.18</v>
      </c>
      <c r="H75" s="35">
        <f t="shared" si="3"/>
        <v>2017182.8680229858</v>
      </c>
      <c r="I75" s="28">
        <f t="shared" si="4"/>
        <v>3415273.6942153424</v>
      </c>
      <c r="J75" s="28"/>
      <c r="K75" s="36">
        <f t="shared" si="6"/>
        <v>5432456.5622383282</v>
      </c>
    </row>
    <row r="76" spans="1:12" x14ac:dyDescent="0.25">
      <c r="A76" s="26">
        <v>65</v>
      </c>
      <c r="B76" s="27">
        <f t="shared" si="8"/>
        <v>46173</v>
      </c>
      <c r="C76" s="28">
        <f t="shared" si="9"/>
        <v>335807645.2783168</v>
      </c>
      <c r="D76" s="29">
        <f t="shared" ref="D76:D139" si="11">+C76*G76/12</f>
        <v>5037114.679174752</v>
      </c>
      <c r="E76" s="29">
        <f t="shared" ref="E76:E139" si="12">+F76-D76</f>
        <v>395341.88306357618</v>
      </c>
      <c r="F76" s="29">
        <f t="shared" si="10"/>
        <v>5432456.5622383282</v>
      </c>
      <c r="G76" s="8">
        <f t="shared" ref="G76:G139" si="13">+G$8</f>
        <v>0.18</v>
      </c>
      <c r="H76" s="35">
        <f t="shared" ref="H76:H139" si="14">D76*0.4</f>
        <v>2014845.8716699008</v>
      </c>
      <c r="I76" s="28">
        <f t="shared" ref="I76:I139" si="15">F76-H76</f>
        <v>3417610.6905684276</v>
      </c>
      <c r="J76" s="28"/>
      <c r="K76" s="36">
        <f t="shared" ref="K76:K139" si="16">F76-J76</f>
        <v>5432456.5622383282</v>
      </c>
    </row>
    <row r="77" spans="1:12" x14ac:dyDescent="0.25">
      <c r="A77" s="26">
        <v>66</v>
      </c>
      <c r="B77" s="27">
        <f t="shared" ref="B77:B140" si="17">+EOMONTH(G$5,A76)</f>
        <v>46203</v>
      </c>
      <c r="C77" s="28">
        <f t="shared" ref="C77:C140" si="18">+C76-E76</f>
        <v>335412303.39525324</v>
      </c>
      <c r="D77" s="29">
        <f t="shared" si="11"/>
        <v>5031184.5509287985</v>
      </c>
      <c r="E77" s="29">
        <f t="shared" si="12"/>
        <v>401272.01130952965</v>
      </c>
      <c r="F77" s="29">
        <f t="shared" ref="F77:F140" si="19">+F$12</f>
        <v>5432456.5622383282</v>
      </c>
      <c r="G77" s="8">
        <f t="shared" si="13"/>
        <v>0.18</v>
      </c>
      <c r="H77" s="35">
        <f t="shared" si="14"/>
        <v>2012473.8203715195</v>
      </c>
      <c r="I77" s="28">
        <f t="shared" si="15"/>
        <v>3419982.7418668084</v>
      </c>
      <c r="J77" s="28"/>
      <c r="K77" s="36">
        <f t="shared" si="16"/>
        <v>5432456.5622383282</v>
      </c>
    </row>
    <row r="78" spans="1:12" x14ac:dyDescent="0.25">
      <c r="A78" s="26">
        <v>67</v>
      </c>
      <c r="B78" s="27">
        <f t="shared" si="17"/>
        <v>46234</v>
      </c>
      <c r="C78" s="28">
        <f t="shared" si="18"/>
        <v>335011031.38394374</v>
      </c>
      <c r="D78" s="29">
        <f t="shared" si="11"/>
        <v>5025165.4707591562</v>
      </c>
      <c r="E78" s="29">
        <f t="shared" si="12"/>
        <v>407291.091479172</v>
      </c>
      <c r="F78" s="29">
        <f t="shared" si="19"/>
        <v>5432456.5622383282</v>
      </c>
      <c r="G78" s="8">
        <f t="shared" si="13"/>
        <v>0.18</v>
      </c>
      <c r="H78" s="35">
        <f t="shared" si="14"/>
        <v>2010066.1883036625</v>
      </c>
      <c r="I78" s="28">
        <f t="shared" si="15"/>
        <v>3422390.3739346657</v>
      </c>
      <c r="J78" s="28"/>
      <c r="K78" s="36">
        <f t="shared" si="16"/>
        <v>5432456.5622383282</v>
      </c>
    </row>
    <row r="79" spans="1:12" x14ac:dyDescent="0.25">
      <c r="A79" s="26">
        <v>68</v>
      </c>
      <c r="B79" s="27">
        <f t="shared" si="17"/>
        <v>46265</v>
      </c>
      <c r="C79" s="28">
        <f t="shared" si="18"/>
        <v>334603740.29246455</v>
      </c>
      <c r="D79" s="29">
        <f t="shared" si="11"/>
        <v>5019056.1043869676</v>
      </c>
      <c r="E79" s="29">
        <f t="shared" si="12"/>
        <v>413400.45785136055</v>
      </c>
      <c r="F79" s="29">
        <f t="shared" si="19"/>
        <v>5432456.5622383282</v>
      </c>
      <c r="G79" s="8">
        <f t="shared" si="13"/>
        <v>0.18</v>
      </c>
      <c r="H79" s="35">
        <f t="shared" si="14"/>
        <v>2007622.4417547872</v>
      </c>
      <c r="I79" s="28">
        <f t="shared" si="15"/>
        <v>3424834.1204835409</v>
      </c>
      <c r="J79" s="28"/>
      <c r="K79" s="36">
        <f t="shared" si="16"/>
        <v>5432456.5622383282</v>
      </c>
    </row>
    <row r="80" spans="1:12" x14ac:dyDescent="0.25">
      <c r="A80" s="26">
        <v>69</v>
      </c>
      <c r="B80" s="27">
        <f t="shared" si="17"/>
        <v>46295</v>
      </c>
      <c r="C80" s="28">
        <f t="shared" si="18"/>
        <v>334190339.8346132</v>
      </c>
      <c r="D80" s="29">
        <f t="shared" si="11"/>
        <v>5012855.0975191975</v>
      </c>
      <c r="E80" s="29">
        <f t="shared" si="12"/>
        <v>419601.46471913066</v>
      </c>
      <c r="F80" s="29">
        <f t="shared" si="19"/>
        <v>5432456.5622383282</v>
      </c>
      <c r="G80" s="8">
        <f t="shared" si="13"/>
        <v>0.18</v>
      </c>
      <c r="H80" s="35">
        <f t="shared" si="14"/>
        <v>2005142.0390076791</v>
      </c>
      <c r="I80" s="28">
        <f t="shared" si="15"/>
        <v>3427314.5232306491</v>
      </c>
      <c r="J80" s="28"/>
      <c r="K80" s="36">
        <f t="shared" si="16"/>
        <v>5432456.5622383282</v>
      </c>
    </row>
    <row r="81" spans="1:11" x14ac:dyDescent="0.25">
      <c r="A81" s="26">
        <v>70</v>
      </c>
      <c r="B81" s="27">
        <f t="shared" si="17"/>
        <v>46326</v>
      </c>
      <c r="C81" s="28">
        <f t="shared" si="18"/>
        <v>333770738.36989409</v>
      </c>
      <c r="D81" s="29">
        <f t="shared" si="11"/>
        <v>5006561.0755484113</v>
      </c>
      <c r="E81" s="29">
        <f t="shared" si="12"/>
        <v>425895.48668991681</v>
      </c>
      <c r="F81" s="29">
        <f t="shared" si="19"/>
        <v>5432456.5622383282</v>
      </c>
      <c r="G81" s="8">
        <f t="shared" si="13"/>
        <v>0.18</v>
      </c>
      <c r="H81" s="35">
        <f t="shared" si="14"/>
        <v>2002624.4302193646</v>
      </c>
      <c r="I81" s="28">
        <f t="shared" si="15"/>
        <v>3429832.1320189638</v>
      </c>
      <c r="J81" s="28"/>
      <c r="K81" s="36">
        <f t="shared" si="16"/>
        <v>5432456.5622383282</v>
      </c>
    </row>
    <row r="82" spans="1:11" x14ac:dyDescent="0.25">
      <c r="A82" s="26">
        <v>71</v>
      </c>
      <c r="B82" s="27">
        <f t="shared" si="17"/>
        <v>46356</v>
      </c>
      <c r="C82" s="28">
        <f t="shared" si="18"/>
        <v>333344842.88320416</v>
      </c>
      <c r="D82" s="29">
        <f t="shared" si="11"/>
        <v>5000172.6432480616</v>
      </c>
      <c r="E82" s="29">
        <f t="shared" si="12"/>
        <v>432283.91899026651</v>
      </c>
      <c r="F82" s="29">
        <f t="shared" si="19"/>
        <v>5432456.5622383282</v>
      </c>
      <c r="G82" s="8">
        <f t="shared" si="13"/>
        <v>0.18</v>
      </c>
      <c r="H82" s="35">
        <f t="shared" si="14"/>
        <v>2000069.0572992247</v>
      </c>
      <c r="I82" s="28">
        <f t="shared" si="15"/>
        <v>3432387.5049391035</v>
      </c>
      <c r="J82" s="28"/>
      <c r="K82" s="36">
        <f t="shared" si="16"/>
        <v>5432456.5622383282</v>
      </c>
    </row>
    <row r="83" spans="1:11" x14ac:dyDescent="0.25">
      <c r="A83" s="26">
        <v>72</v>
      </c>
      <c r="B83" s="27">
        <f t="shared" si="17"/>
        <v>46387</v>
      </c>
      <c r="C83" s="28">
        <f t="shared" si="18"/>
        <v>332912558.96421391</v>
      </c>
      <c r="D83" s="29">
        <f t="shared" si="11"/>
        <v>4993688.3844632087</v>
      </c>
      <c r="E83" s="29">
        <f t="shared" si="12"/>
        <v>438768.17777511943</v>
      </c>
      <c r="F83" s="29">
        <f t="shared" si="19"/>
        <v>5432456.5622383282</v>
      </c>
      <c r="G83" s="8">
        <f t="shared" si="13"/>
        <v>0.18</v>
      </c>
      <c r="H83" s="35">
        <f t="shared" si="14"/>
        <v>1997475.3537852836</v>
      </c>
      <c r="I83" s="28">
        <f t="shared" si="15"/>
        <v>3434981.2084530443</v>
      </c>
      <c r="J83" s="28"/>
      <c r="K83" s="36">
        <f t="shared" si="16"/>
        <v>5432456.5622383282</v>
      </c>
    </row>
    <row r="84" spans="1:11" x14ac:dyDescent="0.25">
      <c r="A84" s="26">
        <v>73</v>
      </c>
      <c r="B84" s="27">
        <f t="shared" si="17"/>
        <v>46418</v>
      </c>
      <c r="C84" s="28">
        <f t="shared" si="18"/>
        <v>332473790.78643876</v>
      </c>
      <c r="D84" s="29">
        <f t="shared" si="11"/>
        <v>4987106.8617965812</v>
      </c>
      <c r="E84" s="29">
        <f t="shared" si="12"/>
        <v>445349.70044174697</v>
      </c>
      <c r="F84" s="29">
        <f t="shared" si="19"/>
        <v>5432456.5622383282</v>
      </c>
      <c r="G84" s="8">
        <f t="shared" si="13"/>
        <v>0.18</v>
      </c>
      <c r="H84" s="35">
        <f t="shared" si="14"/>
        <v>1994842.7447186327</v>
      </c>
      <c r="I84" s="28">
        <f t="shared" si="15"/>
        <v>3437613.8175196955</v>
      </c>
      <c r="J84" s="28"/>
      <c r="K84" s="36">
        <f t="shared" si="16"/>
        <v>5432456.5622383282</v>
      </c>
    </row>
    <row r="85" spans="1:11" x14ac:dyDescent="0.25">
      <c r="A85" s="26">
        <v>74</v>
      </c>
      <c r="B85" s="27">
        <f t="shared" si="17"/>
        <v>46446</v>
      </c>
      <c r="C85" s="28">
        <f t="shared" si="18"/>
        <v>332028441.08599705</v>
      </c>
      <c r="D85" s="29">
        <f t="shared" si="11"/>
        <v>4980426.6162899556</v>
      </c>
      <c r="E85" s="29">
        <f t="shared" si="12"/>
        <v>452029.9459483726</v>
      </c>
      <c r="F85" s="29">
        <f t="shared" si="19"/>
        <v>5432456.5622383282</v>
      </c>
      <c r="G85" s="8">
        <f t="shared" si="13"/>
        <v>0.18</v>
      </c>
      <c r="H85" s="35">
        <f t="shared" si="14"/>
        <v>1992170.6465159822</v>
      </c>
      <c r="I85" s="28">
        <f t="shared" si="15"/>
        <v>3440285.9157223459</v>
      </c>
      <c r="J85" s="28"/>
      <c r="K85" s="36">
        <f t="shared" si="16"/>
        <v>5432456.5622383282</v>
      </c>
    </row>
    <row r="86" spans="1:11" x14ac:dyDescent="0.25">
      <c r="A86" s="26">
        <v>75</v>
      </c>
      <c r="B86" s="27">
        <f t="shared" si="17"/>
        <v>46477</v>
      </c>
      <c r="C86" s="28">
        <f t="shared" si="18"/>
        <v>331576411.14004868</v>
      </c>
      <c r="D86" s="29">
        <f t="shared" si="11"/>
        <v>4973646.1671007304</v>
      </c>
      <c r="E86" s="29">
        <f t="shared" si="12"/>
        <v>458810.39513759781</v>
      </c>
      <c r="F86" s="29">
        <f t="shared" si="19"/>
        <v>5432456.5622383282</v>
      </c>
      <c r="G86" s="8">
        <f t="shared" si="13"/>
        <v>0.18</v>
      </c>
      <c r="H86" s="35">
        <f t="shared" si="14"/>
        <v>1989458.4668402923</v>
      </c>
      <c r="I86" s="28">
        <f t="shared" si="15"/>
        <v>3442998.0953980358</v>
      </c>
      <c r="J86" s="28"/>
      <c r="K86" s="36">
        <f t="shared" si="16"/>
        <v>5432456.5622383282</v>
      </c>
    </row>
    <row r="87" spans="1:11" x14ac:dyDescent="0.25">
      <c r="A87" s="26">
        <v>76</v>
      </c>
      <c r="B87" s="27">
        <f t="shared" si="17"/>
        <v>46507</v>
      </c>
      <c r="C87" s="28">
        <f t="shared" si="18"/>
        <v>331117600.74491107</v>
      </c>
      <c r="D87" s="29">
        <f t="shared" si="11"/>
        <v>4966764.0111736665</v>
      </c>
      <c r="E87" s="29">
        <f t="shared" si="12"/>
        <v>465692.5510646617</v>
      </c>
      <c r="F87" s="29">
        <f t="shared" si="19"/>
        <v>5432456.5622383282</v>
      </c>
      <c r="G87" s="8">
        <f t="shared" si="13"/>
        <v>0.18</v>
      </c>
      <c r="H87" s="35">
        <f t="shared" si="14"/>
        <v>1986705.6044694667</v>
      </c>
      <c r="I87" s="28">
        <f t="shared" si="15"/>
        <v>3445750.9577688612</v>
      </c>
      <c r="J87" s="28"/>
      <c r="K87" s="36">
        <f t="shared" si="16"/>
        <v>5432456.5622383282</v>
      </c>
    </row>
    <row r="88" spans="1:11" x14ac:dyDescent="0.25">
      <c r="A88" s="26">
        <v>77</v>
      </c>
      <c r="B88" s="27">
        <f t="shared" si="17"/>
        <v>46538</v>
      </c>
      <c r="C88" s="28">
        <f t="shared" si="18"/>
        <v>330651908.1938464</v>
      </c>
      <c r="D88" s="29">
        <f t="shared" si="11"/>
        <v>4959778.6229076954</v>
      </c>
      <c r="E88" s="29">
        <f t="shared" si="12"/>
        <v>472677.9393306328</v>
      </c>
      <c r="F88" s="29">
        <f t="shared" si="19"/>
        <v>5432456.5622383282</v>
      </c>
      <c r="G88" s="8">
        <f t="shared" si="13"/>
        <v>0.18</v>
      </c>
      <c r="H88" s="35">
        <f t="shared" si="14"/>
        <v>1983911.4491630783</v>
      </c>
      <c r="I88" s="28">
        <f t="shared" si="15"/>
        <v>3448545.1130752498</v>
      </c>
      <c r="J88" s="28"/>
      <c r="K88" s="36">
        <f t="shared" si="16"/>
        <v>5432456.5622383282</v>
      </c>
    </row>
    <row r="89" spans="1:11" x14ac:dyDescent="0.25">
      <c r="A89" s="26">
        <v>78</v>
      </c>
      <c r="B89" s="27">
        <f t="shared" si="17"/>
        <v>46568</v>
      </c>
      <c r="C89" s="28">
        <f t="shared" si="18"/>
        <v>330179230.25451577</v>
      </c>
      <c r="D89" s="29">
        <f t="shared" si="11"/>
        <v>4952688.4538177364</v>
      </c>
      <c r="E89" s="29">
        <f t="shared" si="12"/>
        <v>479768.1084205918</v>
      </c>
      <c r="F89" s="29">
        <f t="shared" si="19"/>
        <v>5432456.5622383282</v>
      </c>
      <c r="G89" s="8">
        <f t="shared" si="13"/>
        <v>0.18</v>
      </c>
      <c r="H89" s="35">
        <f t="shared" si="14"/>
        <v>1981075.3815270946</v>
      </c>
      <c r="I89" s="28">
        <f t="shared" si="15"/>
        <v>3451381.1807112335</v>
      </c>
      <c r="J89" s="28"/>
      <c r="K89" s="36">
        <f t="shared" si="16"/>
        <v>5432456.5622383282</v>
      </c>
    </row>
    <row r="90" spans="1:11" x14ac:dyDescent="0.25">
      <c r="A90" s="26">
        <v>79</v>
      </c>
      <c r="B90" s="27">
        <f t="shared" si="17"/>
        <v>46599</v>
      </c>
      <c r="C90" s="28">
        <f t="shared" si="18"/>
        <v>329699462.14609516</v>
      </c>
      <c r="D90" s="29">
        <f t="shared" si="11"/>
        <v>4945491.9321914269</v>
      </c>
      <c r="E90" s="29">
        <f t="shared" si="12"/>
        <v>486964.63004690129</v>
      </c>
      <c r="F90" s="29">
        <f t="shared" si="19"/>
        <v>5432456.5622383282</v>
      </c>
      <c r="G90" s="8">
        <f t="shared" si="13"/>
        <v>0.18</v>
      </c>
      <c r="H90" s="35">
        <f t="shared" si="14"/>
        <v>1978196.7728765709</v>
      </c>
      <c r="I90" s="28">
        <f t="shared" si="15"/>
        <v>3454259.7893617572</v>
      </c>
      <c r="J90" s="28"/>
      <c r="K90" s="36">
        <f t="shared" si="16"/>
        <v>5432456.5622383282</v>
      </c>
    </row>
    <row r="91" spans="1:11" x14ac:dyDescent="0.25">
      <c r="A91" s="26">
        <v>80</v>
      </c>
      <c r="B91" s="27">
        <f t="shared" si="17"/>
        <v>46630</v>
      </c>
      <c r="C91" s="28">
        <f t="shared" si="18"/>
        <v>329212497.51604825</v>
      </c>
      <c r="D91" s="29">
        <f t="shared" si="11"/>
        <v>4938187.462740724</v>
      </c>
      <c r="E91" s="29">
        <f t="shared" si="12"/>
        <v>494269.09949760418</v>
      </c>
      <c r="F91" s="29">
        <f t="shared" si="19"/>
        <v>5432456.5622383282</v>
      </c>
      <c r="G91" s="8">
        <f t="shared" si="13"/>
        <v>0.18</v>
      </c>
      <c r="H91" s="35">
        <f t="shared" si="14"/>
        <v>1975274.9850962898</v>
      </c>
      <c r="I91" s="28">
        <f t="shared" si="15"/>
        <v>3457181.5771420384</v>
      </c>
      <c r="J91" s="28"/>
      <c r="K91" s="36">
        <f t="shared" si="16"/>
        <v>5432456.5622383282</v>
      </c>
    </row>
    <row r="92" spans="1:11" x14ac:dyDescent="0.25">
      <c r="A92" s="26">
        <v>81</v>
      </c>
      <c r="B92" s="27">
        <f t="shared" si="17"/>
        <v>46660</v>
      </c>
      <c r="C92" s="28">
        <f t="shared" si="18"/>
        <v>328718228.41655064</v>
      </c>
      <c r="D92" s="29">
        <f t="shared" si="11"/>
        <v>4930773.4262482589</v>
      </c>
      <c r="E92" s="29">
        <f t="shared" si="12"/>
        <v>501683.13599006925</v>
      </c>
      <c r="F92" s="29">
        <f t="shared" si="19"/>
        <v>5432456.5622383282</v>
      </c>
      <c r="G92" s="8">
        <f t="shared" si="13"/>
        <v>0.18</v>
      </c>
      <c r="H92" s="35">
        <f t="shared" si="14"/>
        <v>1972309.3704993036</v>
      </c>
      <c r="I92" s="28">
        <f t="shared" si="15"/>
        <v>3460147.1917390246</v>
      </c>
      <c r="J92" s="28"/>
      <c r="K92" s="36">
        <f t="shared" si="16"/>
        <v>5432456.5622383282</v>
      </c>
    </row>
    <row r="93" spans="1:11" x14ac:dyDescent="0.25">
      <c r="A93" s="26">
        <v>82</v>
      </c>
      <c r="B93" s="27">
        <f t="shared" si="17"/>
        <v>46691</v>
      </c>
      <c r="C93" s="28">
        <f t="shared" si="18"/>
        <v>328216545.28056055</v>
      </c>
      <c r="D93" s="29">
        <f t="shared" si="11"/>
        <v>4923248.1792084081</v>
      </c>
      <c r="E93" s="29">
        <f t="shared" si="12"/>
        <v>509208.38302992005</v>
      </c>
      <c r="F93" s="29">
        <f t="shared" si="19"/>
        <v>5432456.5622383282</v>
      </c>
      <c r="G93" s="8">
        <f t="shared" si="13"/>
        <v>0.18</v>
      </c>
      <c r="H93" s="35">
        <f t="shared" si="14"/>
        <v>1969299.2716833632</v>
      </c>
      <c r="I93" s="28">
        <f t="shared" si="15"/>
        <v>3463157.2905549649</v>
      </c>
      <c r="J93" s="28"/>
      <c r="K93" s="36">
        <f t="shared" si="16"/>
        <v>5432456.5622383282</v>
      </c>
    </row>
    <row r="94" spans="1:11" x14ac:dyDescent="0.25">
      <c r="A94" s="26">
        <v>83</v>
      </c>
      <c r="B94" s="27">
        <f t="shared" si="17"/>
        <v>46721</v>
      </c>
      <c r="C94" s="28">
        <f t="shared" si="18"/>
        <v>327707336.89753062</v>
      </c>
      <c r="D94" s="29">
        <f t="shared" si="11"/>
        <v>4915610.0534629589</v>
      </c>
      <c r="E94" s="29">
        <f t="shared" si="12"/>
        <v>516846.50877536926</v>
      </c>
      <c r="F94" s="29">
        <f t="shared" si="19"/>
        <v>5432456.5622383282</v>
      </c>
      <c r="G94" s="8">
        <f t="shared" si="13"/>
        <v>0.18</v>
      </c>
      <c r="H94" s="35">
        <f t="shared" si="14"/>
        <v>1966244.0213851836</v>
      </c>
      <c r="I94" s="28">
        <f t="shared" si="15"/>
        <v>3466212.5408531446</v>
      </c>
      <c r="J94" s="28"/>
      <c r="K94" s="36">
        <f t="shared" si="16"/>
        <v>5432456.5622383282</v>
      </c>
    </row>
    <row r="95" spans="1:11" x14ac:dyDescent="0.25">
      <c r="A95" s="26">
        <v>84</v>
      </c>
      <c r="B95" s="27">
        <f t="shared" si="17"/>
        <v>46752</v>
      </c>
      <c r="C95" s="28">
        <f t="shared" si="18"/>
        <v>327190490.38875526</v>
      </c>
      <c r="D95" s="29">
        <f t="shared" si="11"/>
        <v>4907857.3558313288</v>
      </c>
      <c r="E95" s="29">
        <f t="shared" si="12"/>
        <v>524599.20640699938</v>
      </c>
      <c r="F95" s="29">
        <f t="shared" si="19"/>
        <v>5432456.5622383282</v>
      </c>
      <c r="G95" s="8">
        <f t="shared" si="13"/>
        <v>0.18</v>
      </c>
      <c r="H95" s="35">
        <f t="shared" si="14"/>
        <v>1963142.9423325316</v>
      </c>
      <c r="I95" s="28">
        <f t="shared" si="15"/>
        <v>3469313.6199057968</v>
      </c>
      <c r="J95" s="28"/>
      <c r="K95" s="36">
        <f t="shared" si="16"/>
        <v>5432456.5622383282</v>
      </c>
    </row>
    <row r="96" spans="1:11" x14ac:dyDescent="0.25">
      <c r="A96" s="26">
        <v>85</v>
      </c>
      <c r="B96" s="27">
        <f t="shared" si="17"/>
        <v>46783</v>
      </c>
      <c r="C96" s="28">
        <f t="shared" si="18"/>
        <v>326665891.18234825</v>
      </c>
      <c r="D96" s="29">
        <f t="shared" si="11"/>
        <v>4899988.3677352238</v>
      </c>
      <c r="E96" s="29">
        <f t="shared" si="12"/>
        <v>532468.19450310431</v>
      </c>
      <c r="F96" s="29">
        <f t="shared" si="19"/>
        <v>5432456.5622383282</v>
      </c>
      <c r="G96" s="8">
        <f t="shared" si="13"/>
        <v>0.18</v>
      </c>
      <c r="H96" s="35">
        <f t="shared" si="14"/>
        <v>1959995.3470940897</v>
      </c>
      <c r="I96" s="28">
        <f t="shared" si="15"/>
        <v>3472461.2151442384</v>
      </c>
      <c r="J96" s="28"/>
      <c r="K96" s="36">
        <f t="shared" si="16"/>
        <v>5432456.5622383282</v>
      </c>
    </row>
    <row r="97" spans="1:11" x14ac:dyDescent="0.25">
      <c r="A97" s="26">
        <v>86</v>
      </c>
      <c r="B97" s="27">
        <f t="shared" si="17"/>
        <v>46812</v>
      </c>
      <c r="C97" s="28">
        <f t="shared" si="18"/>
        <v>326133422.98784512</v>
      </c>
      <c r="D97" s="29">
        <f t="shared" si="11"/>
        <v>4892001.3448176766</v>
      </c>
      <c r="E97" s="29">
        <f t="shared" si="12"/>
        <v>540455.21742065158</v>
      </c>
      <c r="F97" s="29">
        <f t="shared" si="19"/>
        <v>5432456.5622383282</v>
      </c>
      <c r="G97" s="8">
        <f t="shared" si="13"/>
        <v>0.18</v>
      </c>
      <c r="H97" s="35">
        <f t="shared" si="14"/>
        <v>1956800.5379270706</v>
      </c>
      <c r="I97" s="28">
        <f t="shared" si="15"/>
        <v>3475656.0243112575</v>
      </c>
      <c r="J97" s="28"/>
      <c r="K97" s="36">
        <f t="shared" si="16"/>
        <v>5432456.5622383282</v>
      </c>
    </row>
    <row r="98" spans="1:11" x14ac:dyDescent="0.25">
      <c r="A98" s="26">
        <v>87</v>
      </c>
      <c r="B98" s="27">
        <f t="shared" si="17"/>
        <v>46843</v>
      </c>
      <c r="C98" s="28">
        <f t="shared" si="18"/>
        <v>325592967.77042449</v>
      </c>
      <c r="D98" s="29">
        <f t="shared" si="11"/>
        <v>4883894.5165563673</v>
      </c>
      <c r="E98" s="29">
        <f t="shared" si="12"/>
        <v>548562.04568196088</v>
      </c>
      <c r="F98" s="29">
        <f t="shared" si="19"/>
        <v>5432456.5622383282</v>
      </c>
      <c r="G98" s="8">
        <f t="shared" si="13"/>
        <v>0.18</v>
      </c>
      <c r="H98" s="35">
        <f t="shared" si="14"/>
        <v>1953557.8066225471</v>
      </c>
      <c r="I98" s="28">
        <f t="shared" si="15"/>
        <v>3478898.7556157811</v>
      </c>
      <c r="J98" s="28"/>
      <c r="K98" s="36">
        <f t="shared" si="16"/>
        <v>5432456.5622383282</v>
      </c>
    </row>
    <row r="99" spans="1:11" x14ac:dyDescent="0.25">
      <c r="A99" s="26">
        <v>88</v>
      </c>
      <c r="B99" s="27">
        <f t="shared" si="17"/>
        <v>46873</v>
      </c>
      <c r="C99" s="28">
        <f t="shared" si="18"/>
        <v>325044405.72474253</v>
      </c>
      <c r="D99" s="29">
        <f t="shared" si="11"/>
        <v>4875666.0858711377</v>
      </c>
      <c r="E99" s="29">
        <f t="shared" si="12"/>
        <v>556790.47636719048</v>
      </c>
      <c r="F99" s="29">
        <f t="shared" si="19"/>
        <v>5432456.5622383282</v>
      </c>
      <c r="G99" s="8">
        <f t="shared" si="13"/>
        <v>0.18</v>
      </c>
      <c r="H99" s="35">
        <f t="shared" si="14"/>
        <v>1950266.4343484552</v>
      </c>
      <c r="I99" s="28">
        <f t="shared" si="15"/>
        <v>3482190.127889873</v>
      </c>
      <c r="J99" s="28"/>
      <c r="K99" s="36">
        <f t="shared" si="16"/>
        <v>5432456.5622383282</v>
      </c>
    </row>
    <row r="100" spans="1:11" x14ac:dyDescent="0.25">
      <c r="A100" s="26">
        <v>89</v>
      </c>
      <c r="B100" s="27">
        <f t="shared" si="17"/>
        <v>46904</v>
      </c>
      <c r="C100" s="28">
        <f t="shared" si="18"/>
        <v>324487615.24837536</v>
      </c>
      <c r="D100" s="29">
        <f t="shared" si="11"/>
        <v>4867314.2287256299</v>
      </c>
      <c r="E100" s="29">
        <f t="shared" si="12"/>
        <v>565142.3335126983</v>
      </c>
      <c r="F100" s="29">
        <f t="shared" si="19"/>
        <v>5432456.5622383282</v>
      </c>
      <c r="G100" s="8">
        <f t="shared" si="13"/>
        <v>0.18</v>
      </c>
      <c r="H100" s="35">
        <f t="shared" si="14"/>
        <v>1946925.691490252</v>
      </c>
      <c r="I100" s="28">
        <f t="shared" si="15"/>
        <v>3485530.8707480761</v>
      </c>
      <c r="J100" s="28"/>
      <c r="K100" s="36">
        <f t="shared" si="16"/>
        <v>5432456.5622383282</v>
      </c>
    </row>
    <row r="101" spans="1:11" x14ac:dyDescent="0.25">
      <c r="A101" s="26">
        <v>90</v>
      </c>
      <c r="B101" s="27">
        <f t="shared" si="17"/>
        <v>46934</v>
      </c>
      <c r="C101" s="28">
        <f t="shared" si="18"/>
        <v>323922472.91486263</v>
      </c>
      <c r="D101" s="29">
        <f t="shared" si="11"/>
        <v>4858837.0937229395</v>
      </c>
      <c r="E101" s="29">
        <f t="shared" si="12"/>
        <v>573619.46851538867</v>
      </c>
      <c r="F101" s="29">
        <f t="shared" si="19"/>
        <v>5432456.5622383282</v>
      </c>
      <c r="G101" s="8">
        <f t="shared" si="13"/>
        <v>0.18</v>
      </c>
      <c r="H101" s="35">
        <f t="shared" si="14"/>
        <v>1943534.8374891758</v>
      </c>
      <c r="I101" s="28">
        <f t="shared" si="15"/>
        <v>3488921.7247491525</v>
      </c>
      <c r="J101" s="28"/>
      <c r="K101" s="36">
        <f t="shared" si="16"/>
        <v>5432456.5622383282</v>
      </c>
    </row>
    <row r="102" spans="1:11" x14ac:dyDescent="0.25">
      <c r="A102" s="26">
        <v>91</v>
      </c>
      <c r="B102" s="27">
        <f t="shared" si="17"/>
        <v>46965</v>
      </c>
      <c r="C102" s="28">
        <f t="shared" si="18"/>
        <v>323348853.44634724</v>
      </c>
      <c r="D102" s="29">
        <f t="shared" si="11"/>
        <v>4850232.8016952081</v>
      </c>
      <c r="E102" s="29">
        <f t="shared" si="12"/>
        <v>582223.76054312009</v>
      </c>
      <c r="F102" s="29">
        <f t="shared" si="19"/>
        <v>5432456.5622383282</v>
      </c>
      <c r="G102" s="8">
        <f t="shared" si="13"/>
        <v>0.18</v>
      </c>
      <c r="H102" s="35">
        <f t="shared" si="14"/>
        <v>1940093.1206780833</v>
      </c>
      <c r="I102" s="28">
        <f t="shared" si="15"/>
        <v>3492363.4415602451</v>
      </c>
      <c r="J102" s="28"/>
      <c r="K102" s="36">
        <f t="shared" si="16"/>
        <v>5432456.5622383282</v>
      </c>
    </row>
    <row r="103" spans="1:11" x14ac:dyDescent="0.25">
      <c r="A103" s="26">
        <v>92</v>
      </c>
      <c r="B103" s="27">
        <f t="shared" si="17"/>
        <v>46996</v>
      </c>
      <c r="C103" s="28">
        <f t="shared" si="18"/>
        <v>322766629.68580413</v>
      </c>
      <c r="D103" s="29">
        <f t="shared" si="11"/>
        <v>4841499.4452870619</v>
      </c>
      <c r="E103" s="29">
        <f t="shared" si="12"/>
        <v>590957.1169512663</v>
      </c>
      <c r="F103" s="29">
        <f t="shared" si="19"/>
        <v>5432456.5622383282</v>
      </c>
      <c r="G103" s="8">
        <f t="shared" si="13"/>
        <v>0.18</v>
      </c>
      <c r="H103" s="35">
        <f t="shared" si="14"/>
        <v>1936599.7781148248</v>
      </c>
      <c r="I103" s="28">
        <f t="shared" si="15"/>
        <v>3495856.7841235036</v>
      </c>
      <c r="J103" s="28"/>
      <c r="K103" s="36">
        <f t="shared" si="16"/>
        <v>5432456.5622383282</v>
      </c>
    </row>
    <row r="104" spans="1:11" x14ac:dyDescent="0.25">
      <c r="A104" s="26">
        <v>93</v>
      </c>
      <c r="B104" s="27">
        <f t="shared" si="17"/>
        <v>47026</v>
      </c>
      <c r="C104" s="28">
        <f t="shared" si="18"/>
        <v>322175672.56885284</v>
      </c>
      <c r="D104" s="29">
        <f t="shared" si="11"/>
        <v>4832635.0885327924</v>
      </c>
      <c r="E104" s="29">
        <f t="shared" si="12"/>
        <v>599821.47370553575</v>
      </c>
      <c r="F104" s="29">
        <f t="shared" si="19"/>
        <v>5432456.5622383282</v>
      </c>
      <c r="G104" s="8">
        <f t="shared" si="13"/>
        <v>0.18</v>
      </c>
      <c r="H104" s="35">
        <f t="shared" si="14"/>
        <v>1933054.0354131171</v>
      </c>
      <c r="I104" s="28">
        <f t="shared" si="15"/>
        <v>3499402.526825211</v>
      </c>
      <c r="J104" s="28"/>
      <c r="K104" s="36">
        <f t="shared" si="16"/>
        <v>5432456.5622383282</v>
      </c>
    </row>
    <row r="105" spans="1:11" x14ac:dyDescent="0.25">
      <c r="A105" s="26">
        <v>94</v>
      </c>
      <c r="B105" s="27">
        <f t="shared" si="17"/>
        <v>47057</v>
      </c>
      <c r="C105" s="28">
        <f t="shared" si="18"/>
        <v>321575851.09514731</v>
      </c>
      <c r="D105" s="29">
        <f t="shared" si="11"/>
        <v>4823637.7664272096</v>
      </c>
      <c r="E105" s="29">
        <f t="shared" si="12"/>
        <v>608818.79581111856</v>
      </c>
      <c r="F105" s="29">
        <f t="shared" si="19"/>
        <v>5432456.5622383282</v>
      </c>
      <c r="G105" s="8">
        <f t="shared" si="13"/>
        <v>0.18</v>
      </c>
      <c r="H105" s="35">
        <f t="shared" si="14"/>
        <v>1929455.1065708839</v>
      </c>
      <c r="I105" s="28">
        <f t="shared" si="15"/>
        <v>3503001.4556674445</v>
      </c>
      <c r="J105" s="28"/>
      <c r="K105" s="36">
        <f t="shared" si="16"/>
        <v>5432456.5622383282</v>
      </c>
    </row>
    <row r="106" spans="1:11" x14ac:dyDescent="0.25">
      <c r="A106" s="26">
        <v>95</v>
      </c>
      <c r="B106" s="27">
        <f t="shared" si="17"/>
        <v>47087</v>
      </c>
      <c r="C106" s="28">
        <f t="shared" si="18"/>
        <v>320967032.29933619</v>
      </c>
      <c r="D106" s="29">
        <f t="shared" si="11"/>
        <v>4814505.4844900426</v>
      </c>
      <c r="E106" s="29">
        <f t="shared" si="12"/>
        <v>617951.07774828561</v>
      </c>
      <c r="F106" s="29">
        <f t="shared" si="19"/>
        <v>5432456.5622383282</v>
      </c>
      <c r="G106" s="8">
        <f t="shared" si="13"/>
        <v>0.18</v>
      </c>
      <c r="H106" s="35">
        <f t="shared" si="14"/>
        <v>1925802.1937960172</v>
      </c>
      <c r="I106" s="28">
        <f t="shared" si="15"/>
        <v>3506654.368442311</v>
      </c>
      <c r="J106" s="28"/>
      <c r="K106" s="36">
        <f t="shared" si="16"/>
        <v>5432456.5622383282</v>
      </c>
    </row>
    <row r="107" spans="1:11" x14ac:dyDescent="0.25">
      <c r="A107" s="26">
        <v>96</v>
      </c>
      <c r="B107" s="27">
        <f t="shared" si="17"/>
        <v>47118</v>
      </c>
      <c r="C107" s="28">
        <f t="shared" si="18"/>
        <v>320349081.2215879</v>
      </c>
      <c r="D107" s="29">
        <f t="shared" si="11"/>
        <v>4805236.2183238184</v>
      </c>
      <c r="E107" s="29">
        <f t="shared" si="12"/>
        <v>627220.34391450975</v>
      </c>
      <c r="F107" s="29">
        <f t="shared" si="19"/>
        <v>5432456.5622383282</v>
      </c>
      <c r="G107" s="8">
        <f t="shared" si="13"/>
        <v>0.18</v>
      </c>
      <c r="H107" s="35">
        <f t="shared" si="14"/>
        <v>1922094.4873295275</v>
      </c>
      <c r="I107" s="28">
        <f t="shared" si="15"/>
        <v>3510362.0749088004</v>
      </c>
      <c r="J107" s="28"/>
      <c r="K107" s="36">
        <f t="shared" si="16"/>
        <v>5432456.5622383282</v>
      </c>
    </row>
    <row r="108" spans="1:11" x14ac:dyDescent="0.25">
      <c r="A108" s="26">
        <v>97</v>
      </c>
      <c r="B108" s="27">
        <f t="shared" si="17"/>
        <v>47149</v>
      </c>
      <c r="C108" s="28">
        <f t="shared" si="18"/>
        <v>319721860.87767339</v>
      </c>
      <c r="D108" s="29">
        <f t="shared" si="11"/>
        <v>4795827.9131651009</v>
      </c>
      <c r="E108" s="29">
        <f t="shared" si="12"/>
        <v>636628.64907322731</v>
      </c>
      <c r="F108" s="29">
        <f t="shared" si="19"/>
        <v>5432456.5622383282</v>
      </c>
      <c r="G108" s="8">
        <f t="shared" si="13"/>
        <v>0.18</v>
      </c>
      <c r="H108" s="35">
        <f t="shared" si="14"/>
        <v>1918331.1652660405</v>
      </c>
      <c r="I108" s="28">
        <f t="shared" si="15"/>
        <v>3514125.3969722874</v>
      </c>
      <c r="J108" s="28"/>
      <c r="K108" s="36">
        <f t="shared" si="16"/>
        <v>5432456.5622383282</v>
      </c>
    </row>
    <row r="109" spans="1:11" x14ac:dyDescent="0.25">
      <c r="A109" s="26">
        <v>98</v>
      </c>
      <c r="B109" s="27">
        <f t="shared" si="17"/>
        <v>47177</v>
      </c>
      <c r="C109" s="28">
        <f t="shared" si="18"/>
        <v>319085232.22860014</v>
      </c>
      <c r="D109" s="29">
        <f t="shared" si="11"/>
        <v>4786278.4834290026</v>
      </c>
      <c r="E109" s="29">
        <f t="shared" si="12"/>
        <v>646178.07880932558</v>
      </c>
      <c r="F109" s="29">
        <f t="shared" si="19"/>
        <v>5432456.5622383282</v>
      </c>
      <c r="G109" s="8">
        <f t="shared" si="13"/>
        <v>0.18</v>
      </c>
      <c r="H109" s="35">
        <f t="shared" si="14"/>
        <v>1914511.3933716011</v>
      </c>
      <c r="I109" s="28">
        <f t="shared" si="15"/>
        <v>3517945.168866727</v>
      </c>
      <c r="J109" s="28"/>
      <c r="K109" s="36">
        <f t="shared" si="16"/>
        <v>5432456.5622383282</v>
      </c>
    </row>
    <row r="110" spans="1:11" x14ac:dyDescent="0.25">
      <c r="A110" s="26">
        <v>99</v>
      </c>
      <c r="B110" s="27">
        <f t="shared" si="17"/>
        <v>47208</v>
      </c>
      <c r="C110" s="28">
        <f t="shared" si="18"/>
        <v>318439054.14979082</v>
      </c>
      <c r="D110" s="29">
        <f t="shared" si="11"/>
        <v>4776585.8122468619</v>
      </c>
      <c r="E110" s="29">
        <f t="shared" si="12"/>
        <v>655870.74999146629</v>
      </c>
      <c r="F110" s="29">
        <f t="shared" si="19"/>
        <v>5432456.5622383282</v>
      </c>
      <c r="G110" s="8">
        <f t="shared" si="13"/>
        <v>0.18</v>
      </c>
      <c r="H110" s="35">
        <f t="shared" si="14"/>
        <v>1910634.3248987449</v>
      </c>
      <c r="I110" s="28">
        <f t="shared" si="15"/>
        <v>3521822.2373395832</v>
      </c>
      <c r="J110" s="28"/>
      <c r="K110" s="36">
        <f t="shared" si="16"/>
        <v>5432456.5622383282</v>
      </c>
    </row>
    <row r="111" spans="1:11" x14ac:dyDescent="0.25">
      <c r="A111" s="26">
        <v>100</v>
      </c>
      <c r="B111" s="27">
        <f t="shared" si="17"/>
        <v>47238</v>
      </c>
      <c r="C111" s="28">
        <f t="shared" si="18"/>
        <v>317783183.39979935</v>
      </c>
      <c r="D111" s="29">
        <f t="shared" si="11"/>
        <v>4766747.7509969901</v>
      </c>
      <c r="E111" s="29">
        <f t="shared" si="12"/>
        <v>665708.81124133803</v>
      </c>
      <c r="F111" s="29">
        <f t="shared" si="19"/>
        <v>5432456.5622383282</v>
      </c>
      <c r="G111" s="8">
        <f t="shared" si="13"/>
        <v>0.18</v>
      </c>
      <c r="H111" s="35">
        <f t="shared" si="14"/>
        <v>1906699.1003987961</v>
      </c>
      <c r="I111" s="28">
        <f t="shared" si="15"/>
        <v>3525757.461839532</v>
      </c>
      <c r="J111" s="28"/>
      <c r="K111" s="36">
        <f t="shared" si="16"/>
        <v>5432456.5622383282</v>
      </c>
    </row>
    <row r="112" spans="1:11" x14ac:dyDescent="0.25">
      <c r="A112" s="26">
        <v>101</v>
      </c>
      <c r="B112" s="27">
        <f t="shared" si="17"/>
        <v>47269</v>
      </c>
      <c r="C112" s="28">
        <f t="shared" si="18"/>
        <v>317117474.58855802</v>
      </c>
      <c r="D112" s="29">
        <f t="shared" si="11"/>
        <v>4756762.1188283702</v>
      </c>
      <c r="E112" s="29">
        <f t="shared" si="12"/>
        <v>675694.44340995792</v>
      </c>
      <c r="F112" s="29">
        <f t="shared" si="19"/>
        <v>5432456.5622383282</v>
      </c>
      <c r="G112" s="8">
        <f t="shared" si="13"/>
        <v>0.18</v>
      </c>
      <c r="H112" s="35">
        <f t="shared" si="14"/>
        <v>1902704.8475313482</v>
      </c>
      <c r="I112" s="28">
        <f t="shared" si="15"/>
        <v>3529751.7147069797</v>
      </c>
      <c r="J112" s="28"/>
      <c r="K112" s="36">
        <f t="shared" si="16"/>
        <v>5432456.5622383282</v>
      </c>
    </row>
    <row r="113" spans="1:11" x14ac:dyDescent="0.25">
      <c r="A113" s="26">
        <v>102</v>
      </c>
      <c r="B113" s="27">
        <f t="shared" si="17"/>
        <v>47299</v>
      </c>
      <c r="C113" s="28">
        <f t="shared" si="18"/>
        <v>316441780.14514804</v>
      </c>
      <c r="D113" s="29">
        <f t="shared" si="11"/>
        <v>4746626.70217722</v>
      </c>
      <c r="E113" s="29">
        <f t="shared" si="12"/>
        <v>685829.86006110813</v>
      </c>
      <c r="F113" s="29">
        <f t="shared" si="19"/>
        <v>5432456.5622383282</v>
      </c>
      <c r="G113" s="8">
        <f t="shared" si="13"/>
        <v>0.18</v>
      </c>
      <c r="H113" s="35">
        <f t="shared" si="14"/>
        <v>1898650.6808708881</v>
      </c>
      <c r="I113" s="28">
        <f t="shared" si="15"/>
        <v>3533805.8813674403</v>
      </c>
      <c r="J113" s="28"/>
      <c r="K113" s="36">
        <f t="shared" si="16"/>
        <v>5432456.5622383282</v>
      </c>
    </row>
    <row r="114" spans="1:11" x14ac:dyDescent="0.25">
      <c r="A114" s="26">
        <v>103</v>
      </c>
      <c r="B114" s="27">
        <f t="shared" si="17"/>
        <v>47330</v>
      </c>
      <c r="C114" s="28">
        <f t="shared" si="18"/>
        <v>315755950.28508693</v>
      </c>
      <c r="D114" s="29">
        <f t="shared" si="11"/>
        <v>4736339.2542763036</v>
      </c>
      <c r="E114" s="29">
        <f t="shared" si="12"/>
        <v>696117.30796202458</v>
      </c>
      <c r="F114" s="29">
        <f t="shared" si="19"/>
        <v>5432456.5622383282</v>
      </c>
      <c r="G114" s="8">
        <f t="shared" si="13"/>
        <v>0.18</v>
      </c>
      <c r="H114" s="35">
        <f t="shared" si="14"/>
        <v>1894535.7017105215</v>
      </c>
      <c r="I114" s="28">
        <f t="shared" si="15"/>
        <v>3537920.8605278069</v>
      </c>
      <c r="J114" s="28"/>
      <c r="K114" s="36">
        <f t="shared" si="16"/>
        <v>5432456.5622383282</v>
      </c>
    </row>
    <row r="115" spans="1:11" x14ac:dyDescent="0.25">
      <c r="A115" s="26">
        <v>104</v>
      </c>
      <c r="B115" s="27">
        <f t="shared" si="17"/>
        <v>47361</v>
      </c>
      <c r="C115" s="28">
        <f t="shared" si="18"/>
        <v>315059832.97712493</v>
      </c>
      <c r="D115" s="29">
        <f t="shared" si="11"/>
        <v>4725897.4946568739</v>
      </c>
      <c r="E115" s="29">
        <f t="shared" si="12"/>
        <v>706559.06758145429</v>
      </c>
      <c r="F115" s="29">
        <f t="shared" si="19"/>
        <v>5432456.5622383282</v>
      </c>
      <c r="G115" s="8">
        <f t="shared" si="13"/>
        <v>0.18</v>
      </c>
      <c r="H115" s="35">
        <f t="shared" si="14"/>
        <v>1890358.9978627497</v>
      </c>
      <c r="I115" s="28">
        <f t="shared" si="15"/>
        <v>3542097.5643755784</v>
      </c>
      <c r="J115" s="28"/>
      <c r="K115" s="36">
        <f t="shared" si="16"/>
        <v>5432456.5622383282</v>
      </c>
    </row>
    <row r="116" spans="1:11" x14ac:dyDescent="0.25">
      <c r="A116" s="26">
        <v>105</v>
      </c>
      <c r="B116" s="27">
        <f t="shared" si="17"/>
        <v>47391</v>
      </c>
      <c r="C116" s="28">
        <f t="shared" si="18"/>
        <v>314353273.90954345</v>
      </c>
      <c r="D116" s="29">
        <f t="shared" si="11"/>
        <v>4715299.1086431518</v>
      </c>
      <c r="E116" s="29">
        <f t="shared" si="12"/>
        <v>717157.45359517634</v>
      </c>
      <c r="F116" s="29">
        <f t="shared" si="19"/>
        <v>5432456.5622383282</v>
      </c>
      <c r="G116" s="8">
        <f t="shared" si="13"/>
        <v>0.18</v>
      </c>
      <c r="H116" s="35">
        <f t="shared" si="14"/>
        <v>1886119.6434572609</v>
      </c>
      <c r="I116" s="28">
        <f t="shared" si="15"/>
        <v>3546336.9187810672</v>
      </c>
      <c r="J116" s="28"/>
      <c r="K116" s="36">
        <f t="shared" si="16"/>
        <v>5432456.5622383282</v>
      </c>
    </row>
    <row r="117" spans="1:11" x14ac:dyDescent="0.25">
      <c r="A117" s="26">
        <v>106</v>
      </c>
      <c r="B117" s="27">
        <f t="shared" si="17"/>
        <v>47422</v>
      </c>
      <c r="C117" s="28">
        <f t="shared" si="18"/>
        <v>313636116.45594829</v>
      </c>
      <c r="D117" s="29">
        <f t="shared" si="11"/>
        <v>4704541.7468392244</v>
      </c>
      <c r="E117" s="29">
        <f t="shared" si="12"/>
        <v>727914.8153991038</v>
      </c>
      <c r="F117" s="29">
        <f t="shared" si="19"/>
        <v>5432456.5622383282</v>
      </c>
      <c r="G117" s="8">
        <f t="shared" si="13"/>
        <v>0.18</v>
      </c>
      <c r="H117" s="35">
        <f t="shared" si="14"/>
        <v>1881816.6987356897</v>
      </c>
      <c r="I117" s="28">
        <f t="shared" si="15"/>
        <v>3550639.8635026384</v>
      </c>
      <c r="J117" s="28"/>
      <c r="K117" s="36">
        <f t="shared" si="16"/>
        <v>5432456.5622383282</v>
      </c>
    </row>
    <row r="118" spans="1:11" x14ac:dyDescent="0.25">
      <c r="A118" s="26">
        <v>107</v>
      </c>
      <c r="B118" s="27">
        <f t="shared" si="17"/>
        <v>47452</v>
      </c>
      <c r="C118" s="28">
        <f t="shared" si="18"/>
        <v>312908201.64054918</v>
      </c>
      <c r="D118" s="29">
        <f t="shared" si="11"/>
        <v>4693623.0246082377</v>
      </c>
      <c r="E118" s="29">
        <f t="shared" si="12"/>
        <v>738833.53763009049</v>
      </c>
      <c r="F118" s="29">
        <f t="shared" si="19"/>
        <v>5432456.5622383282</v>
      </c>
      <c r="G118" s="8">
        <f t="shared" si="13"/>
        <v>0.18</v>
      </c>
      <c r="H118" s="35">
        <f t="shared" si="14"/>
        <v>1877449.2098432952</v>
      </c>
      <c r="I118" s="28">
        <f t="shared" si="15"/>
        <v>3555007.352395033</v>
      </c>
      <c r="J118" s="28"/>
      <c r="K118" s="36">
        <f t="shared" si="16"/>
        <v>5432456.5622383282</v>
      </c>
    </row>
    <row r="119" spans="1:11" x14ac:dyDescent="0.25">
      <c r="A119" s="26">
        <v>108</v>
      </c>
      <c r="B119" s="27">
        <f t="shared" si="17"/>
        <v>47483</v>
      </c>
      <c r="C119" s="28">
        <f t="shared" si="18"/>
        <v>312169368.1029191</v>
      </c>
      <c r="D119" s="29">
        <f t="shared" si="11"/>
        <v>4682540.5215437869</v>
      </c>
      <c r="E119" s="29">
        <f t="shared" si="12"/>
        <v>749916.0406945413</v>
      </c>
      <c r="F119" s="29">
        <f t="shared" si="19"/>
        <v>5432456.5622383282</v>
      </c>
      <c r="G119" s="8">
        <f t="shared" si="13"/>
        <v>0.18</v>
      </c>
      <c r="H119" s="35">
        <f t="shared" si="14"/>
        <v>1873016.2086175149</v>
      </c>
      <c r="I119" s="28">
        <f t="shared" si="15"/>
        <v>3559440.3536208132</v>
      </c>
      <c r="J119" s="28"/>
      <c r="K119" s="36">
        <f t="shared" si="16"/>
        <v>5432456.5622383282</v>
      </c>
    </row>
    <row r="120" spans="1:11" x14ac:dyDescent="0.25">
      <c r="A120" s="26">
        <v>109</v>
      </c>
      <c r="B120" s="27">
        <f t="shared" si="17"/>
        <v>47514</v>
      </c>
      <c r="C120" s="28">
        <f t="shared" si="18"/>
        <v>311419452.06222457</v>
      </c>
      <c r="D120" s="29">
        <f t="shared" si="11"/>
        <v>4671291.780933368</v>
      </c>
      <c r="E120" s="29">
        <f t="shared" si="12"/>
        <v>761164.78130496014</v>
      </c>
      <c r="F120" s="29">
        <f t="shared" si="19"/>
        <v>5432456.5622383282</v>
      </c>
      <c r="G120" s="8">
        <f t="shared" si="13"/>
        <v>0.18</v>
      </c>
      <c r="H120" s="35">
        <f t="shared" si="14"/>
        <v>1868516.7123733473</v>
      </c>
      <c r="I120" s="28">
        <f t="shared" si="15"/>
        <v>3563939.8498649811</v>
      </c>
      <c r="J120" s="28"/>
      <c r="K120" s="36">
        <f t="shared" si="16"/>
        <v>5432456.5622383282</v>
      </c>
    </row>
    <row r="121" spans="1:11" x14ac:dyDescent="0.25">
      <c r="A121" s="26">
        <v>110</v>
      </c>
      <c r="B121" s="27">
        <f t="shared" si="17"/>
        <v>47542</v>
      </c>
      <c r="C121" s="28">
        <f t="shared" si="18"/>
        <v>310658287.28091961</v>
      </c>
      <c r="D121" s="29">
        <f t="shared" si="11"/>
        <v>4659874.3092137938</v>
      </c>
      <c r="E121" s="29">
        <f t="shared" si="12"/>
        <v>772582.25302453432</v>
      </c>
      <c r="F121" s="29">
        <f t="shared" si="19"/>
        <v>5432456.5622383282</v>
      </c>
      <c r="G121" s="8">
        <f t="shared" si="13"/>
        <v>0.18</v>
      </c>
      <c r="H121" s="35">
        <f t="shared" si="14"/>
        <v>1863949.7236855177</v>
      </c>
      <c r="I121" s="28">
        <f t="shared" si="15"/>
        <v>3568506.8385528103</v>
      </c>
      <c r="J121" s="28"/>
      <c r="K121" s="36">
        <f t="shared" si="16"/>
        <v>5432456.5622383282</v>
      </c>
    </row>
    <row r="122" spans="1:11" x14ac:dyDescent="0.25">
      <c r="A122" s="26">
        <v>111</v>
      </c>
      <c r="B122" s="27">
        <f t="shared" si="17"/>
        <v>47573</v>
      </c>
      <c r="C122" s="28">
        <f t="shared" si="18"/>
        <v>309885705.02789509</v>
      </c>
      <c r="D122" s="29">
        <f t="shared" si="11"/>
        <v>4648285.5754184267</v>
      </c>
      <c r="E122" s="29">
        <f t="shared" si="12"/>
        <v>784170.9868199015</v>
      </c>
      <c r="F122" s="29">
        <f t="shared" si="19"/>
        <v>5432456.5622383282</v>
      </c>
      <c r="G122" s="8">
        <f t="shared" si="13"/>
        <v>0.18</v>
      </c>
      <c r="H122" s="35">
        <f t="shared" si="14"/>
        <v>1859314.2301673708</v>
      </c>
      <c r="I122" s="28">
        <f t="shared" si="15"/>
        <v>3573142.3320709574</v>
      </c>
      <c r="J122" s="28"/>
      <c r="K122" s="36">
        <f t="shared" si="16"/>
        <v>5432456.5622383282</v>
      </c>
    </row>
    <row r="123" spans="1:11" x14ac:dyDescent="0.25">
      <c r="A123" s="26">
        <v>112</v>
      </c>
      <c r="B123" s="27">
        <f t="shared" si="17"/>
        <v>47603</v>
      </c>
      <c r="C123" s="28">
        <f t="shared" si="18"/>
        <v>309101534.04107517</v>
      </c>
      <c r="D123" s="29">
        <f t="shared" si="11"/>
        <v>4636523.0106161274</v>
      </c>
      <c r="E123" s="29">
        <f t="shared" si="12"/>
        <v>795933.55162220076</v>
      </c>
      <c r="F123" s="29">
        <f t="shared" si="19"/>
        <v>5432456.5622383282</v>
      </c>
      <c r="G123" s="8">
        <f t="shared" si="13"/>
        <v>0.18</v>
      </c>
      <c r="H123" s="35">
        <f t="shared" si="14"/>
        <v>1854609.2042464511</v>
      </c>
      <c r="I123" s="28">
        <f t="shared" si="15"/>
        <v>3577847.357991877</v>
      </c>
      <c r="J123" s="28"/>
      <c r="K123" s="36">
        <f t="shared" si="16"/>
        <v>5432456.5622383282</v>
      </c>
    </row>
    <row r="124" spans="1:11" x14ac:dyDescent="0.25">
      <c r="A124" s="26">
        <v>113</v>
      </c>
      <c r="B124" s="27">
        <f t="shared" si="17"/>
        <v>47634</v>
      </c>
      <c r="C124" s="28">
        <f t="shared" si="18"/>
        <v>308305600.48945296</v>
      </c>
      <c r="D124" s="29">
        <f t="shared" si="11"/>
        <v>4624584.0073417937</v>
      </c>
      <c r="E124" s="29">
        <f t="shared" si="12"/>
        <v>807872.55489653442</v>
      </c>
      <c r="F124" s="29">
        <f t="shared" si="19"/>
        <v>5432456.5622383282</v>
      </c>
      <c r="G124" s="8">
        <f t="shared" si="13"/>
        <v>0.18</v>
      </c>
      <c r="H124" s="35">
        <f t="shared" si="14"/>
        <v>1849833.6029367177</v>
      </c>
      <c r="I124" s="28">
        <f t="shared" si="15"/>
        <v>3582622.9593016105</v>
      </c>
      <c r="J124" s="28"/>
      <c r="K124" s="36">
        <f t="shared" si="16"/>
        <v>5432456.5622383282</v>
      </c>
    </row>
    <row r="125" spans="1:11" x14ac:dyDescent="0.25">
      <c r="A125" s="26">
        <v>114</v>
      </c>
      <c r="B125" s="27">
        <f t="shared" si="17"/>
        <v>47664</v>
      </c>
      <c r="C125" s="28">
        <f t="shared" si="18"/>
        <v>307497727.93455642</v>
      </c>
      <c r="D125" s="29">
        <f t="shared" si="11"/>
        <v>4612465.9190183459</v>
      </c>
      <c r="E125" s="29">
        <f t="shared" si="12"/>
        <v>819990.64321998227</v>
      </c>
      <c r="F125" s="29">
        <f t="shared" si="19"/>
        <v>5432456.5622383282</v>
      </c>
      <c r="G125" s="8">
        <f t="shared" si="13"/>
        <v>0.18</v>
      </c>
      <c r="H125" s="35">
        <f t="shared" si="14"/>
        <v>1844986.3676073384</v>
      </c>
      <c r="I125" s="28">
        <f t="shared" si="15"/>
        <v>3587470.1946309898</v>
      </c>
      <c r="J125" s="28"/>
      <c r="K125" s="36">
        <f t="shared" si="16"/>
        <v>5432456.5622383282</v>
      </c>
    </row>
    <row r="126" spans="1:11" x14ac:dyDescent="0.25">
      <c r="A126" s="26">
        <v>115</v>
      </c>
      <c r="B126" s="27">
        <f t="shared" si="17"/>
        <v>47695</v>
      </c>
      <c r="C126" s="28">
        <f t="shared" si="18"/>
        <v>306677737.29133642</v>
      </c>
      <c r="D126" s="29">
        <f t="shared" si="11"/>
        <v>4600166.0593700456</v>
      </c>
      <c r="E126" s="29">
        <f t="shared" si="12"/>
        <v>832290.50286828261</v>
      </c>
      <c r="F126" s="29">
        <f t="shared" si="19"/>
        <v>5432456.5622383282</v>
      </c>
      <c r="G126" s="8">
        <f t="shared" si="13"/>
        <v>0.18</v>
      </c>
      <c r="H126" s="35">
        <f t="shared" si="14"/>
        <v>1840066.4237480182</v>
      </c>
      <c r="I126" s="28">
        <f t="shared" si="15"/>
        <v>3592390.1384903099</v>
      </c>
      <c r="J126" s="28"/>
      <c r="K126" s="36">
        <f t="shared" si="16"/>
        <v>5432456.5622383282</v>
      </c>
    </row>
    <row r="127" spans="1:11" x14ac:dyDescent="0.25">
      <c r="A127" s="26">
        <v>116</v>
      </c>
      <c r="B127" s="27">
        <f t="shared" si="17"/>
        <v>47726</v>
      </c>
      <c r="C127" s="28">
        <f t="shared" si="18"/>
        <v>305845446.78846812</v>
      </c>
      <c r="D127" s="29">
        <f t="shared" si="11"/>
        <v>4587681.7018270222</v>
      </c>
      <c r="E127" s="29">
        <f t="shared" si="12"/>
        <v>844774.86041130591</v>
      </c>
      <c r="F127" s="29">
        <f t="shared" si="19"/>
        <v>5432456.5622383282</v>
      </c>
      <c r="G127" s="8">
        <f t="shared" si="13"/>
        <v>0.18</v>
      </c>
      <c r="H127" s="35">
        <f t="shared" si="14"/>
        <v>1835072.680730809</v>
      </c>
      <c r="I127" s="28">
        <f t="shared" si="15"/>
        <v>3597383.8815075192</v>
      </c>
      <c r="J127" s="28"/>
      <c r="K127" s="36">
        <f t="shared" si="16"/>
        <v>5432456.5622383282</v>
      </c>
    </row>
    <row r="128" spans="1:11" x14ac:dyDescent="0.25">
      <c r="A128" s="26">
        <v>117</v>
      </c>
      <c r="B128" s="27">
        <f t="shared" si="17"/>
        <v>47756</v>
      </c>
      <c r="C128" s="28">
        <f t="shared" si="18"/>
        <v>305000671.92805684</v>
      </c>
      <c r="D128" s="29">
        <f t="shared" si="11"/>
        <v>4575010.0789208524</v>
      </c>
      <c r="E128" s="29">
        <f t="shared" si="12"/>
        <v>857446.48331747577</v>
      </c>
      <c r="F128" s="29">
        <f t="shared" si="19"/>
        <v>5432456.5622383282</v>
      </c>
      <c r="G128" s="8">
        <f t="shared" si="13"/>
        <v>0.18</v>
      </c>
      <c r="H128" s="35">
        <f t="shared" si="14"/>
        <v>1830004.031568341</v>
      </c>
      <c r="I128" s="28">
        <f t="shared" si="15"/>
        <v>3602452.5306699872</v>
      </c>
      <c r="J128" s="28"/>
      <c r="K128" s="36">
        <f t="shared" si="16"/>
        <v>5432456.5622383282</v>
      </c>
    </row>
    <row r="129" spans="1:11" x14ac:dyDescent="0.25">
      <c r="A129" s="26">
        <v>118</v>
      </c>
      <c r="B129" s="27">
        <f t="shared" si="17"/>
        <v>47787</v>
      </c>
      <c r="C129" s="28">
        <f t="shared" si="18"/>
        <v>304143225.44473934</v>
      </c>
      <c r="D129" s="29">
        <f t="shared" si="11"/>
        <v>4562148.3816710897</v>
      </c>
      <c r="E129" s="29">
        <f t="shared" si="12"/>
        <v>870308.18056723848</v>
      </c>
      <c r="F129" s="29">
        <f t="shared" si="19"/>
        <v>5432456.5622383282</v>
      </c>
      <c r="G129" s="8">
        <f t="shared" si="13"/>
        <v>0.18</v>
      </c>
      <c r="H129" s="35">
        <f t="shared" si="14"/>
        <v>1824859.352668436</v>
      </c>
      <c r="I129" s="28">
        <f t="shared" si="15"/>
        <v>3607597.2095698919</v>
      </c>
      <c r="J129" s="28"/>
      <c r="K129" s="36">
        <f t="shared" si="16"/>
        <v>5432456.5622383282</v>
      </c>
    </row>
    <row r="130" spans="1:11" x14ac:dyDescent="0.25">
      <c r="A130" s="26">
        <v>119</v>
      </c>
      <c r="B130" s="27">
        <f t="shared" si="17"/>
        <v>47817</v>
      </c>
      <c r="C130" s="28">
        <f t="shared" si="18"/>
        <v>303272917.26417208</v>
      </c>
      <c r="D130" s="29">
        <f t="shared" si="11"/>
        <v>4549093.7589625809</v>
      </c>
      <c r="E130" s="29">
        <f t="shared" si="12"/>
        <v>883362.80327574722</v>
      </c>
      <c r="F130" s="29">
        <f t="shared" si="19"/>
        <v>5432456.5622383282</v>
      </c>
      <c r="G130" s="8">
        <f t="shared" si="13"/>
        <v>0.18</v>
      </c>
      <c r="H130" s="35">
        <f t="shared" si="14"/>
        <v>1819637.5035850324</v>
      </c>
      <c r="I130" s="28">
        <f t="shared" si="15"/>
        <v>3612819.058653296</v>
      </c>
      <c r="J130" s="28"/>
      <c r="K130" s="36">
        <f t="shared" si="16"/>
        <v>5432456.5622383282</v>
      </c>
    </row>
    <row r="131" spans="1:11" x14ac:dyDescent="0.25">
      <c r="A131" s="26">
        <v>120</v>
      </c>
      <c r="B131" s="27">
        <f t="shared" si="17"/>
        <v>47848</v>
      </c>
      <c r="C131" s="28">
        <f t="shared" si="18"/>
        <v>302389554.46089631</v>
      </c>
      <c r="D131" s="29">
        <f t="shared" si="11"/>
        <v>4535843.3169134445</v>
      </c>
      <c r="E131" s="29">
        <f t="shared" si="12"/>
        <v>896613.24532488361</v>
      </c>
      <c r="F131" s="29">
        <f t="shared" si="19"/>
        <v>5432456.5622383282</v>
      </c>
      <c r="G131" s="8">
        <f t="shared" si="13"/>
        <v>0.18</v>
      </c>
      <c r="H131" s="35">
        <f t="shared" si="14"/>
        <v>1814337.326765378</v>
      </c>
      <c r="I131" s="28">
        <f t="shared" si="15"/>
        <v>3618119.2354729502</v>
      </c>
      <c r="J131" s="28"/>
      <c r="K131" s="36">
        <f t="shared" si="16"/>
        <v>5432456.5622383282</v>
      </c>
    </row>
    <row r="132" spans="1:11" x14ac:dyDescent="0.25">
      <c r="A132" s="26">
        <v>121</v>
      </c>
      <c r="B132" s="27">
        <f t="shared" si="17"/>
        <v>47879</v>
      </c>
      <c r="C132" s="28">
        <f t="shared" si="18"/>
        <v>301492941.2155714</v>
      </c>
      <c r="D132" s="29">
        <f t="shared" si="11"/>
        <v>4522394.1182335708</v>
      </c>
      <c r="E132" s="29">
        <f t="shared" si="12"/>
        <v>910062.44400475733</v>
      </c>
      <c r="F132" s="29">
        <f t="shared" si="19"/>
        <v>5432456.5622383282</v>
      </c>
      <c r="G132" s="8">
        <f t="shared" si="13"/>
        <v>0.18</v>
      </c>
      <c r="H132" s="35">
        <f t="shared" si="14"/>
        <v>1808957.6472934284</v>
      </c>
      <c r="I132" s="28">
        <f t="shared" si="15"/>
        <v>3623498.9149448997</v>
      </c>
      <c r="J132" s="28"/>
      <c r="K132" s="36">
        <f t="shared" si="16"/>
        <v>5432456.5622383282</v>
      </c>
    </row>
    <row r="133" spans="1:11" x14ac:dyDescent="0.25">
      <c r="A133" s="26">
        <v>122</v>
      </c>
      <c r="B133" s="27">
        <f t="shared" si="17"/>
        <v>47907</v>
      </c>
      <c r="C133" s="28">
        <f t="shared" si="18"/>
        <v>300582878.77156663</v>
      </c>
      <c r="D133" s="29">
        <f t="shared" si="11"/>
        <v>4508743.181573499</v>
      </c>
      <c r="E133" s="29">
        <f t="shared" si="12"/>
        <v>923713.38066482916</v>
      </c>
      <c r="F133" s="29">
        <f t="shared" si="19"/>
        <v>5432456.5622383282</v>
      </c>
      <c r="G133" s="8">
        <f t="shared" si="13"/>
        <v>0.18</v>
      </c>
      <c r="H133" s="35">
        <f t="shared" si="14"/>
        <v>1803497.2726293998</v>
      </c>
      <c r="I133" s="28">
        <f t="shared" si="15"/>
        <v>3628959.2896089284</v>
      </c>
      <c r="J133" s="28"/>
      <c r="K133" s="36">
        <f t="shared" si="16"/>
        <v>5432456.5622383282</v>
      </c>
    </row>
    <row r="134" spans="1:11" x14ac:dyDescent="0.25">
      <c r="A134" s="26">
        <v>123</v>
      </c>
      <c r="B134" s="27">
        <f t="shared" si="17"/>
        <v>47938</v>
      </c>
      <c r="C134" s="28">
        <f t="shared" si="18"/>
        <v>299659165.3909018</v>
      </c>
      <c r="D134" s="29">
        <f t="shared" si="11"/>
        <v>4494887.4808635274</v>
      </c>
      <c r="E134" s="29">
        <f t="shared" si="12"/>
        <v>937569.08137480076</v>
      </c>
      <c r="F134" s="29">
        <f t="shared" si="19"/>
        <v>5432456.5622383282</v>
      </c>
      <c r="G134" s="8">
        <f t="shared" si="13"/>
        <v>0.18</v>
      </c>
      <c r="H134" s="35">
        <f t="shared" si="14"/>
        <v>1797954.9923454111</v>
      </c>
      <c r="I134" s="28">
        <f t="shared" si="15"/>
        <v>3634501.5698929168</v>
      </c>
      <c r="J134" s="28"/>
      <c r="K134" s="36">
        <f t="shared" si="16"/>
        <v>5432456.5622383282</v>
      </c>
    </row>
    <row r="135" spans="1:11" x14ac:dyDescent="0.25">
      <c r="A135" s="26">
        <v>124</v>
      </c>
      <c r="B135" s="27">
        <f t="shared" si="17"/>
        <v>47968</v>
      </c>
      <c r="C135" s="28">
        <f t="shared" si="18"/>
        <v>298721596.30952698</v>
      </c>
      <c r="D135" s="29">
        <f t="shared" si="11"/>
        <v>4480823.9446429042</v>
      </c>
      <c r="E135" s="29">
        <f t="shared" si="12"/>
        <v>951632.61759542394</v>
      </c>
      <c r="F135" s="29">
        <f t="shared" si="19"/>
        <v>5432456.5622383282</v>
      </c>
      <c r="G135" s="8">
        <f t="shared" si="13"/>
        <v>0.18</v>
      </c>
      <c r="H135" s="35">
        <f t="shared" si="14"/>
        <v>1792329.5778571619</v>
      </c>
      <c r="I135" s="28">
        <f t="shared" si="15"/>
        <v>3640126.9843811663</v>
      </c>
      <c r="J135" s="28"/>
      <c r="K135" s="36">
        <f t="shared" si="16"/>
        <v>5432456.5622383282</v>
      </c>
    </row>
    <row r="136" spans="1:11" x14ac:dyDescent="0.25">
      <c r="A136" s="26">
        <v>125</v>
      </c>
      <c r="B136" s="27">
        <f t="shared" si="17"/>
        <v>47999</v>
      </c>
      <c r="C136" s="28">
        <f t="shared" si="18"/>
        <v>297769963.69193155</v>
      </c>
      <c r="D136" s="29">
        <f t="shared" si="11"/>
        <v>4466549.4553789729</v>
      </c>
      <c r="E136" s="29">
        <f t="shared" si="12"/>
        <v>965907.10685935523</v>
      </c>
      <c r="F136" s="29">
        <f t="shared" si="19"/>
        <v>5432456.5622383282</v>
      </c>
      <c r="G136" s="8">
        <f t="shared" si="13"/>
        <v>0.18</v>
      </c>
      <c r="H136" s="35">
        <f t="shared" si="14"/>
        <v>1786619.7821515892</v>
      </c>
      <c r="I136" s="28">
        <f t="shared" si="15"/>
        <v>3645836.780086739</v>
      </c>
      <c r="J136" s="28"/>
      <c r="K136" s="36">
        <f t="shared" si="16"/>
        <v>5432456.5622383282</v>
      </c>
    </row>
    <row r="137" spans="1:11" x14ac:dyDescent="0.25">
      <c r="A137" s="26">
        <v>126</v>
      </c>
      <c r="B137" s="27">
        <f t="shared" si="17"/>
        <v>48029</v>
      </c>
      <c r="C137" s="28">
        <f t="shared" si="18"/>
        <v>296804056.58507222</v>
      </c>
      <c r="D137" s="29">
        <f t="shared" si="11"/>
        <v>4452060.8487760825</v>
      </c>
      <c r="E137" s="29">
        <f t="shared" si="12"/>
        <v>980395.71346224565</v>
      </c>
      <c r="F137" s="29">
        <f t="shared" si="19"/>
        <v>5432456.5622383282</v>
      </c>
      <c r="G137" s="8">
        <f t="shared" si="13"/>
        <v>0.18</v>
      </c>
      <c r="H137" s="35">
        <f t="shared" si="14"/>
        <v>1780824.3395104331</v>
      </c>
      <c r="I137" s="28">
        <f t="shared" si="15"/>
        <v>3651632.2227278948</v>
      </c>
      <c r="J137" s="28"/>
      <c r="K137" s="36">
        <f t="shared" si="16"/>
        <v>5432456.5622383282</v>
      </c>
    </row>
    <row r="138" spans="1:11" x14ac:dyDescent="0.25">
      <c r="A138" s="26">
        <v>127</v>
      </c>
      <c r="B138" s="27">
        <f t="shared" si="17"/>
        <v>48060</v>
      </c>
      <c r="C138" s="28">
        <f t="shared" si="18"/>
        <v>295823660.87160999</v>
      </c>
      <c r="D138" s="29">
        <f t="shared" si="11"/>
        <v>4437354.9130741498</v>
      </c>
      <c r="E138" s="29">
        <f t="shared" si="12"/>
        <v>995101.64916417841</v>
      </c>
      <c r="F138" s="29">
        <f t="shared" si="19"/>
        <v>5432456.5622383282</v>
      </c>
      <c r="G138" s="8">
        <f t="shared" si="13"/>
        <v>0.18</v>
      </c>
      <c r="H138" s="35">
        <f t="shared" si="14"/>
        <v>1774941.96522966</v>
      </c>
      <c r="I138" s="28">
        <f t="shared" si="15"/>
        <v>3657514.5970086679</v>
      </c>
      <c r="J138" s="28"/>
      <c r="K138" s="36">
        <f t="shared" si="16"/>
        <v>5432456.5622383282</v>
      </c>
    </row>
    <row r="139" spans="1:11" x14ac:dyDescent="0.25">
      <c r="A139" s="26">
        <v>128</v>
      </c>
      <c r="B139" s="27">
        <f t="shared" si="17"/>
        <v>48091</v>
      </c>
      <c r="C139" s="28">
        <f t="shared" si="18"/>
        <v>294828559.22244579</v>
      </c>
      <c r="D139" s="29">
        <f t="shared" si="11"/>
        <v>4422428.3883366864</v>
      </c>
      <c r="E139" s="29">
        <f t="shared" si="12"/>
        <v>1010028.1739016417</v>
      </c>
      <c r="F139" s="29">
        <f t="shared" si="19"/>
        <v>5432456.5622383282</v>
      </c>
      <c r="G139" s="8">
        <f t="shared" si="13"/>
        <v>0.18</v>
      </c>
      <c r="H139" s="35">
        <f t="shared" si="14"/>
        <v>1768971.3553346747</v>
      </c>
      <c r="I139" s="28">
        <f t="shared" si="15"/>
        <v>3663485.2069036532</v>
      </c>
      <c r="J139" s="28"/>
      <c r="K139" s="36">
        <f t="shared" si="16"/>
        <v>5432456.5622383282</v>
      </c>
    </row>
    <row r="140" spans="1:11" x14ac:dyDescent="0.25">
      <c r="A140" s="26">
        <v>129</v>
      </c>
      <c r="B140" s="27">
        <f t="shared" si="17"/>
        <v>48121</v>
      </c>
      <c r="C140" s="28">
        <f t="shared" si="18"/>
        <v>293818531.04854417</v>
      </c>
      <c r="D140" s="29">
        <f t="shared" ref="D140:D203" si="20">+C140*G140/12</f>
        <v>4407277.9657281628</v>
      </c>
      <c r="E140" s="29">
        <f t="shared" ref="E140:E203" si="21">+F140-D140</f>
        <v>1025178.5965101654</v>
      </c>
      <c r="F140" s="29">
        <f t="shared" si="19"/>
        <v>5432456.5622383282</v>
      </c>
      <c r="G140" s="8">
        <f t="shared" ref="G140:G203" si="22">+G$8</f>
        <v>0.18</v>
      </c>
      <c r="H140" s="35">
        <f t="shared" ref="H140:H191" si="23">D140*0.4</f>
        <v>1762911.1862912653</v>
      </c>
      <c r="I140" s="28">
        <f t="shared" ref="I140:I191" si="24">F140-H140</f>
        <v>3669545.3759470629</v>
      </c>
      <c r="J140" s="28"/>
      <c r="K140" s="36">
        <f t="shared" ref="K140:K191" si="25">F140-J140</f>
        <v>5432456.5622383282</v>
      </c>
    </row>
    <row r="141" spans="1:11" x14ac:dyDescent="0.25">
      <c r="A141" s="26">
        <v>130</v>
      </c>
      <c r="B141" s="27">
        <f t="shared" ref="B141:B204" si="26">+EOMONTH(G$5,A140)</f>
        <v>48152</v>
      </c>
      <c r="C141" s="28">
        <f t="shared" ref="C141:C204" si="27">+C140-E140</f>
        <v>292793352.452034</v>
      </c>
      <c r="D141" s="29">
        <f t="shared" si="20"/>
        <v>4391900.2867805092</v>
      </c>
      <c r="E141" s="29">
        <f t="shared" si="21"/>
        <v>1040556.275457819</v>
      </c>
      <c r="F141" s="29">
        <f t="shared" ref="F141:F204" si="28">+F$12</f>
        <v>5432456.5622383282</v>
      </c>
      <c r="G141" s="8">
        <f t="shared" si="22"/>
        <v>0.18</v>
      </c>
      <c r="H141" s="35">
        <f t="shared" si="23"/>
        <v>1756760.1147122039</v>
      </c>
      <c r="I141" s="28">
        <f t="shared" si="24"/>
        <v>3675696.4475261243</v>
      </c>
      <c r="J141" s="28"/>
      <c r="K141" s="36">
        <f t="shared" si="25"/>
        <v>5432456.5622383282</v>
      </c>
    </row>
    <row r="142" spans="1:11" x14ac:dyDescent="0.25">
      <c r="A142" s="26">
        <v>131</v>
      </c>
      <c r="B142" s="27">
        <f t="shared" si="26"/>
        <v>48182</v>
      </c>
      <c r="C142" s="28">
        <f t="shared" si="27"/>
        <v>291752796.1765762</v>
      </c>
      <c r="D142" s="29">
        <f t="shared" si="20"/>
        <v>4376291.9426486427</v>
      </c>
      <c r="E142" s="29">
        <f t="shared" si="21"/>
        <v>1056164.6195896855</v>
      </c>
      <c r="F142" s="29">
        <f t="shared" si="28"/>
        <v>5432456.5622383282</v>
      </c>
      <c r="G142" s="8">
        <f t="shared" si="22"/>
        <v>0.18</v>
      </c>
      <c r="H142" s="35">
        <f t="shared" si="23"/>
        <v>1750516.7770594573</v>
      </c>
      <c r="I142" s="28">
        <f t="shared" si="24"/>
        <v>3681939.7851788709</v>
      </c>
      <c r="J142" s="28"/>
      <c r="K142" s="36">
        <f t="shared" si="25"/>
        <v>5432456.5622383282</v>
      </c>
    </row>
    <row r="143" spans="1:11" x14ac:dyDescent="0.25">
      <c r="A143" s="26">
        <v>132</v>
      </c>
      <c r="B143" s="27">
        <f t="shared" si="26"/>
        <v>48213</v>
      </c>
      <c r="C143" s="28">
        <f t="shared" si="27"/>
        <v>290696631.55698651</v>
      </c>
      <c r="D143" s="29">
        <f t="shared" si="20"/>
        <v>4360449.4733547978</v>
      </c>
      <c r="E143" s="29">
        <f t="shared" si="21"/>
        <v>1072007.0888835303</v>
      </c>
      <c r="F143" s="29">
        <f t="shared" si="28"/>
        <v>5432456.5622383282</v>
      </c>
      <c r="G143" s="8">
        <f t="shared" si="22"/>
        <v>0.18</v>
      </c>
      <c r="H143" s="35">
        <f t="shared" si="23"/>
        <v>1744179.7893419191</v>
      </c>
      <c r="I143" s="28">
        <f t="shared" si="24"/>
        <v>3688276.772896409</v>
      </c>
      <c r="J143" s="28"/>
      <c r="K143" s="36">
        <f t="shared" si="25"/>
        <v>5432456.5622383282</v>
      </c>
    </row>
    <row r="144" spans="1:11" x14ac:dyDescent="0.25">
      <c r="A144" s="26">
        <v>133</v>
      </c>
      <c r="B144" s="27">
        <f t="shared" si="26"/>
        <v>48244</v>
      </c>
      <c r="C144" s="28">
        <f t="shared" si="27"/>
        <v>289624624.46810299</v>
      </c>
      <c r="D144" s="29">
        <f t="shared" si="20"/>
        <v>4344369.3670215448</v>
      </c>
      <c r="E144" s="29">
        <f t="shared" si="21"/>
        <v>1088087.1952167833</v>
      </c>
      <c r="F144" s="29">
        <f t="shared" si="28"/>
        <v>5432456.5622383282</v>
      </c>
      <c r="G144" s="8">
        <f t="shared" si="22"/>
        <v>0.18</v>
      </c>
      <c r="H144" s="35">
        <f t="shared" si="23"/>
        <v>1737747.7468086181</v>
      </c>
      <c r="I144" s="28">
        <f t="shared" si="24"/>
        <v>3694708.8154297099</v>
      </c>
      <c r="J144" s="28"/>
      <c r="K144" s="36">
        <f t="shared" si="25"/>
        <v>5432456.5622383282</v>
      </c>
    </row>
    <row r="145" spans="1:11" x14ac:dyDescent="0.25">
      <c r="A145" s="26">
        <v>134</v>
      </c>
      <c r="B145" s="27">
        <f t="shared" si="26"/>
        <v>48273</v>
      </c>
      <c r="C145" s="28">
        <f t="shared" si="27"/>
        <v>288536537.27288622</v>
      </c>
      <c r="D145" s="29">
        <f t="shared" si="20"/>
        <v>4328048.0590932928</v>
      </c>
      <c r="E145" s="29">
        <f t="shared" si="21"/>
        <v>1104408.5031450354</v>
      </c>
      <c r="F145" s="29">
        <f t="shared" si="28"/>
        <v>5432456.5622383282</v>
      </c>
      <c r="G145" s="8">
        <f t="shared" si="22"/>
        <v>0.18</v>
      </c>
      <c r="H145" s="35">
        <f t="shared" si="23"/>
        <v>1731219.2236373173</v>
      </c>
      <c r="I145" s="28">
        <f t="shared" si="24"/>
        <v>3701237.3386010109</v>
      </c>
      <c r="J145" s="28"/>
      <c r="K145" s="36">
        <f t="shared" si="25"/>
        <v>5432456.5622383282</v>
      </c>
    </row>
    <row r="146" spans="1:11" x14ac:dyDescent="0.25">
      <c r="A146" s="26">
        <v>135</v>
      </c>
      <c r="B146" s="27">
        <f t="shared" si="26"/>
        <v>48304</v>
      </c>
      <c r="C146" s="28">
        <f t="shared" si="27"/>
        <v>287432128.76974118</v>
      </c>
      <c r="D146" s="29">
        <f t="shared" si="20"/>
        <v>4311481.9315461172</v>
      </c>
      <c r="E146" s="29">
        <f t="shared" si="21"/>
        <v>1120974.630692211</v>
      </c>
      <c r="F146" s="29">
        <f t="shared" si="28"/>
        <v>5432456.5622383282</v>
      </c>
      <c r="G146" s="8">
        <f t="shared" si="22"/>
        <v>0.18</v>
      </c>
      <c r="H146" s="35">
        <f t="shared" si="23"/>
        <v>1724592.772618447</v>
      </c>
      <c r="I146" s="28">
        <f t="shared" si="24"/>
        <v>3707863.7896198812</v>
      </c>
      <c r="J146" s="28"/>
      <c r="K146" s="36">
        <f t="shared" si="25"/>
        <v>5432456.5622383282</v>
      </c>
    </row>
    <row r="147" spans="1:11" x14ac:dyDescent="0.25">
      <c r="A147" s="26">
        <v>136</v>
      </c>
      <c r="B147" s="27">
        <f t="shared" si="26"/>
        <v>48334</v>
      </c>
      <c r="C147" s="28">
        <f t="shared" si="27"/>
        <v>286311154.13904899</v>
      </c>
      <c r="D147" s="29">
        <f t="shared" si="20"/>
        <v>4294667.3120857347</v>
      </c>
      <c r="E147" s="29">
        <f t="shared" si="21"/>
        <v>1137789.2501525935</v>
      </c>
      <c r="F147" s="29">
        <f t="shared" si="28"/>
        <v>5432456.5622383282</v>
      </c>
      <c r="G147" s="8">
        <f t="shared" si="22"/>
        <v>0.18</v>
      </c>
      <c r="H147" s="35">
        <f t="shared" si="23"/>
        <v>1717866.924834294</v>
      </c>
      <c r="I147" s="28">
        <f t="shared" si="24"/>
        <v>3714589.6374040339</v>
      </c>
      <c r="J147" s="28"/>
      <c r="K147" s="36">
        <f t="shared" si="25"/>
        <v>5432456.5622383282</v>
      </c>
    </row>
    <row r="148" spans="1:11" x14ac:dyDescent="0.25">
      <c r="A148" s="26">
        <v>137</v>
      </c>
      <c r="B148" s="27">
        <f t="shared" si="26"/>
        <v>48365</v>
      </c>
      <c r="C148" s="28">
        <f t="shared" si="27"/>
        <v>285173364.88889641</v>
      </c>
      <c r="D148" s="29">
        <f t="shared" si="20"/>
        <v>4277600.4733334454</v>
      </c>
      <c r="E148" s="29">
        <f t="shared" si="21"/>
        <v>1154856.0889048828</v>
      </c>
      <c r="F148" s="29">
        <f t="shared" si="28"/>
        <v>5432456.5622383282</v>
      </c>
      <c r="G148" s="8">
        <f t="shared" si="22"/>
        <v>0.18</v>
      </c>
      <c r="H148" s="35">
        <f t="shared" si="23"/>
        <v>1711040.1893333783</v>
      </c>
      <c r="I148" s="28">
        <f t="shared" si="24"/>
        <v>3721416.3729049498</v>
      </c>
      <c r="J148" s="28"/>
      <c r="K148" s="36">
        <f t="shared" si="25"/>
        <v>5432456.5622383282</v>
      </c>
    </row>
    <row r="149" spans="1:11" x14ac:dyDescent="0.25">
      <c r="A149" s="26">
        <v>138</v>
      </c>
      <c r="B149" s="27">
        <f t="shared" si="26"/>
        <v>48395</v>
      </c>
      <c r="C149" s="28">
        <f t="shared" si="27"/>
        <v>284018508.79999155</v>
      </c>
      <c r="D149" s="29">
        <f t="shared" si="20"/>
        <v>4260277.6319998736</v>
      </c>
      <c r="E149" s="29">
        <f t="shared" si="21"/>
        <v>1172178.9302384546</v>
      </c>
      <c r="F149" s="29">
        <f t="shared" si="28"/>
        <v>5432456.5622383282</v>
      </c>
      <c r="G149" s="8">
        <f t="shared" si="22"/>
        <v>0.18</v>
      </c>
      <c r="H149" s="35">
        <f t="shared" si="23"/>
        <v>1704111.0527999494</v>
      </c>
      <c r="I149" s="28">
        <f t="shared" si="24"/>
        <v>3728345.5094383787</v>
      </c>
      <c r="J149" s="28"/>
      <c r="K149" s="36">
        <f t="shared" si="25"/>
        <v>5432456.5622383282</v>
      </c>
    </row>
    <row r="150" spans="1:11" x14ac:dyDescent="0.25">
      <c r="A150" s="26">
        <v>139</v>
      </c>
      <c r="B150" s="27">
        <f t="shared" si="26"/>
        <v>48426</v>
      </c>
      <c r="C150" s="28">
        <f t="shared" si="27"/>
        <v>282846329.86975312</v>
      </c>
      <c r="D150" s="29">
        <f t="shared" si="20"/>
        <v>4242694.9480462968</v>
      </c>
      <c r="E150" s="29">
        <f t="shared" si="21"/>
        <v>1189761.6141920313</v>
      </c>
      <c r="F150" s="29">
        <f t="shared" si="28"/>
        <v>5432456.5622383282</v>
      </c>
      <c r="G150" s="8">
        <f t="shared" si="22"/>
        <v>0.18</v>
      </c>
      <c r="H150" s="35">
        <f t="shared" si="23"/>
        <v>1697077.9792185188</v>
      </c>
      <c r="I150" s="28">
        <f t="shared" si="24"/>
        <v>3735378.5830198093</v>
      </c>
      <c r="J150" s="28"/>
      <c r="K150" s="36">
        <f t="shared" si="25"/>
        <v>5432456.5622383282</v>
      </c>
    </row>
    <row r="151" spans="1:11" x14ac:dyDescent="0.25">
      <c r="A151" s="26">
        <v>140</v>
      </c>
      <c r="B151" s="27">
        <f t="shared" si="26"/>
        <v>48457</v>
      </c>
      <c r="C151" s="28">
        <f t="shared" si="27"/>
        <v>281656568.25556111</v>
      </c>
      <c r="D151" s="29">
        <f t="shared" si="20"/>
        <v>4224848.5238334164</v>
      </c>
      <c r="E151" s="29">
        <f t="shared" si="21"/>
        <v>1207608.0384049118</v>
      </c>
      <c r="F151" s="29">
        <f t="shared" si="28"/>
        <v>5432456.5622383282</v>
      </c>
      <c r="G151" s="8">
        <f t="shared" si="22"/>
        <v>0.18</v>
      </c>
      <c r="H151" s="35">
        <f t="shared" si="23"/>
        <v>1689939.4095333666</v>
      </c>
      <c r="I151" s="28">
        <f t="shared" si="24"/>
        <v>3742517.1527049616</v>
      </c>
      <c r="J151" s="28"/>
      <c r="K151" s="36">
        <f t="shared" si="25"/>
        <v>5432456.5622383282</v>
      </c>
    </row>
    <row r="152" spans="1:11" x14ac:dyDescent="0.25">
      <c r="A152" s="26">
        <v>141</v>
      </c>
      <c r="B152" s="27">
        <f t="shared" si="26"/>
        <v>48487</v>
      </c>
      <c r="C152" s="28">
        <f t="shared" si="27"/>
        <v>280448960.21715617</v>
      </c>
      <c r="D152" s="29">
        <f t="shared" si="20"/>
        <v>4206734.403257343</v>
      </c>
      <c r="E152" s="29">
        <f t="shared" si="21"/>
        <v>1225722.1589809852</v>
      </c>
      <c r="F152" s="29">
        <f t="shared" si="28"/>
        <v>5432456.5622383282</v>
      </c>
      <c r="G152" s="8">
        <f t="shared" si="22"/>
        <v>0.18</v>
      </c>
      <c r="H152" s="35">
        <f t="shared" si="23"/>
        <v>1682693.7613029373</v>
      </c>
      <c r="I152" s="28">
        <f t="shared" si="24"/>
        <v>3749762.8009353909</v>
      </c>
      <c r="J152" s="28"/>
      <c r="K152" s="36">
        <f t="shared" si="25"/>
        <v>5432456.5622383282</v>
      </c>
    </row>
    <row r="153" spans="1:11" x14ac:dyDescent="0.25">
      <c r="A153" s="26">
        <v>142</v>
      </c>
      <c r="B153" s="27">
        <f t="shared" si="26"/>
        <v>48518</v>
      </c>
      <c r="C153" s="28">
        <f t="shared" si="27"/>
        <v>279223238.05817521</v>
      </c>
      <c r="D153" s="29">
        <f t="shared" si="20"/>
        <v>4188348.5708726277</v>
      </c>
      <c r="E153" s="29">
        <f t="shared" si="21"/>
        <v>1244107.9913657005</v>
      </c>
      <c r="F153" s="29">
        <f t="shared" si="28"/>
        <v>5432456.5622383282</v>
      </c>
      <c r="G153" s="8">
        <f t="shared" si="22"/>
        <v>0.18</v>
      </c>
      <c r="H153" s="35">
        <f t="shared" si="23"/>
        <v>1675339.4283490512</v>
      </c>
      <c r="I153" s="28">
        <f t="shared" si="24"/>
        <v>3757117.133889277</v>
      </c>
      <c r="J153" s="28"/>
      <c r="K153" s="36">
        <f t="shared" si="25"/>
        <v>5432456.5622383282</v>
      </c>
    </row>
    <row r="154" spans="1:11" x14ac:dyDescent="0.25">
      <c r="A154" s="26">
        <v>143</v>
      </c>
      <c r="B154" s="27">
        <f t="shared" si="26"/>
        <v>48548</v>
      </c>
      <c r="C154" s="28">
        <f t="shared" si="27"/>
        <v>277979130.06680954</v>
      </c>
      <c r="D154" s="29">
        <f t="shared" si="20"/>
        <v>4169686.9510021429</v>
      </c>
      <c r="E154" s="29">
        <f t="shared" si="21"/>
        <v>1262769.6112361853</v>
      </c>
      <c r="F154" s="29">
        <f t="shared" si="28"/>
        <v>5432456.5622383282</v>
      </c>
      <c r="G154" s="8">
        <f t="shared" si="22"/>
        <v>0.18</v>
      </c>
      <c r="H154" s="35">
        <f t="shared" si="23"/>
        <v>1667874.7804008573</v>
      </c>
      <c r="I154" s="28">
        <f t="shared" si="24"/>
        <v>3764581.7818374708</v>
      </c>
      <c r="J154" s="28"/>
      <c r="K154" s="36">
        <f t="shared" si="25"/>
        <v>5432456.5622383282</v>
      </c>
    </row>
    <row r="155" spans="1:11" x14ac:dyDescent="0.25">
      <c r="A155" s="26">
        <v>144</v>
      </c>
      <c r="B155" s="27">
        <f t="shared" si="26"/>
        <v>48579</v>
      </c>
      <c r="C155" s="28">
        <f t="shared" si="27"/>
        <v>276716360.45557332</v>
      </c>
      <c r="D155" s="29">
        <f t="shared" si="20"/>
        <v>4150745.4068335998</v>
      </c>
      <c r="E155" s="29">
        <f t="shared" si="21"/>
        <v>1281711.1554047284</v>
      </c>
      <c r="F155" s="29">
        <f t="shared" si="28"/>
        <v>5432456.5622383282</v>
      </c>
      <c r="G155" s="8">
        <f t="shared" si="22"/>
        <v>0.18</v>
      </c>
      <c r="H155" s="35">
        <f t="shared" si="23"/>
        <v>1660298.1627334401</v>
      </c>
      <c r="I155" s="28">
        <f t="shared" si="24"/>
        <v>3772158.3995048879</v>
      </c>
      <c r="J155" s="28"/>
      <c r="K155" s="36">
        <f t="shared" si="25"/>
        <v>5432456.5622383282</v>
      </c>
    </row>
    <row r="156" spans="1:11" x14ac:dyDescent="0.25">
      <c r="A156" s="26">
        <v>145</v>
      </c>
      <c r="B156" s="27">
        <f t="shared" si="26"/>
        <v>48610</v>
      </c>
      <c r="C156" s="28">
        <f t="shared" si="27"/>
        <v>275434649.30016857</v>
      </c>
      <c r="D156" s="29">
        <f t="shared" si="20"/>
        <v>4131519.7395025287</v>
      </c>
      <c r="E156" s="29">
        <f t="shared" si="21"/>
        <v>1300936.8227357995</v>
      </c>
      <c r="F156" s="29">
        <f t="shared" si="28"/>
        <v>5432456.5622383282</v>
      </c>
      <c r="G156" s="8">
        <f t="shared" si="22"/>
        <v>0.18</v>
      </c>
      <c r="H156" s="35">
        <f t="shared" si="23"/>
        <v>1652607.8958010115</v>
      </c>
      <c r="I156" s="28">
        <f t="shared" si="24"/>
        <v>3779848.6664373167</v>
      </c>
      <c r="J156" s="28"/>
      <c r="K156" s="36">
        <f t="shared" si="25"/>
        <v>5432456.5622383282</v>
      </c>
    </row>
    <row r="157" spans="1:11" x14ac:dyDescent="0.25">
      <c r="A157" s="26">
        <v>146</v>
      </c>
      <c r="B157" s="27">
        <f t="shared" si="26"/>
        <v>48638</v>
      </c>
      <c r="C157" s="28">
        <f t="shared" si="27"/>
        <v>274133712.47743279</v>
      </c>
      <c r="D157" s="29">
        <f t="shared" si="20"/>
        <v>4112005.6871614917</v>
      </c>
      <c r="E157" s="29">
        <f t="shared" si="21"/>
        <v>1320450.8750768364</v>
      </c>
      <c r="F157" s="29">
        <f t="shared" si="28"/>
        <v>5432456.5622383282</v>
      </c>
      <c r="G157" s="8">
        <f t="shared" si="22"/>
        <v>0.18</v>
      </c>
      <c r="H157" s="35">
        <f t="shared" si="23"/>
        <v>1644802.2748645968</v>
      </c>
      <c r="I157" s="28">
        <f t="shared" si="24"/>
        <v>3787654.2873737314</v>
      </c>
      <c r="J157" s="28"/>
      <c r="K157" s="36">
        <f t="shared" si="25"/>
        <v>5432456.5622383282</v>
      </c>
    </row>
    <row r="158" spans="1:11" x14ac:dyDescent="0.25">
      <c r="A158" s="26">
        <v>147</v>
      </c>
      <c r="B158" s="27">
        <f t="shared" si="26"/>
        <v>48669</v>
      </c>
      <c r="C158" s="28">
        <f t="shared" si="27"/>
        <v>272813261.60235596</v>
      </c>
      <c r="D158" s="29">
        <f t="shared" si="20"/>
        <v>4092198.9240353392</v>
      </c>
      <c r="E158" s="29">
        <f t="shared" si="21"/>
        <v>1340257.638202989</v>
      </c>
      <c r="F158" s="29">
        <f t="shared" si="28"/>
        <v>5432456.5622383282</v>
      </c>
      <c r="G158" s="8">
        <f t="shared" si="22"/>
        <v>0.18</v>
      </c>
      <c r="H158" s="35">
        <f t="shared" si="23"/>
        <v>1636879.5696141357</v>
      </c>
      <c r="I158" s="28">
        <f t="shared" si="24"/>
        <v>3795576.9926241925</v>
      </c>
      <c r="J158" s="28"/>
      <c r="K158" s="36">
        <f t="shared" si="25"/>
        <v>5432456.5622383282</v>
      </c>
    </row>
    <row r="159" spans="1:11" x14ac:dyDescent="0.25">
      <c r="A159" s="26">
        <v>148</v>
      </c>
      <c r="B159" s="27">
        <f t="shared" si="26"/>
        <v>48699</v>
      </c>
      <c r="C159" s="28">
        <f t="shared" si="27"/>
        <v>271473003.96415299</v>
      </c>
      <c r="D159" s="29">
        <f t="shared" si="20"/>
        <v>4072095.0594622944</v>
      </c>
      <c r="E159" s="29">
        <f t="shared" si="21"/>
        <v>1360361.5027760337</v>
      </c>
      <c r="F159" s="29">
        <f t="shared" si="28"/>
        <v>5432456.5622383282</v>
      </c>
      <c r="G159" s="8">
        <f t="shared" si="22"/>
        <v>0.18</v>
      </c>
      <c r="H159" s="35">
        <f t="shared" si="23"/>
        <v>1628838.0237849178</v>
      </c>
      <c r="I159" s="28">
        <f t="shared" si="24"/>
        <v>3803618.5384534104</v>
      </c>
      <c r="J159" s="28"/>
      <c r="K159" s="36">
        <f t="shared" si="25"/>
        <v>5432456.5622383282</v>
      </c>
    </row>
    <row r="160" spans="1:11" x14ac:dyDescent="0.25">
      <c r="A160" s="26">
        <v>149</v>
      </c>
      <c r="B160" s="27">
        <f t="shared" si="26"/>
        <v>48730</v>
      </c>
      <c r="C160" s="28">
        <f t="shared" si="27"/>
        <v>270112642.46137697</v>
      </c>
      <c r="D160" s="29">
        <f t="shared" si="20"/>
        <v>4051689.6369206547</v>
      </c>
      <c r="E160" s="29">
        <f t="shared" si="21"/>
        <v>1380766.9253176735</v>
      </c>
      <c r="F160" s="29">
        <f t="shared" si="28"/>
        <v>5432456.5622383282</v>
      </c>
      <c r="G160" s="8">
        <f t="shared" si="22"/>
        <v>0.18</v>
      </c>
      <c r="H160" s="35">
        <f t="shared" si="23"/>
        <v>1620675.854768262</v>
      </c>
      <c r="I160" s="28">
        <f t="shared" si="24"/>
        <v>3811780.7074700659</v>
      </c>
      <c r="J160" s="28"/>
      <c r="K160" s="36">
        <f t="shared" si="25"/>
        <v>5432456.5622383282</v>
      </c>
    </row>
    <row r="161" spans="1:11" x14ac:dyDescent="0.25">
      <c r="A161" s="26">
        <v>150</v>
      </c>
      <c r="B161" s="27">
        <f t="shared" si="26"/>
        <v>48760</v>
      </c>
      <c r="C161" s="28">
        <f t="shared" si="27"/>
        <v>268731875.53605932</v>
      </c>
      <c r="D161" s="29">
        <f t="shared" si="20"/>
        <v>4030978.1330408896</v>
      </c>
      <c r="E161" s="29">
        <f t="shared" si="21"/>
        <v>1401478.4291974385</v>
      </c>
      <c r="F161" s="29">
        <f t="shared" si="28"/>
        <v>5432456.5622383282</v>
      </c>
      <c r="G161" s="8">
        <f t="shared" si="22"/>
        <v>0.18</v>
      </c>
      <c r="H161" s="35">
        <f t="shared" si="23"/>
        <v>1612391.253216356</v>
      </c>
      <c r="I161" s="28">
        <f t="shared" si="24"/>
        <v>3820065.3090219721</v>
      </c>
      <c r="J161" s="28"/>
      <c r="K161" s="36">
        <f t="shared" si="25"/>
        <v>5432456.5622383282</v>
      </c>
    </row>
    <row r="162" spans="1:11" x14ac:dyDescent="0.25">
      <c r="A162" s="26">
        <v>151</v>
      </c>
      <c r="B162" s="27">
        <f t="shared" si="26"/>
        <v>48791</v>
      </c>
      <c r="C162" s="28">
        <f t="shared" si="27"/>
        <v>267330397.10686189</v>
      </c>
      <c r="D162" s="29">
        <f t="shared" si="20"/>
        <v>4009955.9566029278</v>
      </c>
      <c r="E162" s="29">
        <f t="shared" si="21"/>
        <v>1422500.6056354004</v>
      </c>
      <c r="F162" s="29">
        <f t="shared" si="28"/>
        <v>5432456.5622383282</v>
      </c>
      <c r="G162" s="8">
        <f t="shared" si="22"/>
        <v>0.18</v>
      </c>
      <c r="H162" s="35">
        <f t="shared" si="23"/>
        <v>1603982.3826411711</v>
      </c>
      <c r="I162" s="28">
        <f t="shared" si="24"/>
        <v>3828474.1795971571</v>
      </c>
      <c r="J162" s="28"/>
      <c r="K162" s="36">
        <f t="shared" si="25"/>
        <v>5432456.5622383282</v>
      </c>
    </row>
    <row r="163" spans="1:11" x14ac:dyDescent="0.25">
      <c r="A163" s="26">
        <v>152</v>
      </c>
      <c r="B163" s="27">
        <f t="shared" si="26"/>
        <v>48822</v>
      </c>
      <c r="C163" s="28">
        <f t="shared" si="27"/>
        <v>265907896.50122648</v>
      </c>
      <c r="D163" s="29">
        <f t="shared" si="20"/>
        <v>3988618.4475183971</v>
      </c>
      <c r="E163" s="29">
        <f t="shared" si="21"/>
        <v>1443838.114719931</v>
      </c>
      <c r="F163" s="29">
        <f t="shared" si="28"/>
        <v>5432456.5622383282</v>
      </c>
      <c r="G163" s="8">
        <f t="shared" si="22"/>
        <v>0.18</v>
      </c>
      <c r="H163" s="35">
        <f t="shared" si="23"/>
        <v>1595447.379007359</v>
      </c>
      <c r="I163" s="28">
        <f t="shared" si="24"/>
        <v>3837009.1832309691</v>
      </c>
      <c r="J163" s="28"/>
      <c r="K163" s="36">
        <f t="shared" si="25"/>
        <v>5432456.5622383282</v>
      </c>
    </row>
    <row r="164" spans="1:11" x14ac:dyDescent="0.25">
      <c r="A164" s="26">
        <v>153</v>
      </c>
      <c r="B164" s="27">
        <f t="shared" si="26"/>
        <v>48852</v>
      </c>
      <c r="C164" s="28">
        <f t="shared" si="27"/>
        <v>264464058.38650656</v>
      </c>
      <c r="D164" s="29">
        <f t="shared" si="20"/>
        <v>3966960.8757975982</v>
      </c>
      <c r="E164" s="29">
        <f t="shared" si="21"/>
        <v>1465495.68644073</v>
      </c>
      <c r="F164" s="29">
        <f t="shared" si="28"/>
        <v>5432456.5622383282</v>
      </c>
      <c r="G164" s="8">
        <f t="shared" si="22"/>
        <v>0.18</v>
      </c>
      <c r="H164" s="35">
        <f t="shared" si="23"/>
        <v>1586784.3503190393</v>
      </c>
      <c r="I164" s="28">
        <f t="shared" si="24"/>
        <v>3845672.2119192891</v>
      </c>
      <c r="J164" s="28"/>
      <c r="K164" s="36">
        <f t="shared" si="25"/>
        <v>5432456.5622383282</v>
      </c>
    </row>
    <row r="165" spans="1:11" x14ac:dyDescent="0.25">
      <c r="A165" s="26">
        <v>154</v>
      </c>
      <c r="B165" s="27">
        <f t="shared" si="26"/>
        <v>48883</v>
      </c>
      <c r="C165" s="28">
        <f t="shared" si="27"/>
        <v>262998562.70006582</v>
      </c>
      <c r="D165" s="29">
        <f t="shared" si="20"/>
        <v>3944978.4405009872</v>
      </c>
      <c r="E165" s="29">
        <f t="shared" si="21"/>
        <v>1487478.1217373409</v>
      </c>
      <c r="F165" s="29">
        <f t="shared" si="28"/>
        <v>5432456.5622383282</v>
      </c>
      <c r="G165" s="8">
        <f t="shared" si="22"/>
        <v>0.18</v>
      </c>
      <c r="H165" s="35">
        <f t="shared" si="23"/>
        <v>1577991.3762003949</v>
      </c>
      <c r="I165" s="28">
        <f t="shared" si="24"/>
        <v>3854465.1860379335</v>
      </c>
      <c r="J165" s="28"/>
      <c r="K165" s="36">
        <f t="shared" si="25"/>
        <v>5432456.5622383282</v>
      </c>
    </row>
    <row r="166" spans="1:11" x14ac:dyDescent="0.25">
      <c r="A166" s="26">
        <v>155</v>
      </c>
      <c r="B166" s="27">
        <f t="shared" si="26"/>
        <v>48913</v>
      </c>
      <c r="C166" s="28">
        <f t="shared" si="27"/>
        <v>261511084.57832849</v>
      </c>
      <c r="D166" s="29">
        <f t="shared" si="20"/>
        <v>3922666.2686749273</v>
      </c>
      <c r="E166" s="29">
        <f t="shared" si="21"/>
        <v>1509790.2935634009</v>
      </c>
      <c r="F166" s="29">
        <f t="shared" si="28"/>
        <v>5432456.5622383282</v>
      </c>
      <c r="G166" s="8">
        <f t="shared" si="22"/>
        <v>0.18</v>
      </c>
      <c r="H166" s="35">
        <f t="shared" si="23"/>
        <v>1569066.507469971</v>
      </c>
      <c r="I166" s="28">
        <f t="shared" si="24"/>
        <v>3863390.0547683574</v>
      </c>
      <c r="J166" s="28"/>
      <c r="K166" s="36">
        <f t="shared" si="25"/>
        <v>5432456.5622383282</v>
      </c>
    </row>
    <row r="167" spans="1:11" x14ac:dyDescent="0.25">
      <c r="A167" s="26">
        <v>156</v>
      </c>
      <c r="B167" s="27">
        <f t="shared" si="26"/>
        <v>48944</v>
      </c>
      <c r="C167" s="28">
        <f t="shared" si="27"/>
        <v>260001294.28476509</v>
      </c>
      <c r="D167" s="29">
        <f t="shared" si="20"/>
        <v>3900019.4142714762</v>
      </c>
      <c r="E167" s="29">
        <f t="shared" si="21"/>
        <v>1532437.1479668519</v>
      </c>
      <c r="F167" s="29">
        <f t="shared" si="28"/>
        <v>5432456.5622383282</v>
      </c>
      <c r="G167" s="8">
        <f t="shared" si="22"/>
        <v>0.18</v>
      </c>
      <c r="H167" s="35">
        <f t="shared" si="23"/>
        <v>1560007.7657085906</v>
      </c>
      <c r="I167" s="28">
        <f t="shared" si="24"/>
        <v>3872448.7965297373</v>
      </c>
      <c r="J167" s="28"/>
      <c r="K167" s="36">
        <f t="shared" si="25"/>
        <v>5432456.5622383282</v>
      </c>
    </row>
    <row r="168" spans="1:11" x14ac:dyDescent="0.25">
      <c r="A168" s="26">
        <v>157</v>
      </c>
      <c r="B168" s="27">
        <f t="shared" si="26"/>
        <v>48975</v>
      </c>
      <c r="C168" s="28">
        <f t="shared" si="27"/>
        <v>258468857.13679823</v>
      </c>
      <c r="D168" s="29">
        <f t="shared" si="20"/>
        <v>3877032.8570519737</v>
      </c>
      <c r="E168" s="29">
        <f t="shared" si="21"/>
        <v>1555423.7051863545</v>
      </c>
      <c r="F168" s="29">
        <f t="shared" si="28"/>
        <v>5432456.5622383282</v>
      </c>
      <c r="G168" s="8">
        <f t="shared" si="22"/>
        <v>0.18</v>
      </c>
      <c r="H168" s="35">
        <f t="shared" si="23"/>
        <v>1550813.1428207895</v>
      </c>
      <c r="I168" s="28">
        <f t="shared" si="24"/>
        <v>3881643.4194175387</v>
      </c>
      <c r="J168" s="28"/>
      <c r="K168" s="36">
        <f t="shared" si="25"/>
        <v>5432456.5622383282</v>
      </c>
    </row>
    <row r="169" spans="1:11" x14ac:dyDescent="0.25">
      <c r="A169" s="26">
        <v>158</v>
      </c>
      <c r="B169" s="27">
        <f t="shared" si="26"/>
        <v>49003</v>
      </c>
      <c r="C169" s="28">
        <f t="shared" si="27"/>
        <v>256913433.43161187</v>
      </c>
      <c r="D169" s="29">
        <f t="shared" si="20"/>
        <v>3853701.5014741779</v>
      </c>
      <c r="E169" s="29">
        <f t="shared" si="21"/>
        <v>1578755.0607641502</v>
      </c>
      <c r="F169" s="29">
        <f t="shared" si="28"/>
        <v>5432456.5622383282</v>
      </c>
      <c r="G169" s="8">
        <f t="shared" si="22"/>
        <v>0.18</v>
      </c>
      <c r="H169" s="35">
        <f t="shared" si="23"/>
        <v>1541480.6005896712</v>
      </c>
      <c r="I169" s="28">
        <f t="shared" si="24"/>
        <v>3890975.961648657</v>
      </c>
      <c r="J169" s="28"/>
      <c r="K169" s="36">
        <f t="shared" si="25"/>
        <v>5432456.5622383282</v>
      </c>
    </row>
    <row r="170" spans="1:11" x14ac:dyDescent="0.25">
      <c r="A170" s="26">
        <v>159</v>
      </c>
      <c r="B170" s="27">
        <f t="shared" si="26"/>
        <v>49034</v>
      </c>
      <c r="C170" s="28">
        <f t="shared" si="27"/>
        <v>255334678.3708477</v>
      </c>
      <c r="D170" s="29">
        <f t="shared" si="20"/>
        <v>3830020.1755627152</v>
      </c>
      <c r="E170" s="29">
        <f t="shared" si="21"/>
        <v>1602436.386675613</v>
      </c>
      <c r="F170" s="29">
        <f t="shared" si="28"/>
        <v>5432456.5622383282</v>
      </c>
      <c r="G170" s="8">
        <f t="shared" si="22"/>
        <v>0.18</v>
      </c>
      <c r="H170" s="35">
        <f t="shared" si="23"/>
        <v>1532008.0702250861</v>
      </c>
      <c r="I170" s="28">
        <f t="shared" si="24"/>
        <v>3900448.4920132421</v>
      </c>
      <c r="J170" s="28"/>
      <c r="K170" s="36">
        <f t="shared" si="25"/>
        <v>5432456.5622383282</v>
      </c>
    </row>
    <row r="171" spans="1:11" x14ac:dyDescent="0.25">
      <c r="A171" s="26">
        <v>160</v>
      </c>
      <c r="B171" s="27">
        <f t="shared" si="26"/>
        <v>49064</v>
      </c>
      <c r="C171" s="28">
        <f t="shared" si="27"/>
        <v>253732241.98417208</v>
      </c>
      <c r="D171" s="29">
        <f t="shared" si="20"/>
        <v>3805983.6297625811</v>
      </c>
      <c r="E171" s="29">
        <f t="shared" si="21"/>
        <v>1626472.9324757471</v>
      </c>
      <c r="F171" s="29">
        <f t="shared" si="28"/>
        <v>5432456.5622383282</v>
      </c>
      <c r="G171" s="8">
        <f t="shared" si="22"/>
        <v>0.18</v>
      </c>
      <c r="H171" s="35">
        <f t="shared" si="23"/>
        <v>1522393.4519050326</v>
      </c>
      <c r="I171" s="28">
        <f t="shared" si="24"/>
        <v>3910063.1103332955</v>
      </c>
      <c r="J171" s="28"/>
      <c r="K171" s="36">
        <f t="shared" si="25"/>
        <v>5432456.5622383282</v>
      </c>
    </row>
    <row r="172" spans="1:11" x14ac:dyDescent="0.25">
      <c r="A172" s="26">
        <v>161</v>
      </c>
      <c r="B172" s="27">
        <f t="shared" si="26"/>
        <v>49095</v>
      </c>
      <c r="C172" s="28">
        <f t="shared" si="27"/>
        <v>252105769.05169633</v>
      </c>
      <c r="D172" s="29">
        <f t="shared" si="20"/>
        <v>3781586.5357754449</v>
      </c>
      <c r="E172" s="29">
        <f t="shared" si="21"/>
        <v>1650870.0264628832</v>
      </c>
      <c r="F172" s="29">
        <f t="shared" si="28"/>
        <v>5432456.5622383282</v>
      </c>
      <c r="G172" s="8">
        <f t="shared" si="22"/>
        <v>0.18</v>
      </c>
      <c r="H172" s="35">
        <f t="shared" si="23"/>
        <v>1512634.614310178</v>
      </c>
      <c r="I172" s="28">
        <f t="shared" si="24"/>
        <v>3919821.9479281502</v>
      </c>
      <c r="J172" s="28"/>
      <c r="K172" s="36">
        <f t="shared" si="25"/>
        <v>5432456.5622383282</v>
      </c>
    </row>
    <row r="173" spans="1:11" x14ac:dyDescent="0.25">
      <c r="A173" s="26">
        <v>162</v>
      </c>
      <c r="B173" s="27">
        <f t="shared" si="26"/>
        <v>49125</v>
      </c>
      <c r="C173" s="28">
        <f t="shared" si="27"/>
        <v>250454899.02523345</v>
      </c>
      <c r="D173" s="29">
        <f t="shared" si="20"/>
        <v>3756823.4853785015</v>
      </c>
      <c r="E173" s="29">
        <f t="shared" si="21"/>
        <v>1675633.0768598267</v>
      </c>
      <c r="F173" s="29">
        <f t="shared" si="28"/>
        <v>5432456.5622383282</v>
      </c>
      <c r="G173" s="8">
        <f t="shared" si="22"/>
        <v>0.18</v>
      </c>
      <c r="H173" s="35">
        <f t="shared" si="23"/>
        <v>1502729.3941514008</v>
      </c>
      <c r="I173" s="28">
        <f t="shared" si="24"/>
        <v>3929727.1680869274</v>
      </c>
      <c r="J173" s="28"/>
      <c r="K173" s="36">
        <f t="shared" si="25"/>
        <v>5432456.5622383282</v>
      </c>
    </row>
    <row r="174" spans="1:11" x14ac:dyDescent="0.25">
      <c r="A174" s="26">
        <v>163</v>
      </c>
      <c r="B174" s="27">
        <f t="shared" si="26"/>
        <v>49156</v>
      </c>
      <c r="C174" s="28">
        <f t="shared" si="27"/>
        <v>248779265.94837362</v>
      </c>
      <c r="D174" s="29">
        <f t="shared" si="20"/>
        <v>3731688.9892256041</v>
      </c>
      <c r="E174" s="29">
        <f t="shared" si="21"/>
        <v>1700767.5730127241</v>
      </c>
      <c r="F174" s="29">
        <f t="shared" si="28"/>
        <v>5432456.5622383282</v>
      </c>
      <c r="G174" s="8">
        <f t="shared" si="22"/>
        <v>0.18</v>
      </c>
      <c r="H174" s="35">
        <f t="shared" si="23"/>
        <v>1492675.5956902418</v>
      </c>
      <c r="I174" s="28">
        <f t="shared" si="24"/>
        <v>3939780.9665480861</v>
      </c>
      <c r="J174" s="28"/>
      <c r="K174" s="36">
        <f t="shared" si="25"/>
        <v>5432456.5622383282</v>
      </c>
    </row>
    <row r="175" spans="1:11" x14ac:dyDescent="0.25">
      <c r="A175" s="26">
        <v>164</v>
      </c>
      <c r="B175" s="27">
        <f t="shared" si="26"/>
        <v>49187</v>
      </c>
      <c r="C175" s="28">
        <f t="shared" si="27"/>
        <v>247078498.37536091</v>
      </c>
      <c r="D175" s="29">
        <f t="shared" si="20"/>
        <v>3706177.4756304137</v>
      </c>
      <c r="E175" s="29">
        <f t="shared" si="21"/>
        <v>1726279.0866079144</v>
      </c>
      <c r="F175" s="29">
        <f t="shared" si="28"/>
        <v>5432456.5622383282</v>
      </c>
      <c r="G175" s="8">
        <f t="shared" si="22"/>
        <v>0.18</v>
      </c>
      <c r="H175" s="35">
        <f t="shared" si="23"/>
        <v>1482470.9902521656</v>
      </c>
      <c r="I175" s="28">
        <f t="shared" si="24"/>
        <v>3949985.5719861626</v>
      </c>
      <c r="J175" s="28"/>
      <c r="K175" s="36">
        <f t="shared" si="25"/>
        <v>5432456.5622383282</v>
      </c>
    </row>
    <row r="176" spans="1:11" x14ac:dyDescent="0.25">
      <c r="A176" s="26">
        <v>165</v>
      </c>
      <c r="B176" s="27">
        <f t="shared" si="26"/>
        <v>49217</v>
      </c>
      <c r="C176" s="28">
        <f t="shared" si="27"/>
        <v>245352219.288753</v>
      </c>
      <c r="D176" s="29">
        <f t="shared" si="20"/>
        <v>3680283.2893312951</v>
      </c>
      <c r="E176" s="29">
        <f t="shared" si="21"/>
        <v>1752173.2729070331</v>
      </c>
      <c r="F176" s="29">
        <f t="shared" si="28"/>
        <v>5432456.5622383282</v>
      </c>
      <c r="G176" s="8">
        <f t="shared" si="22"/>
        <v>0.18</v>
      </c>
      <c r="H176" s="35">
        <f t="shared" si="23"/>
        <v>1472113.3157325182</v>
      </c>
      <c r="I176" s="28">
        <f t="shared" si="24"/>
        <v>3960343.2465058099</v>
      </c>
      <c r="J176" s="28"/>
      <c r="K176" s="36">
        <f t="shared" si="25"/>
        <v>5432456.5622383282</v>
      </c>
    </row>
    <row r="177" spans="1:11" x14ac:dyDescent="0.25">
      <c r="A177" s="26">
        <v>166</v>
      </c>
      <c r="B177" s="27">
        <f t="shared" si="26"/>
        <v>49248</v>
      </c>
      <c r="C177" s="28">
        <f t="shared" si="27"/>
        <v>243600046.01584598</v>
      </c>
      <c r="D177" s="29">
        <f t="shared" si="20"/>
        <v>3654000.6902376898</v>
      </c>
      <c r="E177" s="29">
        <f t="shared" si="21"/>
        <v>1778455.8720006384</v>
      </c>
      <c r="F177" s="29">
        <f t="shared" si="28"/>
        <v>5432456.5622383282</v>
      </c>
      <c r="G177" s="8">
        <f t="shared" si="22"/>
        <v>0.18</v>
      </c>
      <c r="H177" s="35">
        <f t="shared" si="23"/>
        <v>1461600.276095076</v>
      </c>
      <c r="I177" s="28">
        <f t="shared" si="24"/>
        <v>3970856.2861432522</v>
      </c>
      <c r="J177" s="28"/>
      <c r="K177" s="36">
        <f t="shared" si="25"/>
        <v>5432456.5622383282</v>
      </c>
    </row>
    <row r="178" spans="1:11" x14ac:dyDescent="0.25">
      <c r="A178" s="26">
        <v>167</v>
      </c>
      <c r="B178" s="27">
        <f t="shared" si="26"/>
        <v>49278</v>
      </c>
      <c r="C178" s="28">
        <f t="shared" si="27"/>
        <v>241821590.14384535</v>
      </c>
      <c r="D178" s="29">
        <f t="shared" si="20"/>
        <v>3627323.8521576803</v>
      </c>
      <c r="E178" s="29">
        <f t="shared" si="21"/>
        <v>1805132.7100806478</v>
      </c>
      <c r="F178" s="29">
        <f t="shared" si="28"/>
        <v>5432456.5622383282</v>
      </c>
      <c r="G178" s="8">
        <f t="shared" si="22"/>
        <v>0.18</v>
      </c>
      <c r="H178" s="35">
        <f t="shared" si="23"/>
        <v>1450929.5408630723</v>
      </c>
      <c r="I178" s="28">
        <f t="shared" si="24"/>
        <v>3981527.0213752557</v>
      </c>
      <c r="J178" s="28"/>
      <c r="K178" s="36">
        <f t="shared" si="25"/>
        <v>5432456.5622383282</v>
      </c>
    </row>
    <row r="179" spans="1:11" x14ac:dyDescent="0.25">
      <c r="A179" s="26">
        <v>168</v>
      </c>
      <c r="B179" s="27">
        <f t="shared" si="26"/>
        <v>49309</v>
      </c>
      <c r="C179" s="28">
        <f t="shared" si="27"/>
        <v>240016457.4337647</v>
      </c>
      <c r="D179" s="29">
        <f t="shared" si="20"/>
        <v>3600246.86150647</v>
      </c>
      <c r="E179" s="29">
        <f t="shared" si="21"/>
        <v>1832209.7007318581</v>
      </c>
      <c r="F179" s="29">
        <f t="shared" si="28"/>
        <v>5432456.5622383282</v>
      </c>
      <c r="G179" s="8">
        <f t="shared" si="22"/>
        <v>0.18</v>
      </c>
      <c r="H179" s="35">
        <f t="shared" si="23"/>
        <v>1440098.744602588</v>
      </c>
      <c r="I179" s="28">
        <f t="shared" si="24"/>
        <v>3992357.8176357402</v>
      </c>
      <c r="J179" s="28"/>
      <c r="K179" s="36">
        <f t="shared" si="25"/>
        <v>5432456.5622383282</v>
      </c>
    </row>
    <row r="180" spans="1:11" x14ac:dyDescent="0.25">
      <c r="A180" s="26">
        <v>169</v>
      </c>
      <c r="B180" s="27">
        <f t="shared" si="26"/>
        <v>49340</v>
      </c>
      <c r="C180" s="28">
        <f t="shared" si="27"/>
        <v>238184247.73303285</v>
      </c>
      <c r="D180" s="29">
        <f t="shared" si="20"/>
        <v>3572763.7159954924</v>
      </c>
      <c r="E180" s="29">
        <f t="shared" si="21"/>
        <v>1859692.8462428357</v>
      </c>
      <c r="F180" s="29">
        <f t="shared" si="28"/>
        <v>5432456.5622383282</v>
      </c>
      <c r="G180" s="8">
        <f t="shared" si="22"/>
        <v>0.18</v>
      </c>
      <c r="H180" s="35">
        <f t="shared" si="23"/>
        <v>1429105.486398197</v>
      </c>
      <c r="I180" s="28">
        <f t="shared" si="24"/>
        <v>4003351.0758401314</v>
      </c>
      <c r="J180" s="28"/>
      <c r="K180" s="36">
        <f t="shared" si="25"/>
        <v>5432456.5622383282</v>
      </c>
    </row>
    <row r="181" spans="1:11" x14ac:dyDescent="0.25">
      <c r="A181" s="26">
        <v>170</v>
      </c>
      <c r="B181" s="27">
        <f t="shared" si="26"/>
        <v>49368</v>
      </c>
      <c r="C181" s="28">
        <f t="shared" si="27"/>
        <v>236324554.88679001</v>
      </c>
      <c r="D181" s="29">
        <f t="shared" si="20"/>
        <v>3544868.3233018499</v>
      </c>
      <c r="E181" s="29">
        <f t="shared" si="21"/>
        <v>1887588.2389364783</v>
      </c>
      <c r="F181" s="29">
        <f t="shared" si="28"/>
        <v>5432456.5622383282</v>
      </c>
      <c r="G181" s="8">
        <f t="shared" si="22"/>
        <v>0.18</v>
      </c>
      <c r="H181" s="35">
        <f t="shared" si="23"/>
        <v>1417947.32932074</v>
      </c>
      <c r="I181" s="28">
        <f t="shared" si="24"/>
        <v>4014509.2329175882</v>
      </c>
      <c r="J181" s="28"/>
      <c r="K181" s="36">
        <f t="shared" si="25"/>
        <v>5432456.5622383282</v>
      </c>
    </row>
    <row r="182" spans="1:11" x14ac:dyDescent="0.25">
      <c r="A182" s="26">
        <v>171</v>
      </c>
      <c r="B182" s="27">
        <f t="shared" si="26"/>
        <v>49399</v>
      </c>
      <c r="C182" s="28">
        <f t="shared" si="27"/>
        <v>234436966.64785352</v>
      </c>
      <c r="D182" s="29">
        <f t="shared" si="20"/>
        <v>3516554.4997178023</v>
      </c>
      <c r="E182" s="29">
        <f t="shared" si="21"/>
        <v>1915902.0625205259</v>
      </c>
      <c r="F182" s="29">
        <f t="shared" si="28"/>
        <v>5432456.5622383282</v>
      </c>
      <c r="G182" s="8">
        <f t="shared" si="22"/>
        <v>0.18</v>
      </c>
      <c r="H182" s="35">
        <f t="shared" si="23"/>
        <v>1406621.799887121</v>
      </c>
      <c r="I182" s="28">
        <f t="shared" si="24"/>
        <v>4025834.7623512074</v>
      </c>
      <c r="J182" s="28"/>
      <c r="K182" s="36">
        <f t="shared" si="25"/>
        <v>5432456.5622383282</v>
      </c>
    </row>
    <row r="183" spans="1:11" x14ac:dyDescent="0.25">
      <c r="A183" s="26">
        <v>172</v>
      </c>
      <c r="B183" s="27">
        <f t="shared" si="26"/>
        <v>49429</v>
      </c>
      <c r="C183" s="28">
        <f t="shared" si="27"/>
        <v>232521064.58533299</v>
      </c>
      <c r="D183" s="29">
        <f t="shared" si="20"/>
        <v>3487815.9687799946</v>
      </c>
      <c r="E183" s="29">
        <f t="shared" si="21"/>
        <v>1944640.5934583335</v>
      </c>
      <c r="F183" s="29">
        <f t="shared" si="28"/>
        <v>5432456.5622383282</v>
      </c>
      <c r="G183" s="8">
        <f t="shared" si="22"/>
        <v>0.18</v>
      </c>
      <c r="H183" s="35">
        <f t="shared" si="23"/>
        <v>1395126.3875119979</v>
      </c>
      <c r="I183" s="28">
        <f t="shared" si="24"/>
        <v>4037330.1747263302</v>
      </c>
      <c r="J183" s="28"/>
      <c r="K183" s="36">
        <f t="shared" si="25"/>
        <v>5432456.5622383282</v>
      </c>
    </row>
    <row r="184" spans="1:11" x14ac:dyDescent="0.25">
      <c r="A184" s="26">
        <v>173</v>
      </c>
      <c r="B184" s="27">
        <f t="shared" si="26"/>
        <v>49460</v>
      </c>
      <c r="C184" s="28">
        <f t="shared" si="27"/>
        <v>230576423.99187467</v>
      </c>
      <c r="D184" s="29">
        <f t="shared" si="20"/>
        <v>3458646.3598781195</v>
      </c>
      <c r="E184" s="29">
        <f t="shared" si="21"/>
        <v>1973810.2023602086</v>
      </c>
      <c r="F184" s="29">
        <f t="shared" si="28"/>
        <v>5432456.5622383282</v>
      </c>
      <c r="G184" s="8">
        <f t="shared" si="22"/>
        <v>0.18</v>
      </c>
      <c r="H184" s="35">
        <f t="shared" si="23"/>
        <v>1383458.5439512478</v>
      </c>
      <c r="I184" s="28">
        <f t="shared" si="24"/>
        <v>4048998.0182870803</v>
      </c>
      <c r="J184" s="28"/>
      <c r="K184" s="36">
        <f t="shared" si="25"/>
        <v>5432456.5622383282</v>
      </c>
    </row>
    <row r="185" spans="1:11" x14ac:dyDescent="0.25">
      <c r="A185" s="26">
        <v>174</v>
      </c>
      <c r="B185" s="27">
        <f t="shared" si="26"/>
        <v>49490</v>
      </c>
      <c r="C185" s="28">
        <f t="shared" si="27"/>
        <v>228602613.78951445</v>
      </c>
      <c r="D185" s="29">
        <f t="shared" si="20"/>
        <v>3429039.2068427168</v>
      </c>
      <c r="E185" s="29">
        <f t="shared" si="21"/>
        <v>2003417.3553956114</v>
      </c>
      <c r="F185" s="29">
        <f t="shared" si="28"/>
        <v>5432456.5622383282</v>
      </c>
      <c r="G185" s="8">
        <f t="shared" si="22"/>
        <v>0.18</v>
      </c>
      <c r="H185" s="35">
        <f t="shared" si="23"/>
        <v>1371615.6827370869</v>
      </c>
      <c r="I185" s="28">
        <f t="shared" si="24"/>
        <v>4060840.8795012413</v>
      </c>
      <c r="J185" s="28"/>
      <c r="K185" s="36">
        <f t="shared" si="25"/>
        <v>5432456.5622383282</v>
      </c>
    </row>
    <row r="186" spans="1:11" x14ac:dyDescent="0.25">
      <c r="A186" s="26">
        <v>175</v>
      </c>
      <c r="B186" s="27">
        <f t="shared" si="26"/>
        <v>49521</v>
      </c>
      <c r="C186" s="28">
        <f t="shared" si="27"/>
        <v>226599196.43411884</v>
      </c>
      <c r="D186" s="29">
        <f t="shared" si="20"/>
        <v>3398987.9465117827</v>
      </c>
      <c r="E186" s="29">
        <f t="shared" si="21"/>
        <v>2033468.6157265455</v>
      </c>
      <c r="F186" s="29">
        <f t="shared" si="28"/>
        <v>5432456.5622383282</v>
      </c>
      <c r="G186" s="8">
        <f t="shared" si="22"/>
        <v>0.18</v>
      </c>
      <c r="H186" s="35">
        <f t="shared" si="23"/>
        <v>1359595.1786047132</v>
      </c>
      <c r="I186" s="28">
        <f t="shared" si="24"/>
        <v>4072861.383633615</v>
      </c>
      <c r="J186" s="28"/>
      <c r="K186" s="36">
        <f t="shared" si="25"/>
        <v>5432456.5622383282</v>
      </c>
    </row>
    <row r="187" spans="1:11" x14ac:dyDescent="0.25">
      <c r="A187" s="26">
        <v>176</v>
      </c>
      <c r="B187" s="27">
        <f t="shared" si="26"/>
        <v>49552</v>
      </c>
      <c r="C187" s="28">
        <f t="shared" si="27"/>
        <v>224565727.81839228</v>
      </c>
      <c r="D187" s="29">
        <f t="shared" si="20"/>
        <v>3368485.9172758837</v>
      </c>
      <c r="E187" s="29">
        <f t="shared" si="21"/>
        <v>2063970.6449624444</v>
      </c>
      <c r="F187" s="29">
        <f t="shared" si="28"/>
        <v>5432456.5622383282</v>
      </c>
      <c r="G187" s="8">
        <f t="shared" si="22"/>
        <v>0.18</v>
      </c>
      <c r="H187" s="35">
        <f t="shared" si="23"/>
        <v>1347394.3669103535</v>
      </c>
      <c r="I187" s="28">
        <f t="shared" si="24"/>
        <v>4085062.1953279749</v>
      </c>
      <c r="J187" s="28"/>
      <c r="K187" s="36">
        <f t="shared" si="25"/>
        <v>5432456.5622383282</v>
      </c>
    </row>
    <row r="188" spans="1:11" x14ac:dyDescent="0.25">
      <c r="A188" s="26">
        <v>177</v>
      </c>
      <c r="B188" s="27">
        <f t="shared" si="26"/>
        <v>49582</v>
      </c>
      <c r="C188" s="28">
        <f t="shared" si="27"/>
        <v>222501757.17342985</v>
      </c>
      <c r="D188" s="29">
        <f t="shared" si="20"/>
        <v>3337526.3576014475</v>
      </c>
      <c r="E188" s="29">
        <f t="shared" si="21"/>
        <v>2094930.2046368807</v>
      </c>
      <c r="F188" s="29">
        <f t="shared" si="28"/>
        <v>5432456.5622383282</v>
      </c>
      <c r="G188" s="8">
        <f t="shared" si="22"/>
        <v>0.18</v>
      </c>
      <c r="H188" s="35">
        <f t="shared" si="23"/>
        <v>1335010.5430405792</v>
      </c>
      <c r="I188" s="28">
        <f t="shared" si="24"/>
        <v>4097446.019197749</v>
      </c>
      <c r="J188" s="28"/>
      <c r="K188" s="36">
        <f t="shared" si="25"/>
        <v>5432456.5622383282</v>
      </c>
    </row>
    <row r="189" spans="1:11" x14ac:dyDescent="0.25">
      <c r="A189" s="26">
        <v>178</v>
      </c>
      <c r="B189" s="27">
        <f t="shared" si="26"/>
        <v>49613</v>
      </c>
      <c r="C189" s="28">
        <f t="shared" si="27"/>
        <v>220406826.96879297</v>
      </c>
      <c r="D189" s="29">
        <f t="shared" si="20"/>
        <v>3306102.4045318943</v>
      </c>
      <c r="E189" s="29">
        <f t="shared" si="21"/>
        <v>2126354.1577064339</v>
      </c>
      <c r="F189" s="29">
        <f t="shared" si="28"/>
        <v>5432456.5622383282</v>
      </c>
      <c r="G189" s="8">
        <f t="shared" si="22"/>
        <v>0.18</v>
      </c>
      <c r="H189" s="35">
        <f t="shared" si="23"/>
        <v>1322440.9618127579</v>
      </c>
      <c r="I189" s="28">
        <f t="shared" si="24"/>
        <v>4110015.6004255703</v>
      </c>
      <c r="J189" s="28"/>
      <c r="K189" s="36">
        <f t="shared" si="25"/>
        <v>5432456.5622383282</v>
      </c>
    </row>
    <row r="190" spans="1:11" x14ac:dyDescent="0.25">
      <c r="A190" s="26">
        <v>179</v>
      </c>
      <c r="B190" s="27">
        <f t="shared" si="26"/>
        <v>49643</v>
      </c>
      <c r="C190" s="28">
        <f t="shared" si="27"/>
        <v>218280472.81108654</v>
      </c>
      <c r="D190" s="29">
        <f t="shared" si="20"/>
        <v>3274207.0921662976</v>
      </c>
      <c r="E190" s="29">
        <f t="shared" si="21"/>
        <v>2158249.4700720306</v>
      </c>
      <c r="F190" s="29">
        <f t="shared" si="28"/>
        <v>5432456.5622383282</v>
      </c>
      <c r="G190" s="8">
        <f t="shared" si="22"/>
        <v>0.18</v>
      </c>
      <c r="H190" s="35">
        <f t="shared" si="23"/>
        <v>1309682.8368665192</v>
      </c>
      <c r="I190" s="28">
        <f t="shared" si="24"/>
        <v>4122773.7253718087</v>
      </c>
      <c r="J190" s="28"/>
      <c r="K190" s="36">
        <f t="shared" si="25"/>
        <v>5432456.5622383282</v>
      </c>
    </row>
    <row r="191" spans="1:11" ht="15.75" thickBot="1" x14ac:dyDescent="0.3">
      <c r="A191" s="26">
        <v>180</v>
      </c>
      <c r="B191" s="27">
        <f t="shared" si="26"/>
        <v>49674</v>
      </c>
      <c r="C191" s="28">
        <f t="shared" si="27"/>
        <v>216122223.3410145</v>
      </c>
      <c r="D191" s="29">
        <f t="shared" si="20"/>
        <v>3241833.3501152173</v>
      </c>
      <c r="E191" s="29">
        <f t="shared" si="21"/>
        <v>2190623.2121231109</v>
      </c>
      <c r="F191" s="29">
        <f t="shared" si="28"/>
        <v>5432456.5622383282</v>
      </c>
      <c r="G191" s="8">
        <f t="shared" si="22"/>
        <v>0.18</v>
      </c>
      <c r="H191" s="37">
        <f t="shared" si="23"/>
        <v>1296733.340046087</v>
      </c>
      <c r="I191" s="38">
        <f t="shared" si="24"/>
        <v>4135723.2221922409</v>
      </c>
      <c r="J191" s="38"/>
      <c r="K191" s="39">
        <f t="shared" si="25"/>
        <v>5432456.5622383282</v>
      </c>
    </row>
    <row r="192" spans="1:11" ht="15.75" thickBot="1" x14ac:dyDescent="0.3">
      <c r="A192" s="26">
        <v>181</v>
      </c>
      <c r="B192" s="27">
        <f t="shared" si="26"/>
        <v>49705</v>
      </c>
      <c r="C192" s="28">
        <f t="shared" si="27"/>
        <v>213931600.12889141</v>
      </c>
      <c r="D192" s="29">
        <f t="shared" si="20"/>
        <v>3208974.0019333712</v>
      </c>
      <c r="E192" s="29">
        <f t="shared" si="21"/>
        <v>2223482.560304957</v>
      </c>
      <c r="F192" s="29">
        <f t="shared" si="28"/>
        <v>5432456.5622383282</v>
      </c>
      <c r="G192" s="8">
        <f t="shared" si="22"/>
        <v>0.18</v>
      </c>
      <c r="H192" s="40"/>
      <c r="I192" s="41"/>
      <c r="J192" s="41"/>
      <c r="K192" s="42"/>
    </row>
    <row r="193" spans="1:7" x14ac:dyDescent="0.25">
      <c r="A193" s="26">
        <v>182</v>
      </c>
      <c r="B193" s="27">
        <f t="shared" si="26"/>
        <v>49734</v>
      </c>
      <c r="C193" s="28">
        <f t="shared" si="27"/>
        <v>211708117.56858644</v>
      </c>
      <c r="D193" s="29">
        <f t="shared" si="20"/>
        <v>3175621.7635287964</v>
      </c>
      <c r="E193" s="29">
        <f t="shared" si="21"/>
        <v>2256834.7987095318</v>
      </c>
      <c r="F193" s="29">
        <f t="shared" si="28"/>
        <v>5432456.5622383282</v>
      </c>
      <c r="G193" s="8">
        <f t="shared" si="22"/>
        <v>0.18</v>
      </c>
    </row>
    <row r="194" spans="1:7" x14ac:dyDescent="0.25">
      <c r="A194" s="26">
        <v>183</v>
      </c>
      <c r="B194" s="27">
        <f t="shared" si="26"/>
        <v>49765</v>
      </c>
      <c r="C194" s="28">
        <f t="shared" si="27"/>
        <v>209451282.7698769</v>
      </c>
      <c r="D194" s="29">
        <f t="shared" si="20"/>
        <v>3141769.2415481531</v>
      </c>
      <c r="E194" s="29">
        <f t="shared" si="21"/>
        <v>2290687.3206901751</v>
      </c>
      <c r="F194" s="29">
        <f t="shared" si="28"/>
        <v>5432456.5622383282</v>
      </c>
      <c r="G194" s="8">
        <f t="shared" si="22"/>
        <v>0.18</v>
      </c>
    </row>
    <row r="195" spans="1:7" x14ac:dyDescent="0.25">
      <c r="A195" s="26">
        <v>184</v>
      </c>
      <c r="B195" s="27">
        <f t="shared" si="26"/>
        <v>49795</v>
      </c>
      <c r="C195" s="28">
        <f t="shared" si="27"/>
        <v>207160595.44918671</v>
      </c>
      <c r="D195" s="29">
        <f t="shared" si="20"/>
        <v>3107408.9317378006</v>
      </c>
      <c r="E195" s="29">
        <f t="shared" si="21"/>
        <v>2325047.6305005276</v>
      </c>
      <c r="F195" s="29">
        <f t="shared" si="28"/>
        <v>5432456.5622383282</v>
      </c>
      <c r="G195" s="8">
        <f t="shared" si="22"/>
        <v>0.18</v>
      </c>
    </row>
    <row r="196" spans="1:7" x14ac:dyDescent="0.25">
      <c r="A196" s="26">
        <v>185</v>
      </c>
      <c r="B196" s="27">
        <f t="shared" si="26"/>
        <v>49826</v>
      </c>
      <c r="C196" s="28">
        <f t="shared" si="27"/>
        <v>204835547.81868619</v>
      </c>
      <c r="D196" s="29">
        <f t="shared" si="20"/>
        <v>3072533.2172802929</v>
      </c>
      <c r="E196" s="29">
        <f t="shared" si="21"/>
        <v>2359923.3449580353</v>
      </c>
      <c r="F196" s="29">
        <f t="shared" si="28"/>
        <v>5432456.5622383282</v>
      </c>
      <c r="G196" s="8">
        <f t="shared" si="22"/>
        <v>0.18</v>
      </c>
    </row>
    <row r="197" spans="1:7" x14ac:dyDescent="0.25">
      <c r="A197" s="26">
        <v>186</v>
      </c>
      <c r="B197" s="27">
        <f t="shared" si="26"/>
        <v>49856</v>
      </c>
      <c r="C197" s="28">
        <f t="shared" si="27"/>
        <v>202475624.47372815</v>
      </c>
      <c r="D197" s="29">
        <f t="shared" si="20"/>
        <v>3037134.3671059222</v>
      </c>
      <c r="E197" s="29">
        <f t="shared" si="21"/>
        <v>2395322.195132406</v>
      </c>
      <c r="F197" s="29">
        <f t="shared" si="28"/>
        <v>5432456.5622383282</v>
      </c>
      <c r="G197" s="8">
        <f t="shared" si="22"/>
        <v>0.18</v>
      </c>
    </row>
    <row r="198" spans="1:7" x14ac:dyDescent="0.25">
      <c r="A198" s="26">
        <v>187</v>
      </c>
      <c r="B198" s="27">
        <f t="shared" si="26"/>
        <v>49887</v>
      </c>
      <c r="C198" s="28">
        <f t="shared" si="27"/>
        <v>200080302.27859575</v>
      </c>
      <c r="D198" s="29">
        <f t="shared" si="20"/>
        <v>3001204.5341789364</v>
      </c>
      <c r="E198" s="29">
        <f t="shared" si="21"/>
        <v>2431252.0280593918</v>
      </c>
      <c r="F198" s="29">
        <f t="shared" si="28"/>
        <v>5432456.5622383282</v>
      </c>
      <c r="G198" s="8">
        <f t="shared" si="22"/>
        <v>0.18</v>
      </c>
    </row>
    <row r="199" spans="1:7" x14ac:dyDescent="0.25">
      <c r="A199" s="26">
        <v>188</v>
      </c>
      <c r="B199" s="27">
        <f t="shared" si="26"/>
        <v>49918</v>
      </c>
      <c r="C199" s="28">
        <f t="shared" si="27"/>
        <v>197649050.25053635</v>
      </c>
      <c r="D199" s="29">
        <f t="shared" si="20"/>
        <v>2964735.7537580449</v>
      </c>
      <c r="E199" s="29">
        <f t="shared" si="21"/>
        <v>2467720.8084802832</v>
      </c>
      <c r="F199" s="29">
        <f t="shared" si="28"/>
        <v>5432456.5622383282</v>
      </c>
      <c r="G199" s="8">
        <f t="shared" si="22"/>
        <v>0.18</v>
      </c>
    </row>
    <row r="200" spans="1:7" x14ac:dyDescent="0.25">
      <c r="A200" s="26">
        <v>189</v>
      </c>
      <c r="B200" s="27">
        <f t="shared" si="26"/>
        <v>49948</v>
      </c>
      <c r="C200" s="28">
        <f t="shared" si="27"/>
        <v>195181329.44205606</v>
      </c>
      <c r="D200" s="29">
        <f t="shared" si="20"/>
        <v>2927719.9416308408</v>
      </c>
      <c r="E200" s="29">
        <f t="shared" si="21"/>
        <v>2504736.6206074874</v>
      </c>
      <c r="F200" s="29">
        <f t="shared" si="28"/>
        <v>5432456.5622383282</v>
      </c>
      <c r="G200" s="8">
        <f t="shared" si="22"/>
        <v>0.18</v>
      </c>
    </row>
    <row r="201" spans="1:7" x14ac:dyDescent="0.25">
      <c r="A201" s="26">
        <v>190</v>
      </c>
      <c r="B201" s="27">
        <f t="shared" si="26"/>
        <v>49979</v>
      </c>
      <c r="C201" s="28">
        <f t="shared" si="27"/>
        <v>192676592.82144856</v>
      </c>
      <c r="D201" s="29">
        <f t="shared" si="20"/>
        <v>2890148.8923217282</v>
      </c>
      <c r="E201" s="29">
        <f t="shared" si="21"/>
        <v>2542307.6699166</v>
      </c>
      <c r="F201" s="29">
        <f t="shared" si="28"/>
        <v>5432456.5622383282</v>
      </c>
      <c r="G201" s="8">
        <f t="shared" si="22"/>
        <v>0.18</v>
      </c>
    </row>
    <row r="202" spans="1:7" x14ac:dyDescent="0.25">
      <c r="A202" s="26">
        <v>191</v>
      </c>
      <c r="B202" s="27">
        <f t="shared" si="26"/>
        <v>50009</v>
      </c>
      <c r="C202" s="28">
        <f t="shared" si="27"/>
        <v>190134285.15153196</v>
      </c>
      <c r="D202" s="29">
        <f t="shared" si="20"/>
        <v>2852014.2772729793</v>
      </c>
      <c r="E202" s="29">
        <f t="shared" si="21"/>
        <v>2580442.2849653489</v>
      </c>
      <c r="F202" s="29">
        <f t="shared" si="28"/>
        <v>5432456.5622383282</v>
      </c>
      <c r="G202" s="8">
        <f t="shared" si="22"/>
        <v>0.18</v>
      </c>
    </row>
    <row r="203" spans="1:7" x14ac:dyDescent="0.25">
      <c r="A203" s="26">
        <v>192</v>
      </c>
      <c r="B203" s="27">
        <f t="shared" si="26"/>
        <v>50040</v>
      </c>
      <c r="C203" s="28">
        <f t="shared" si="27"/>
        <v>187553842.86656663</v>
      </c>
      <c r="D203" s="29">
        <f t="shared" si="20"/>
        <v>2813307.6429984993</v>
      </c>
      <c r="E203" s="29">
        <f t="shared" si="21"/>
        <v>2619148.9192398288</v>
      </c>
      <c r="F203" s="29">
        <f t="shared" si="28"/>
        <v>5432456.5622383282</v>
      </c>
      <c r="G203" s="8">
        <f t="shared" si="22"/>
        <v>0.18</v>
      </c>
    </row>
    <row r="204" spans="1:7" x14ac:dyDescent="0.25">
      <c r="A204" s="26">
        <v>193</v>
      </c>
      <c r="B204" s="27">
        <f t="shared" si="26"/>
        <v>50071</v>
      </c>
      <c r="C204" s="28">
        <f t="shared" si="27"/>
        <v>184934693.94732681</v>
      </c>
      <c r="D204" s="29">
        <f t="shared" ref="D204:D251" si="29">+C204*G204/12</f>
        <v>2774020.4092099019</v>
      </c>
      <c r="E204" s="29">
        <f t="shared" ref="E204:E251" si="30">+F204-D204</f>
        <v>2658436.1530284262</v>
      </c>
      <c r="F204" s="29">
        <f t="shared" si="28"/>
        <v>5432456.5622383282</v>
      </c>
      <c r="G204" s="8">
        <f t="shared" ref="G204:G251" si="31">+G$8</f>
        <v>0.18</v>
      </c>
    </row>
    <row r="205" spans="1:7" x14ac:dyDescent="0.25">
      <c r="A205" s="26">
        <v>194</v>
      </c>
      <c r="B205" s="27">
        <f t="shared" ref="B205:B250" si="32">+EOMONTH(G$5,A204)</f>
        <v>50099</v>
      </c>
      <c r="C205" s="28">
        <f t="shared" ref="C205:C251" si="33">+C204-E204</f>
        <v>182276257.79429838</v>
      </c>
      <c r="D205" s="29">
        <f t="shared" si="29"/>
        <v>2734143.8669144758</v>
      </c>
      <c r="E205" s="29">
        <f t="shared" si="30"/>
        <v>2698312.6953238524</v>
      </c>
      <c r="F205" s="29">
        <f t="shared" ref="F205:F251" si="34">+F$12</f>
        <v>5432456.5622383282</v>
      </c>
      <c r="G205" s="8">
        <f t="shared" si="31"/>
        <v>0.18</v>
      </c>
    </row>
    <row r="206" spans="1:7" x14ac:dyDescent="0.25">
      <c r="A206" s="26">
        <v>195</v>
      </c>
      <c r="B206" s="27">
        <f t="shared" si="32"/>
        <v>50130</v>
      </c>
      <c r="C206" s="28">
        <f t="shared" si="33"/>
        <v>179577945.09897453</v>
      </c>
      <c r="D206" s="29">
        <f t="shared" si="29"/>
        <v>2693669.1764846179</v>
      </c>
      <c r="E206" s="29">
        <f t="shared" si="30"/>
        <v>2738787.3857537103</v>
      </c>
      <c r="F206" s="29">
        <f t="shared" si="34"/>
        <v>5432456.5622383282</v>
      </c>
      <c r="G206" s="8">
        <f t="shared" si="31"/>
        <v>0.18</v>
      </c>
    </row>
    <row r="207" spans="1:7" x14ac:dyDescent="0.25">
      <c r="A207" s="26">
        <v>196</v>
      </c>
      <c r="B207" s="27">
        <f t="shared" si="32"/>
        <v>50160</v>
      </c>
      <c r="C207" s="28">
        <f t="shared" si="33"/>
        <v>176839157.7132208</v>
      </c>
      <c r="D207" s="29">
        <f t="shared" si="29"/>
        <v>2652587.3656983119</v>
      </c>
      <c r="E207" s="29">
        <f t="shared" si="30"/>
        <v>2779869.1965400162</v>
      </c>
      <c r="F207" s="29">
        <f t="shared" si="34"/>
        <v>5432456.5622383282</v>
      </c>
      <c r="G207" s="8">
        <f t="shared" si="31"/>
        <v>0.18</v>
      </c>
    </row>
    <row r="208" spans="1:7" x14ac:dyDescent="0.25">
      <c r="A208" s="26">
        <v>197</v>
      </c>
      <c r="B208" s="27">
        <f t="shared" si="32"/>
        <v>50191</v>
      </c>
      <c r="C208" s="28">
        <f t="shared" si="33"/>
        <v>174059288.51668078</v>
      </c>
      <c r="D208" s="29">
        <f t="shared" si="29"/>
        <v>2610889.3277502116</v>
      </c>
      <c r="E208" s="29">
        <f t="shared" si="30"/>
        <v>2821567.2344881166</v>
      </c>
      <c r="F208" s="29">
        <f t="shared" si="34"/>
        <v>5432456.5622383282</v>
      </c>
      <c r="G208" s="8">
        <f t="shared" si="31"/>
        <v>0.18</v>
      </c>
    </row>
    <row r="209" spans="1:7" x14ac:dyDescent="0.25">
      <c r="A209" s="26">
        <v>198</v>
      </c>
      <c r="B209" s="27">
        <f t="shared" si="32"/>
        <v>50221</v>
      </c>
      <c r="C209" s="28">
        <f t="shared" si="33"/>
        <v>171237721.28219265</v>
      </c>
      <c r="D209" s="29">
        <f t="shared" si="29"/>
        <v>2568565.8192328899</v>
      </c>
      <c r="E209" s="29">
        <f t="shared" si="30"/>
        <v>2863890.7430054382</v>
      </c>
      <c r="F209" s="29">
        <f t="shared" si="34"/>
        <v>5432456.5622383282</v>
      </c>
      <c r="G209" s="8">
        <f t="shared" si="31"/>
        <v>0.18</v>
      </c>
    </row>
    <row r="210" spans="1:7" x14ac:dyDescent="0.25">
      <c r="A210" s="26">
        <v>199</v>
      </c>
      <c r="B210" s="27">
        <f t="shared" si="32"/>
        <v>50252</v>
      </c>
      <c r="C210" s="28">
        <f t="shared" si="33"/>
        <v>168373830.53918722</v>
      </c>
      <c r="D210" s="29">
        <f t="shared" si="29"/>
        <v>2525607.458087808</v>
      </c>
      <c r="E210" s="29">
        <f t="shared" si="30"/>
        <v>2906849.1041505202</v>
      </c>
      <c r="F210" s="29">
        <f t="shared" si="34"/>
        <v>5432456.5622383282</v>
      </c>
      <c r="G210" s="8">
        <f t="shared" si="31"/>
        <v>0.18</v>
      </c>
    </row>
    <row r="211" spans="1:7" x14ac:dyDescent="0.25">
      <c r="A211" s="26">
        <v>200</v>
      </c>
      <c r="B211" s="27">
        <f t="shared" si="32"/>
        <v>50283</v>
      </c>
      <c r="C211" s="28">
        <f t="shared" si="33"/>
        <v>165466981.43503669</v>
      </c>
      <c r="D211" s="29">
        <f t="shared" si="29"/>
        <v>2482004.7215255504</v>
      </c>
      <c r="E211" s="29">
        <f t="shared" si="30"/>
        <v>2950451.8407127778</v>
      </c>
      <c r="F211" s="29">
        <f t="shared" si="34"/>
        <v>5432456.5622383282</v>
      </c>
      <c r="G211" s="8">
        <f t="shared" si="31"/>
        <v>0.18</v>
      </c>
    </row>
    <row r="212" spans="1:7" x14ac:dyDescent="0.25">
      <c r="A212" s="26">
        <v>201</v>
      </c>
      <c r="B212" s="27">
        <f t="shared" si="32"/>
        <v>50313</v>
      </c>
      <c r="C212" s="28">
        <f t="shared" si="33"/>
        <v>162516529.5943239</v>
      </c>
      <c r="D212" s="29">
        <f t="shared" si="29"/>
        <v>2437747.9439148582</v>
      </c>
      <c r="E212" s="29">
        <f t="shared" si="30"/>
        <v>2994708.61832347</v>
      </c>
      <c r="F212" s="29">
        <f t="shared" si="34"/>
        <v>5432456.5622383282</v>
      </c>
      <c r="G212" s="8">
        <f t="shared" si="31"/>
        <v>0.18</v>
      </c>
    </row>
    <row r="213" spans="1:7" x14ac:dyDescent="0.25">
      <c r="A213" s="26">
        <v>202</v>
      </c>
      <c r="B213" s="27">
        <f t="shared" si="32"/>
        <v>50344</v>
      </c>
      <c r="C213" s="28">
        <f t="shared" si="33"/>
        <v>159521820.97600043</v>
      </c>
      <c r="D213" s="29">
        <f t="shared" si="29"/>
        <v>2392827.3146400065</v>
      </c>
      <c r="E213" s="29">
        <f t="shared" si="30"/>
        <v>3039629.2475983216</v>
      </c>
      <c r="F213" s="29">
        <f t="shared" si="34"/>
        <v>5432456.5622383282</v>
      </c>
      <c r="G213" s="8">
        <f t="shared" si="31"/>
        <v>0.18</v>
      </c>
    </row>
    <row r="214" spans="1:7" x14ac:dyDescent="0.25">
      <c r="A214" s="26">
        <v>203</v>
      </c>
      <c r="B214" s="27">
        <f t="shared" si="32"/>
        <v>50374</v>
      </c>
      <c r="C214" s="28">
        <f t="shared" si="33"/>
        <v>156482191.72840211</v>
      </c>
      <c r="D214" s="29">
        <f t="shared" si="29"/>
        <v>2347232.8759260313</v>
      </c>
      <c r="E214" s="29">
        <f t="shared" si="30"/>
        <v>3085223.6863122969</v>
      </c>
      <c r="F214" s="29">
        <f t="shared" si="34"/>
        <v>5432456.5622383282</v>
      </c>
      <c r="G214" s="8">
        <f t="shared" si="31"/>
        <v>0.18</v>
      </c>
    </row>
    <row r="215" spans="1:7" x14ac:dyDescent="0.25">
      <c r="A215" s="26">
        <v>204</v>
      </c>
      <c r="B215" s="27">
        <f t="shared" si="32"/>
        <v>50405</v>
      </c>
      <c r="C215" s="28">
        <f t="shared" si="33"/>
        <v>153396968.04208982</v>
      </c>
      <c r="D215" s="29">
        <f t="shared" si="29"/>
        <v>2300954.5206313473</v>
      </c>
      <c r="E215" s="29">
        <f t="shared" si="30"/>
        <v>3131502.0416069808</v>
      </c>
      <c r="F215" s="29">
        <f t="shared" si="34"/>
        <v>5432456.5622383282</v>
      </c>
      <c r="G215" s="8">
        <f t="shared" si="31"/>
        <v>0.18</v>
      </c>
    </row>
    <row r="216" spans="1:7" x14ac:dyDescent="0.25">
      <c r="A216" s="26">
        <v>205</v>
      </c>
      <c r="B216" s="27">
        <f t="shared" si="32"/>
        <v>50436</v>
      </c>
      <c r="C216" s="28">
        <f t="shared" si="33"/>
        <v>150265466.00048283</v>
      </c>
      <c r="D216" s="29">
        <f t="shared" si="29"/>
        <v>2253981.9900072422</v>
      </c>
      <c r="E216" s="29">
        <f t="shared" si="30"/>
        <v>3178474.572231086</v>
      </c>
      <c r="F216" s="29">
        <f t="shared" si="34"/>
        <v>5432456.5622383282</v>
      </c>
      <c r="G216" s="8">
        <f t="shared" si="31"/>
        <v>0.18</v>
      </c>
    </row>
    <row r="217" spans="1:7" x14ac:dyDescent="0.25">
      <c r="A217" s="26">
        <v>206</v>
      </c>
      <c r="B217" s="27">
        <f t="shared" si="32"/>
        <v>50464</v>
      </c>
      <c r="C217" s="28">
        <f t="shared" si="33"/>
        <v>147086991.42825174</v>
      </c>
      <c r="D217" s="29">
        <f t="shared" si="29"/>
        <v>2206304.8714237758</v>
      </c>
      <c r="E217" s="29">
        <f t="shared" si="30"/>
        <v>3226151.6908145524</v>
      </c>
      <c r="F217" s="29">
        <f t="shared" si="34"/>
        <v>5432456.5622383282</v>
      </c>
      <c r="G217" s="8">
        <f t="shared" si="31"/>
        <v>0.18</v>
      </c>
    </row>
    <row r="218" spans="1:7" x14ac:dyDescent="0.25">
      <c r="A218" s="26">
        <v>207</v>
      </c>
      <c r="B218" s="27">
        <f t="shared" si="32"/>
        <v>50495</v>
      </c>
      <c r="C218" s="28">
        <f t="shared" si="33"/>
        <v>143860839.73743719</v>
      </c>
      <c r="D218" s="29">
        <f t="shared" si="29"/>
        <v>2157912.596061558</v>
      </c>
      <c r="E218" s="29">
        <f t="shared" si="30"/>
        <v>3274543.9661767702</v>
      </c>
      <c r="F218" s="29">
        <f t="shared" si="34"/>
        <v>5432456.5622383282</v>
      </c>
      <c r="G218" s="8">
        <f t="shared" si="31"/>
        <v>0.18</v>
      </c>
    </row>
    <row r="219" spans="1:7" x14ac:dyDescent="0.25">
      <c r="A219" s="26">
        <v>208</v>
      </c>
      <c r="B219" s="27">
        <f t="shared" si="32"/>
        <v>50525</v>
      </c>
      <c r="C219" s="28">
        <f t="shared" si="33"/>
        <v>140586295.77126041</v>
      </c>
      <c r="D219" s="29">
        <f t="shared" si="29"/>
        <v>2108794.4365689061</v>
      </c>
      <c r="E219" s="29">
        <f t="shared" si="30"/>
        <v>3323662.1256694221</v>
      </c>
      <c r="F219" s="29">
        <f t="shared" si="34"/>
        <v>5432456.5622383282</v>
      </c>
      <c r="G219" s="8">
        <f t="shared" si="31"/>
        <v>0.18</v>
      </c>
    </row>
    <row r="220" spans="1:7" x14ac:dyDescent="0.25">
      <c r="A220" s="26">
        <v>209</v>
      </c>
      <c r="B220" s="27">
        <f t="shared" si="32"/>
        <v>50556</v>
      </c>
      <c r="C220" s="28">
        <f t="shared" si="33"/>
        <v>137262633.64559099</v>
      </c>
      <c r="D220" s="29">
        <f t="shared" si="29"/>
        <v>2058939.504683865</v>
      </c>
      <c r="E220" s="29">
        <f t="shared" si="30"/>
        <v>3373517.0575544629</v>
      </c>
      <c r="F220" s="29">
        <f t="shared" si="34"/>
        <v>5432456.5622383282</v>
      </c>
      <c r="G220" s="8">
        <f t="shared" si="31"/>
        <v>0.18</v>
      </c>
    </row>
    <row r="221" spans="1:7" x14ac:dyDescent="0.25">
      <c r="A221" s="26">
        <v>210</v>
      </c>
      <c r="B221" s="27">
        <f t="shared" si="32"/>
        <v>50586</v>
      </c>
      <c r="C221" s="28">
        <f t="shared" si="33"/>
        <v>133889116.58803652</v>
      </c>
      <c r="D221" s="29">
        <f t="shared" si="29"/>
        <v>2008336.7488205477</v>
      </c>
      <c r="E221" s="29">
        <f t="shared" si="30"/>
        <v>3424119.8134177802</v>
      </c>
      <c r="F221" s="29">
        <f t="shared" si="34"/>
        <v>5432456.5622383282</v>
      </c>
      <c r="G221" s="8">
        <f t="shared" si="31"/>
        <v>0.18</v>
      </c>
    </row>
    <row r="222" spans="1:7" x14ac:dyDescent="0.25">
      <c r="A222" s="26">
        <v>211</v>
      </c>
      <c r="B222" s="27">
        <f t="shared" si="32"/>
        <v>50617</v>
      </c>
      <c r="C222" s="28">
        <f t="shared" si="33"/>
        <v>130464996.77461874</v>
      </c>
      <c r="D222" s="29">
        <f t="shared" si="29"/>
        <v>1956974.9516192812</v>
      </c>
      <c r="E222" s="29">
        <f t="shared" si="30"/>
        <v>3475481.6106190467</v>
      </c>
      <c r="F222" s="29">
        <f t="shared" si="34"/>
        <v>5432456.5622383282</v>
      </c>
      <c r="G222" s="8">
        <f t="shared" si="31"/>
        <v>0.18</v>
      </c>
    </row>
    <row r="223" spans="1:7" x14ac:dyDescent="0.25">
      <c r="A223" s="26">
        <v>212</v>
      </c>
      <c r="B223" s="27">
        <f t="shared" si="32"/>
        <v>50648</v>
      </c>
      <c r="C223" s="28">
        <f t="shared" si="33"/>
        <v>126989515.16399969</v>
      </c>
      <c r="D223" s="29">
        <f t="shared" si="29"/>
        <v>1904842.7274599953</v>
      </c>
      <c r="E223" s="29">
        <f t="shared" si="30"/>
        <v>3527613.8347783331</v>
      </c>
      <c r="F223" s="29">
        <f t="shared" si="34"/>
        <v>5432456.5622383282</v>
      </c>
      <c r="G223" s="8">
        <f t="shared" si="31"/>
        <v>0.18</v>
      </c>
    </row>
    <row r="224" spans="1:7" x14ac:dyDescent="0.25">
      <c r="A224" s="26">
        <v>213</v>
      </c>
      <c r="B224" s="27">
        <f t="shared" si="32"/>
        <v>50678</v>
      </c>
      <c r="C224" s="28">
        <f t="shared" si="33"/>
        <v>123461901.32922135</v>
      </c>
      <c r="D224" s="29">
        <f t="shared" si="29"/>
        <v>1851928.5199383202</v>
      </c>
      <c r="E224" s="29">
        <f t="shared" si="30"/>
        <v>3580528.0423000082</v>
      </c>
      <c r="F224" s="29">
        <f t="shared" si="34"/>
        <v>5432456.5622383282</v>
      </c>
      <c r="G224" s="8">
        <f t="shared" si="31"/>
        <v>0.18</v>
      </c>
    </row>
    <row r="225" spans="1:7" x14ac:dyDescent="0.25">
      <c r="A225" s="26">
        <v>214</v>
      </c>
      <c r="B225" s="27">
        <f t="shared" si="32"/>
        <v>50709</v>
      </c>
      <c r="C225" s="28">
        <f t="shared" si="33"/>
        <v>119881373.28692135</v>
      </c>
      <c r="D225" s="29">
        <f t="shared" si="29"/>
        <v>1798220.5993038202</v>
      </c>
      <c r="E225" s="29">
        <f t="shared" si="30"/>
        <v>3634235.962934508</v>
      </c>
      <c r="F225" s="29">
        <f t="shared" si="34"/>
        <v>5432456.5622383282</v>
      </c>
      <c r="G225" s="8">
        <f t="shared" si="31"/>
        <v>0.18</v>
      </c>
    </row>
    <row r="226" spans="1:7" x14ac:dyDescent="0.25">
      <c r="A226" s="26">
        <v>215</v>
      </c>
      <c r="B226" s="27">
        <f t="shared" si="32"/>
        <v>50739</v>
      </c>
      <c r="C226" s="28">
        <f t="shared" si="33"/>
        <v>116247137.32398684</v>
      </c>
      <c r="D226" s="29">
        <f t="shared" si="29"/>
        <v>1743707.0598598027</v>
      </c>
      <c r="E226" s="29">
        <f t="shared" si="30"/>
        <v>3688749.5023785252</v>
      </c>
      <c r="F226" s="29">
        <f t="shared" si="34"/>
        <v>5432456.5622383282</v>
      </c>
      <c r="G226" s="8">
        <f t="shared" si="31"/>
        <v>0.18</v>
      </c>
    </row>
    <row r="227" spans="1:7" x14ac:dyDescent="0.25">
      <c r="A227" s="26">
        <v>216</v>
      </c>
      <c r="B227" s="27">
        <f t="shared" si="32"/>
        <v>50770</v>
      </c>
      <c r="C227" s="28">
        <f t="shared" si="33"/>
        <v>112558387.82160832</v>
      </c>
      <c r="D227" s="29">
        <f t="shared" si="29"/>
        <v>1688375.8173241245</v>
      </c>
      <c r="E227" s="29">
        <f t="shared" si="30"/>
        <v>3744080.7449142039</v>
      </c>
      <c r="F227" s="29">
        <f t="shared" si="34"/>
        <v>5432456.5622383282</v>
      </c>
      <c r="G227" s="8">
        <f t="shared" si="31"/>
        <v>0.18</v>
      </c>
    </row>
    <row r="228" spans="1:7" x14ac:dyDescent="0.25">
      <c r="A228" s="26">
        <v>217</v>
      </c>
      <c r="B228" s="27">
        <f t="shared" si="32"/>
        <v>50801</v>
      </c>
      <c r="C228" s="28">
        <f t="shared" si="33"/>
        <v>108814307.07669412</v>
      </c>
      <c r="D228" s="29">
        <f t="shared" si="29"/>
        <v>1632214.6061504118</v>
      </c>
      <c r="E228" s="29">
        <f t="shared" si="30"/>
        <v>3800241.9560879162</v>
      </c>
      <c r="F228" s="29">
        <f t="shared" si="34"/>
        <v>5432456.5622383282</v>
      </c>
      <c r="G228" s="8">
        <f t="shared" si="31"/>
        <v>0.18</v>
      </c>
    </row>
    <row r="229" spans="1:7" x14ac:dyDescent="0.25">
      <c r="A229" s="26">
        <v>218</v>
      </c>
      <c r="B229" s="27">
        <f t="shared" si="32"/>
        <v>50829</v>
      </c>
      <c r="C229" s="28">
        <f t="shared" si="33"/>
        <v>105014065.1206062</v>
      </c>
      <c r="D229" s="29">
        <f t="shared" si="29"/>
        <v>1575210.9768090928</v>
      </c>
      <c r="E229" s="29">
        <f t="shared" si="30"/>
        <v>3857245.5854292354</v>
      </c>
      <c r="F229" s="29">
        <f t="shared" si="34"/>
        <v>5432456.5622383282</v>
      </c>
      <c r="G229" s="8">
        <f t="shared" si="31"/>
        <v>0.18</v>
      </c>
    </row>
    <row r="230" spans="1:7" x14ac:dyDescent="0.25">
      <c r="A230" s="26">
        <v>219</v>
      </c>
      <c r="B230" s="27">
        <f t="shared" si="32"/>
        <v>50860</v>
      </c>
      <c r="C230" s="28">
        <f t="shared" si="33"/>
        <v>101156819.53517696</v>
      </c>
      <c r="D230" s="29">
        <f t="shared" si="29"/>
        <v>1517352.2930276543</v>
      </c>
      <c r="E230" s="29">
        <f t="shared" si="30"/>
        <v>3915104.2692106739</v>
      </c>
      <c r="F230" s="29">
        <f t="shared" si="34"/>
        <v>5432456.5622383282</v>
      </c>
      <c r="G230" s="8">
        <f t="shared" si="31"/>
        <v>0.18</v>
      </c>
    </row>
    <row r="231" spans="1:7" x14ac:dyDescent="0.25">
      <c r="A231" s="26">
        <v>220</v>
      </c>
      <c r="B231" s="27">
        <f t="shared" si="32"/>
        <v>50890</v>
      </c>
      <c r="C231" s="28">
        <f t="shared" si="33"/>
        <v>97241715.265966296</v>
      </c>
      <c r="D231" s="29">
        <f t="shared" si="29"/>
        <v>1458625.7289894943</v>
      </c>
      <c r="E231" s="29">
        <f t="shared" si="30"/>
        <v>3973830.8332488341</v>
      </c>
      <c r="F231" s="29">
        <f t="shared" si="34"/>
        <v>5432456.5622383282</v>
      </c>
      <c r="G231" s="8">
        <f t="shared" si="31"/>
        <v>0.18</v>
      </c>
    </row>
    <row r="232" spans="1:7" x14ac:dyDescent="0.25">
      <c r="A232" s="26">
        <v>221</v>
      </c>
      <c r="B232" s="27">
        <f t="shared" si="32"/>
        <v>50921</v>
      </c>
      <c r="C232" s="28">
        <f t="shared" si="33"/>
        <v>93267884.432717457</v>
      </c>
      <c r="D232" s="29">
        <f t="shared" si="29"/>
        <v>1399018.2664907619</v>
      </c>
      <c r="E232" s="29">
        <f t="shared" si="30"/>
        <v>4033438.295747566</v>
      </c>
      <c r="F232" s="29">
        <f t="shared" si="34"/>
        <v>5432456.5622383282</v>
      </c>
      <c r="G232" s="8">
        <f t="shared" si="31"/>
        <v>0.18</v>
      </c>
    </row>
    <row r="233" spans="1:7" x14ac:dyDescent="0.25">
      <c r="A233" s="26">
        <v>222</v>
      </c>
      <c r="B233" s="27">
        <f t="shared" si="32"/>
        <v>50951</v>
      </c>
      <c r="C233" s="28">
        <f t="shared" si="33"/>
        <v>89234446.136969894</v>
      </c>
      <c r="D233" s="29">
        <f t="shared" si="29"/>
        <v>1338516.6920545483</v>
      </c>
      <c r="E233" s="29">
        <f t="shared" si="30"/>
        <v>4093939.8701837799</v>
      </c>
      <c r="F233" s="29">
        <f t="shared" si="34"/>
        <v>5432456.5622383282</v>
      </c>
      <c r="G233" s="8">
        <f t="shared" si="31"/>
        <v>0.18</v>
      </c>
    </row>
    <row r="234" spans="1:7" x14ac:dyDescent="0.25">
      <c r="A234" s="26">
        <v>223</v>
      </c>
      <c r="B234" s="27">
        <f t="shared" si="32"/>
        <v>50982</v>
      </c>
      <c r="C234" s="28">
        <f t="shared" si="33"/>
        <v>85140506.266786113</v>
      </c>
      <c r="D234" s="29">
        <f t="shared" si="29"/>
        <v>1277107.5940017917</v>
      </c>
      <c r="E234" s="29">
        <f t="shared" si="30"/>
        <v>4155348.9682365367</v>
      </c>
      <c r="F234" s="29">
        <f t="shared" si="34"/>
        <v>5432456.5622383282</v>
      </c>
      <c r="G234" s="8">
        <f t="shared" si="31"/>
        <v>0.18</v>
      </c>
    </row>
    <row r="235" spans="1:7" x14ac:dyDescent="0.25">
      <c r="A235" s="26">
        <v>224</v>
      </c>
      <c r="B235" s="27">
        <f t="shared" si="32"/>
        <v>51013</v>
      </c>
      <c r="C235" s="28">
        <f t="shared" si="33"/>
        <v>80985157.298549578</v>
      </c>
      <c r="D235" s="29">
        <f t="shared" si="29"/>
        <v>1214777.3594782436</v>
      </c>
      <c r="E235" s="29">
        <f t="shared" si="30"/>
        <v>4217679.2027600845</v>
      </c>
      <c r="F235" s="29">
        <f t="shared" si="34"/>
        <v>5432456.5622383282</v>
      </c>
      <c r="G235" s="8">
        <f t="shared" si="31"/>
        <v>0.18</v>
      </c>
    </row>
    <row r="236" spans="1:7" x14ac:dyDescent="0.25">
      <c r="A236" s="26">
        <v>225</v>
      </c>
      <c r="B236" s="27">
        <f t="shared" si="32"/>
        <v>51043</v>
      </c>
      <c r="C236" s="28">
        <f t="shared" si="33"/>
        <v>76767478.095789492</v>
      </c>
      <c r="D236" s="29">
        <f t="shared" si="29"/>
        <v>1151512.1714368423</v>
      </c>
      <c r="E236" s="29">
        <f t="shared" si="30"/>
        <v>4280944.3908014856</v>
      </c>
      <c r="F236" s="29">
        <f t="shared" si="34"/>
        <v>5432456.5622383282</v>
      </c>
      <c r="G236" s="8">
        <f t="shared" si="31"/>
        <v>0.18</v>
      </c>
    </row>
    <row r="237" spans="1:7" x14ac:dyDescent="0.25">
      <c r="A237" s="26">
        <v>226</v>
      </c>
      <c r="B237" s="27">
        <f t="shared" si="32"/>
        <v>51074</v>
      </c>
      <c r="C237" s="28">
        <f t="shared" si="33"/>
        <v>72486533.704988003</v>
      </c>
      <c r="D237" s="29">
        <f t="shared" si="29"/>
        <v>1087298.0055748199</v>
      </c>
      <c r="E237" s="29">
        <f t="shared" si="30"/>
        <v>4345158.5566635085</v>
      </c>
      <c r="F237" s="29">
        <f t="shared" si="34"/>
        <v>5432456.5622383282</v>
      </c>
      <c r="G237" s="8">
        <f t="shared" si="31"/>
        <v>0.18</v>
      </c>
    </row>
    <row r="238" spans="1:7" x14ac:dyDescent="0.25">
      <c r="A238" s="26">
        <v>227</v>
      </c>
      <c r="B238" s="27">
        <f t="shared" si="32"/>
        <v>51104</v>
      </c>
      <c r="C238" s="28">
        <f t="shared" si="33"/>
        <v>68141375.14832449</v>
      </c>
      <c r="D238" s="29">
        <f t="shared" si="29"/>
        <v>1022120.6272248672</v>
      </c>
      <c r="E238" s="29">
        <f t="shared" si="30"/>
        <v>4410335.9350134609</v>
      </c>
      <c r="F238" s="29">
        <f t="shared" si="34"/>
        <v>5432456.5622383282</v>
      </c>
      <c r="G238" s="8">
        <f t="shared" si="31"/>
        <v>0.18</v>
      </c>
    </row>
    <row r="239" spans="1:7" x14ac:dyDescent="0.25">
      <c r="A239" s="26">
        <v>228</v>
      </c>
      <c r="B239" s="27">
        <f t="shared" si="32"/>
        <v>51135</v>
      </c>
      <c r="C239" s="28">
        <f t="shared" si="33"/>
        <v>63731039.213311031</v>
      </c>
      <c r="D239" s="29">
        <f t="shared" si="29"/>
        <v>955965.58819966542</v>
      </c>
      <c r="E239" s="29">
        <f t="shared" si="30"/>
        <v>4476490.9740386624</v>
      </c>
      <c r="F239" s="29">
        <f t="shared" si="34"/>
        <v>5432456.5622383282</v>
      </c>
      <c r="G239" s="8">
        <f t="shared" si="31"/>
        <v>0.18</v>
      </c>
    </row>
    <row r="240" spans="1:7" x14ac:dyDescent="0.25">
      <c r="A240" s="26">
        <v>229</v>
      </c>
      <c r="B240" s="27">
        <f t="shared" si="32"/>
        <v>51166</v>
      </c>
      <c r="C240" s="28">
        <f t="shared" si="33"/>
        <v>59254548.239272371</v>
      </c>
      <c r="D240" s="29">
        <f t="shared" si="29"/>
        <v>888818.22358908551</v>
      </c>
      <c r="E240" s="29">
        <f t="shared" si="30"/>
        <v>4543638.3386492431</v>
      </c>
      <c r="F240" s="29">
        <f t="shared" si="34"/>
        <v>5432456.5622383282</v>
      </c>
      <c r="G240" s="8">
        <f t="shared" si="31"/>
        <v>0.18</v>
      </c>
    </row>
    <row r="241" spans="1:7" x14ac:dyDescent="0.25">
      <c r="A241" s="26">
        <v>230</v>
      </c>
      <c r="B241" s="27">
        <f t="shared" si="32"/>
        <v>51195</v>
      </c>
      <c r="C241" s="28">
        <f t="shared" si="33"/>
        <v>54710909.900623128</v>
      </c>
      <c r="D241" s="29">
        <f t="shared" si="29"/>
        <v>820663.64850934688</v>
      </c>
      <c r="E241" s="29">
        <f t="shared" si="30"/>
        <v>4611792.9137289813</v>
      </c>
      <c r="F241" s="29">
        <f t="shared" si="34"/>
        <v>5432456.5622383282</v>
      </c>
      <c r="G241" s="8">
        <f t="shared" si="31"/>
        <v>0.18</v>
      </c>
    </row>
    <row r="242" spans="1:7" x14ac:dyDescent="0.25">
      <c r="A242" s="26">
        <v>231</v>
      </c>
      <c r="B242" s="27">
        <f t="shared" si="32"/>
        <v>51226</v>
      </c>
      <c r="C242" s="28">
        <f t="shared" si="33"/>
        <v>50099116.986894146</v>
      </c>
      <c r="D242" s="29">
        <f t="shared" si="29"/>
        <v>751486.75480341213</v>
      </c>
      <c r="E242" s="29">
        <f t="shared" si="30"/>
        <v>4680969.8074349165</v>
      </c>
      <c r="F242" s="29">
        <f t="shared" si="34"/>
        <v>5432456.5622383282</v>
      </c>
      <c r="G242" s="8">
        <f t="shared" si="31"/>
        <v>0.18</v>
      </c>
    </row>
    <row r="243" spans="1:7" x14ac:dyDescent="0.25">
      <c r="A243" s="26">
        <v>232</v>
      </c>
      <c r="B243" s="27">
        <f t="shared" si="32"/>
        <v>51256</v>
      </c>
      <c r="C243" s="28">
        <f t="shared" si="33"/>
        <v>45418147.179459229</v>
      </c>
      <c r="D243" s="29">
        <f t="shared" si="29"/>
        <v>681272.20769188844</v>
      </c>
      <c r="E243" s="29">
        <f t="shared" si="30"/>
        <v>4751184.3545464398</v>
      </c>
      <c r="F243" s="29">
        <f t="shared" si="34"/>
        <v>5432456.5622383282</v>
      </c>
      <c r="G243" s="8">
        <f t="shared" si="31"/>
        <v>0.18</v>
      </c>
    </row>
    <row r="244" spans="1:7" x14ac:dyDescent="0.25">
      <c r="A244" s="26">
        <v>233</v>
      </c>
      <c r="B244" s="27">
        <f t="shared" si="32"/>
        <v>51287</v>
      </c>
      <c r="C244" s="28">
        <f t="shared" si="33"/>
        <v>40666962.824912786</v>
      </c>
      <c r="D244" s="29">
        <f t="shared" si="29"/>
        <v>610004.44237369171</v>
      </c>
      <c r="E244" s="29">
        <f t="shared" si="30"/>
        <v>4822452.1198646361</v>
      </c>
      <c r="F244" s="29">
        <f t="shared" si="34"/>
        <v>5432456.5622383282</v>
      </c>
      <c r="G244" s="8">
        <f t="shared" si="31"/>
        <v>0.18</v>
      </c>
    </row>
    <row r="245" spans="1:7" x14ac:dyDescent="0.25">
      <c r="A245" s="26">
        <v>234</v>
      </c>
      <c r="B245" s="27">
        <f t="shared" si="32"/>
        <v>51317</v>
      </c>
      <c r="C245" s="28">
        <f t="shared" si="33"/>
        <v>35844510.705048151</v>
      </c>
      <c r="D245" s="29">
        <f t="shared" si="29"/>
        <v>537667.66057572223</v>
      </c>
      <c r="E245" s="29">
        <f t="shared" si="30"/>
        <v>4894788.9016626058</v>
      </c>
      <c r="F245" s="29">
        <f t="shared" si="34"/>
        <v>5432456.5622383282</v>
      </c>
      <c r="G245" s="8">
        <f t="shared" si="31"/>
        <v>0.18</v>
      </c>
    </row>
    <row r="246" spans="1:7" x14ac:dyDescent="0.25">
      <c r="A246" s="26">
        <v>235</v>
      </c>
      <c r="B246" s="27">
        <f t="shared" si="32"/>
        <v>51348</v>
      </c>
      <c r="C246" s="28">
        <f t="shared" si="33"/>
        <v>30949721.803385545</v>
      </c>
      <c r="D246" s="29">
        <f t="shared" si="29"/>
        <v>464245.82705078315</v>
      </c>
      <c r="E246" s="29">
        <f t="shared" si="30"/>
        <v>4968210.7351875454</v>
      </c>
      <c r="F246" s="29">
        <f t="shared" si="34"/>
        <v>5432456.5622383282</v>
      </c>
      <c r="G246" s="8">
        <f t="shared" si="31"/>
        <v>0.18</v>
      </c>
    </row>
    <row r="247" spans="1:7" x14ac:dyDescent="0.25">
      <c r="A247" s="26">
        <v>236</v>
      </c>
      <c r="B247" s="27">
        <f t="shared" si="32"/>
        <v>51379</v>
      </c>
      <c r="C247" s="28">
        <f t="shared" si="33"/>
        <v>25981511.068197999</v>
      </c>
      <c r="D247" s="29">
        <f t="shared" si="29"/>
        <v>389722.66602296993</v>
      </c>
      <c r="E247" s="29">
        <f t="shared" si="30"/>
        <v>5042733.8962153578</v>
      </c>
      <c r="F247" s="29">
        <f t="shared" si="34"/>
        <v>5432456.5622383282</v>
      </c>
      <c r="G247" s="8">
        <f t="shared" si="31"/>
        <v>0.18</v>
      </c>
    </row>
    <row r="248" spans="1:7" x14ac:dyDescent="0.25">
      <c r="A248" s="26">
        <v>237</v>
      </c>
      <c r="B248" s="27">
        <f t="shared" si="32"/>
        <v>51409</v>
      </c>
      <c r="C248" s="28">
        <f t="shared" si="33"/>
        <v>20938777.171982642</v>
      </c>
      <c r="D248" s="29">
        <f t="shared" si="29"/>
        <v>314081.65757973964</v>
      </c>
      <c r="E248" s="29">
        <f t="shared" si="30"/>
        <v>5118374.9046585886</v>
      </c>
      <c r="F248" s="29">
        <f t="shared" si="34"/>
        <v>5432456.5622383282</v>
      </c>
      <c r="G248" s="8">
        <f t="shared" si="31"/>
        <v>0.18</v>
      </c>
    </row>
    <row r="249" spans="1:7" x14ac:dyDescent="0.25">
      <c r="A249" s="26">
        <v>238</v>
      </c>
      <c r="B249" s="27">
        <f t="shared" si="32"/>
        <v>51440</v>
      </c>
      <c r="C249" s="28">
        <f t="shared" si="33"/>
        <v>15820402.267324053</v>
      </c>
      <c r="D249" s="29">
        <f t="shared" si="29"/>
        <v>237306.0340098608</v>
      </c>
      <c r="E249" s="29">
        <f t="shared" si="30"/>
        <v>5195150.5282284673</v>
      </c>
      <c r="F249" s="29">
        <f t="shared" si="34"/>
        <v>5432456.5622383282</v>
      </c>
      <c r="G249" s="8">
        <f t="shared" si="31"/>
        <v>0.18</v>
      </c>
    </row>
    <row r="250" spans="1:7" x14ac:dyDescent="0.25">
      <c r="A250" s="26">
        <v>239</v>
      </c>
      <c r="B250" s="27">
        <f t="shared" si="32"/>
        <v>51470</v>
      </c>
      <c r="C250" s="28">
        <f t="shared" si="33"/>
        <v>10625251.739095585</v>
      </c>
      <c r="D250" s="29">
        <f t="shared" si="29"/>
        <v>159378.77608643376</v>
      </c>
      <c r="E250" s="29">
        <f t="shared" si="30"/>
        <v>5273077.7861518944</v>
      </c>
      <c r="F250" s="29">
        <f t="shared" si="34"/>
        <v>5432456.5622383282</v>
      </c>
      <c r="G250" s="8">
        <f t="shared" si="31"/>
        <v>0.18</v>
      </c>
    </row>
    <row r="251" spans="1:7" x14ac:dyDescent="0.25">
      <c r="A251" s="26">
        <v>240</v>
      </c>
      <c r="B251" s="27">
        <f>+EOMONTH(G$5,A250)-1</f>
        <v>51500</v>
      </c>
      <c r="C251" s="28">
        <f t="shared" si="33"/>
        <v>5352173.9529436911</v>
      </c>
      <c r="D251" s="29">
        <f t="shared" si="29"/>
        <v>80282.609294155365</v>
      </c>
      <c r="E251" s="29">
        <f t="shared" si="30"/>
        <v>5352173.9529441725</v>
      </c>
      <c r="F251" s="29">
        <f t="shared" si="34"/>
        <v>5432456.5622383282</v>
      </c>
      <c r="G251" s="8">
        <f t="shared" si="31"/>
        <v>0.18</v>
      </c>
    </row>
    <row r="252" spans="1:7" x14ac:dyDescent="0.25">
      <c r="C252" s="43"/>
      <c r="D252" s="43">
        <f>SUM(D12:D251)</f>
        <v>951789574.93719852</v>
      </c>
      <c r="E252" s="43">
        <f>SUM(E12:E251)</f>
        <v>352000000.00000036</v>
      </c>
      <c r="F252" s="43">
        <f>SUM(F12:F251)</f>
        <v>1303789574.9371953</v>
      </c>
    </row>
  </sheetData>
  <mergeCells count="2">
    <mergeCell ref="H10:I10"/>
    <mergeCell ref="J10:K10"/>
  </mergeCells>
  <pageMargins left="0.11811023622047245" right="0.11811023622047245" top="0.74803149606299213" bottom="0.74803149606299213" header="0.31496062992125984" footer="0.31496062992125984"/>
  <pageSetup paperSize="9" scale="86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2"/>
  <sheetViews>
    <sheetView tabSelected="1" workbookViewId="0">
      <selection activeCell="S19" sqref="S19"/>
    </sheetView>
  </sheetViews>
  <sheetFormatPr defaultRowHeight="15" x14ac:dyDescent="0.25"/>
  <cols>
    <col min="1" max="1" width="7.7109375" customWidth="1"/>
    <col min="2" max="2" width="22.7109375" customWidth="1"/>
    <col min="3" max="3" width="18.140625" bestFit="1" customWidth="1"/>
    <col min="4" max="5" width="16.5703125" bestFit="1" customWidth="1"/>
    <col min="6" max="6" width="18.85546875" bestFit="1" customWidth="1"/>
    <col min="7" max="7" width="16.5703125" bestFit="1" customWidth="1"/>
    <col min="8" max="8" width="16.42578125" style="2" hidden="1" customWidth="1"/>
    <col min="9" max="11" width="15.5703125" hidden="1" customWidth="1"/>
    <col min="12" max="12" width="14.5703125" hidden="1" customWidth="1"/>
    <col min="13" max="13" width="0" hidden="1" customWidth="1"/>
    <col min="14" max="14" width="16.42578125" hidden="1" customWidth="1"/>
    <col min="15" max="17" width="0" hidden="1" customWidth="1"/>
    <col min="20" max="20" width="10" bestFit="1" customWidth="1"/>
    <col min="21" max="21" width="12" bestFit="1" customWidth="1"/>
  </cols>
  <sheetData>
    <row r="1" spans="1:16" x14ac:dyDescent="0.25">
      <c r="D1" s="1">
        <f>+D192</f>
        <v>1301917.8082191728</v>
      </c>
      <c r="E1" s="1">
        <f>+E192</f>
        <v>1466666.6666666667</v>
      </c>
      <c r="F1" s="1">
        <f>+F192</f>
        <v>2768584.4748858395</v>
      </c>
    </row>
    <row r="3" spans="1:16" x14ac:dyDescent="0.25">
      <c r="B3" s="3" t="s">
        <v>0</v>
      </c>
      <c r="C3" s="4" t="s">
        <v>1</v>
      </c>
      <c r="D3" s="5" t="s">
        <v>2</v>
      </c>
      <c r="H3" s="6" t="s">
        <v>3</v>
      </c>
    </row>
    <row r="4" spans="1:16" x14ac:dyDescent="0.25">
      <c r="B4" s="7" t="s">
        <v>4</v>
      </c>
      <c r="C4" s="8">
        <v>1</v>
      </c>
      <c r="D4" s="9">
        <v>440000000</v>
      </c>
      <c r="F4" s="10" t="s">
        <v>5</v>
      </c>
      <c r="G4" s="2">
        <v>240</v>
      </c>
      <c r="H4" s="11">
        <v>240</v>
      </c>
    </row>
    <row r="5" spans="1:16" x14ac:dyDescent="0.25">
      <c r="B5" s="7" t="s">
        <v>6</v>
      </c>
      <c r="C5" s="12">
        <v>0.2</v>
      </c>
      <c r="D5" s="13">
        <f>+D4*C5</f>
        <v>88000000</v>
      </c>
      <c r="F5" s="10" t="s">
        <v>7</v>
      </c>
      <c r="G5" s="14">
        <v>44197</v>
      </c>
    </row>
    <row r="6" spans="1:16" x14ac:dyDescent="0.25">
      <c r="B6" s="7" t="s">
        <v>8</v>
      </c>
      <c r="C6" s="8">
        <f>+C4-C5</f>
        <v>0.8</v>
      </c>
      <c r="D6" s="15">
        <f>+D4-D5</f>
        <v>352000000</v>
      </c>
      <c r="F6" s="10" t="s">
        <v>9</v>
      </c>
      <c r="G6" s="14">
        <f>+B251</f>
        <v>51500</v>
      </c>
      <c r="H6" s="16"/>
    </row>
    <row r="7" spans="1:16" x14ac:dyDescent="0.25">
      <c r="C7" s="17"/>
      <c r="D7" s="18"/>
      <c r="F7" s="10" t="s">
        <v>10</v>
      </c>
      <c r="G7" s="11"/>
    </row>
    <row r="8" spans="1:16" x14ac:dyDescent="0.25">
      <c r="C8" s="17"/>
      <c r="D8" s="18"/>
      <c r="F8" s="10" t="s">
        <v>11</v>
      </c>
      <c r="G8" s="17">
        <v>0.18</v>
      </c>
    </row>
    <row r="9" spans="1:16" x14ac:dyDescent="0.25">
      <c r="C9" s="17"/>
      <c r="D9" s="18"/>
    </row>
    <row r="10" spans="1:16" ht="15.75" thickBot="1" x14ac:dyDescent="0.3">
      <c r="B10" s="10" t="s">
        <v>12</v>
      </c>
      <c r="H10" s="44" t="s">
        <v>13</v>
      </c>
      <c r="I10" s="44"/>
      <c r="J10" s="44" t="s">
        <v>14</v>
      </c>
      <c r="K10" s="44"/>
    </row>
    <row r="11" spans="1:16" s="25" customFormat="1" ht="45.75" thickBot="1" x14ac:dyDescent="0.3">
      <c r="A11" s="19" t="s">
        <v>15</v>
      </c>
      <c r="B11" s="19" t="s">
        <v>16</v>
      </c>
      <c r="C11" s="19" t="s">
        <v>17</v>
      </c>
      <c r="D11" s="20" t="s">
        <v>18</v>
      </c>
      <c r="E11" s="20" t="s">
        <v>19</v>
      </c>
      <c r="F11" s="20" t="s">
        <v>20</v>
      </c>
      <c r="G11" s="19" t="s">
        <v>21</v>
      </c>
      <c r="H11" s="21" t="s">
        <v>22</v>
      </c>
      <c r="I11" s="22" t="s">
        <v>23</v>
      </c>
      <c r="J11" s="23" t="s">
        <v>24</v>
      </c>
      <c r="K11" s="24" t="s">
        <v>23</v>
      </c>
      <c r="N11" s="25">
        <v>0.94896999999999998</v>
      </c>
    </row>
    <row r="12" spans="1:16" x14ac:dyDescent="0.25">
      <c r="A12" s="26">
        <v>1</v>
      </c>
      <c r="B12" s="27">
        <f>+EOMONTH(G$5,0)</f>
        <v>44227</v>
      </c>
      <c r="C12" s="28">
        <f>+D$6</f>
        <v>352000000</v>
      </c>
      <c r="D12" s="29">
        <f>+C12*G12/365*30</f>
        <v>5207671.2328767125</v>
      </c>
      <c r="E12" s="29">
        <v>1466666.6666666667</v>
      </c>
      <c r="F12" s="29">
        <f>+D12+E12</f>
        <v>6674337.8995433794</v>
      </c>
      <c r="G12" s="8">
        <f t="shared" ref="G12:G75" si="0">+G$8</f>
        <v>0.18</v>
      </c>
      <c r="H12" s="30">
        <f t="shared" ref="H12:H75" si="1">D12*0.4</f>
        <v>2083068.493150685</v>
      </c>
      <c r="I12" s="31">
        <f t="shared" ref="I12:I75" si="2">F12-H12</f>
        <v>4591269.4063926945</v>
      </c>
      <c r="J12" s="31">
        <f t="shared" ref="J12:J71" si="3">D12/2</f>
        <v>2603835.6164383562</v>
      </c>
      <c r="K12" s="32">
        <f t="shared" ref="K12:K75" si="4">F12-J12</f>
        <v>4070502.2831050232</v>
      </c>
      <c r="L12" s="33">
        <f t="shared" ref="L12:L71" si="5">+D12*0.6</f>
        <v>3124602.7397260275</v>
      </c>
      <c r="N12" s="33">
        <f>+F12/0.7</f>
        <v>9534768.427919114</v>
      </c>
      <c r="O12" s="34">
        <f>+F12/C12</f>
        <v>1.8961187214611874E-2</v>
      </c>
    </row>
    <row r="13" spans="1:16" x14ac:dyDescent="0.25">
      <c r="A13" s="26">
        <v>2</v>
      </c>
      <c r="B13" s="27">
        <f t="shared" ref="B13:B76" si="6">+EOMONTH(G$5,A12)</f>
        <v>44255</v>
      </c>
      <c r="C13" s="28">
        <f t="shared" ref="C13:C76" si="7">+C12-E12</f>
        <v>350533333.33333331</v>
      </c>
      <c r="D13" s="29">
        <f t="shared" ref="D13:D76" si="8">+C13*G13/365*30</f>
        <v>5185972.6027397253</v>
      </c>
      <c r="E13" s="29">
        <v>1466666.6666666667</v>
      </c>
      <c r="F13" s="29">
        <f t="shared" ref="F13:F76" si="9">+D13+E13</f>
        <v>6652639.2694063922</v>
      </c>
      <c r="G13" s="8">
        <f t="shared" si="0"/>
        <v>0.18</v>
      </c>
      <c r="H13" s="35">
        <f t="shared" si="1"/>
        <v>2074389.0410958901</v>
      </c>
      <c r="I13" s="28">
        <f t="shared" si="2"/>
        <v>4578250.2283105021</v>
      </c>
      <c r="J13" s="28">
        <f t="shared" si="3"/>
        <v>2592986.3013698626</v>
      </c>
      <c r="K13" s="36">
        <f t="shared" si="4"/>
        <v>4059652.9680365296</v>
      </c>
      <c r="L13" s="33">
        <f t="shared" si="5"/>
        <v>3111583.5616438352</v>
      </c>
    </row>
    <row r="14" spans="1:16" x14ac:dyDescent="0.25">
      <c r="A14" s="26">
        <v>3</v>
      </c>
      <c r="B14" s="27">
        <f t="shared" si="6"/>
        <v>44286</v>
      </c>
      <c r="C14" s="28">
        <f t="shared" si="7"/>
        <v>349066666.66666663</v>
      </c>
      <c r="D14" s="29">
        <f t="shared" si="8"/>
        <v>5164273.9726027399</v>
      </c>
      <c r="E14" s="29">
        <v>1466666.6666666667</v>
      </c>
      <c r="F14" s="29">
        <f t="shared" si="9"/>
        <v>6630940.6392694069</v>
      </c>
      <c r="G14" s="8">
        <f t="shared" si="0"/>
        <v>0.18</v>
      </c>
      <c r="H14" s="35">
        <f t="shared" si="1"/>
        <v>2065709.5890410962</v>
      </c>
      <c r="I14" s="28">
        <f t="shared" si="2"/>
        <v>4565231.0502283107</v>
      </c>
      <c r="J14" s="28">
        <f t="shared" si="3"/>
        <v>2582136.98630137</v>
      </c>
      <c r="K14" s="36">
        <f t="shared" si="4"/>
        <v>4048803.6529680369</v>
      </c>
      <c r="L14" s="33">
        <f t="shared" si="5"/>
        <v>3098564.3835616438</v>
      </c>
      <c r="N14">
        <f>E13/F13</f>
        <v>0.22046388016429092</v>
      </c>
    </row>
    <row r="15" spans="1:16" x14ac:dyDescent="0.25">
      <c r="A15" s="26">
        <v>4</v>
      </c>
      <c r="B15" s="27">
        <f t="shared" si="6"/>
        <v>44316</v>
      </c>
      <c r="C15" s="28">
        <f t="shared" si="7"/>
        <v>347599999.99999994</v>
      </c>
      <c r="D15" s="29">
        <f t="shared" si="8"/>
        <v>5142575.3424657518</v>
      </c>
      <c r="E15" s="29">
        <v>1466666.6666666667</v>
      </c>
      <c r="F15" s="29">
        <f t="shared" si="9"/>
        <v>6609242.0091324188</v>
      </c>
      <c r="G15" s="8">
        <f t="shared" si="0"/>
        <v>0.18</v>
      </c>
      <c r="H15" s="35">
        <f t="shared" si="1"/>
        <v>2057030.1369863008</v>
      </c>
      <c r="I15" s="28">
        <f t="shared" si="2"/>
        <v>4552211.8721461184</v>
      </c>
      <c r="J15" s="28">
        <f t="shared" si="3"/>
        <v>2571287.6712328759</v>
      </c>
      <c r="K15" s="36">
        <f t="shared" si="4"/>
        <v>4037954.3378995429</v>
      </c>
      <c r="L15" s="33">
        <f t="shared" si="5"/>
        <v>3085545.205479451</v>
      </c>
    </row>
    <row r="16" spans="1:16" x14ac:dyDescent="0.25">
      <c r="A16" s="26">
        <v>5</v>
      </c>
      <c r="B16" s="27">
        <f t="shared" si="6"/>
        <v>44347</v>
      </c>
      <c r="C16" s="28">
        <f t="shared" si="7"/>
        <v>346133333.33333325</v>
      </c>
      <c r="D16" s="29">
        <f t="shared" si="8"/>
        <v>5120876.7123287665</v>
      </c>
      <c r="E16" s="29">
        <v>1466666.6666666667</v>
      </c>
      <c r="F16" s="29">
        <f t="shared" si="9"/>
        <v>6587543.3789954334</v>
      </c>
      <c r="G16" s="8">
        <f t="shared" si="0"/>
        <v>0.18</v>
      </c>
      <c r="H16" s="35">
        <f t="shared" si="1"/>
        <v>2048350.6849315066</v>
      </c>
      <c r="I16" s="28">
        <f t="shared" si="2"/>
        <v>4539192.694063927</v>
      </c>
      <c r="J16" s="28">
        <f t="shared" si="3"/>
        <v>2560438.3561643832</v>
      </c>
      <c r="K16" s="36">
        <f t="shared" si="4"/>
        <v>4027105.0228310502</v>
      </c>
      <c r="L16" s="33">
        <f t="shared" si="5"/>
        <v>3072526.0273972596</v>
      </c>
      <c r="N16">
        <f>3000</f>
        <v>3000</v>
      </c>
      <c r="P16">
        <v>10000</v>
      </c>
    </row>
    <row r="17" spans="1:16" x14ac:dyDescent="0.25">
      <c r="A17" s="26">
        <v>6</v>
      </c>
      <c r="B17" s="27">
        <f t="shared" si="6"/>
        <v>44377</v>
      </c>
      <c r="C17" s="28">
        <f t="shared" si="7"/>
        <v>344666666.66666657</v>
      </c>
      <c r="D17" s="29">
        <f t="shared" si="8"/>
        <v>5099178.0821917783</v>
      </c>
      <c r="E17" s="29">
        <v>1466666.6666666667</v>
      </c>
      <c r="F17" s="29">
        <f t="shared" si="9"/>
        <v>6565844.7488584453</v>
      </c>
      <c r="G17" s="8">
        <f t="shared" si="0"/>
        <v>0.18</v>
      </c>
      <c r="H17" s="35">
        <f t="shared" si="1"/>
        <v>2039671.2328767115</v>
      </c>
      <c r="I17" s="28">
        <f t="shared" si="2"/>
        <v>4526173.5159817338</v>
      </c>
      <c r="J17" s="28">
        <f t="shared" si="3"/>
        <v>2549589.0410958892</v>
      </c>
      <c r="K17" s="36">
        <f t="shared" si="4"/>
        <v>4016255.7077625562</v>
      </c>
      <c r="L17" s="33">
        <f t="shared" si="5"/>
        <v>3059506.8493150668</v>
      </c>
      <c r="N17">
        <f>N16*0.7</f>
        <v>2100</v>
      </c>
      <c r="P17">
        <f>P16*0.7</f>
        <v>7000</v>
      </c>
    </row>
    <row r="18" spans="1:16" x14ac:dyDescent="0.25">
      <c r="A18" s="26">
        <v>7</v>
      </c>
      <c r="B18" s="27">
        <f t="shared" si="6"/>
        <v>44408</v>
      </c>
      <c r="C18" s="28">
        <f t="shared" si="7"/>
        <v>343199999.99999988</v>
      </c>
      <c r="D18" s="29">
        <f t="shared" si="8"/>
        <v>5077479.452054793</v>
      </c>
      <c r="E18" s="29">
        <v>1466666.6666666667</v>
      </c>
      <c r="F18" s="29">
        <f t="shared" si="9"/>
        <v>6544146.11872146</v>
      </c>
      <c r="G18" s="8">
        <f t="shared" si="0"/>
        <v>0.18</v>
      </c>
      <c r="H18" s="35">
        <f t="shared" si="1"/>
        <v>2030991.7808219173</v>
      </c>
      <c r="I18" s="28">
        <f t="shared" si="2"/>
        <v>4513154.3378995424</v>
      </c>
      <c r="J18" s="28">
        <f t="shared" si="3"/>
        <v>2538739.7260273965</v>
      </c>
      <c r="K18" s="36">
        <f t="shared" si="4"/>
        <v>4005406.3926940635</v>
      </c>
      <c r="L18" s="33">
        <f t="shared" si="5"/>
        <v>3046487.6712328759</v>
      </c>
      <c r="N18">
        <f>N17*12</f>
        <v>25200</v>
      </c>
      <c r="P18">
        <f>P17*12</f>
        <v>84000</v>
      </c>
    </row>
    <row r="19" spans="1:16" x14ac:dyDescent="0.25">
      <c r="A19" s="26">
        <v>8</v>
      </c>
      <c r="B19" s="27">
        <f t="shared" si="6"/>
        <v>44439</v>
      </c>
      <c r="C19" s="28">
        <f t="shared" si="7"/>
        <v>341733333.33333319</v>
      </c>
      <c r="D19" s="29">
        <f t="shared" si="8"/>
        <v>5055780.8219178058</v>
      </c>
      <c r="E19" s="29">
        <v>1466666.6666666667</v>
      </c>
      <c r="F19" s="29">
        <f t="shared" si="9"/>
        <v>6522447.4885844728</v>
      </c>
      <c r="G19" s="8">
        <f t="shared" si="0"/>
        <v>0.18</v>
      </c>
      <c r="H19" s="35">
        <f t="shared" si="1"/>
        <v>2022312.3287671225</v>
      </c>
      <c r="I19" s="28">
        <f t="shared" si="2"/>
        <v>4500135.1598173501</v>
      </c>
      <c r="J19" s="28">
        <f t="shared" si="3"/>
        <v>2527890.4109589029</v>
      </c>
      <c r="K19" s="36">
        <f t="shared" si="4"/>
        <v>3994557.0776255699</v>
      </c>
      <c r="L19" s="33">
        <f t="shared" si="5"/>
        <v>3033468.4931506836</v>
      </c>
      <c r="N19">
        <f>N18/0.2</f>
        <v>126000</v>
      </c>
      <c r="P19">
        <f>P18/0.2</f>
        <v>420000</v>
      </c>
    </row>
    <row r="20" spans="1:16" x14ac:dyDescent="0.25">
      <c r="A20" s="26">
        <v>9</v>
      </c>
      <c r="B20" s="27">
        <f t="shared" si="6"/>
        <v>44469</v>
      </c>
      <c r="C20" s="28">
        <f t="shared" si="7"/>
        <v>340266666.66666651</v>
      </c>
      <c r="D20" s="29">
        <f t="shared" si="8"/>
        <v>5034082.1917808196</v>
      </c>
      <c r="E20" s="29">
        <v>1466666.6666666667</v>
      </c>
      <c r="F20" s="29">
        <f t="shared" si="9"/>
        <v>6500748.8584474865</v>
      </c>
      <c r="G20" s="8">
        <f t="shared" si="0"/>
        <v>0.18</v>
      </c>
      <c r="H20" s="35">
        <f t="shared" si="1"/>
        <v>2013632.8767123278</v>
      </c>
      <c r="I20" s="28">
        <f t="shared" si="2"/>
        <v>4487115.9817351587</v>
      </c>
      <c r="J20" s="28">
        <f t="shared" si="3"/>
        <v>2517041.0958904098</v>
      </c>
      <c r="K20" s="36">
        <f t="shared" si="4"/>
        <v>3983707.7625570768</v>
      </c>
      <c r="L20" s="33">
        <f t="shared" si="5"/>
        <v>3020449.3150684917</v>
      </c>
      <c r="N20">
        <f>N19*0.95</f>
        <v>119700</v>
      </c>
      <c r="P20">
        <f>P19*N11</f>
        <v>398567.39999999997</v>
      </c>
    </row>
    <row r="21" spans="1:16" x14ac:dyDescent="0.25">
      <c r="A21" s="26">
        <v>10</v>
      </c>
      <c r="B21" s="27">
        <f t="shared" si="6"/>
        <v>44500</v>
      </c>
      <c r="C21" s="28">
        <f t="shared" si="7"/>
        <v>338799999.99999982</v>
      </c>
      <c r="D21" s="29">
        <f t="shared" si="8"/>
        <v>5012383.5616438324</v>
      </c>
      <c r="E21" s="29">
        <v>1466666.6666666667</v>
      </c>
      <c r="F21" s="29">
        <f t="shared" si="9"/>
        <v>6479050.2283104993</v>
      </c>
      <c r="G21" s="8">
        <f t="shared" si="0"/>
        <v>0.18</v>
      </c>
      <c r="H21" s="35">
        <f t="shared" si="1"/>
        <v>2004953.4246575329</v>
      </c>
      <c r="I21" s="28">
        <f t="shared" si="2"/>
        <v>4474096.8036529664</v>
      </c>
      <c r="J21" s="28">
        <f t="shared" si="3"/>
        <v>2506191.7808219162</v>
      </c>
      <c r="K21" s="36">
        <f t="shared" si="4"/>
        <v>3972858.4474885832</v>
      </c>
      <c r="L21" s="33">
        <f t="shared" si="5"/>
        <v>3007430.1369862994</v>
      </c>
    </row>
    <row r="22" spans="1:16" x14ac:dyDescent="0.25">
      <c r="A22" s="26">
        <v>11</v>
      </c>
      <c r="B22" s="27">
        <f t="shared" si="6"/>
        <v>44530</v>
      </c>
      <c r="C22" s="28">
        <f t="shared" si="7"/>
        <v>337333333.33333313</v>
      </c>
      <c r="D22" s="29">
        <f t="shared" si="8"/>
        <v>4990684.931506847</v>
      </c>
      <c r="E22" s="29">
        <v>1466666.6666666667</v>
      </c>
      <c r="F22" s="29">
        <f t="shared" si="9"/>
        <v>6457351.598173514</v>
      </c>
      <c r="G22" s="8">
        <f t="shared" si="0"/>
        <v>0.18</v>
      </c>
      <c r="H22" s="35">
        <f t="shared" si="1"/>
        <v>1996273.972602739</v>
      </c>
      <c r="I22" s="28">
        <f t="shared" si="2"/>
        <v>4461077.625570775</v>
      </c>
      <c r="J22" s="28">
        <f t="shared" si="3"/>
        <v>2495342.4657534235</v>
      </c>
      <c r="K22" s="36">
        <f t="shared" si="4"/>
        <v>3962009.1324200905</v>
      </c>
      <c r="L22" s="33">
        <f t="shared" si="5"/>
        <v>2994410.958904108</v>
      </c>
      <c r="P22">
        <f>P20/0.8</f>
        <v>498209.24999999994</v>
      </c>
    </row>
    <row r="23" spans="1:16" x14ac:dyDescent="0.25">
      <c r="A23" s="26">
        <v>12</v>
      </c>
      <c r="B23" s="27">
        <f t="shared" si="6"/>
        <v>44561</v>
      </c>
      <c r="C23" s="28">
        <f t="shared" si="7"/>
        <v>335866666.66666645</v>
      </c>
      <c r="D23" s="29">
        <f t="shared" si="8"/>
        <v>4968986.3013698589</v>
      </c>
      <c r="E23" s="29">
        <v>1466666.6666666667</v>
      </c>
      <c r="F23" s="29">
        <f t="shared" si="9"/>
        <v>6435652.9680365259</v>
      </c>
      <c r="G23" s="8">
        <f t="shared" si="0"/>
        <v>0.18</v>
      </c>
      <c r="H23" s="35">
        <f t="shared" si="1"/>
        <v>1987594.5205479437</v>
      </c>
      <c r="I23" s="28">
        <f t="shared" si="2"/>
        <v>4448058.4474885818</v>
      </c>
      <c r="J23" s="28">
        <f t="shared" si="3"/>
        <v>2484493.1506849295</v>
      </c>
      <c r="K23" s="36">
        <f t="shared" si="4"/>
        <v>3951159.8173515964</v>
      </c>
      <c r="L23" s="33">
        <f t="shared" si="5"/>
        <v>2981391.7808219153</v>
      </c>
    </row>
    <row r="24" spans="1:16" x14ac:dyDescent="0.25">
      <c r="A24" s="26">
        <v>13</v>
      </c>
      <c r="B24" s="27">
        <f t="shared" si="6"/>
        <v>44592</v>
      </c>
      <c r="C24" s="28">
        <f t="shared" si="7"/>
        <v>334399999.99999976</v>
      </c>
      <c r="D24" s="29">
        <f t="shared" si="8"/>
        <v>4947287.6712328736</v>
      </c>
      <c r="E24" s="29">
        <v>1466666.6666666667</v>
      </c>
      <c r="F24" s="29">
        <f t="shared" si="9"/>
        <v>6413954.3378995406</v>
      </c>
      <c r="G24" s="8">
        <f t="shared" si="0"/>
        <v>0.18</v>
      </c>
      <c r="H24" s="35">
        <f t="shared" si="1"/>
        <v>1978915.0684931495</v>
      </c>
      <c r="I24" s="28">
        <f t="shared" si="2"/>
        <v>4435039.2694063913</v>
      </c>
      <c r="J24" s="28">
        <f t="shared" si="3"/>
        <v>2473643.8356164368</v>
      </c>
      <c r="K24" s="36">
        <f t="shared" si="4"/>
        <v>3940310.5022831038</v>
      </c>
      <c r="L24" s="33">
        <f t="shared" si="5"/>
        <v>2968372.6027397239</v>
      </c>
    </row>
    <row r="25" spans="1:16" x14ac:dyDescent="0.25">
      <c r="A25" s="26">
        <v>14</v>
      </c>
      <c r="B25" s="27">
        <f t="shared" si="6"/>
        <v>44620</v>
      </c>
      <c r="C25" s="28">
        <f t="shared" si="7"/>
        <v>332933333.33333308</v>
      </c>
      <c r="D25" s="29">
        <f t="shared" si="8"/>
        <v>4925589.0410958864</v>
      </c>
      <c r="E25" s="29">
        <v>1466666.6666666667</v>
      </c>
      <c r="F25" s="29">
        <f t="shared" si="9"/>
        <v>6392255.7077625534</v>
      </c>
      <c r="G25" s="8">
        <f t="shared" si="0"/>
        <v>0.18</v>
      </c>
      <c r="H25" s="35">
        <f t="shared" si="1"/>
        <v>1970235.6164383546</v>
      </c>
      <c r="I25" s="28">
        <f t="shared" si="2"/>
        <v>4422020.091324199</v>
      </c>
      <c r="J25" s="28">
        <f t="shared" si="3"/>
        <v>2462794.5205479432</v>
      </c>
      <c r="K25" s="36">
        <f t="shared" si="4"/>
        <v>3929461.1872146102</v>
      </c>
      <c r="L25" s="33">
        <f t="shared" si="5"/>
        <v>2955353.4246575315</v>
      </c>
    </row>
    <row r="26" spans="1:16" x14ac:dyDescent="0.25">
      <c r="A26" s="26">
        <v>15</v>
      </c>
      <c r="B26" s="27">
        <f t="shared" si="6"/>
        <v>44651</v>
      </c>
      <c r="C26" s="28">
        <f t="shared" si="7"/>
        <v>331466666.66666639</v>
      </c>
      <c r="D26" s="29">
        <f t="shared" si="8"/>
        <v>4903890.4109589001</v>
      </c>
      <c r="E26" s="29">
        <v>1466666.6666666667</v>
      </c>
      <c r="F26" s="29">
        <f t="shared" si="9"/>
        <v>6370557.0776255671</v>
      </c>
      <c r="G26" s="8">
        <f t="shared" si="0"/>
        <v>0.18</v>
      </c>
      <c r="H26" s="35">
        <f t="shared" si="1"/>
        <v>1961556.1643835602</v>
      </c>
      <c r="I26" s="28">
        <f t="shared" si="2"/>
        <v>4409000.9132420067</v>
      </c>
      <c r="J26" s="28">
        <f t="shared" si="3"/>
        <v>2451945.2054794501</v>
      </c>
      <c r="K26" s="36">
        <f t="shared" si="4"/>
        <v>3918611.872146117</v>
      </c>
      <c r="L26" s="33">
        <f t="shared" si="5"/>
        <v>2942334.2465753402</v>
      </c>
    </row>
    <row r="27" spans="1:16" x14ac:dyDescent="0.25">
      <c r="A27" s="26">
        <v>16</v>
      </c>
      <c r="B27" s="27">
        <f t="shared" si="6"/>
        <v>44681</v>
      </c>
      <c r="C27" s="28">
        <f t="shared" si="7"/>
        <v>329999999.9999997</v>
      </c>
      <c r="D27" s="29">
        <f t="shared" si="8"/>
        <v>4882191.7808219139</v>
      </c>
      <c r="E27" s="29">
        <v>1466666.6666666667</v>
      </c>
      <c r="F27" s="29">
        <f t="shared" si="9"/>
        <v>6348858.4474885808</v>
      </c>
      <c r="G27" s="8">
        <f t="shared" si="0"/>
        <v>0.18</v>
      </c>
      <c r="H27" s="35">
        <f t="shared" si="1"/>
        <v>1952876.7123287655</v>
      </c>
      <c r="I27" s="28">
        <f t="shared" si="2"/>
        <v>4395981.7351598153</v>
      </c>
      <c r="J27" s="28">
        <f t="shared" si="3"/>
        <v>2441095.8904109569</v>
      </c>
      <c r="K27" s="36">
        <f t="shared" si="4"/>
        <v>3907762.5570776239</v>
      </c>
      <c r="L27" s="33">
        <f t="shared" si="5"/>
        <v>2929315.0684931483</v>
      </c>
    </row>
    <row r="28" spans="1:16" x14ac:dyDescent="0.25">
      <c r="A28" s="26">
        <v>17</v>
      </c>
      <c r="B28" s="27">
        <f t="shared" si="6"/>
        <v>44712</v>
      </c>
      <c r="C28" s="28">
        <f t="shared" si="7"/>
        <v>328533333.33333302</v>
      </c>
      <c r="D28" s="29">
        <f t="shared" si="8"/>
        <v>4860493.1506849267</v>
      </c>
      <c r="E28" s="29">
        <v>1466666.6666666667</v>
      </c>
      <c r="F28" s="29">
        <f t="shared" si="9"/>
        <v>6327159.8173515936</v>
      </c>
      <c r="G28" s="8">
        <f t="shared" si="0"/>
        <v>0.18</v>
      </c>
      <c r="H28" s="35">
        <f t="shared" si="1"/>
        <v>1944197.2602739707</v>
      </c>
      <c r="I28" s="28">
        <f t="shared" si="2"/>
        <v>4382962.557077623</v>
      </c>
      <c r="J28" s="28">
        <f t="shared" si="3"/>
        <v>2430246.5753424633</v>
      </c>
      <c r="K28" s="36">
        <f t="shared" si="4"/>
        <v>3896913.2420091303</v>
      </c>
      <c r="L28" s="33">
        <f t="shared" si="5"/>
        <v>2916295.890410956</v>
      </c>
    </row>
    <row r="29" spans="1:16" x14ac:dyDescent="0.25">
      <c r="A29" s="26">
        <v>18</v>
      </c>
      <c r="B29" s="27">
        <f t="shared" si="6"/>
        <v>44742</v>
      </c>
      <c r="C29" s="28">
        <f t="shared" si="7"/>
        <v>327066666.66666633</v>
      </c>
      <c r="D29" s="29">
        <f t="shared" si="8"/>
        <v>4838794.5205479404</v>
      </c>
      <c r="E29" s="29">
        <v>1466666.6666666667</v>
      </c>
      <c r="F29" s="29">
        <f t="shared" si="9"/>
        <v>6305461.1872146074</v>
      </c>
      <c r="G29" s="8">
        <f t="shared" si="0"/>
        <v>0.18</v>
      </c>
      <c r="H29" s="35">
        <f t="shared" si="1"/>
        <v>1935517.8082191763</v>
      </c>
      <c r="I29" s="28">
        <f t="shared" si="2"/>
        <v>4369943.3789954316</v>
      </c>
      <c r="J29" s="28">
        <f t="shared" si="3"/>
        <v>2419397.2602739702</v>
      </c>
      <c r="K29" s="36">
        <f t="shared" si="4"/>
        <v>3886063.9269406372</v>
      </c>
      <c r="L29" s="33">
        <f t="shared" si="5"/>
        <v>2903276.7123287641</v>
      </c>
    </row>
    <row r="30" spans="1:16" x14ac:dyDescent="0.25">
      <c r="A30" s="26">
        <v>19</v>
      </c>
      <c r="B30" s="27">
        <f t="shared" si="6"/>
        <v>44773</v>
      </c>
      <c r="C30" s="28">
        <f t="shared" si="7"/>
        <v>325599999.99999964</v>
      </c>
      <c r="D30" s="29">
        <f t="shared" si="8"/>
        <v>4817095.8904109541</v>
      </c>
      <c r="E30" s="29">
        <v>1466666.6666666667</v>
      </c>
      <c r="F30" s="29">
        <f t="shared" si="9"/>
        <v>6283762.5570776211</v>
      </c>
      <c r="G30" s="8">
        <f t="shared" si="0"/>
        <v>0.18</v>
      </c>
      <c r="H30" s="35">
        <f t="shared" si="1"/>
        <v>1926838.3561643818</v>
      </c>
      <c r="I30" s="28">
        <f t="shared" si="2"/>
        <v>4356924.2009132393</v>
      </c>
      <c r="J30" s="28">
        <f t="shared" si="3"/>
        <v>2408547.9452054771</v>
      </c>
      <c r="K30" s="36">
        <f t="shared" si="4"/>
        <v>3875214.611872144</v>
      </c>
      <c r="L30" s="33">
        <f t="shared" si="5"/>
        <v>2890257.5342465723</v>
      </c>
    </row>
    <row r="31" spans="1:16" x14ac:dyDescent="0.25">
      <c r="A31" s="26">
        <v>20</v>
      </c>
      <c r="B31" s="27">
        <f t="shared" si="6"/>
        <v>44804</v>
      </c>
      <c r="C31" s="28">
        <f t="shared" si="7"/>
        <v>324133333.33333296</v>
      </c>
      <c r="D31" s="29">
        <f t="shared" si="8"/>
        <v>4795397.2602739669</v>
      </c>
      <c r="E31" s="29">
        <v>1466666.6666666667</v>
      </c>
      <c r="F31" s="29">
        <f t="shared" si="9"/>
        <v>6262063.9269406339</v>
      </c>
      <c r="G31" s="8">
        <f t="shared" si="0"/>
        <v>0.18</v>
      </c>
      <c r="H31" s="35">
        <f t="shared" si="1"/>
        <v>1918158.904109587</v>
      </c>
      <c r="I31" s="28">
        <f t="shared" si="2"/>
        <v>4343905.022831047</v>
      </c>
      <c r="J31" s="28">
        <f t="shared" si="3"/>
        <v>2397698.6301369835</v>
      </c>
      <c r="K31" s="36">
        <f t="shared" si="4"/>
        <v>3864365.2968036504</v>
      </c>
      <c r="L31" s="33">
        <f t="shared" si="5"/>
        <v>2877238.35616438</v>
      </c>
    </row>
    <row r="32" spans="1:16" x14ac:dyDescent="0.25">
      <c r="A32" s="26">
        <v>21</v>
      </c>
      <c r="B32" s="27">
        <f t="shared" si="6"/>
        <v>44834</v>
      </c>
      <c r="C32" s="28">
        <f t="shared" si="7"/>
        <v>322666666.66666627</v>
      </c>
      <c r="D32" s="29">
        <f t="shared" si="8"/>
        <v>4773698.6301369807</v>
      </c>
      <c r="E32" s="29">
        <v>1466666.6666666667</v>
      </c>
      <c r="F32" s="29">
        <f t="shared" si="9"/>
        <v>6240365.2968036477</v>
      </c>
      <c r="G32" s="8">
        <f t="shared" si="0"/>
        <v>0.18</v>
      </c>
      <c r="H32" s="35">
        <f t="shared" si="1"/>
        <v>1909479.4520547923</v>
      </c>
      <c r="I32" s="28">
        <f t="shared" si="2"/>
        <v>4330885.8447488556</v>
      </c>
      <c r="J32" s="28">
        <f t="shared" si="3"/>
        <v>2386849.3150684903</v>
      </c>
      <c r="K32" s="36">
        <f t="shared" si="4"/>
        <v>3853515.9817351573</v>
      </c>
      <c r="L32" s="33">
        <f t="shared" si="5"/>
        <v>2864219.1780821881</v>
      </c>
    </row>
    <row r="33" spans="1:12" x14ac:dyDescent="0.25">
      <c r="A33" s="26">
        <v>22</v>
      </c>
      <c r="B33" s="27">
        <f t="shared" si="6"/>
        <v>44865</v>
      </c>
      <c r="C33" s="28">
        <f t="shared" si="7"/>
        <v>321199999.99999958</v>
      </c>
      <c r="D33" s="29">
        <f t="shared" si="8"/>
        <v>4751999.9999999935</v>
      </c>
      <c r="E33" s="29">
        <v>1466666.6666666667</v>
      </c>
      <c r="F33" s="29">
        <f t="shared" si="9"/>
        <v>6218666.6666666605</v>
      </c>
      <c r="G33" s="8">
        <f t="shared" si="0"/>
        <v>0.18</v>
      </c>
      <c r="H33" s="35">
        <f t="shared" si="1"/>
        <v>1900799.9999999974</v>
      </c>
      <c r="I33" s="28">
        <f t="shared" si="2"/>
        <v>4317866.6666666633</v>
      </c>
      <c r="J33" s="28">
        <f t="shared" si="3"/>
        <v>2375999.9999999967</v>
      </c>
      <c r="K33" s="36">
        <f t="shared" si="4"/>
        <v>3842666.6666666637</v>
      </c>
      <c r="L33" s="33">
        <f t="shared" si="5"/>
        <v>2851199.9999999958</v>
      </c>
    </row>
    <row r="34" spans="1:12" x14ac:dyDescent="0.25">
      <c r="A34" s="26">
        <v>23</v>
      </c>
      <c r="B34" s="27">
        <f t="shared" si="6"/>
        <v>44895</v>
      </c>
      <c r="C34" s="28">
        <f t="shared" si="7"/>
        <v>319733333.3333329</v>
      </c>
      <c r="D34" s="29">
        <f t="shared" si="8"/>
        <v>4730301.3698630072</v>
      </c>
      <c r="E34" s="29">
        <v>1466666.6666666667</v>
      </c>
      <c r="F34" s="29">
        <f t="shared" si="9"/>
        <v>6196968.0365296742</v>
      </c>
      <c r="G34" s="8">
        <f t="shared" si="0"/>
        <v>0.18</v>
      </c>
      <c r="H34" s="35">
        <f t="shared" si="1"/>
        <v>1892120.547945203</v>
      </c>
      <c r="I34" s="28">
        <f t="shared" si="2"/>
        <v>4304847.4885844709</v>
      </c>
      <c r="J34" s="28">
        <f t="shared" si="3"/>
        <v>2365150.6849315036</v>
      </c>
      <c r="K34" s="36">
        <f t="shared" si="4"/>
        <v>3831817.3515981706</v>
      </c>
      <c r="L34" s="33">
        <f t="shared" si="5"/>
        <v>2838180.8219178044</v>
      </c>
    </row>
    <row r="35" spans="1:12" x14ac:dyDescent="0.25">
      <c r="A35" s="26">
        <v>24</v>
      </c>
      <c r="B35" s="27">
        <f t="shared" si="6"/>
        <v>44926</v>
      </c>
      <c r="C35" s="28">
        <f t="shared" si="7"/>
        <v>318266666.66666621</v>
      </c>
      <c r="D35" s="29">
        <f t="shared" si="8"/>
        <v>4708602.739726021</v>
      </c>
      <c r="E35" s="29">
        <v>1466666.6666666667</v>
      </c>
      <c r="F35" s="29">
        <f t="shared" si="9"/>
        <v>6175269.4063926879</v>
      </c>
      <c r="G35" s="8">
        <f t="shared" si="0"/>
        <v>0.18</v>
      </c>
      <c r="H35" s="35">
        <f t="shared" si="1"/>
        <v>1883441.0958904084</v>
      </c>
      <c r="I35" s="28">
        <f t="shared" si="2"/>
        <v>4291828.3105022795</v>
      </c>
      <c r="J35" s="28">
        <f t="shared" si="3"/>
        <v>2354301.3698630105</v>
      </c>
      <c r="K35" s="36">
        <f t="shared" si="4"/>
        <v>3820968.0365296775</v>
      </c>
      <c r="L35" s="33">
        <f t="shared" si="5"/>
        <v>2825161.6438356126</v>
      </c>
    </row>
    <row r="36" spans="1:12" x14ac:dyDescent="0.25">
      <c r="A36" s="26">
        <v>25</v>
      </c>
      <c r="B36" s="27">
        <f t="shared" si="6"/>
        <v>44957</v>
      </c>
      <c r="C36" s="28">
        <f t="shared" si="7"/>
        <v>316799999.99999952</v>
      </c>
      <c r="D36" s="29">
        <f t="shared" si="8"/>
        <v>4686904.1095890338</v>
      </c>
      <c r="E36" s="29">
        <v>1466666.6666666667</v>
      </c>
      <c r="F36" s="29">
        <f t="shared" si="9"/>
        <v>6153570.7762557007</v>
      </c>
      <c r="G36" s="8">
        <f t="shared" si="0"/>
        <v>0.18</v>
      </c>
      <c r="H36" s="35">
        <f t="shared" si="1"/>
        <v>1874761.6438356135</v>
      </c>
      <c r="I36" s="28">
        <f t="shared" si="2"/>
        <v>4278809.1324200872</v>
      </c>
      <c r="J36" s="28">
        <f t="shared" si="3"/>
        <v>2343452.0547945169</v>
      </c>
      <c r="K36" s="36">
        <f t="shared" si="4"/>
        <v>3810118.7214611839</v>
      </c>
      <c r="L36" s="33">
        <f t="shared" si="5"/>
        <v>2812142.4657534203</v>
      </c>
    </row>
    <row r="37" spans="1:12" x14ac:dyDescent="0.25">
      <c r="A37" s="26">
        <v>26</v>
      </c>
      <c r="B37" s="27">
        <f t="shared" si="6"/>
        <v>44985</v>
      </c>
      <c r="C37" s="28">
        <f t="shared" si="7"/>
        <v>315333333.33333284</v>
      </c>
      <c r="D37" s="29">
        <f t="shared" si="8"/>
        <v>4665205.4794520475</v>
      </c>
      <c r="E37" s="29">
        <v>1466666.6666666667</v>
      </c>
      <c r="F37" s="29">
        <f t="shared" si="9"/>
        <v>6131872.1461187145</v>
      </c>
      <c r="G37" s="8">
        <f t="shared" si="0"/>
        <v>0.18</v>
      </c>
      <c r="H37" s="35">
        <f t="shared" si="1"/>
        <v>1866082.1917808191</v>
      </c>
      <c r="I37" s="28">
        <f t="shared" si="2"/>
        <v>4265789.9543378949</v>
      </c>
      <c r="J37" s="28">
        <f t="shared" si="3"/>
        <v>2332602.7397260237</v>
      </c>
      <c r="K37" s="36">
        <f t="shared" si="4"/>
        <v>3799269.4063926907</v>
      </c>
      <c r="L37" s="33">
        <f t="shared" si="5"/>
        <v>2799123.2876712284</v>
      </c>
    </row>
    <row r="38" spans="1:12" x14ac:dyDescent="0.25">
      <c r="A38" s="26">
        <v>27</v>
      </c>
      <c r="B38" s="27">
        <f t="shared" si="6"/>
        <v>45016</v>
      </c>
      <c r="C38" s="28">
        <f t="shared" si="7"/>
        <v>313866666.66666615</v>
      </c>
      <c r="D38" s="29">
        <f t="shared" si="8"/>
        <v>4643506.8493150612</v>
      </c>
      <c r="E38" s="29">
        <v>1466666.6666666667</v>
      </c>
      <c r="F38" s="29">
        <f t="shared" si="9"/>
        <v>6110173.5159817282</v>
      </c>
      <c r="G38" s="8">
        <f t="shared" si="0"/>
        <v>0.18</v>
      </c>
      <c r="H38" s="35">
        <f t="shared" si="1"/>
        <v>1857402.7397260247</v>
      </c>
      <c r="I38" s="28">
        <f t="shared" si="2"/>
        <v>4252770.7762557035</v>
      </c>
      <c r="J38" s="28">
        <f t="shared" si="3"/>
        <v>2321753.4246575306</v>
      </c>
      <c r="K38" s="36">
        <f t="shared" si="4"/>
        <v>3788420.0913241976</v>
      </c>
      <c r="L38" s="33">
        <f t="shared" si="5"/>
        <v>2786104.1095890366</v>
      </c>
    </row>
    <row r="39" spans="1:12" x14ac:dyDescent="0.25">
      <c r="A39" s="26">
        <v>28</v>
      </c>
      <c r="B39" s="27">
        <f t="shared" si="6"/>
        <v>45046</v>
      </c>
      <c r="C39" s="28">
        <f t="shared" si="7"/>
        <v>312399999.99999946</v>
      </c>
      <c r="D39" s="29">
        <f t="shared" si="8"/>
        <v>4621808.219178074</v>
      </c>
      <c r="E39" s="29">
        <v>1466666.6666666667</v>
      </c>
      <c r="F39" s="29">
        <f t="shared" si="9"/>
        <v>6088474.885844741</v>
      </c>
      <c r="G39" s="8">
        <f t="shared" si="0"/>
        <v>0.18</v>
      </c>
      <c r="H39" s="35">
        <f t="shared" si="1"/>
        <v>1848723.2876712298</v>
      </c>
      <c r="I39" s="28">
        <f t="shared" si="2"/>
        <v>4239751.5981735112</v>
      </c>
      <c r="J39" s="28">
        <f t="shared" si="3"/>
        <v>2310904.109589037</v>
      </c>
      <c r="K39" s="36">
        <f t="shared" si="4"/>
        <v>3777570.776255704</v>
      </c>
      <c r="L39" s="33">
        <f t="shared" si="5"/>
        <v>2773084.9315068442</v>
      </c>
    </row>
    <row r="40" spans="1:12" x14ac:dyDescent="0.25">
      <c r="A40" s="26">
        <v>29</v>
      </c>
      <c r="B40" s="27">
        <f t="shared" si="6"/>
        <v>45077</v>
      </c>
      <c r="C40" s="28">
        <f t="shared" si="7"/>
        <v>310933333.33333278</v>
      </c>
      <c r="D40" s="29">
        <f t="shared" si="8"/>
        <v>4600109.5890410878</v>
      </c>
      <c r="E40" s="29">
        <v>1466666.6666666667</v>
      </c>
      <c r="F40" s="29">
        <f t="shared" si="9"/>
        <v>6066776.2557077548</v>
      </c>
      <c r="G40" s="8">
        <f t="shared" si="0"/>
        <v>0.18</v>
      </c>
      <c r="H40" s="35">
        <f t="shared" si="1"/>
        <v>1840043.8356164352</v>
      </c>
      <c r="I40" s="28">
        <f t="shared" si="2"/>
        <v>4226732.4200913198</v>
      </c>
      <c r="J40" s="28">
        <f t="shared" si="3"/>
        <v>2300054.7945205439</v>
      </c>
      <c r="K40" s="36">
        <f t="shared" si="4"/>
        <v>3766721.4611872109</v>
      </c>
      <c r="L40" s="33">
        <f t="shared" si="5"/>
        <v>2760065.7534246524</v>
      </c>
    </row>
    <row r="41" spans="1:12" x14ac:dyDescent="0.25">
      <c r="A41" s="26">
        <v>30</v>
      </c>
      <c r="B41" s="27">
        <f t="shared" si="6"/>
        <v>45107</v>
      </c>
      <c r="C41" s="28">
        <f t="shared" si="7"/>
        <v>309466666.66666609</v>
      </c>
      <c r="D41" s="29">
        <f t="shared" si="8"/>
        <v>4578410.9589041006</v>
      </c>
      <c r="E41" s="29">
        <v>1466666.6666666667</v>
      </c>
      <c r="F41" s="29">
        <f t="shared" si="9"/>
        <v>6045077.6255707676</v>
      </c>
      <c r="G41" s="8">
        <f t="shared" si="0"/>
        <v>0.18</v>
      </c>
      <c r="H41" s="35">
        <f t="shared" si="1"/>
        <v>1831364.3835616403</v>
      </c>
      <c r="I41" s="28">
        <f t="shared" si="2"/>
        <v>4213713.2420091275</v>
      </c>
      <c r="J41" s="28">
        <f t="shared" si="3"/>
        <v>2289205.4794520503</v>
      </c>
      <c r="K41" s="36">
        <f t="shared" si="4"/>
        <v>3755872.1461187173</v>
      </c>
      <c r="L41" s="33">
        <f t="shared" si="5"/>
        <v>2747046.5753424601</v>
      </c>
    </row>
    <row r="42" spans="1:12" x14ac:dyDescent="0.25">
      <c r="A42" s="26">
        <v>31</v>
      </c>
      <c r="B42" s="27">
        <f t="shared" si="6"/>
        <v>45138</v>
      </c>
      <c r="C42" s="28">
        <f t="shared" si="7"/>
        <v>307999999.9999994</v>
      </c>
      <c r="D42" s="29">
        <f t="shared" si="8"/>
        <v>4556712.3287671143</v>
      </c>
      <c r="E42" s="29">
        <v>1466666.6666666667</v>
      </c>
      <c r="F42" s="29">
        <f t="shared" si="9"/>
        <v>6023378.9954337813</v>
      </c>
      <c r="G42" s="8">
        <f t="shared" si="0"/>
        <v>0.18</v>
      </c>
      <c r="H42" s="35">
        <f t="shared" si="1"/>
        <v>1822684.9315068459</v>
      </c>
      <c r="I42" s="28">
        <f t="shared" si="2"/>
        <v>4200694.0639269352</v>
      </c>
      <c r="J42" s="28">
        <f t="shared" si="3"/>
        <v>2278356.1643835572</v>
      </c>
      <c r="K42" s="36">
        <f t="shared" si="4"/>
        <v>3745022.8310502241</v>
      </c>
      <c r="L42" s="33">
        <f t="shared" si="5"/>
        <v>2734027.3972602687</v>
      </c>
    </row>
    <row r="43" spans="1:12" x14ac:dyDescent="0.25">
      <c r="A43" s="26">
        <v>32</v>
      </c>
      <c r="B43" s="27">
        <f t="shared" si="6"/>
        <v>45169</v>
      </c>
      <c r="C43" s="28">
        <f t="shared" si="7"/>
        <v>306533333.33333272</v>
      </c>
      <c r="D43" s="29">
        <f t="shared" si="8"/>
        <v>4535013.6986301281</v>
      </c>
      <c r="E43" s="29">
        <v>1466666.6666666667</v>
      </c>
      <c r="F43" s="29">
        <f t="shared" si="9"/>
        <v>6001680.365296795</v>
      </c>
      <c r="G43" s="8">
        <f t="shared" si="0"/>
        <v>0.18</v>
      </c>
      <c r="H43" s="35">
        <f t="shared" si="1"/>
        <v>1814005.4794520512</v>
      </c>
      <c r="I43" s="28">
        <f t="shared" si="2"/>
        <v>4187674.8858447438</v>
      </c>
      <c r="J43" s="28">
        <f t="shared" si="3"/>
        <v>2267506.849315064</v>
      </c>
      <c r="K43" s="36">
        <f t="shared" si="4"/>
        <v>3734173.515981731</v>
      </c>
      <c r="L43" s="33">
        <f t="shared" si="5"/>
        <v>2721008.2191780768</v>
      </c>
    </row>
    <row r="44" spans="1:12" x14ac:dyDescent="0.25">
      <c r="A44" s="26">
        <v>33</v>
      </c>
      <c r="B44" s="27">
        <f t="shared" si="6"/>
        <v>45199</v>
      </c>
      <c r="C44" s="28">
        <f t="shared" si="7"/>
        <v>305066666.66666603</v>
      </c>
      <c r="D44" s="29">
        <f t="shared" si="8"/>
        <v>4513315.0684931409</v>
      </c>
      <c r="E44" s="29">
        <v>1466666.6666666667</v>
      </c>
      <c r="F44" s="29">
        <f t="shared" si="9"/>
        <v>5979981.7351598078</v>
      </c>
      <c r="G44" s="8">
        <f t="shared" si="0"/>
        <v>0.18</v>
      </c>
      <c r="H44" s="35">
        <f t="shared" si="1"/>
        <v>1805326.0273972563</v>
      </c>
      <c r="I44" s="28">
        <f t="shared" si="2"/>
        <v>4174655.7077625515</v>
      </c>
      <c r="J44" s="28">
        <f t="shared" si="3"/>
        <v>2256657.5342465704</v>
      </c>
      <c r="K44" s="36">
        <f t="shared" si="4"/>
        <v>3723324.2009132374</v>
      </c>
      <c r="L44" s="33">
        <f t="shared" si="5"/>
        <v>2707989.0410958845</v>
      </c>
    </row>
    <row r="45" spans="1:12" x14ac:dyDescent="0.25">
      <c r="A45" s="26">
        <v>34</v>
      </c>
      <c r="B45" s="27">
        <f t="shared" si="6"/>
        <v>45230</v>
      </c>
      <c r="C45" s="28">
        <f t="shared" si="7"/>
        <v>303599999.99999934</v>
      </c>
      <c r="D45" s="29">
        <f t="shared" si="8"/>
        <v>4491616.4383561546</v>
      </c>
      <c r="E45" s="29">
        <v>1466666.6666666667</v>
      </c>
      <c r="F45" s="29">
        <f t="shared" si="9"/>
        <v>5958283.1050228216</v>
      </c>
      <c r="G45" s="8">
        <f t="shared" si="0"/>
        <v>0.18</v>
      </c>
      <c r="H45" s="35">
        <f t="shared" si="1"/>
        <v>1796646.5753424619</v>
      </c>
      <c r="I45" s="28">
        <f t="shared" si="2"/>
        <v>4161636.5296803596</v>
      </c>
      <c r="J45" s="28">
        <f t="shared" si="3"/>
        <v>2245808.2191780773</v>
      </c>
      <c r="K45" s="36">
        <f t="shared" si="4"/>
        <v>3712474.8858447443</v>
      </c>
      <c r="L45" s="33">
        <f t="shared" si="5"/>
        <v>2694969.8630136927</v>
      </c>
    </row>
    <row r="46" spans="1:12" x14ac:dyDescent="0.25">
      <c r="A46" s="26">
        <v>35</v>
      </c>
      <c r="B46" s="27">
        <f t="shared" si="6"/>
        <v>45260</v>
      </c>
      <c r="C46" s="28">
        <f t="shared" si="7"/>
        <v>302133333.33333266</v>
      </c>
      <c r="D46" s="29">
        <f t="shared" si="8"/>
        <v>4469917.8082191683</v>
      </c>
      <c r="E46" s="29">
        <v>1466666.6666666667</v>
      </c>
      <c r="F46" s="29">
        <f t="shared" si="9"/>
        <v>5936584.4748858353</v>
      </c>
      <c r="G46" s="8">
        <f t="shared" si="0"/>
        <v>0.18</v>
      </c>
      <c r="H46" s="35">
        <f t="shared" si="1"/>
        <v>1787967.1232876675</v>
      </c>
      <c r="I46" s="28">
        <f t="shared" si="2"/>
        <v>4148617.3515981678</v>
      </c>
      <c r="J46" s="28">
        <f t="shared" si="3"/>
        <v>2234958.9041095842</v>
      </c>
      <c r="K46" s="36">
        <f t="shared" si="4"/>
        <v>3701625.5707762511</v>
      </c>
      <c r="L46" s="33">
        <f t="shared" si="5"/>
        <v>2681950.6849315008</v>
      </c>
    </row>
    <row r="47" spans="1:12" x14ac:dyDescent="0.25">
      <c r="A47" s="26">
        <v>36</v>
      </c>
      <c r="B47" s="27">
        <f t="shared" si="6"/>
        <v>45291</v>
      </c>
      <c r="C47" s="28">
        <f t="shared" si="7"/>
        <v>300666666.66666597</v>
      </c>
      <c r="D47" s="29">
        <f t="shared" si="8"/>
        <v>4448219.1780821811</v>
      </c>
      <c r="E47" s="29">
        <v>1466666.6666666667</v>
      </c>
      <c r="F47" s="29">
        <f t="shared" si="9"/>
        <v>5914885.8447488481</v>
      </c>
      <c r="G47" s="8">
        <f t="shared" si="0"/>
        <v>0.18</v>
      </c>
      <c r="H47" s="35">
        <f t="shared" si="1"/>
        <v>1779287.6712328726</v>
      </c>
      <c r="I47" s="28">
        <f t="shared" si="2"/>
        <v>4135598.1735159755</v>
      </c>
      <c r="J47" s="28">
        <f t="shared" si="3"/>
        <v>2224109.5890410906</v>
      </c>
      <c r="K47" s="36">
        <f t="shared" si="4"/>
        <v>3690776.2557077575</v>
      </c>
      <c r="L47" s="33">
        <f t="shared" si="5"/>
        <v>2668931.5068493085</v>
      </c>
    </row>
    <row r="48" spans="1:12" x14ac:dyDescent="0.25">
      <c r="A48" s="26">
        <v>37</v>
      </c>
      <c r="B48" s="27">
        <f t="shared" si="6"/>
        <v>45322</v>
      </c>
      <c r="C48" s="28">
        <f t="shared" si="7"/>
        <v>299199999.99999928</v>
      </c>
      <c r="D48" s="29">
        <f t="shared" si="8"/>
        <v>4426520.5479451949</v>
      </c>
      <c r="E48" s="29">
        <v>1466666.6666666667</v>
      </c>
      <c r="F48" s="29">
        <f t="shared" si="9"/>
        <v>5893187.2146118619</v>
      </c>
      <c r="G48" s="8">
        <f t="shared" si="0"/>
        <v>0.18</v>
      </c>
      <c r="H48" s="35">
        <f t="shared" si="1"/>
        <v>1770608.219178078</v>
      </c>
      <c r="I48" s="28">
        <f t="shared" si="2"/>
        <v>4122578.9954337841</v>
      </c>
      <c r="J48" s="28">
        <f t="shared" si="3"/>
        <v>2213260.2739725974</v>
      </c>
      <c r="K48" s="36">
        <f t="shared" si="4"/>
        <v>3679926.9406392644</v>
      </c>
      <c r="L48" s="33">
        <f t="shared" si="5"/>
        <v>2655912.3287671166</v>
      </c>
    </row>
    <row r="49" spans="1:12" x14ac:dyDescent="0.25">
      <c r="A49" s="26">
        <v>38</v>
      </c>
      <c r="B49" s="27">
        <f t="shared" si="6"/>
        <v>45351</v>
      </c>
      <c r="C49" s="28">
        <f t="shared" si="7"/>
        <v>297733333.3333326</v>
      </c>
      <c r="D49" s="29">
        <f t="shared" si="8"/>
        <v>4404821.9178082077</v>
      </c>
      <c r="E49" s="29">
        <v>1466666.6666666667</v>
      </c>
      <c r="F49" s="29">
        <f t="shared" si="9"/>
        <v>5871488.5844748747</v>
      </c>
      <c r="G49" s="8">
        <f t="shared" si="0"/>
        <v>0.18</v>
      </c>
      <c r="H49" s="35">
        <f t="shared" si="1"/>
        <v>1761928.7671232831</v>
      </c>
      <c r="I49" s="28">
        <f t="shared" si="2"/>
        <v>4109559.8173515918</v>
      </c>
      <c r="J49" s="28">
        <f t="shared" si="3"/>
        <v>2202410.9589041038</v>
      </c>
      <c r="K49" s="36">
        <f t="shared" si="4"/>
        <v>3669077.6255707708</v>
      </c>
      <c r="L49" s="33">
        <f t="shared" si="5"/>
        <v>2642893.1506849243</v>
      </c>
    </row>
    <row r="50" spans="1:12" x14ac:dyDescent="0.25">
      <c r="A50" s="26">
        <v>39</v>
      </c>
      <c r="B50" s="27">
        <f t="shared" si="6"/>
        <v>45382</v>
      </c>
      <c r="C50" s="28">
        <f t="shared" si="7"/>
        <v>296266666.66666591</v>
      </c>
      <c r="D50" s="29">
        <f t="shared" si="8"/>
        <v>4383123.2876712214</v>
      </c>
      <c r="E50" s="29">
        <v>1466666.6666666667</v>
      </c>
      <c r="F50" s="29">
        <f t="shared" si="9"/>
        <v>5849789.9543378884</v>
      </c>
      <c r="G50" s="8">
        <f t="shared" si="0"/>
        <v>0.18</v>
      </c>
      <c r="H50" s="35">
        <f t="shared" si="1"/>
        <v>1753249.3150684887</v>
      </c>
      <c r="I50" s="28">
        <f t="shared" si="2"/>
        <v>4096540.6392693995</v>
      </c>
      <c r="J50" s="28">
        <f t="shared" si="3"/>
        <v>2191561.6438356107</v>
      </c>
      <c r="K50" s="36">
        <f t="shared" si="4"/>
        <v>3658228.3105022777</v>
      </c>
      <c r="L50" s="33">
        <f t="shared" si="5"/>
        <v>2629873.9726027329</v>
      </c>
    </row>
    <row r="51" spans="1:12" x14ac:dyDescent="0.25">
      <c r="A51" s="26">
        <v>40</v>
      </c>
      <c r="B51" s="27">
        <f t="shared" si="6"/>
        <v>45412</v>
      </c>
      <c r="C51" s="28">
        <f t="shared" si="7"/>
        <v>294799999.99999923</v>
      </c>
      <c r="D51" s="29">
        <f t="shared" si="8"/>
        <v>4361424.6575342352</v>
      </c>
      <c r="E51" s="29">
        <v>1466666.6666666667</v>
      </c>
      <c r="F51" s="29">
        <f t="shared" si="9"/>
        <v>5828091.3242009021</v>
      </c>
      <c r="G51" s="8">
        <f t="shared" si="0"/>
        <v>0.18</v>
      </c>
      <c r="H51" s="35">
        <f t="shared" si="1"/>
        <v>1744569.8630136941</v>
      </c>
      <c r="I51" s="28">
        <f t="shared" si="2"/>
        <v>4083521.4611872081</v>
      </c>
      <c r="J51" s="28">
        <f t="shared" si="3"/>
        <v>2180712.3287671176</v>
      </c>
      <c r="K51" s="36">
        <f t="shared" si="4"/>
        <v>3647378.9954337846</v>
      </c>
      <c r="L51" s="33">
        <f t="shared" si="5"/>
        <v>2616854.7945205411</v>
      </c>
    </row>
    <row r="52" spans="1:12" x14ac:dyDescent="0.25">
      <c r="A52" s="26">
        <v>41</v>
      </c>
      <c r="B52" s="27">
        <f t="shared" si="6"/>
        <v>45443</v>
      </c>
      <c r="C52" s="28">
        <f t="shared" si="7"/>
        <v>293333333.33333254</v>
      </c>
      <c r="D52" s="29">
        <f t="shared" si="8"/>
        <v>4339726.027397248</v>
      </c>
      <c r="E52" s="29">
        <v>1466666.6666666667</v>
      </c>
      <c r="F52" s="29">
        <f t="shared" si="9"/>
        <v>5806392.6940639149</v>
      </c>
      <c r="G52" s="8">
        <f t="shared" si="0"/>
        <v>0.18</v>
      </c>
      <c r="H52" s="35">
        <f t="shared" si="1"/>
        <v>1735890.4109588992</v>
      </c>
      <c r="I52" s="28">
        <f t="shared" si="2"/>
        <v>4070502.2831050158</v>
      </c>
      <c r="J52" s="28">
        <f t="shared" si="3"/>
        <v>2169863.013698624</v>
      </c>
      <c r="K52" s="36">
        <f t="shared" si="4"/>
        <v>3636529.680365291</v>
      </c>
      <c r="L52" s="33">
        <f t="shared" si="5"/>
        <v>2603835.6164383488</v>
      </c>
    </row>
    <row r="53" spans="1:12" x14ac:dyDescent="0.25">
      <c r="A53" s="26">
        <v>42</v>
      </c>
      <c r="B53" s="27">
        <f t="shared" si="6"/>
        <v>45473</v>
      </c>
      <c r="C53" s="28">
        <f t="shared" si="7"/>
        <v>291866666.66666585</v>
      </c>
      <c r="D53" s="29">
        <f t="shared" si="8"/>
        <v>4318027.3972602617</v>
      </c>
      <c r="E53" s="29">
        <v>1466666.6666666667</v>
      </c>
      <c r="F53" s="29">
        <f t="shared" si="9"/>
        <v>5784694.0639269287</v>
      </c>
      <c r="G53" s="8">
        <f t="shared" si="0"/>
        <v>0.18</v>
      </c>
      <c r="H53" s="35">
        <f t="shared" si="1"/>
        <v>1727210.9589041048</v>
      </c>
      <c r="I53" s="28">
        <f t="shared" si="2"/>
        <v>4057483.1050228239</v>
      </c>
      <c r="J53" s="28">
        <f t="shared" si="3"/>
        <v>2159013.6986301308</v>
      </c>
      <c r="K53" s="36">
        <f t="shared" si="4"/>
        <v>3625680.3652967978</v>
      </c>
      <c r="L53" s="33">
        <f t="shared" si="5"/>
        <v>2590816.4383561569</v>
      </c>
    </row>
    <row r="54" spans="1:12" x14ac:dyDescent="0.25">
      <c r="A54" s="26">
        <v>43</v>
      </c>
      <c r="B54" s="27">
        <f t="shared" si="6"/>
        <v>45504</v>
      </c>
      <c r="C54" s="28">
        <f t="shared" si="7"/>
        <v>290399999.99999917</v>
      </c>
      <c r="D54" s="29">
        <f t="shared" si="8"/>
        <v>4296328.7671232754</v>
      </c>
      <c r="E54" s="29">
        <v>1466666.6666666667</v>
      </c>
      <c r="F54" s="29">
        <f t="shared" si="9"/>
        <v>5762995.4337899424</v>
      </c>
      <c r="G54" s="8">
        <f t="shared" si="0"/>
        <v>0.18</v>
      </c>
      <c r="H54" s="35">
        <f t="shared" si="1"/>
        <v>1718531.5068493104</v>
      </c>
      <c r="I54" s="28">
        <f t="shared" si="2"/>
        <v>4044463.9269406321</v>
      </c>
      <c r="J54" s="28">
        <f t="shared" si="3"/>
        <v>2148164.3835616377</v>
      </c>
      <c r="K54" s="36">
        <f t="shared" si="4"/>
        <v>3614831.0502283047</v>
      </c>
      <c r="L54" s="33">
        <f t="shared" si="5"/>
        <v>2577797.2602739651</v>
      </c>
    </row>
    <row r="55" spans="1:12" x14ac:dyDescent="0.25">
      <c r="A55" s="26">
        <v>44</v>
      </c>
      <c r="B55" s="27">
        <f t="shared" si="6"/>
        <v>45535</v>
      </c>
      <c r="C55" s="28">
        <f t="shared" si="7"/>
        <v>288933333.33333248</v>
      </c>
      <c r="D55" s="29">
        <f t="shared" si="8"/>
        <v>4274630.1369862882</v>
      </c>
      <c r="E55" s="29">
        <v>1466666.6666666667</v>
      </c>
      <c r="F55" s="29">
        <f t="shared" si="9"/>
        <v>5741296.8036529552</v>
      </c>
      <c r="G55" s="8">
        <f t="shared" si="0"/>
        <v>0.18</v>
      </c>
      <c r="H55" s="35">
        <f t="shared" si="1"/>
        <v>1709852.0547945155</v>
      </c>
      <c r="I55" s="28">
        <f t="shared" si="2"/>
        <v>4031444.7488584397</v>
      </c>
      <c r="J55" s="28">
        <f t="shared" si="3"/>
        <v>2137315.0684931441</v>
      </c>
      <c r="K55" s="36">
        <f t="shared" si="4"/>
        <v>3603981.7351598111</v>
      </c>
      <c r="L55" s="33">
        <f t="shared" si="5"/>
        <v>2564778.0821917728</v>
      </c>
    </row>
    <row r="56" spans="1:12" x14ac:dyDescent="0.25">
      <c r="A56" s="26">
        <v>45</v>
      </c>
      <c r="B56" s="27">
        <f t="shared" si="6"/>
        <v>45565</v>
      </c>
      <c r="C56" s="28">
        <f t="shared" si="7"/>
        <v>287466666.66666579</v>
      </c>
      <c r="D56" s="29">
        <f t="shared" si="8"/>
        <v>4252931.506849302</v>
      </c>
      <c r="E56" s="29">
        <v>1466666.6666666667</v>
      </c>
      <c r="F56" s="29">
        <f t="shared" si="9"/>
        <v>5719598.173515969</v>
      </c>
      <c r="G56" s="8">
        <f t="shared" si="0"/>
        <v>0.18</v>
      </c>
      <c r="H56" s="35">
        <f t="shared" si="1"/>
        <v>1701172.6027397208</v>
      </c>
      <c r="I56" s="28">
        <f t="shared" si="2"/>
        <v>4018425.5707762484</v>
      </c>
      <c r="J56" s="28">
        <f t="shared" si="3"/>
        <v>2126465.753424651</v>
      </c>
      <c r="K56" s="36">
        <f t="shared" si="4"/>
        <v>3593132.420091318</v>
      </c>
      <c r="L56" s="33">
        <f t="shared" si="5"/>
        <v>2551758.9041095809</v>
      </c>
    </row>
    <row r="57" spans="1:12" x14ac:dyDescent="0.25">
      <c r="A57" s="26">
        <v>46</v>
      </c>
      <c r="B57" s="27">
        <f t="shared" si="6"/>
        <v>45596</v>
      </c>
      <c r="C57" s="28">
        <f t="shared" si="7"/>
        <v>285999999.99999911</v>
      </c>
      <c r="D57" s="29">
        <f t="shared" si="8"/>
        <v>4231232.8767123148</v>
      </c>
      <c r="E57" s="29">
        <v>1466666.6666666667</v>
      </c>
      <c r="F57" s="29">
        <f t="shared" si="9"/>
        <v>5697899.5433789818</v>
      </c>
      <c r="G57" s="8">
        <f t="shared" si="0"/>
        <v>0.18</v>
      </c>
      <c r="H57" s="35">
        <f t="shared" si="1"/>
        <v>1692493.150684926</v>
      </c>
      <c r="I57" s="28">
        <f t="shared" si="2"/>
        <v>4005406.392694056</v>
      </c>
      <c r="J57" s="28">
        <f t="shared" si="3"/>
        <v>2115616.4383561574</v>
      </c>
      <c r="K57" s="36">
        <f t="shared" si="4"/>
        <v>3582283.1050228244</v>
      </c>
      <c r="L57" s="33">
        <f t="shared" si="5"/>
        <v>2538739.7260273886</v>
      </c>
    </row>
    <row r="58" spans="1:12" x14ac:dyDescent="0.25">
      <c r="A58" s="26">
        <v>47</v>
      </c>
      <c r="B58" s="27">
        <f t="shared" si="6"/>
        <v>45626</v>
      </c>
      <c r="C58" s="28">
        <f t="shared" si="7"/>
        <v>284533333.33333242</v>
      </c>
      <c r="D58" s="29">
        <f t="shared" si="8"/>
        <v>4209534.2465753285</v>
      </c>
      <c r="E58" s="29">
        <v>1466666.6666666667</v>
      </c>
      <c r="F58" s="29">
        <f t="shared" si="9"/>
        <v>5676200.9132419955</v>
      </c>
      <c r="G58" s="8">
        <f t="shared" si="0"/>
        <v>0.18</v>
      </c>
      <c r="H58" s="35">
        <f t="shared" si="1"/>
        <v>1683813.6986301315</v>
      </c>
      <c r="I58" s="28">
        <f t="shared" si="2"/>
        <v>3992387.2146118637</v>
      </c>
      <c r="J58" s="28">
        <f t="shared" si="3"/>
        <v>2104767.1232876643</v>
      </c>
      <c r="K58" s="36">
        <f t="shared" si="4"/>
        <v>3571433.7899543312</v>
      </c>
      <c r="L58" s="33">
        <f t="shared" si="5"/>
        <v>2525720.5479451972</v>
      </c>
    </row>
    <row r="59" spans="1:12" x14ac:dyDescent="0.25">
      <c r="A59" s="26">
        <v>48</v>
      </c>
      <c r="B59" s="27">
        <f t="shared" si="6"/>
        <v>45657</v>
      </c>
      <c r="C59" s="28">
        <f t="shared" si="7"/>
        <v>283066666.66666573</v>
      </c>
      <c r="D59" s="29">
        <f t="shared" si="8"/>
        <v>4187835.6164383418</v>
      </c>
      <c r="E59" s="29">
        <v>1466666.6666666667</v>
      </c>
      <c r="F59" s="29">
        <f t="shared" si="9"/>
        <v>5654502.2831050083</v>
      </c>
      <c r="G59" s="8">
        <f t="shared" si="0"/>
        <v>0.18</v>
      </c>
      <c r="H59" s="35">
        <f t="shared" si="1"/>
        <v>1675134.2465753369</v>
      </c>
      <c r="I59" s="28">
        <f t="shared" si="2"/>
        <v>3979368.0365296714</v>
      </c>
      <c r="J59" s="28">
        <f t="shared" si="3"/>
        <v>2093917.8082191709</v>
      </c>
      <c r="K59" s="36">
        <f t="shared" si="4"/>
        <v>3560584.4748858372</v>
      </c>
      <c r="L59" s="33">
        <f t="shared" si="5"/>
        <v>2512701.3698630049</v>
      </c>
    </row>
    <row r="60" spans="1:12" x14ac:dyDescent="0.25">
      <c r="A60" s="26">
        <v>49</v>
      </c>
      <c r="B60" s="27">
        <f t="shared" si="6"/>
        <v>45688</v>
      </c>
      <c r="C60" s="28">
        <f t="shared" si="7"/>
        <v>281599999.99999905</v>
      </c>
      <c r="D60" s="29">
        <f t="shared" si="8"/>
        <v>4166136.9863013555</v>
      </c>
      <c r="E60" s="29">
        <v>1466666.6666666667</v>
      </c>
      <c r="F60" s="29">
        <f t="shared" si="9"/>
        <v>5632803.652968022</v>
      </c>
      <c r="G60" s="8">
        <f t="shared" si="0"/>
        <v>0.18</v>
      </c>
      <c r="H60" s="35">
        <f t="shared" si="1"/>
        <v>1666454.7945205423</v>
      </c>
      <c r="I60" s="28">
        <f t="shared" si="2"/>
        <v>3966348.85844748</v>
      </c>
      <c r="J60" s="28">
        <f t="shared" si="3"/>
        <v>2083068.4931506778</v>
      </c>
      <c r="K60" s="36">
        <f t="shared" si="4"/>
        <v>3549735.1598173445</v>
      </c>
      <c r="L60" s="33">
        <f t="shared" si="5"/>
        <v>2499682.191780813</v>
      </c>
    </row>
    <row r="61" spans="1:12" x14ac:dyDescent="0.25">
      <c r="A61" s="26">
        <v>50</v>
      </c>
      <c r="B61" s="27">
        <f t="shared" si="6"/>
        <v>45716</v>
      </c>
      <c r="C61" s="28">
        <f t="shared" si="7"/>
        <v>280133333.33333236</v>
      </c>
      <c r="D61" s="29">
        <f t="shared" si="8"/>
        <v>4144438.3561643688</v>
      </c>
      <c r="E61" s="29">
        <v>1466666.6666666667</v>
      </c>
      <c r="F61" s="29">
        <f t="shared" si="9"/>
        <v>5611105.0228310358</v>
      </c>
      <c r="G61" s="8">
        <f t="shared" si="0"/>
        <v>0.18</v>
      </c>
      <c r="H61" s="35">
        <f t="shared" si="1"/>
        <v>1657775.3424657476</v>
      </c>
      <c r="I61" s="28">
        <f t="shared" si="2"/>
        <v>3953329.6803652882</v>
      </c>
      <c r="J61" s="28">
        <f t="shared" si="3"/>
        <v>2072219.1780821844</v>
      </c>
      <c r="K61" s="36">
        <f t="shared" si="4"/>
        <v>3538885.8447488514</v>
      </c>
      <c r="L61" s="33">
        <f t="shared" si="5"/>
        <v>2486663.0136986212</v>
      </c>
    </row>
    <row r="62" spans="1:12" x14ac:dyDescent="0.25">
      <c r="A62" s="26">
        <v>51</v>
      </c>
      <c r="B62" s="27">
        <f t="shared" si="6"/>
        <v>45747</v>
      </c>
      <c r="C62" s="28">
        <f t="shared" si="7"/>
        <v>278666666.66666567</v>
      </c>
      <c r="D62" s="29">
        <f t="shared" si="8"/>
        <v>4122739.7260273821</v>
      </c>
      <c r="E62" s="29">
        <v>1466666.6666666667</v>
      </c>
      <c r="F62" s="29">
        <f t="shared" si="9"/>
        <v>5589406.3926940486</v>
      </c>
      <c r="G62" s="8">
        <f t="shared" si="0"/>
        <v>0.18</v>
      </c>
      <c r="H62" s="35">
        <f t="shared" si="1"/>
        <v>1649095.890410953</v>
      </c>
      <c r="I62" s="28">
        <f t="shared" si="2"/>
        <v>3940310.5022830954</v>
      </c>
      <c r="J62" s="28">
        <f t="shared" si="3"/>
        <v>2061369.863013691</v>
      </c>
      <c r="K62" s="36">
        <f t="shared" si="4"/>
        <v>3528036.5296803573</v>
      </c>
      <c r="L62" s="33">
        <f t="shared" si="5"/>
        <v>2473643.8356164293</v>
      </c>
    </row>
    <row r="63" spans="1:12" x14ac:dyDescent="0.25">
      <c r="A63" s="26">
        <v>52</v>
      </c>
      <c r="B63" s="27">
        <f t="shared" si="6"/>
        <v>45777</v>
      </c>
      <c r="C63" s="28">
        <f t="shared" si="7"/>
        <v>277199999.99999899</v>
      </c>
      <c r="D63" s="29">
        <f t="shared" si="8"/>
        <v>4101041.0958903953</v>
      </c>
      <c r="E63" s="29">
        <v>1466666.6666666667</v>
      </c>
      <c r="F63" s="29">
        <f t="shared" si="9"/>
        <v>5567707.7625570623</v>
      </c>
      <c r="G63" s="8">
        <f t="shared" si="0"/>
        <v>0.18</v>
      </c>
      <c r="H63" s="35">
        <f t="shared" si="1"/>
        <v>1640416.4383561583</v>
      </c>
      <c r="I63" s="28">
        <f t="shared" si="2"/>
        <v>3927291.324200904</v>
      </c>
      <c r="J63" s="28">
        <f t="shared" si="3"/>
        <v>2050520.5479451977</v>
      </c>
      <c r="K63" s="36">
        <f t="shared" si="4"/>
        <v>3517187.2146118646</v>
      </c>
      <c r="L63" s="33">
        <f t="shared" si="5"/>
        <v>2460624.657534237</v>
      </c>
    </row>
    <row r="64" spans="1:12" x14ac:dyDescent="0.25">
      <c r="A64" s="26">
        <v>53</v>
      </c>
      <c r="B64" s="27">
        <f t="shared" si="6"/>
        <v>45808</v>
      </c>
      <c r="C64" s="28">
        <f t="shared" si="7"/>
        <v>275733333.3333323</v>
      </c>
      <c r="D64" s="29">
        <f t="shared" si="8"/>
        <v>4079342.46575341</v>
      </c>
      <c r="E64" s="29">
        <v>1466666.6666666667</v>
      </c>
      <c r="F64" s="29">
        <f t="shared" si="9"/>
        <v>5546009.132420077</v>
      </c>
      <c r="G64" s="8">
        <f t="shared" si="0"/>
        <v>0.18</v>
      </c>
      <c r="H64" s="35">
        <f t="shared" si="1"/>
        <v>1631736.9863013641</v>
      </c>
      <c r="I64" s="28">
        <f t="shared" si="2"/>
        <v>3914272.1461187126</v>
      </c>
      <c r="J64" s="28">
        <f t="shared" si="3"/>
        <v>2039671.232876705</v>
      </c>
      <c r="K64" s="36">
        <f t="shared" si="4"/>
        <v>3506337.899543372</v>
      </c>
      <c r="L64" s="33">
        <f t="shared" si="5"/>
        <v>2447605.4794520461</v>
      </c>
    </row>
    <row r="65" spans="1:12" x14ac:dyDescent="0.25">
      <c r="A65" s="26">
        <v>54</v>
      </c>
      <c r="B65" s="27">
        <f t="shared" si="6"/>
        <v>45838</v>
      </c>
      <c r="C65" s="28">
        <f t="shared" si="7"/>
        <v>274266666.66666561</v>
      </c>
      <c r="D65" s="29">
        <f t="shared" si="8"/>
        <v>4057643.8356164224</v>
      </c>
      <c r="E65" s="29">
        <v>1466666.6666666667</v>
      </c>
      <c r="F65" s="29">
        <f t="shared" si="9"/>
        <v>5524310.5022830889</v>
      </c>
      <c r="G65" s="8">
        <f t="shared" si="0"/>
        <v>0.18</v>
      </c>
      <c r="H65" s="35">
        <f t="shared" si="1"/>
        <v>1623057.534246569</v>
      </c>
      <c r="I65" s="28">
        <f t="shared" si="2"/>
        <v>3901252.9680365198</v>
      </c>
      <c r="J65" s="28">
        <f t="shared" si="3"/>
        <v>2028821.9178082112</v>
      </c>
      <c r="K65" s="36">
        <f t="shared" si="4"/>
        <v>3495488.5844748775</v>
      </c>
      <c r="L65" s="33">
        <f t="shared" si="5"/>
        <v>2434586.3013698533</v>
      </c>
    </row>
    <row r="66" spans="1:12" x14ac:dyDescent="0.25">
      <c r="A66" s="26">
        <v>55</v>
      </c>
      <c r="B66" s="27">
        <f t="shared" si="6"/>
        <v>45869</v>
      </c>
      <c r="C66" s="28">
        <f t="shared" si="7"/>
        <v>272799999.99999893</v>
      </c>
      <c r="D66" s="29">
        <f t="shared" si="8"/>
        <v>4035945.2054794366</v>
      </c>
      <c r="E66" s="29">
        <v>1466666.6666666667</v>
      </c>
      <c r="F66" s="29">
        <f t="shared" si="9"/>
        <v>5502611.8721461035</v>
      </c>
      <c r="G66" s="8">
        <f t="shared" si="0"/>
        <v>0.18</v>
      </c>
      <c r="H66" s="35">
        <f t="shared" si="1"/>
        <v>1614378.0821917746</v>
      </c>
      <c r="I66" s="28">
        <f t="shared" si="2"/>
        <v>3888233.7899543289</v>
      </c>
      <c r="J66" s="28">
        <f t="shared" si="3"/>
        <v>2017972.6027397183</v>
      </c>
      <c r="K66" s="36">
        <f t="shared" si="4"/>
        <v>3484639.2694063853</v>
      </c>
      <c r="L66" s="33">
        <f t="shared" si="5"/>
        <v>2421567.1232876619</v>
      </c>
    </row>
    <row r="67" spans="1:12" x14ac:dyDescent="0.25">
      <c r="A67" s="26">
        <v>56</v>
      </c>
      <c r="B67" s="27">
        <f t="shared" si="6"/>
        <v>45900</v>
      </c>
      <c r="C67" s="28">
        <f t="shared" si="7"/>
        <v>271333333.33333224</v>
      </c>
      <c r="D67" s="29">
        <f t="shared" si="8"/>
        <v>4014246.5753424489</v>
      </c>
      <c r="E67" s="29">
        <v>1466666.6666666667</v>
      </c>
      <c r="F67" s="29">
        <f t="shared" si="9"/>
        <v>5480913.2420091154</v>
      </c>
      <c r="G67" s="8">
        <f t="shared" si="0"/>
        <v>0.18</v>
      </c>
      <c r="H67" s="35">
        <f t="shared" si="1"/>
        <v>1605698.6301369797</v>
      </c>
      <c r="I67" s="28">
        <f t="shared" si="2"/>
        <v>3875214.6118721357</v>
      </c>
      <c r="J67" s="28">
        <f t="shared" si="3"/>
        <v>2007123.2876712244</v>
      </c>
      <c r="K67" s="36">
        <f t="shared" si="4"/>
        <v>3473789.9543378912</v>
      </c>
      <c r="L67" s="33">
        <f t="shared" si="5"/>
        <v>2408547.9452054692</v>
      </c>
    </row>
    <row r="68" spans="1:12" x14ac:dyDescent="0.25">
      <c r="A68" s="26">
        <v>57</v>
      </c>
      <c r="B68" s="27">
        <f t="shared" si="6"/>
        <v>45930</v>
      </c>
      <c r="C68" s="28">
        <f t="shared" si="7"/>
        <v>269866666.66666555</v>
      </c>
      <c r="D68" s="29">
        <f t="shared" si="8"/>
        <v>3992547.9452054631</v>
      </c>
      <c r="E68" s="29">
        <v>1466666.6666666667</v>
      </c>
      <c r="F68" s="29">
        <f t="shared" si="9"/>
        <v>5459214.6118721301</v>
      </c>
      <c r="G68" s="8">
        <f t="shared" si="0"/>
        <v>0.18</v>
      </c>
      <c r="H68" s="35">
        <f t="shared" si="1"/>
        <v>1597019.1780821853</v>
      </c>
      <c r="I68" s="28">
        <f t="shared" si="2"/>
        <v>3862195.4337899447</v>
      </c>
      <c r="J68" s="28">
        <f t="shared" si="3"/>
        <v>1996273.9726027315</v>
      </c>
      <c r="K68" s="36">
        <f t="shared" si="4"/>
        <v>3462940.6392693985</v>
      </c>
      <c r="L68" s="33">
        <f t="shared" si="5"/>
        <v>2395528.7671232778</v>
      </c>
    </row>
    <row r="69" spans="1:12" x14ac:dyDescent="0.25">
      <c r="A69" s="26">
        <v>58</v>
      </c>
      <c r="B69" s="27">
        <f t="shared" si="6"/>
        <v>45961</v>
      </c>
      <c r="C69" s="28">
        <f t="shared" si="7"/>
        <v>268399999.9999989</v>
      </c>
      <c r="D69" s="29">
        <f t="shared" si="8"/>
        <v>3970849.3150684768</v>
      </c>
      <c r="E69" s="29">
        <v>1466666.6666666667</v>
      </c>
      <c r="F69" s="29">
        <f t="shared" si="9"/>
        <v>5437515.9817351438</v>
      </c>
      <c r="G69" s="8">
        <f t="shared" si="0"/>
        <v>0.18</v>
      </c>
      <c r="H69" s="35">
        <f t="shared" si="1"/>
        <v>1588339.7260273909</v>
      </c>
      <c r="I69" s="28">
        <f t="shared" si="2"/>
        <v>3849176.2557077529</v>
      </c>
      <c r="J69" s="28">
        <f t="shared" si="3"/>
        <v>1985424.6575342384</v>
      </c>
      <c r="K69" s="36">
        <f t="shared" si="4"/>
        <v>3452091.3242009054</v>
      </c>
      <c r="L69" s="33">
        <f t="shared" si="5"/>
        <v>2382509.5890410859</v>
      </c>
    </row>
    <row r="70" spans="1:12" x14ac:dyDescent="0.25">
      <c r="A70" s="26">
        <v>59</v>
      </c>
      <c r="B70" s="27">
        <f t="shared" si="6"/>
        <v>45991</v>
      </c>
      <c r="C70" s="28">
        <f t="shared" si="7"/>
        <v>266933333.33333224</v>
      </c>
      <c r="D70" s="29">
        <f t="shared" si="8"/>
        <v>3949150.6849314901</v>
      </c>
      <c r="E70" s="29">
        <v>1466666.6666666667</v>
      </c>
      <c r="F70" s="29">
        <f t="shared" si="9"/>
        <v>5415817.3515981566</v>
      </c>
      <c r="G70" s="8">
        <f t="shared" si="0"/>
        <v>0.18</v>
      </c>
      <c r="H70" s="35">
        <f t="shared" si="1"/>
        <v>1579660.273972596</v>
      </c>
      <c r="I70" s="28">
        <f t="shared" si="2"/>
        <v>3836157.0776255606</v>
      </c>
      <c r="J70" s="28">
        <f t="shared" si="3"/>
        <v>1974575.3424657451</v>
      </c>
      <c r="K70" s="36">
        <f t="shared" si="4"/>
        <v>3441242.0091324113</v>
      </c>
      <c r="L70" s="33">
        <f t="shared" si="5"/>
        <v>2369490.4109588941</v>
      </c>
    </row>
    <row r="71" spans="1:12" x14ac:dyDescent="0.25">
      <c r="A71" s="26">
        <v>60</v>
      </c>
      <c r="B71" s="27">
        <f t="shared" si="6"/>
        <v>46022</v>
      </c>
      <c r="C71" s="28">
        <f t="shared" si="7"/>
        <v>265466666.66666558</v>
      </c>
      <c r="D71" s="29">
        <f t="shared" si="8"/>
        <v>3927452.0547945048</v>
      </c>
      <c r="E71" s="29">
        <v>1466666.6666666667</v>
      </c>
      <c r="F71" s="29">
        <f t="shared" si="9"/>
        <v>5394118.7214611713</v>
      </c>
      <c r="G71" s="8">
        <f t="shared" si="0"/>
        <v>0.18</v>
      </c>
      <c r="H71" s="35">
        <f t="shared" si="1"/>
        <v>1570980.8219178021</v>
      </c>
      <c r="I71" s="28">
        <f t="shared" si="2"/>
        <v>3823137.8995433692</v>
      </c>
      <c r="J71" s="28">
        <f t="shared" si="3"/>
        <v>1963726.0273972524</v>
      </c>
      <c r="K71" s="36">
        <f t="shared" si="4"/>
        <v>3430392.6940639187</v>
      </c>
      <c r="L71" s="33">
        <f t="shared" si="5"/>
        <v>2356471.2328767027</v>
      </c>
    </row>
    <row r="72" spans="1:12" x14ac:dyDescent="0.25">
      <c r="A72" s="26">
        <v>61</v>
      </c>
      <c r="B72" s="27">
        <f t="shared" si="6"/>
        <v>46053</v>
      </c>
      <c r="C72" s="28">
        <f t="shared" si="7"/>
        <v>263999999.99999893</v>
      </c>
      <c r="D72" s="29">
        <f t="shared" si="8"/>
        <v>3905753.424657518</v>
      </c>
      <c r="E72" s="29">
        <v>1466666.6666666667</v>
      </c>
      <c r="F72" s="29">
        <f t="shared" si="9"/>
        <v>5372420.091324185</v>
      </c>
      <c r="G72" s="8">
        <f t="shared" si="0"/>
        <v>0.18</v>
      </c>
      <c r="H72" s="35">
        <f t="shared" si="1"/>
        <v>1562301.3698630072</v>
      </c>
      <c r="I72" s="28">
        <f t="shared" si="2"/>
        <v>3810118.7214611778</v>
      </c>
      <c r="J72" s="28"/>
      <c r="K72" s="36">
        <f t="shared" si="4"/>
        <v>5372420.091324185</v>
      </c>
    </row>
    <row r="73" spans="1:12" x14ac:dyDescent="0.25">
      <c r="A73" s="26">
        <v>62</v>
      </c>
      <c r="B73" s="27">
        <f t="shared" si="6"/>
        <v>46081</v>
      </c>
      <c r="C73" s="28">
        <f t="shared" si="7"/>
        <v>262533333.33333227</v>
      </c>
      <c r="D73" s="29">
        <f t="shared" si="8"/>
        <v>3884054.7945205318</v>
      </c>
      <c r="E73" s="29">
        <v>1466666.6666666667</v>
      </c>
      <c r="F73" s="29">
        <f t="shared" si="9"/>
        <v>5350721.4611871988</v>
      </c>
      <c r="G73" s="8">
        <f t="shared" si="0"/>
        <v>0.18</v>
      </c>
      <c r="H73" s="35">
        <f t="shared" si="1"/>
        <v>1553621.9178082128</v>
      </c>
      <c r="I73" s="28">
        <f t="shared" si="2"/>
        <v>3797099.543378986</v>
      </c>
      <c r="J73" s="28"/>
      <c r="K73" s="36">
        <f t="shared" si="4"/>
        <v>5350721.4611871988</v>
      </c>
    </row>
    <row r="74" spans="1:12" x14ac:dyDescent="0.25">
      <c r="A74" s="26">
        <v>63</v>
      </c>
      <c r="B74" s="27">
        <f t="shared" si="6"/>
        <v>46112</v>
      </c>
      <c r="C74" s="28">
        <f t="shared" si="7"/>
        <v>261066666.66666561</v>
      </c>
      <c r="D74" s="29">
        <f t="shared" si="8"/>
        <v>3862356.164383546</v>
      </c>
      <c r="E74" s="29">
        <v>1466666.6666666667</v>
      </c>
      <c r="F74" s="29">
        <f t="shared" si="9"/>
        <v>5329022.8310502125</v>
      </c>
      <c r="G74" s="8">
        <f t="shared" si="0"/>
        <v>0.18</v>
      </c>
      <c r="H74" s="35">
        <f t="shared" si="1"/>
        <v>1544942.4657534184</v>
      </c>
      <c r="I74" s="28">
        <f t="shared" si="2"/>
        <v>3784080.3652967941</v>
      </c>
      <c r="J74" s="28"/>
      <c r="K74" s="36">
        <f t="shared" si="4"/>
        <v>5329022.8310502125</v>
      </c>
    </row>
    <row r="75" spans="1:12" x14ac:dyDescent="0.25">
      <c r="A75" s="26">
        <v>64</v>
      </c>
      <c r="B75" s="27">
        <f t="shared" si="6"/>
        <v>46142</v>
      </c>
      <c r="C75" s="28">
        <f t="shared" si="7"/>
        <v>259599999.99999896</v>
      </c>
      <c r="D75" s="29">
        <f t="shared" si="8"/>
        <v>3840657.5342465602</v>
      </c>
      <c r="E75" s="29">
        <v>1466666.6666666667</v>
      </c>
      <c r="F75" s="29">
        <f t="shared" si="9"/>
        <v>5307324.2009132272</v>
      </c>
      <c r="G75" s="8">
        <f t="shared" si="0"/>
        <v>0.18</v>
      </c>
      <c r="H75" s="35">
        <f t="shared" si="1"/>
        <v>1536263.0136986242</v>
      </c>
      <c r="I75" s="28">
        <f t="shared" si="2"/>
        <v>3771061.1872146027</v>
      </c>
      <c r="J75" s="28"/>
      <c r="K75" s="36">
        <f t="shared" si="4"/>
        <v>5307324.2009132272</v>
      </c>
    </row>
    <row r="76" spans="1:12" x14ac:dyDescent="0.25">
      <c r="A76" s="26">
        <v>65</v>
      </c>
      <c r="B76" s="27">
        <f t="shared" si="6"/>
        <v>46173</v>
      </c>
      <c r="C76" s="28">
        <f t="shared" si="7"/>
        <v>258133333.3333323</v>
      </c>
      <c r="D76" s="29">
        <f t="shared" si="8"/>
        <v>3818958.9041095739</v>
      </c>
      <c r="E76" s="29">
        <v>1466666.6666666667</v>
      </c>
      <c r="F76" s="29">
        <f t="shared" si="9"/>
        <v>5285625.5707762409</v>
      </c>
      <c r="G76" s="8">
        <f t="shared" ref="G76:G139" si="10">+G$8</f>
        <v>0.18</v>
      </c>
      <c r="H76" s="35">
        <f t="shared" ref="H76:H139" si="11">D76*0.4</f>
        <v>1527583.5616438296</v>
      </c>
      <c r="I76" s="28">
        <f t="shared" ref="I76:I139" si="12">F76-H76</f>
        <v>3758042.0091324113</v>
      </c>
      <c r="J76" s="28"/>
      <c r="K76" s="36">
        <f t="shared" ref="K76:K139" si="13">F76-J76</f>
        <v>5285625.5707762409</v>
      </c>
    </row>
    <row r="77" spans="1:12" x14ac:dyDescent="0.25">
      <c r="A77" s="26">
        <v>66</v>
      </c>
      <c r="B77" s="27">
        <f t="shared" ref="B77:B140" si="14">+EOMONTH(G$5,A76)</f>
        <v>46203</v>
      </c>
      <c r="C77" s="28">
        <f t="shared" ref="C77:C140" si="15">+C76-E76</f>
        <v>256666666.66666564</v>
      </c>
      <c r="D77" s="29">
        <f t="shared" ref="D77:D140" si="16">+C77*G77/365*30</f>
        <v>3797260.2739725872</v>
      </c>
      <c r="E77" s="29">
        <v>1466666.6666666667</v>
      </c>
      <c r="F77" s="29">
        <f t="shared" ref="F77:F140" si="17">+D77+E77</f>
        <v>5263926.9406392537</v>
      </c>
      <c r="G77" s="8">
        <f t="shared" si="10"/>
        <v>0.18</v>
      </c>
      <c r="H77" s="35">
        <f t="shared" si="11"/>
        <v>1518904.1095890349</v>
      </c>
      <c r="I77" s="28">
        <f t="shared" si="12"/>
        <v>3745022.831050219</v>
      </c>
      <c r="J77" s="28"/>
      <c r="K77" s="36">
        <f t="shared" si="13"/>
        <v>5263926.9406392537</v>
      </c>
    </row>
    <row r="78" spans="1:12" x14ac:dyDescent="0.25">
      <c r="A78" s="26">
        <v>67</v>
      </c>
      <c r="B78" s="27">
        <f t="shared" si="14"/>
        <v>46234</v>
      </c>
      <c r="C78" s="28">
        <f t="shared" si="15"/>
        <v>255199999.99999899</v>
      </c>
      <c r="D78" s="29">
        <f t="shared" si="16"/>
        <v>3775561.6438356009</v>
      </c>
      <c r="E78" s="29">
        <v>1466666.6666666667</v>
      </c>
      <c r="F78" s="29">
        <f t="shared" si="17"/>
        <v>5242228.3105022674</v>
      </c>
      <c r="G78" s="8">
        <f t="shared" si="10"/>
        <v>0.18</v>
      </c>
      <c r="H78" s="35">
        <f t="shared" si="11"/>
        <v>1510224.6575342405</v>
      </c>
      <c r="I78" s="28">
        <f t="shared" si="12"/>
        <v>3732003.6529680267</v>
      </c>
      <c r="J78" s="28"/>
      <c r="K78" s="36">
        <f t="shared" si="13"/>
        <v>5242228.3105022674</v>
      </c>
    </row>
    <row r="79" spans="1:12" x14ac:dyDescent="0.25">
      <c r="A79" s="26">
        <v>68</v>
      </c>
      <c r="B79" s="27">
        <f t="shared" si="14"/>
        <v>46265</v>
      </c>
      <c r="C79" s="28">
        <f t="shared" si="15"/>
        <v>253733333.33333233</v>
      </c>
      <c r="D79" s="29">
        <f t="shared" si="16"/>
        <v>3753863.0136986156</v>
      </c>
      <c r="E79" s="29">
        <v>1466666.6666666667</v>
      </c>
      <c r="F79" s="29">
        <f t="shared" si="17"/>
        <v>5220529.6803652821</v>
      </c>
      <c r="G79" s="8">
        <f t="shared" si="10"/>
        <v>0.18</v>
      </c>
      <c r="H79" s="35">
        <f t="shared" si="11"/>
        <v>1501545.2054794463</v>
      </c>
      <c r="I79" s="28">
        <f t="shared" si="12"/>
        <v>3718984.4748858358</v>
      </c>
      <c r="J79" s="28"/>
      <c r="K79" s="36">
        <f t="shared" si="13"/>
        <v>5220529.6803652821</v>
      </c>
    </row>
    <row r="80" spans="1:12" x14ac:dyDescent="0.25">
      <c r="A80" s="26">
        <v>69</v>
      </c>
      <c r="B80" s="27">
        <f t="shared" si="14"/>
        <v>46295</v>
      </c>
      <c r="C80" s="28">
        <f t="shared" si="15"/>
        <v>252266666.66666567</v>
      </c>
      <c r="D80" s="29">
        <f t="shared" si="16"/>
        <v>3732164.3835616293</v>
      </c>
      <c r="E80" s="29">
        <v>1466666.6666666667</v>
      </c>
      <c r="F80" s="29">
        <f t="shared" si="17"/>
        <v>5198831.0502282958</v>
      </c>
      <c r="G80" s="8">
        <f t="shared" si="10"/>
        <v>0.18</v>
      </c>
      <c r="H80" s="35">
        <f t="shared" si="11"/>
        <v>1492865.7534246519</v>
      </c>
      <c r="I80" s="28">
        <f t="shared" si="12"/>
        <v>3705965.2968036439</v>
      </c>
      <c r="J80" s="28"/>
      <c r="K80" s="36">
        <f t="shared" si="13"/>
        <v>5198831.0502282958</v>
      </c>
    </row>
    <row r="81" spans="1:11" x14ac:dyDescent="0.25">
      <c r="A81" s="26">
        <v>70</v>
      </c>
      <c r="B81" s="27">
        <f t="shared" si="14"/>
        <v>46326</v>
      </c>
      <c r="C81" s="28">
        <f t="shared" si="15"/>
        <v>250799999.99999902</v>
      </c>
      <c r="D81" s="29">
        <f t="shared" si="16"/>
        <v>3710465.7534246431</v>
      </c>
      <c r="E81" s="29">
        <v>1466666.6666666667</v>
      </c>
      <c r="F81" s="29">
        <f t="shared" si="17"/>
        <v>5177132.4200913096</v>
      </c>
      <c r="G81" s="8">
        <f t="shared" si="10"/>
        <v>0.18</v>
      </c>
      <c r="H81" s="35">
        <f t="shared" si="11"/>
        <v>1484186.3013698573</v>
      </c>
      <c r="I81" s="28">
        <f t="shared" si="12"/>
        <v>3692946.1187214525</v>
      </c>
      <c r="J81" s="28"/>
      <c r="K81" s="36">
        <f t="shared" si="13"/>
        <v>5177132.4200913096</v>
      </c>
    </row>
    <row r="82" spans="1:11" x14ac:dyDescent="0.25">
      <c r="A82" s="26">
        <v>71</v>
      </c>
      <c r="B82" s="27">
        <f t="shared" si="14"/>
        <v>46356</v>
      </c>
      <c r="C82" s="28">
        <f t="shared" si="15"/>
        <v>249333333.33333236</v>
      </c>
      <c r="D82" s="29">
        <f t="shared" si="16"/>
        <v>3688767.1232876563</v>
      </c>
      <c r="E82" s="29">
        <v>1466666.6666666667</v>
      </c>
      <c r="F82" s="29">
        <f t="shared" si="17"/>
        <v>5155433.7899543233</v>
      </c>
      <c r="G82" s="8">
        <f t="shared" si="10"/>
        <v>0.18</v>
      </c>
      <c r="H82" s="35">
        <f t="shared" si="11"/>
        <v>1475506.8493150626</v>
      </c>
      <c r="I82" s="28">
        <f t="shared" si="12"/>
        <v>3679926.9406392607</v>
      </c>
      <c r="J82" s="28"/>
      <c r="K82" s="36">
        <f t="shared" si="13"/>
        <v>5155433.7899543233</v>
      </c>
    </row>
    <row r="83" spans="1:11" x14ac:dyDescent="0.25">
      <c r="A83" s="26">
        <v>72</v>
      </c>
      <c r="B83" s="27">
        <f t="shared" si="14"/>
        <v>46387</v>
      </c>
      <c r="C83" s="28">
        <f t="shared" si="15"/>
        <v>247866666.6666657</v>
      </c>
      <c r="D83" s="29">
        <f t="shared" si="16"/>
        <v>3667068.4931506701</v>
      </c>
      <c r="E83" s="29">
        <v>1466666.6666666667</v>
      </c>
      <c r="F83" s="29">
        <f t="shared" si="17"/>
        <v>5133735.1598173371</v>
      </c>
      <c r="G83" s="8">
        <f t="shared" si="10"/>
        <v>0.18</v>
      </c>
      <c r="H83" s="35">
        <f t="shared" si="11"/>
        <v>1466827.3972602682</v>
      </c>
      <c r="I83" s="28">
        <f t="shared" si="12"/>
        <v>3666907.7625570688</v>
      </c>
      <c r="J83" s="28"/>
      <c r="K83" s="36">
        <f t="shared" si="13"/>
        <v>5133735.1598173371</v>
      </c>
    </row>
    <row r="84" spans="1:11" x14ac:dyDescent="0.25">
      <c r="A84" s="26">
        <v>73</v>
      </c>
      <c r="B84" s="27">
        <f t="shared" si="14"/>
        <v>46418</v>
      </c>
      <c r="C84" s="28">
        <f t="shared" si="15"/>
        <v>246399999.99999905</v>
      </c>
      <c r="D84" s="29">
        <f t="shared" si="16"/>
        <v>3645369.8630136847</v>
      </c>
      <c r="E84" s="29">
        <v>1466666.6666666667</v>
      </c>
      <c r="F84" s="29">
        <f t="shared" si="17"/>
        <v>5112036.5296803517</v>
      </c>
      <c r="G84" s="8">
        <f t="shared" si="10"/>
        <v>0.18</v>
      </c>
      <c r="H84" s="35">
        <f t="shared" si="11"/>
        <v>1458147.945205474</v>
      </c>
      <c r="I84" s="28">
        <f t="shared" si="12"/>
        <v>3653888.5844748775</v>
      </c>
      <c r="J84" s="28"/>
      <c r="K84" s="36">
        <f t="shared" si="13"/>
        <v>5112036.5296803517</v>
      </c>
    </row>
    <row r="85" spans="1:11" x14ac:dyDescent="0.25">
      <c r="A85" s="26">
        <v>74</v>
      </c>
      <c r="B85" s="27">
        <f t="shared" si="14"/>
        <v>46446</v>
      </c>
      <c r="C85" s="28">
        <f t="shared" si="15"/>
        <v>244933333.33333239</v>
      </c>
      <c r="D85" s="29">
        <f t="shared" si="16"/>
        <v>3623671.2328766985</v>
      </c>
      <c r="E85" s="29">
        <v>1466666.6666666667</v>
      </c>
      <c r="F85" s="29">
        <f t="shared" si="17"/>
        <v>5090337.8995433655</v>
      </c>
      <c r="G85" s="8">
        <f t="shared" si="10"/>
        <v>0.18</v>
      </c>
      <c r="H85" s="35">
        <f t="shared" si="11"/>
        <v>1449468.4931506794</v>
      </c>
      <c r="I85" s="28">
        <f t="shared" si="12"/>
        <v>3640869.4063926861</v>
      </c>
      <c r="J85" s="28"/>
      <c r="K85" s="36">
        <f t="shared" si="13"/>
        <v>5090337.8995433655</v>
      </c>
    </row>
    <row r="86" spans="1:11" x14ac:dyDescent="0.25">
      <c r="A86" s="26">
        <v>75</v>
      </c>
      <c r="B86" s="27">
        <f t="shared" si="14"/>
        <v>46477</v>
      </c>
      <c r="C86" s="28">
        <f t="shared" si="15"/>
        <v>243466666.66666573</v>
      </c>
      <c r="D86" s="29">
        <f t="shared" si="16"/>
        <v>3601972.6027397118</v>
      </c>
      <c r="E86" s="29">
        <v>1466666.6666666667</v>
      </c>
      <c r="F86" s="29">
        <f t="shared" si="17"/>
        <v>5068639.2694063783</v>
      </c>
      <c r="G86" s="8">
        <f t="shared" si="10"/>
        <v>0.18</v>
      </c>
      <c r="H86" s="35">
        <f t="shared" si="11"/>
        <v>1440789.0410958847</v>
      </c>
      <c r="I86" s="28">
        <f t="shared" si="12"/>
        <v>3627850.2283104938</v>
      </c>
      <c r="J86" s="28"/>
      <c r="K86" s="36">
        <f t="shared" si="13"/>
        <v>5068639.2694063783</v>
      </c>
    </row>
    <row r="87" spans="1:11" x14ac:dyDescent="0.25">
      <c r="A87" s="26">
        <v>76</v>
      </c>
      <c r="B87" s="27">
        <f t="shared" si="14"/>
        <v>46507</v>
      </c>
      <c r="C87" s="28">
        <f t="shared" si="15"/>
        <v>241999999.99999908</v>
      </c>
      <c r="D87" s="29">
        <f t="shared" si="16"/>
        <v>3580273.9726027255</v>
      </c>
      <c r="E87" s="29">
        <v>1466666.6666666667</v>
      </c>
      <c r="F87" s="29">
        <f t="shared" si="17"/>
        <v>5046940.639269392</v>
      </c>
      <c r="G87" s="8">
        <f t="shared" si="10"/>
        <v>0.18</v>
      </c>
      <c r="H87" s="35">
        <f t="shared" si="11"/>
        <v>1432109.5890410903</v>
      </c>
      <c r="I87" s="28">
        <f t="shared" si="12"/>
        <v>3614831.0502283014</v>
      </c>
      <c r="J87" s="28"/>
      <c r="K87" s="36">
        <f t="shared" si="13"/>
        <v>5046940.639269392</v>
      </c>
    </row>
    <row r="88" spans="1:11" x14ac:dyDescent="0.25">
      <c r="A88" s="26">
        <v>77</v>
      </c>
      <c r="B88" s="27">
        <f t="shared" si="14"/>
        <v>46538</v>
      </c>
      <c r="C88" s="28">
        <f t="shared" si="15"/>
        <v>240533333.33333242</v>
      </c>
      <c r="D88" s="29">
        <f t="shared" si="16"/>
        <v>3558575.3424657397</v>
      </c>
      <c r="E88" s="29">
        <v>1466666.6666666667</v>
      </c>
      <c r="F88" s="29">
        <f t="shared" si="17"/>
        <v>5025242.0091324067</v>
      </c>
      <c r="G88" s="8">
        <f t="shared" si="10"/>
        <v>0.18</v>
      </c>
      <c r="H88" s="35">
        <f t="shared" si="11"/>
        <v>1423430.1369862959</v>
      </c>
      <c r="I88" s="28">
        <f t="shared" si="12"/>
        <v>3601811.872146111</v>
      </c>
      <c r="J88" s="28"/>
      <c r="K88" s="36">
        <f t="shared" si="13"/>
        <v>5025242.0091324067</v>
      </c>
    </row>
    <row r="89" spans="1:11" x14ac:dyDescent="0.25">
      <c r="A89" s="26">
        <v>78</v>
      </c>
      <c r="B89" s="27">
        <f t="shared" si="14"/>
        <v>46568</v>
      </c>
      <c r="C89" s="28">
        <f t="shared" si="15"/>
        <v>239066666.66666576</v>
      </c>
      <c r="D89" s="29">
        <f t="shared" si="16"/>
        <v>3536876.7123287534</v>
      </c>
      <c r="E89" s="29">
        <v>1466666.6666666667</v>
      </c>
      <c r="F89" s="29">
        <f t="shared" si="17"/>
        <v>5003543.3789954204</v>
      </c>
      <c r="G89" s="8">
        <f t="shared" si="10"/>
        <v>0.18</v>
      </c>
      <c r="H89" s="35">
        <f t="shared" si="11"/>
        <v>1414750.6849315015</v>
      </c>
      <c r="I89" s="28">
        <f t="shared" si="12"/>
        <v>3588792.6940639187</v>
      </c>
      <c r="J89" s="28"/>
      <c r="K89" s="36">
        <f t="shared" si="13"/>
        <v>5003543.3789954204</v>
      </c>
    </row>
    <row r="90" spans="1:11" x14ac:dyDescent="0.25">
      <c r="A90" s="26">
        <v>79</v>
      </c>
      <c r="B90" s="27">
        <f t="shared" si="14"/>
        <v>46599</v>
      </c>
      <c r="C90" s="28">
        <f t="shared" si="15"/>
        <v>237599999.99999911</v>
      </c>
      <c r="D90" s="29">
        <f t="shared" si="16"/>
        <v>3515178.0821917676</v>
      </c>
      <c r="E90" s="29">
        <v>1466666.6666666667</v>
      </c>
      <c r="F90" s="29">
        <f t="shared" si="17"/>
        <v>4981844.7488584341</v>
      </c>
      <c r="G90" s="8">
        <f t="shared" si="10"/>
        <v>0.18</v>
      </c>
      <c r="H90" s="35">
        <f t="shared" si="11"/>
        <v>1406071.2328767071</v>
      </c>
      <c r="I90" s="28">
        <f t="shared" si="12"/>
        <v>3575773.5159817273</v>
      </c>
      <c r="J90" s="28"/>
      <c r="K90" s="36">
        <f t="shared" si="13"/>
        <v>4981844.7488584341</v>
      </c>
    </row>
    <row r="91" spans="1:11" x14ac:dyDescent="0.25">
      <c r="A91" s="26">
        <v>80</v>
      </c>
      <c r="B91" s="27">
        <f t="shared" si="14"/>
        <v>46630</v>
      </c>
      <c r="C91" s="28">
        <f t="shared" si="15"/>
        <v>236133333.33333245</v>
      </c>
      <c r="D91" s="29">
        <f t="shared" si="16"/>
        <v>3493479.4520547809</v>
      </c>
      <c r="E91" s="29">
        <v>1466666.6666666667</v>
      </c>
      <c r="F91" s="29">
        <f t="shared" si="17"/>
        <v>4960146.1187214479</v>
      </c>
      <c r="G91" s="8">
        <f t="shared" si="10"/>
        <v>0.18</v>
      </c>
      <c r="H91" s="35">
        <f t="shared" si="11"/>
        <v>1397391.7808219125</v>
      </c>
      <c r="I91" s="28">
        <f t="shared" si="12"/>
        <v>3562754.3378995354</v>
      </c>
      <c r="J91" s="28"/>
      <c r="K91" s="36">
        <f t="shared" si="13"/>
        <v>4960146.1187214479</v>
      </c>
    </row>
    <row r="92" spans="1:11" x14ac:dyDescent="0.25">
      <c r="A92" s="26">
        <v>81</v>
      </c>
      <c r="B92" s="27">
        <f t="shared" si="14"/>
        <v>46660</v>
      </c>
      <c r="C92" s="28">
        <f t="shared" si="15"/>
        <v>234666666.66666579</v>
      </c>
      <c r="D92" s="29">
        <f t="shared" si="16"/>
        <v>3471780.8219177956</v>
      </c>
      <c r="E92" s="29">
        <v>1466666.6666666667</v>
      </c>
      <c r="F92" s="29">
        <f t="shared" si="17"/>
        <v>4938447.4885844626</v>
      </c>
      <c r="G92" s="8">
        <f t="shared" si="10"/>
        <v>0.18</v>
      </c>
      <c r="H92" s="35">
        <f t="shared" si="11"/>
        <v>1388712.3287671183</v>
      </c>
      <c r="I92" s="28">
        <f t="shared" si="12"/>
        <v>3549735.1598173445</v>
      </c>
      <c r="J92" s="28"/>
      <c r="K92" s="36">
        <f t="shared" si="13"/>
        <v>4938447.4885844626</v>
      </c>
    </row>
    <row r="93" spans="1:11" x14ac:dyDescent="0.25">
      <c r="A93" s="26">
        <v>82</v>
      </c>
      <c r="B93" s="27">
        <f t="shared" si="14"/>
        <v>46691</v>
      </c>
      <c r="C93" s="28">
        <f t="shared" si="15"/>
        <v>233199999.99999914</v>
      </c>
      <c r="D93" s="29">
        <f t="shared" si="16"/>
        <v>3450082.1917808088</v>
      </c>
      <c r="E93" s="29">
        <v>1466666.6666666667</v>
      </c>
      <c r="F93" s="29">
        <f t="shared" si="17"/>
        <v>4916748.8584474754</v>
      </c>
      <c r="G93" s="8">
        <f t="shared" si="10"/>
        <v>0.18</v>
      </c>
      <c r="H93" s="35">
        <f t="shared" si="11"/>
        <v>1380032.8767123236</v>
      </c>
      <c r="I93" s="28">
        <f t="shared" si="12"/>
        <v>3536715.9817351517</v>
      </c>
      <c r="J93" s="28"/>
      <c r="K93" s="36">
        <f t="shared" si="13"/>
        <v>4916748.8584474754</v>
      </c>
    </row>
    <row r="94" spans="1:11" x14ac:dyDescent="0.25">
      <c r="A94" s="26">
        <v>83</v>
      </c>
      <c r="B94" s="27">
        <f t="shared" si="14"/>
        <v>46721</v>
      </c>
      <c r="C94" s="28">
        <f t="shared" si="15"/>
        <v>231733333.33333248</v>
      </c>
      <c r="D94" s="29">
        <f t="shared" si="16"/>
        <v>3428383.5616438226</v>
      </c>
      <c r="E94" s="29">
        <v>1466666.6666666667</v>
      </c>
      <c r="F94" s="29">
        <f t="shared" si="17"/>
        <v>4895050.2283104891</v>
      </c>
      <c r="G94" s="8">
        <f t="shared" si="10"/>
        <v>0.18</v>
      </c>
      <c r="H94" s="35">
        <f t="shared" si="11"/>
        <v>1371353.4246575292</v>
      </c>
      <c r="I94" s="28">
        <f t="shared" si="12"/>
        <v>3523696.8036529599</v>
      </c>
      <c r="J94" s="28"/>
      <c r="K94" s="36">
        <f t="shared" si="13"/>
        <v>4895050.2283104891</v>
      </c>
    </row>
    <row r="95" spans="1:11" x14ac:dyDescent="0.25">
      <c r="A95" s="26">
        <v>84</v>
      </c>
      <c r="B95" s="27">
        <f t="shared" si="14"/>
        <v>46752</v>
      </c>
      <c r="C95" s="28">
        <f t="shared" si="15"/>
        <v>230266666.66666582</v>
      </c>
      <c r="D95" s="29">
        <f t="shared" si="16"/>
        <v>3406684.9315068368</v>
      </c>
      <c r="E95" s="29">
        <v>1466666.6666666667</v>
      </c>
      <c r="F95" s="29">
        <f t="shared" si="17"/>
        <v>4873351.5981735038</v>
      </c>
      <c r="G95" s="8">
        <f t="shared" si="10"/>
        <v>0.18</v>
      </c>
      <c r="H95" s="35">
        <f t="shared" si="11"/>
        <v>1362673.9726027348</v>
      </c>
      <c r="I95" s="28">
        <f t="shared" si="12"/>
        <v>3510677.625570769</v>
      </c>
      <c r="J95" s="28"/>
      <c r="K95" s="36">
        <f t="shared" si="13"/>
        <v>4873351.5981735038</v>
      </c>
    </row>
    <row r="96" spans="1:11" x14ac:dyDescent="0.25">
      <c r="A96" s="26">
        <v>85</v>
      </c>
      <c r="B96" s="27">
        <f t="shared" si="14"/>
        <v>46783</v>
      </c>
      <c r="C96" s="28">
        <f t="shared" si="15"/>
        <v>228799999.99999917</v>
      </c>
      <c r="D96" s="29">
        <f t="shared" si="16"/>
        <v>3384986.301369851</v>
      </c>
      <c r="E96" s="29">
        <v>1466666.6666666667</v>
      </c>
      <c r="F96" s="29">
        <f t="shared" si="17"/>
        <v>4851652.9680365175</v>
      </c>
      <c r="G96" s="8">
        <f t="shared" si="10"/>
        <v>0.18</v>
      </c>
      <c r="H96" s="35">
        <f t="shared" si="11"/>
        <v>1353994.5205479404</v>
      </c>
      <c r="I96" s="28">
        <f t="shared" si="12"/>
        <v>3497658.4474885771</v>
      </c>
      <c r="J96" s="28"/>
      <c r="K96" s="36">
        <f t="shared" si="13"/>
        <v>4851652.9680365175</v>
      </c>
    </row>
    <row r="97" spans="1:11" x14ac:dyDescent="0.25">
      <c r="A97" s="26">
        <v>86</v>
      </c>
      <c r="B97" s="27">
        <f t="shared" si="14"/>
        <v>46812</v>
      </c>
      <c r="C97" s="28">
        <f t="shared" si="15"/>
        <v>227333333.33333251</v>
      </c>
      <c r="D97" s="29">
        <f t="shared" si="16"/>
        <v>3363287.6712328647</v>
      </c>
      <c r="E97" s="29">
        <v>1466666.6666666667</v>
      </c>
      <c r="F97" s="29">
        <f t="shared" si="17"/>
        <v>4829954.3378995312</v>
      </c>
      <c r="G97" s="8">
        <f t="shared" si="10"/>
        <v>0.18</v>
      </c>
      <c r="H97" s="35">
        <f t="shared" si="11"/>
        <v>1345315.068493146</v>
      </c>
      <c r="I97" s="28">
        <f t="shared" si="12"/>
        <v>3484639.2694063853</v>
      </c>
      <c r="J97" s="28"/>
      <c r="K97" s="36">
        <f t="shared" si="13"/>
        <v>4829954.3378995312</v>
      </c>
    </row>
    <row r="98" spans="1:11" x14ac:dyDescent="0.25">
      <c r="A98" s="26">
        <v>87</v>
      </c>
      <c r="B98" s="27">
        <f t="shared" si="14"/>
        <v>46843</v>
      </c>
      <c r="C98" s="28">
        <f t="shared" si="15"/>
        <v>225866666.66666585</v>
      </c>
      <c r="D98" s="29">
        <f t="shared" si="16"/>
        <v>3341589.041095878</v>
      </c>
      <c r="E98" s="29">
        <v>1466666.6666666667</v>
      </c>
      <c r="F98" s="29">
        <f t="shared" si="17"/>
        <v>4808255.707762545</v>
      </c>
      <c r="G98" s="8">
        <f t="shared" si="10"/>
        <v>0.18</v>
      </c>
      <c r="H98" s="35">
        <f t="shared" si="11"/>
        <v>1336635.6164383513</v>
      </c>
      <c r="I98" s="28">
        <f t="shared" si="12"/>
        <v>3471620.0913241934</v>
      </c>
      <c r="J98" s="28"/>
      <c r="K98" s="36">
        <f t="shared" si="13"/>
        <v>4808255.707762545</v>
      </c>
    </row>
    <row r="99" spans="1:11" x14ac:dyDescent="0.25">
      <c r="A99" s="26">
        <v>88</v>
      </c>
      <c r="B99" s="27">
        <f t="shared" si="14"/>
        <v>46873</v>
      </c>
      <c r="C99" s="28">
        <f t="shared" si="15"/>
        <v>224399999.9999992</v>
      </c>
      <c r="D99" s="29">
        <f t="shared" si="16"/>
        <v>3319890.4109588917</v>
      </c>
      <c r="E99" s="29">
        <v>1466666.6666666667</v>
      </c>
      <c r="F99" s="29">
        <f t="shared" si="17"/>
        <v>4786557.0776255587</v>
      </c>
      <c r="G99" s="8">
        <f t="shared" si="10"/>
        <v>0.18</v>
      </c>
      <c r="H99" s="35">
        <f t="shared" si="11"/>
        <v>1327956.1643835567</v>
      </c>
      <c r="I99" s="28">
        <f t="shared" si="12"/>
        <v>3458600.913242002</v>
      </c>
      <c r="J99" s="28"/>
      <c r="K99" s="36">
        <f t="shared" si="13"/>
        <v>4786557.0776255587</v>
      </c>
    </row>
    <row r="100" spans="1:11" x14ac:dyDescent="0.25">
      <c r="A100" s="26">
        <v>89</v>
      </c>
      <c r="B100" s="27">
        <f t="shared" si="14"/>
        <v>46904</v>
      </c>
      <c r="C100" s="28">
        <f t="shared" si="15"/>
        <v>222933333.33333254</v>
      </c>
      <c r="D100" s="29">
        <f t="shared" si="16"/>
        <v>3298191.7808219059</v>
      </c>
      <c r="E100" s="29">
        <v>1466666.6666666667</v>
      </c>
      <c r="F100" s="29">
        <f t="shared" si="17"/>
        <v>4764858.4474885724</v>
      </c>
      <c r="G100" s="8">
        <f t="shared" si="10"/>
        <v>0.18</v>
      </c>
      <c r="H100" s="35">
        <f t="shared" si="11"/>
        <v>1319276.7123287625</v>
      </c>
      <c r="I100" s="28">
        <f t="shared" si="12"/>
        <v>3445581.7351598097</v>
      </c>
      <c r="J100" s="28"/>
      <c r="K100" s="36">
        <f t="shared" si="13"/>
        <v>4764858.4474885724</v>
      </c>
    </row>
    <row r="101" spans="1:11" x14ac:dyDescent="0.25">
      <c r="A101" s="26">
        <v>90</v>
      </c>
      <c r="B101" s="27">
        <f t="shared" si="14"/>
        <v>46934</v>
      </c>
      <c r="C101" s="28">
        <f t="shared" si="15"/>
        <v>221466666.66666588</v>
      </c>
      <c r="D101" s="29">
        <f t="shared" si="16"/>
        <v>3276493.1506849201</v>
      </c>
      <c r="E101" s="29">
        <v>1466666.6666666667</v>
      </c>
      <c r="F101" s="29">
        <f t="shared" si="17"/>
        <v>4743159.8173515871</v>
      </c>
      <c r="G101" s="8">
        <f t="shared" si="10"/>
        <v>0.18</v>
      </c>
      <c r="H101" s="35">
        <f t="shared" si="11"/>
        <v>1310597.2602739681</v>
      </c>
      <c r="I101" s="28">
        <f t="shared" si="12"/>
        <v>3432562.5570776192</v>
      </c>
      <c r="J101" s="28"/>
      <c r="K101" s="36">
        <f t="shared" si="13"/>
        <v>4743159.8173515871</v>
      </c>
    </row>
    <row r="102" spans="1:11" x14ac:dyDescent="0.25">
      <c r="A102" s="26">
        <v>91</v>
      </c>
      <c r="B102" s="27">
        <f t="shared" si="14"/>
        <v>46965</v>
      </c>
      <c r="C102" s="28">
        <f t="shared" si="15"/>
        <v>219999999.99999923</v>
      </c>
      <c r="D102" s="29">
        <f t="shared" si="16"/>
        <v>3254794.5205479334</v>
      </c>
      <c r="E102" s="29">
        <v>1466666.6666666667</v>
      </c>
      <c r="F102" s="29">
        <f t="shared" si="17"/>
        <v>4721461.1872145999</v>
      </c>
      <c r="G102" s="8">
        <f t="shared" si="10"/>
        <v>0.18</v>
      </c>
      <c r="H102" s="35">
        <f t="shared" si="11"/>
        <v>1301917.8082191735</v>
      </c>
      <c r="I102" s="28">
        <f t="shared" si="12"/>
        <v>3419543.3789954265</v>
      </c>
      <c r="J102" s="28"/>
      <c r="K102" s="36">
        <f t="shared" si="13"/>
        <v>4721461.1872145999</v>
      </c>
    </row>
    <row r="103" spans="1:11" x14ac:dyDescent="0.25">
      <c r="A103" s="26">
        <v>92</v>
      </c>
      <c r="B103" s="27">
        <f t="shared" si="14"/>
        <v>46996</v>
      </c>
      <c r="C103" s="28">
        <f t="shared" si="15"/>
        <v>218533333.33333257</v>
      </c>
      <c r="D103" s="29">
        <f t="shared" si="16"/>
        <v>3233095.8904109471</v>
      </c>
      <c r="E103" s="29">
        <v>1466666.6666666667</v>
      </c>
      <c r="F103" s="29">
        <f t="shared" si="17"/>
        <v>4699762.5570776137</v>
      </c>
      <c r="G103" s="8">
        <f t="shared" si="10"/>
        <v>0.18</v>
      </c>
      <c r="H103" s="35">
        <f t="shared" si="11"/>
        <v>1293238.356164379</v>
      </c>
      <c r="I103" s="28">
        <f t="shared" si="12"/>
        <v>3406524.2009132346</v>
      </c>
      <c r="J103" s="28"/>
      <c r="K103" s="36">
        <f t="shared" si="13"/>
        <v>4699762.5570776137</v>
      </c>
    </row>
    <row r="104" spans="1:11" x14ac:dyDescent="0.25">
      <c r="A104" s="26">
        <v>93</v>
      </c>
      <c r="B104" s="27">
        <f t="shared" si="14"/>
        <v>47026</v>
      </c>
      <c r="C104" s="28">
        <f t="shared" si="15"/>
        <v>217066666.66666591</v>
      </c>
      <c r="D104" s="29">
        <f t="shared" si="16"/>
        <v>3211397.2602739614</v>
      </c>
      <c r="E104" s="29">
        <v>1466666.6666666667</v>
      </c>
      <c r="F104" s="29">
        <f t="shared" si="17"/>
        <v>4678063.9269406283</v>
      </c>
      <c r="G104" s="8">
        <f t="shared" si="10"/>
        <v>0.18</v>
      </c>
      <c r="H104" s="35">
        <f t="shared" si="11"/>
        <v>1284558.9041095846</v>
      </c>
      <c r="I104" s="28">
        <f t="shared" si="12"/>
        <v>3393505.0228310437</v>
      </c>
      <c r="J104" s="28"/>
      <c r="K104" s="36">
        <f t="shared" si="13"/>
        <v>4678063.9269406283</v>
      </c>
    </row>
    <row r="105" spans="1:11" x14ac:dyDescent="0.25">
      <c r="A105" s="26">
        <v>94</v>
      </c>
      <c r="B105" s="27">
        <f t="shared" si="14"/>
        <v>47057</v>
      </c>
      <c r="C105" s="28">
        <f t="shared" si="15"/>
        <v>215599999.99999925</v>
      </c>
      <c r="D105" s="29">
        <f t="shared" si="16"/>
        <v>3189698.6301369751</v>
      </c>
      <c r="E105" s="29">
        <v>1466666.6666666667</v>
      </c>
      <c r="F105" s="29">
        <f t="shared" si="17"/>
        <v>4656365.2968036421</v>
      </c>
      <c r="G105" s="8">
        <f t="shared" si="10"/>
        <v>0.18</v>
      </c>
      <c r="H105" s="35">
        <f t="shared" si="11"/>
        <v>1275879.4520547902</v>
      </c>
      <c r="I105" s="28">
        <f t="shared" si="12"/>
        <v>3380485.8447488518</v>
      </c>
      <c r="J105" s="28"/>
      <c r="K105" s="36">
        <f t="shared" si="13"/>
        <v>4656365.2968036421</v>
      </c>
    </row>
    <row r="106" spans="1:11" x14ac:dyDescent="0.25">
      <c r="A106" s="26">
        <v>95</v>
      </c>
      <c r="B106" s="27">
        <f t="shared" si="14"/>
        <v>47087</v>
      </c>
      <c r="C106" s="28">
        <f t="shared" si="15"/>
        <v>214133333.3333326</v>
      </c>
      <c r="D106" s="29">
        <f t="shared" si="16"/>
        <v>3167999.9999999893</v>
      </c>
      <c r="E106" s="29">
        <v>1466666.6666666667</v>
      </c>
      <c r="F106" s="29">
        <f t="shared" si="17"/>
        <v>4634666.6666666558</v>
      </c>
      <c r="G106" s="8">
        <f t="shared" si="10"/>
        <v>0.18</v>
      </c>
      <c r="H106" s="35">
        <f t="shared" si="11"/>
        <v>1267199.9999999958</v>
      </c>
      <c r="I106" s="28">
        <f t="shared" si="12"/>
        <v>3367466.66666666</v>
      </c>
      <c r="J106" s="28"/>
      <c r="K106" s="36">
        <f t="shared" si="13"/>
        <v>4634666.6666666558</v>
      </c>
    </row>
    <row r="107" spans="1:11" x14ac:dyDescent="0.25">
      <c r="A107" s="26">
        <v>96</v>
      </c>
      <c r="B107" s="27">
        <f t="shared" si="14"/>
        <v>47118</v>
      </c>
      <c r="C107" s="28">
        <f t="shared" si="15"/>
        <v>212666666.66666594</v>
      </c>
      <c r="D107" s="29">
        <f t="shared" si="16"/>
        <v>3146301.3698630026</v>
      </c>
      <c r="E107" s="29">
        <v>1466666.6666666667</v>
      </c>
      <c r="F107" s="29">
        <f t="shared" si="17"/>
        <v>4612968.0365296695</v>
      </c>
      <c r="G107" s="8">
        <f t="shared" si="10"/>
        <v>0.18</v>
      </c>
      <c r="H107" s="35">
        <f t="shared" si="11"/>
        <v>1258520.5479452012</v>
      </c>
      <c r="I107" s="28">
        <f t="shared" si="12"/>
        <v>3354447.4885844681</v>
      </c>
      <c r="J107" s="28"/>
      <c r="K107" s="36">
        <f t="shared" si="13"/>
        <v>4612968.0365296695</v>
      </c>
    </row>
    <row r="108" spans="1:11" x14ac:dyDescent="0.25">
      <c r="A108" s="26">
        <v>97</v>
      </c>
      <c r="B108" s="27">
        <f t="shared" si="14"/>
        <v>47149</v>
      </c>
      <c r="C108" s="28">
        <f t="shared" si="15"/>
        <v>211199999.99999928</v>
      </c>
      <c r="D108" s="29">
        <f t="shared" si="16"/>
        <v>3124602.7397260172</v>
      </c>
      <c r="E108" s="29">
        <v>1466666.6666666667</v>
      </c>
      <c r="F108" s="29">
        <f t="shared" si="17"/>
        <v>4591269.4063926842</v>
      </c>
      <c r="G108" s="8">
        <f t="shared" si="10"/>
        <v>0.18</v>
      </c>
      <c r="H108" s="35">
        <f t="shared" si="11"/>
        <v>1249841.095890407</v>
      </c>
      <c r="I108" s="28">
        <f t="shared" si="12"/>
        <v>3341428.3105022772</v>
      </c>
      <c r="J108" s="28"/>
      <c r="K108" s="36">
        <f t="shared" si="13"/>
        <v>4591269.4063926842</v>
      </c>
    </row>
    <row r="109" spans="1:11" x14ac:dyDescent="0.25">
      <c r="A109" s="26">
        <v>98</v>
      </c>
      <c r="B109" s="27">
        <f t="shared" si="14"/>
        <v>47177</v>
      </c>
      <c r="C109" s="28">
        <f t="shared" si="15"/>
        <v>209733333.33333263</v>
      </c>
      <c r="D109" s="29">
        <f t="shared" si="16"/>
        <v>3102904.1095890305</v>
      </c>
      <c r="E109" s="29">
        <v>1466666.6666666667</v>
      </c>
      <c r="F109" s="29">
        <f t="shared" si="17"/>
        <v>4569570.776255697</v>
      </c>
      <c r="G109" s="8">
        <f t="shared" si="10"/>
        <v>0.18</v>
      </c>
      <c r="H109" s="35">
        <f t="shared" si="11"/>
        <v>1241161.6438356123</v>
      </c>
      <c r="I109" s="28">
        <f t="shared" si="12"/>
        <v>3328409.1324200844</v>
      </c>
      <c r="J109" s="28"/>
      <c r="K109" s="36">
        <f t="shared" si="13"/>
        <v>4569570.776255697</v>
      </c>
    </row>
    <row r="110" spans="1:11" x14ac:dyDescent="0.25">
      <c r="A110" s="26">
        <v>99</v>
      </c>
      <c r="B110" s="27">
        <f t="shared" si="14"/>
        <v>47208</v>
      </c>
      <c r="C110" s="28">
        <f t="shared" si="15"/>
        <v>208266666.66666597</v>
      </c>
      <c r="D110" s="29">
        <f t="shared" si="16"/>
        <v>3081205.4794520442</v>
      </c>
      <c r="E110" s="29">
        <v>1466666.6666666667</v>
      </c>
      <c r="F110" s="29">
        <f t="shared" si="17"/>
        <v>4547872.1461187107</v>
      </c>
      <c r="G110" s="8">
        <f t="shared" si="10"/>
        <v>0.18</v>
      </c>
      <c r="H110" s="35">
        <f t="shared" si="11"/>
        <v>1232482.1917808177</v>
      </c>
      <c r="I110" s="28">
        <f t="shared" si="12"/>
        <v>3315389.9543378931</v>
      </c>
      <c r="J110" s="28"/>
      <c r="K110" s="36">
        <f t="shared" si="13"/>
        <v>4547872.1461187107</v>
      </c>
    </row>
    <row r="111" spans="1:11" x14ac:dyDescent="0.25">
      <c r="A111" s="26">
        <v>100</v>
      </c>
      <c r="B111" s="27">
        <f t="shared" si="14"/>
        <v>47238</v>
      </c>
      <c r="C111" s="28">
        <f t="shared" si="15"/>
        <v>206799999.99999931</v>
      </c>
      <c r="D111" s="29">
        <f t="shared" si="16"/>
        <v>3059506.8493150584</v>
      </c>
      <c r="E111" s="29">
        <v>1466666.6666666667</v>
      </c>
      <c r="F111" s="29">
        <f t="shared" si="17"/>
        <v>4526173.5159817254</v>
      </c>
      <c r="G111" s="8">
        <f t="shared" si="10"/>
        <v>0.18</v>
      </c>
      <c r="H111" s="35">
        <f t="shared" si="11"/>
        <v>1223802.7397260235</v>
      </c>
      <c r="I111" s="28">
        <f t="shared" si="12"/>
        <v>3302370.7762557017</v>
      </c>
      <c r="J111" s="28"/>
      <c r="K111" s="36">
        <f t="shared" si="13"/>
        <v>4526173.5159817254</v>
      </c>
    </row>
    <row r="112" spans="1:11" x14ac:dyDescent="0.25">
      <c r="A112" s="26">
        <v>101</v>
      </c>
      <c r="B112" s="27">
        <f t="shared" si="14"/>
        <v>47269</v>
      </c>
      <c r="C112" s="28">
        <f t="shared" si="15"/>
        <v>205333333.33333266</v>
      </c>
      <c r="D112" s="29">
        <f t="shared" si="16"/>
        <v>3037808.2191780717</v>
      </c>
      <c r="E112" s="29">
        <v>1466666.6666666667</v>
      </c>
      <c r="F112" s="29">
        <f t="shared" si="17"/>
        <v>4504474.8858447382</v>
      </c>
      <c r="G112" s="8">
        <f t="shared" si="10"/>
        <v>0.18</v>
      </c>
      <c r="H112" s="35">
        <f t="shared" si="11"/>
        <v>1215123.2876712286</v>
      </c>
      <c r="I112" s="28">
        <f t="shared" si="12"/>
        <v>3289351.5981735094</v>
      </c>
      <c r="J112" s="28"/>
      <c r="K112" s="36">
        <f t="shared" si="13"/>
        <v>4504474.8858447382</v>
      </c>
    </row>
    <row r="113" spans="1:11" x14ac:dyDescent="0.25">
      <c r="A113" s="26">
        <v>102</v>
      </c>
      <c r="B113" s="27">
        <f t="shared" si="14"/>
        <v>47299</v>
      </c>
      <c r="C113" s="28">
        <f t="shared" si="15"/>
        <v>203866666.666666</v>
      </c>
      <c r="D113" s="29">
        <f t="shared" si="16"/>
        <v>3016109.5890410864</v>
      </c>
      <c r="E113" s="29">
        <v>1466666.6666666667</v>
      </c>
      <c r="F113" s="29">
        <f t="shared" si="17"/>
        <v>4482776.2557077529</v>
      </c>
      <c r="G113" s="8">
        <f t="shared" si="10"/>
        <v>0.18</v>
      </c>
      <c r="H113" s="35">
        <f t="shared" si="11"/>
        <v>1206443.8356164347</v>
      </c>
      <c r="I113" s="28">
        <f t="shared" si="12"/>
        <v>3276332.420091318</v>
      </c>
      <c r="J113" s="28"/>
      <c r="K113" s="36">
        <f t="shared" si="13"/>
        <v>4482776.2557077529</v>
      </c>
    </row>
    <row r="114" spans="1:11" x14ac:dyDescent="0.25">
      <c r="A114" s="26">
        <v>103</v>
      </c>
      <c r="B114" s="27">
        <f t="shared" si="14"/>
        <v>47330</v>
      </c>
      <c r="C114" s="28">
        <f t="shared" si="15"/>
        <v>202399999.99999934</v>
      </c>
      <c r="D114" s="29">
        <f t="shared" si="16"/>
        <v>2994410.9589040997</v>
      </c>
      <c r="E114" s="29">
        <v>1466666.6666666667</v>
      </c>
      <c r="F114" s="29">
        <f t="shared" si="17"/>
        <v>4461077.6255707666</v>
      </c>
      <c r="G114" s="8">
        <f t="shared" si="10"/>
        <v>0.18</v>
      </c>
      <c r="H114" s="35">
        <f t="shared" si="11"/>
        <v>1197764.3835616398</v>
      </c>
      <c r="I114" s="28">
        <f t="shared" si="12"/>
        <v>3263313.2420091266</v>
      </c>
      <c r="J114" s="28"/>
      <c r="K114" s="36">
        <f t="shared" si="13"/>
        <v>4461077.6255707666</v>
      </c>
    </row>
    <row r="115" spans="1:11" x14ac:dyDescent="0.25">
      <c r="A115" s="26">
        <v>104</v>
      </c>
      <c r="B115" s="27">
        <f t="shared" si="14"/>
        <v>47361</v>
      </c>
      <c r="C115" s="28">
        <f t="shared" si="15"/>
        <v>200933333.33333269</v>
      </c>
      <c r="D115" s="29">
        <f t="shared" si="16"/>
        <v>2972712.3287671134</v>
      </c>
      <c r="E115" s="29">
        <v>1466666.6666666667</v>
      </c>
      <c r="F115" s="29">
        <f t="shared" si="17"/>
        <v>4439378.9954337804</v>
      </c>
      <c r="G115" s="8">
        <f t="shared" si="10"/>
        <v>0.18</v>
      </c>
      <c r="H115" s="35">
        <f t="shared" si="11"/>
        <v>1189084.9315068454</v>
      </c>
      <c r="I115" s="28">
        <f t="shared" si="12"/>
        <v>3250294.0639269352</v>
      </c>
      <c r="J115" s="28"/>
      <c r="K115" s="36">
        <f t="shared" si="13"/>
        <v>4439378.9954337804</v>
      </c>
    </row>
    <row r="116" spans="1:11" x14ac:dyDescent="0.25">
      <c r="A116" s="26">
        <v>105</v>
      </c>
      <c r="B116" s="27">
        <f t="shared" si="14"/>
        <v>47391</v>
      </c>
      <c r="C116" s="28">
        <f t="shared" si="15"/>
        <v>199466666.66666603</v>
      </c>
      <c r="D116" s="29">
        <f t="shared" si="16"/>
        <v>2951013.6986301271</v>
      </c>
      <c r="E116" s="29">
        <v>1466666.6666666667</v>
      </c>
      <c r="F116" s="29">
        <f t="shared" si="17"/>
        <v>4417680.3652967941</v>
      </c>
      <c r="G116" s="8">
        <f t="shared" si="10"/>
        <v>0.18</v>
      </c>
      <c r="H116" s="35">
        <f t="shared" si="11"/>
        <v>1180405.479452051</v>
      </c>
      <c r="I116" s="28">
        <f t="shared" si="12"/>
        <v>3237274.8858447429</v>
      </c>
      <c r="J116" s="28"/>
      <c r="K116" s="36">
        <f t="shared" si="13"/>
        <v>4417680.3652967941</v>
      </c>
    </row>
    <row r="117" spans="1:11" x14ac:dyDescent="0.25">
      <c r="A117" s="26">
        <v>106</v>
      </c>
      <c r="B117" s="27">
        <f t="shared" si="14"/>
        <v>47422</v>
      </c>
      <c r="C117" s="28">
        <f t="shared" si="15"/>
        <v>197999999.99999937</v>
      </c>
      <c r="D117" s="29">
        <f t="shared" si="16"/>
        <v>2929315.0684931418</v>
      </c>
      <c r="E117" s="29">
        <v>1466666.6666666667</v>
      </c>
      <c r="F117" s="29">
        <f t="shared" si="17"/>
        <v>4395981.7351598088</v>
      </c>
      <c r="G117" s="8">
        <f t="shared" si="10"/>
        <v>0.18</v>
      </c>
      <c r="H117" s="35">
        <f t="shared" si="11"/>
        <v>1171726.0273972568</v>
      </c>
      <c r="I117" s="28">
        <f t="shared" si="12"/>
        <v>3224255.707762552</v>
      </c>
      <c r="J117" s="28"/>
      <c r="K117" s="36">
        <f t="shared" si="13"/>
        <v>4395981.7351598088</v>
      </c>
    </row>
    <row r="118" spans="1:11" x14ac:dyDescent="0.25">
      <c r="A118" s="26">
        <v>107</v>
      </c>
      <c r="B118" s="27">
        <f t="shared" si="14"/>
        <v>47452</v>
      </c>
      <c r="C118" s="28">
        <f t="shared" si="15"/>
        <v>196533333.33333272</v>
      </c>
      <c r="D118" s="29">
        <f t="shared" si="16"/>
        <v>2907616.4383561555</v>
      </c>
      <c r="E118" s="29">
        <v>1466666.6666666667</v>
      </c>
      <c r="F118" s="29">
        <f t="shared" si="17"/>
        <v>4374283.1050228225</v>
      </c>
      <c r="G118" s="8">
        <f t="shared" si="10"/>
        <v>0.18</v>
      </c>
      <c r="H118" s="35">
        <f t="shared" si="11"/>
        <v>1163046.5753424622</v>
      </c>
      <c r="I118" s="28">
        <f t="shared" si="12"/>
        <v>3211236.5296803601</v>
      </c>
      <c r="J118" s="28"/>
      <c r="K118" s="36">
        <f t="shared" si="13"/>
        <v>4374283.1050228225</v>
      </c>
    </row>
    <row r="119" spans="1:11" x14ac:dyDescent="0.25">
      <c r="A119" s="26">
        <v>108</v>
      </c>
      <c r="B119" s="27">
        <f t="shared" si="14"/>
        <v>47483</v>
      </c>
      <c r="C119" s="28">
        <f t="shared" si="15"/>
        <v>195066666.66666606</v>
      </c>
      <c r="D119" s="29">
        <f t="shared" si="16"/>
        <v>2885917.8082191688</v>
      </c>
      <c r="E119" s="29">
        <v>1466666.6666666667</v>
      </c>
      <c r="F119" s="29">
        <f t="shared" si="17"/>
        <v>4352584.4748858353</v>
      </c>
      <c r="G119" s="8">
        <f t="shared" si="10"/>
        <v>0.18</v>
      </c>
      <c r="H119" s="35">
        <f t="shared" si="11"/>
        <v>1154367.1232876675</v>
      </c>
      <c r="I119" s="28">
        <f t="shared" si="12"/>
        <v>3198217.3515981678</v>
      </c>
      <c r="J119" s="28"/>
      <c r="K119" s="36">
        <f t="shared" si="13"/>
        <v>4352584.4748858353</v>
      </c>
    </row>
    <row r="120" spans="1:11" x14ac:dyDescent="0.25">
      <c r="A120" s="26">
        <v>109</v>
      </c>
      <c r="B120" s="27">
        <f t="shared" si="14"/>
        <v>47514</v>
      </c>
      <c r="C120" s="28">
        <f t="shared" si="15"/>
        <v>193599999.9999994</v>
      </c>
      <c r="D120" s="29">
        <f t="shared" si="16"/>
        <v>2864219.1780821825</v>
      </c>
      <c r="E120" s="29">
        <v>1466666.6666666667</v>
      </c>
      <c r="F120" s="29">
        <f t="shared" si="17"/>
        <v>4330885.844748849</v>
      </c>
      <c r="G120" s="8">
        <f t="shared" si="10"/>
        <v>0.18</v>
      </c>
      <c r="H120" s="35">
        <f t="shared" si="11"/>
        <v>1145687.6712328731</v>
      </c>
      <c r="I120" s="28">
        <f t="shared" si="12"/>
        <v>3185198.1735159759</v>
      </c>
      <c r="J120" s="28"/>
      <c r="K120" s="36">
        <f t="shared" si="13"/>
        <v>4330885.844748849</v>
      </c>
    </row>
    <row r="121" spans="1:11" x14ac:dyDescent="0.25">
      <c r="A121" s="26">
        <v>110</v>
      </c>
      <c r="B121" s="27">
        <f t="shared" si="14"/>
        <v>47542</v>
      </c>
      <c r="C121" s="28">
        <f t="shared" si="15"/>
        <v>192133333.33333275</v>
      </c>
      <c r="D121" s="29">
        <f t="shared" si="16"/>
        <v>2842520.5479451967</v>
      </c>
      <c r="E121" s="29">
        <v>1466666.6666666667</v>
      </c>
      <c r="F121" s="29">
        <f t="shared" si="17"/>
        <v>4309187.2146118637</v>
      </c>
      <c r="G121" s="8">
        <f t="shared" si="10"/>
        <v>0.18</v>
      </c>
      <c r="H121" s="35">
        <f t="shared" si="11"/>
        <v>1137008.2191780787</v>
      </c>
      <c r="I121" s="28">
        <f t="shared" si="12"/>
        <v>3172178.995433785</v>
      </c>
      <c r="J121" s="28"/>
      <c r="K121" s="36">
        <f t="shared" si="13"/>
        <v>4309187.2146118637</v>
      </c>
    </row>
    <row r="122" spans="1:11" x14ac:dyDescent="0.25">
      <c r="A122" s="26">
        <v>111</v>
      </c>
      <c r="B122" s="27">
        <f t="shared" si="14"/>
        <v>47573</v>
      </c>
      <c r="C122" s="28">
        <f t="shared" si="15"/>
        <v>190666666.66666609</v>
      </c>
      <c r="D122" s="29">
        <f t="shared" si="16"/>
        <v>2820821.9178082105</v>
      </c>
      <c r="E122" s="29">
        <v>1466666.6666666667</v>
      </c>
      <c r="F122" s="29">
        <f t="shared" si="17"/>
        <v>4287488.5844748775</v>
      </c>
      <c r="G122" s="8">
        <f t="shared" si="10"/>
        <v>0.18</v>
      </c>
      <c r="H122" s="35">
        <f t="shared" si="11"/>
        <v>1128328.7671232843</v>
      </c>
      <c r="I122" s="28">
        <f t="shared" si="12"/>
        <v>3159159.8173515932</v>
      </c>
      <c r="J122" s="28"/>
      <c r="K122" s="36">
        <f t="shared" si="13"/>
        <v>4287488.5844748775</v>
      </c>
    </row>
    <row r="123" spans="1:11" x14ac:dyDescent="0.25">
      <c r="A123" s="26">
        <v>112</v>
      </c>
      <c r="B123" s="27">
        <f t="shared" si="14"/>
        <v>47603</v>
      </c>
      <c r="C123" s="28">
        <f t="shared" si="15"/>
        <v>189199999.99999943</v>
      </c>
      <c r="D123" s="29">
        <f t="shared" si="16"/>
        <v>2799123.2876712242</v>
      </c>
      <c r="E123" s="29">
        <v>1466666.6666666667</v>
      </c>
      <c r="F123" s="29">
        <f t="shared" si="17"/>
        <v>4265789.9543378912</v>
      </c>
      <c r="G123" s="8">
        <f t="shared" si="10"/>
        <v>0.18</v>
      </c>
      <c r="H123" s="35">
        <f t="shared" si="11"/>
        <v>1119649.3150684896</v>
      </c>
      <c r="I123" s="28">
        <f t="shared" si="12"/>
        <v>3146140.6392694013</v>
      </c>
      <c r="J123" s="28"/>
      <c r="K123" s="36">
        <f t="shared" si="13"/>
        <v>4265789.9543378912</v>
      </c>
    </row>
    <row r="124" spans="1:11" x14ac:dyDescent="0.25">
      <c r="A124" s="26">
        <v>113</v>
      </c>
      <c r="B124" s="27">
        <f t="shared" si="14"/>
        <v>47634</v>
      </c>
      <c r="C124" s="28">
        <f t="shared" si="15"/>
        <v>187733333.33333278</v>
      </c>
      <c r="D124" s="29">
        <f t="shared" si="16"/>
        <v>2777424.657534238</v>
      </c>
      <c r="E124" s="29">
        <v>1466666.6666666667</v>
      </c>
      <c r="F124" s="29">
        <f t="shared" si="17"/>
        <v>4244091.3242009049</v>
      </c>
      <c r="G124" s="8">
        <f t="shared" si="10"/>
        <v>0.18</v>
      </c>
      <c r="H124" s="35">
        <f t="shared" si="11"/>
        <v>1110969.8630136952</v>
      </c>
      <c r="I124" s="28">
        <f t="shared" si="12"/>
        <v>3133121.4611872099</v>
      </c>
      <c r="J124" s="28"/>
      <c r="K124" s="36">
        <f t="shared" si="13"/>
        <v>4244091.3242009049</v>
      </c>
    </row>
    <row r="125" spans="1:11" x14ac:dyDescent="0.25">
      <c r="A125" s="26">
        <v>114</v>
      </c>
      <c r="B125" s="27">
        <f t="shared" si="14"/>
        <v>47664</v>
      </c>
      <c r="C125" s="28">
        <f t="shared" si="15"/>
        <v>186266666.66666612</v>
      </c>
      <c r="D125" s="29">
        <f t="shared" si="16"/>
        <v>2755726.0273972522</v>
      </c>
      <c r="E125" s="29">
        <v>1466666.6666666667</v>
      </c>
      <c r="F125" s="29">
        <f t="shared" si="17"/>
        <v>4222392.6940639187</v>
      </c>
      <c r="G125" s="8">
        <f t="shared" si="10"/>
        <v>0.18</v>
      </c>
      <c r="H125" s="35">
        <f t="shared" si="11"/>
        <v>1102290.4109589008</v>
      </c>
      <c r="I125" s="28">
        <f t="shared" si="12"/>
        <v>3120102.2831050176</v>
      </c>
      <c r="J125" s="28"/>
      <c r="K125" s="36">
        <f t="shared" si="13"/>
        <v>4222392.6940639187</v>
      </c>
    </row>
    <row r="126" spans="1:11" x14ac:dyDescent="0.25">
      <c r="A126" s="26">
        <v>115</v>
      </c>
      <c r="B126" s="27">
        <f t="shared" si="14"/>
        <v>47695</v>
      </c>
      <c r="C126" s="28">
        <f t="shared" si="15"/>
        <v>184799999.99999946</v>
      </c>
      <c r="D126" s="29">
        <f t="shared" si="16"/>
        <v>2734027.3972602659</v>
      </c>
      <c r="E126" s="29">
        <v>1466666.6666666667</v>
      </c>
      <c r="F126" s="29">
        <f t="shared" si="17"/>
        <v>4200694.0639269324</v>
      </c>
      <c r="G126" s="8">
        <f t="shared" si="10"/>
        <v>0.18</v>
      </c>
      <c r="H126" s="35">
        <f t="shared" si="11"/>
        <v>1093610.9589041064</v>
      </c>
      <c r="I126" s="28">
        <f t="shared" si="12"/>
        <v>3107083.1050228262</v>
      </c>
      <c r="J126" s="28"/>
      <c r="K126" s="36">
        <f t="shared" si="13"/>
        <v>4200694.0639269324</v>
      </c>
    </row>
    <row r="127" spans="1:11" x14ac:dyDescent="0.25">
      <c r="A127" s="26">
        <v>116</v>
      </c>
      <c r="B127" s="27">
        <f t="shared" si="14"/>
        <v>47726</v>
      </c>
      <c r="C127" s="28">
        <f t="shared" si="15"/>
        <v>183333333.33333281</v>
      </c>
      <c r="D127" s="29">
        <f t="shared" si="16"/>
        <v>2712328.7671232796</v>
      </c>
      <c r="E127" s="29">
        <v>1466666.6666666667</v>
      </c>
      <c r="F127" s="29">
        <f t="shared" si="17"/>
        <v>4178995.4337899461</v>
      </c>
      <c r="G127" s="8">
        <f t="shared" si="10"/>
        <v>0.18</v>
      </c>
      <c r="H127" s="35">
        <f t="shared" si="11"/>
        <v>1084931.506849312</v>
      </c>
      <c r="I127" s="28">
        <f t="shared" si="12"/>
        <v>3094063.9269406339</v>
      </c>
      <c r="J127" s="28"/>
      <c r="K127" s="36">
        <f t="shared" si="13"/>
        <v>4178995.4337899461</v>
      </c>
    </row>
    <row r="128" spans="1:11" x14ac:dyDescent="0.25">
      <c r="A128" s="26">
        <v>117</v>
      </c>
      <c r="B128" s="27">
        <f t="shared" si="14"/>
        <v>47756</v>
      </c>
      <c r="C128" s="28">
        <f t="shared" si="15"/>
        <v>181866666.66666615</v>
      </c>
      <c r="D128" s="29">
        <f t="shared" si="16"/>
        <v>2690630.1369862938</v>
      </c>
      <c r="E128" s="29">
        <v>1466666.6666666667</v>
      </c>
      <c r="F128" s="29">
        <f t="shared" si="17"/>
        <v>4157296.8036529608</v>
      </c>
      <c r="G128" s="8">
        <f t="shared" si="10"/>
        <v>0.18</v>
      </c>
      <c r="H128" s="35">
        <f t="shared" si="11"/>
        <v>1076252.0547945176</v>
      </c>
      <c r="I128" s="28">
        <f t="shared" si="12"/>
        <v>3081044.7488584435</v>
      </c>
      <c r="J128" s="28"/>
      <c r="K128" s="36">
        <f t="shared" si="13"/>
        <v>4157296.8036529608</v>
      </c>
    </row>
    <row r="129" spans="1:11" x14ac:dyDescent="0.25">
      <c r="A129" s="26">
        <v>118</v>
      </c>
      <c r="B129" s="27">
        <f t="shared" si="14"/>
        <v>47787</v>
      </c>
      <c r="C129" s="28">
        <f t="shared" si="15"/>
        <v>180399999.99999949</v>
      </c>
      <c r="D129" s="29">
        <f t="shared" si="16"/>
        <v>2668931.5068493076</v>
      </c>
      <c r="E129" s="29">
        <v>1466666.6666666667</v>
      </c>
      <c r="F129" s="29">
        <f t="shared" si="17"/>
        <v>4135598.1735159745</v>
      </c>
      <c r="G129" s="8">
        <f t="shared" si="10"/>
        <v>0.18</v>
      </c>
      <c r="H129" s="35">
        <f t="shared" si="11"/>
        <v>1067572.6027397232</v>
      </c>
      <c r="I129" s="28">
        <f t="shared" si="12"/>
        <v>3068025.5707762511</v>
      </c>
      <c r="J129" s="28"/>
      <c r="K129" s="36">
        <f t="shared" si="13"/>
        <v>4135598.1735159745</v>
      </c>
    </row>
    <row r="130" spans="1:11" x14ac:dyDescent="0.25">
      <c r="A130" s="26">
        <v>119</v>
      </c>
      <c r="B130" s="27">
        <f t="shared" si="14"/>
        <v>47817</v>
      </c>
      <c r="C130" s="28">
        <f t="shared" si="15"/>
        <v>178933333.33333284</v>
      </c>
      <c r="D130" s="29">
        <f t="shared" si="16"/>
        <v>2647232.8767123213</v>
      </c>
      <c r="E130" s="29">
        <v>1466666.6666666667</v>
      </c>
      <c r="F130" s="29">
        <f t="shared" si="17"/>
        <v>4113899.5433789883</v>
      </c>
      <c r="G130" s="8">
        <f t="shared" si="10"/>
        <v>0.18</v>
      </c>
      <c r="H130" s="35">
        <f t="shared" si="11"/>
        <v>1058893.1506849285</v>
      </c>
      <c r="I130" s="28">
        <f t="shared" si="12"/>
        <v>3055006.3926940598</v>
      </c>
      <c r="J130" s="28"/>
      <c r="K130" s="36">
        <f t="shared" si="13"/>
        <v>4113899.5433789883</v>
      </c>
    </row>
    <row r="131" spans="1:11" x14ac:dyDescent="0.25">
      <c r="A131" s="26">
        <v>120</v>
      </c>
      <c r="B131" s="27">
        <f t="shared" si="14"/>
        <v>47848</v>
      </c>
      <c r="C131" s="28">
        <f t="shared" si="15"/>
        <v>177466666.66666618</v>
      </c>
      <c r="D131" s="29">
        <f t="shared" si="16"/>
        <v>2625534.246575335</v>
      </c>
      <c r="E131" s="29">
        <v>1466666.6666666667</v>
      </c>
      <c r="F131" s="29">
        <f t="shared" si="17"/>
        <v>4092200.913242002</v>
      </c>
      <c r="G131" s="8">
        <f t="shared" si="10"/>
        <v>0.18</v>
      </c>
      <c r="H131" s="35">
        <f t="shared" si="11"/>
        <v>1050213.6986301341</v>
      </c>
      <c r="I131" s="28">
        <f t="shared" si="12"/>
        <v>3041987.2146118679</v>
      </c>
      <c r="J131" s="28"/>
      <c r="K131" s="36">
        <f t="shared" si="13"/>
        <v>4092200.913242002</v>
      </c>
    </row>
    <row r="132" spans="1:11" x14ac:dyDescent="0.25">
      <c r="A132" s="26">
        <v>121</v>
      </c>
      <c r="B132" s="27">
        <f t="shared" si="14"/>
        <v>47879</v>
      </c>
      <c r="C132" s="28">
        <f t="shared" si="15"/>
        <v>175999999.99999952</v>
      </c>
      <c r="D132" s="29">
        <f t="shared" si="16"/>
        <v>2603835.6164383488</v>
      </c>
      <c r="E132" s="29">
        <v>1466666.6666666667</v>
      </c>
      <c r="F132" s="29">
        <f t="shared" si="17"/>
        <v>4070502.2831050158</v>
      </c>
      <c r="G132" s="8">
        <f t="shared" si="10"/>
        <v>0.18</v>
      </c>
      <c r="H132" s="35">
        <f t="shared" si="11"/>
        <v>1041534.2465753396</v>
      </c>
      <c r="I132" s="28">
        <f t="shared" si="12"/>
        <v>3028968.0365296761</v>
      </c>
      <c r="J132" s="28"/>
      <c r="K132" s="36">
        <f t="shared" si="13"/>
        <v>4070502.2831050158</v>
      </c>
    </row>
    <row r="133" spans="1:11" x14ac:dyDescent="0.25">
      <c r="A133" s="26">
        <v>122</v>
      </c>
      <c r="B133" s="27">
        <f t="shared" si="14"/>
        <v>47907</v>
      </c>
      <c r="C133" s="28">
        <f t="shared" si="15"/>
        <v>174533333.33333287</v>
      </c>
      <c r="D133" s="29">
        <f t="shared" si="16"/>
        <v>2582136.986301363</v>
      </c>
      <c r="E133" s="29">
        <v>1466666.6666666667</v>
      </c>
      <c r="F133" s="29">
        <f t="shared" si="17"/>
        <v>4048803.6529680295</v>
      </c>
      <c r="G133" s="8">
        <f t="shared" si="10"/>
        <v>0.18</v>
      </c>
      <c r="H133" s="35">
        <f t="shared" si="11"/>
        <v>1032854.7945205453</v>
      </c>
      <c r="I133" s="28">
        <f t="shared" si="12"/>
        <v>3015948.8584474842</v>
      </c>
      <c r="J133" s="28"/>
      <c r="K133" s="36">
        <f t="shared" si="13"/>
        <v>4048803.6529680295</v>
      </c>
    </row>
    <row r="134" spans="1:11" x14ac:dyDescent="0.25">
      <c r="A134" s="26">
        <v>123</v>
      </c>
      <c r="B134" s="27">
        <f t="shared" si="14"/>
        <v>47938</v>
      </c>
      <c r="C134" s="28">
        <f t="shared" si="15"/>
        <v>173066666.66666621</v>
      </c>
      <c r="D134" s="29">
        <f t="shared" si="16"/>
        <v>2560438.3561643772</v>
      </c>
      <c r="E134" s="29">
        <v>1466666.6666666667</v>
      </c>
      <c r="F134" s="29">
        <f t="shared" si="17"/>
        <v>4027105.0228310442</v>
      </c>
      <c r="G134" s="8">
        <f t="shared" si="10"/>
        <v>0.18</v>
      </c>
      <c r="H134" s="35">
        <f t="shared" si="11"/>
        <v>1024175.3424657509</v>
      </c>
      <c r="I134" s="28">
        <f t="shared" si="12"/>
        <v>3002929.6803652933</v>
      </c>
      <c r="J134" s="28"/>
      <c r="K134" s="36">
        <f t="shared" si="13"/>
        <v>4027105.0228310442</v>
      </c>
    </row>
    <row r="135" spans="1:11" x14ac:dyDescent="0.25">
      <c r="A135" s="26">
        <v>124</v>
      </c>
      <c r="B135" s="27">
        <f t="shared" si="14"/>
        <v>47968</v>
      </c>
      <c r="C135" s="28">
        <f t="shared" si="15"/>
        <v>171599999.99999955</v>
      </c>
      <c r="D135" s="29">
        <f t="shared" si="16"/>
        <v>2538739.7260273905</v>
      </c>
      <c r="E135" s="29">
        <v>1466666.6666666667</v>
      </c>
      <c r="F135" s="29">
        <f t="shared" si="17"/>
        <v>4005406.392694057</v>
      </c>
      <c r="G135" s="8">
        <f t="shared" si="10"/>
        <v>0.18</v>
      </c>
      <c r="H135" s="35">
        <f t="shared" si="11"/>
        <v>1015495.8904109562</v>
      </c>
      <c r="I135" s="28">
        <f t="shared" si="12"/>
        <v>2989910.502283101</v>
      </c>
      <c r="J135" s="28"/>
      <c r="K135" s="36">
        <f t="shared" si="13"/>
        <v>4005406.392694057</v>
      </c>
    </row>
    <row r="136" spans="1:11" x14ac:dyDescent="0.25">
      <c r="A136" s="26">
        <v>125</v>
      </c>
      <c r="B136" s="27">
        <f t="shared" si="14"/>
        <v>47999</v>
      </c>
      <c r="C136" s="28">
        <f t="shared" si="15"/>
        <v>170133333.3333329</v>
      </c>
      <c r="D136" s="29">
        <f t="shared" si="16"/>
        <v>2517041.0958904047</v>
      </c>
      <c r="E136" s="29">
        <v>1466666.6666666667</v>
      </c>
      <c r="F136" s="29">
        <f t="shared" si="17"/>
        <v>3983707.7625570716</v>
      </c>
      <c r="G136" s="8">
        <f t="shared" si="10"/>
        <v>0.18</v>
      </c>
      <c r="H136" s="35">
        <f t="shared" si="11"/>
        <v>1006816.4383561619</v>
      </c>
      <c r="I136" s="28">
        <f t="shared" si="12"/>
        <v>2976891.3242009096</v>
      </c>
      <c r="J136" s="28"/>
      <c r="K136" s="36">
        <f t="shared" si="13"/>
        <v>3983707.7625570716</v>
      </c>
    </row>
    <row r="137" spans="1:11" x14ac:dyDescent="0.25">
      <c r="A137" s="26">
        <v>126</v>
      </c>
      <c r="B137" s="27">
        <f t="shared" si="14"/>
        <v>48029</v>
      </c>
      <c r="C137" s="28">
        <f t="shared" si="15"/>
        <v>168666666.66666624</v>
      </c>
      <c r="D137" s="29">
        <f t="shared" si="16"/>
        <v>2495342.4657534179</v>
      </c>
      <c r="E137" s="29">
        <v>1466666.6666666667</v>
      </c>
      <c r="F137" s="29">
        <f t="shared" si="17"/>
        <v>3962009.1324200844</v>
      </c>
      <c r="G137" s="8">
        <f t="shared" si="10"/>
        <v>0.18</v>
      </c>
      <c r="H137" s="35">
        <f t="shared" si="11"/>
        <v>998136.98630136717</v>
      </c>
      <c r="I137" s="28">
        <f t="shared" si="12"/>
        <v>2963872.1461187173</v>
      </c>
      <c r="J137" s="28"/>
      <c r="K137" s="36">
        <f t="shared" si="13"/>
        <v>3962009.1324200844</v>
      </c>
    </row>
    <row r="138" spans="1:11" x14ac:dyDescent="0.25">
      <c r="A138" s="26">
        <v>127</v>
      </c>
      <c r="B138" s="27">
        <f t="shared" si="14"/>
        <v>48060</v>
      </c>
      <c r="C138" s="28">
        <f t="shared" si="15"/>
        <v>167199999.99999958</v>
      </c>
      <c r="D138" s="29">
        <f t="shared" si="16"/>
        <v>2473643.8356164321</v>
      </c>
      <c r="E138" s="29">
        <v>1466666.6666666667</v>
      </c>
      <c r="F138" s="29">
        <f t="shared" si="17"/>
        <v>3940310.5022830991</v>
      </c>
      <c r="G138" s="8">
        <f t="shared" si="10"/>
        <v>0.18</v>
      </c>
      <c r="H138" s="35">
        <f t="shared" si="11"/>
        <v>989457.53424657288</v>
      </c>
      <c r="I138" s="28">
        <f t="shared" si="12"/>
        <v>2950852.9680365263</v>
      </c>
      <c r="J138" s="28"/>
      <c r="K138" s="36">
        <f t="shared" si="13"/>
        <v>3940310.5022830991</v>
      </c>
    </row>
    <row r="139" spans="1:11" x14ac:dyDescent="0.25">
      <c r="A139" s="26">
        <v>128</v>
      </c>
      <c r="B139" s="27">
        <f t="shared" si="14"/>
        <v>48091</v>
      </c>
      <c r="C139" s="28">
        <f t="shared" si="15"/>
        <v>165733333.33333293</v>
      </c>
      <c r="D139" s="29">
        <f t="shared" si="16"/>
        <v>2451945.2054794459</v>
      </c>
      <c r="E139" s="29">
        <v>1466666.6666666667</v>
      </c>
      <c r="F139" s="29">
        <f t="shared" si="17"/>
        <v>3918611.8721461128</v>
      </c>
      <c r="G139" s="8">
        <f t="shared" si="10"/>
        <v>0.18</v>
      </c>
      <c r="H139" s="35">
        <f t="shared" si="11"/>
        <v>980778.08219177835</v>
      </c>
      <c r="I139" s="28">
        <f t="shared" si="12"/>
        <v>2937833.7899543345</v>
      </c>
      <c r="J139" s="28"/>
      <c r="K139" s="36">
        <f t="shared" si="13"/>
        <v>3918611.8721461128</v>
      </c>
    </row>
    <row r="140" spans="1:11" x14ac:dyDescent="0.25">
      <c r="A140" s="26">
        <v>129</v>
      </c>
      <c r="B140" s="27">
        <f t="shared" si="14"/>
        <v>48121</v>
      </c>
      <c r="C140" s="28">
        <f t="shared" si="15"/>
        <v>164266666.66666627</v>
      </c>
      <c r="D140" s="29">
        <f t="shared" si="16"/>
        <v>2430246.5753424601</v>
      </c>
      <c r="E140" s="29">
        <v>1466666.6666666667</v>
      </c>
      <c r="F140" s="29">
        <f t="shared" si="17"/>
        <v>3896913.2420091266</v>
      </c>
      <c r="G140" s="8">
        <f t="shared" ref="G140:G203" si="18">+G$8</f>
        <v>0.18</v>
      </c>
      <c r="H140" s="35">
        <f t="shared" ref="H140:H191" si="19">D140*0.4</f>
        <v>972098.63013698405</v>
      </c>
      <c r="I140" s="28">
        <f t="shared" ref="I140:I191" si="20">F140-H140</f>
        <v>2924814.6118721426</v>
      </c>
      <c r="J140" s="28"/>
      <c r="K140" s="36">
        <f t="shared" ref="K140:K191" si="21">F140-J140</f>
        <v>3896913.2420091266</v>
      </c>
    </row>
    <row r="141" spans="1:11" x14ac:dyDescent="0.25">
      <c r="A141" s="26">
        <v>130</v>
      </c>
      <c r="B141" s="27">
        <f t="shared" ref="B141:B204" si="22">+EOMONTH(G$5,A140)</f>
        <v>48152</v>
      </c>
      <c r="C141" s="28">
        <f t="shared" ref="C141:C204" si="23">+C140-E140</f>
        <v>162799999.99999961</v>
      </c>
      <c r="D141" s="29">
        <f t="shared" ref="D141:D204" si="24">+C141*G141/365*30</f>
        <v>2408547.9452054738</v>
      </c>
      <c r="E141" s="29">
        <v>1466666.6666666667</v>
      </c>
      <c r="F141" s="29">
        <f t="shared" ref="F141:F204" si="25">+D141+E141</f>
        <v>3875214.6118721403</v>
      </c>
      <c r="G141" s="8">
        <f t="shared" si="18"/>
        <v>0.18</v>
      </c>
      <c r="H141" s="35">
        <f t="shared" si="19"/>
        <v>963419.17808218952</v>
      </c>
      <c r="I141" s="28">
        <f t="shared" si="20"/>
        <v>2911795.4337899508</v>
      </c>
      <c r="J141" s="28"/>
      <c r="K141" s="36">
        <f t="shared" si="21"/>
        <v>3875214.6118721403</v>
      </c>
    </row>
    <row r="142" spans="1:11" x14ac:dyDescent="0.25">
      <c r="A142" s="26">
        <v>131</v>
      </c>
      <c r="B142" s="27">
        <f t="shared" si="22"/>
        <v>48182</v>
      </c>
      <c r="C142" s="28">
        <f t="shared" si="23"/>
        <v>161333333.33333296</v>
      </c>
      <c r="D142" s="29">
        <f t="shared" si="24"/>
        <v>2386849.3150684871</v>
      </c>
      <c r="E142" s="29">
        <v>1466666.6666666667</v>
      </c>
      <c r="F142" s="29">
        <f t="shared" si="25"/>
        <v>3853515.9817351541</v>
      </c>
      <c r="G142" s="8">
        <f t="shared" si="18"/>
        <v>0.18</v>
      </c>
      <c r="H142" s="35">
        <f t="shared" si="19"/>
        <v>954739.72602739488</v>
      </c>
      <c r="I142" s="28">
        <f t="shared" si="20"/>
        <v>2898776.2557077594</v>
      </c>
      <c r="J142" s="28"/>
      <c r="K142" s="36">
        <f t="shared" si="21"/>
        <v>3853515.9817351541</v>
      </c>
    </row>
    <row r="143" spans="1:11" x14ac:dyDescent="0.25">
      <c r="A143" s="26">
        <v>132</v>
      </c>
      <c r="B143" s="27">
        <f t="shared" si="22"/>
        <v>48213</v>
      </c>
      <c r="C143" s="28">
        <f t="shared" si="23"/>
        <v>159866666.6666663</v>
      </c>
      <c r="D143" s="29">
        <f t="shared" si="24"/>
        <v>2365150.6849315013</v>
      </c>
      <c r="E143" s="29">
        <v>1466666.6666666667</v>
      </c>
      <c r="F143" s="29">
        <f t="shared" si="25"/>
        <v>3831817.3515981678</v>
      </c>
      <c r="G143" s="8">
        <f t="shared" si="18"/>
        <v>0.18</v>
      </c>
      <c r="H143" s="35">
        <f t="shared" si="19"/>
        <v>946060.27397260058</v>
      </c>
      <c r="I143" s="28">
        <f t="shared" si="20"/>
        <v>2885757.0776255671</v>
      </c>
      <c r="J143" s="28"/>
      <c r="K143" s="36">
        <f t="shared" si="21"/>
        <v>3831817.3515981678</v>
      </c>
    </row>
    <row r="144" spans="1:11" x14ac:dyDescent="0.25">
      <c r="A144" s="26">
        <v>133</v>
      </c>
      <c r="B144" s="27">
        <f t="shared" si="22"/>
        <v>48244</v>
      </c>
      <c r="C144" s="28">
        <f t="shared" si="23"/>
        <v>158399999.99999964</v>
      </c>
      <c r="D144" s="29">
        <f t="shared" si="24"/>
        <v>2343452.054794515</v>
      </c>
      <c r="E144" s="29">
        <v>1466666.6666666667</v>
      </c>
      <c r="F144" s="29">
        <f t="shared" si="25"/>
        <v>3810118.7214611815</v>
      </c>
      <c r="G144" s="8">
        <f t="shared" si="18"/>
        <v>0.18</v>
      </c>
      <c r="H144" s="35">
        <f t="shared" si="19"/>
        <v>937380.82191780605</v>
      </c>
      <c r="I144" s="28">
        <f t="shared" si="20"/>
        <v>2872737.8995433757</v>
      </c>
      <c r="J144" s="28"/>
      <c r="K144" s="36">
        <f t="shared" si="21"/>
        <v>3810118.7214611815</v>
      </c>
    </row>
    <row r="145" spans="1:11" x14ac:dyDescent="0.25">
      <c r="A145" s="26">
        <v>134</v>
      </c>
      <c r="B145" s="27">
        <f t="shared" si="22"/>
        <v>48273</v>
      </c>
      <c r="C145" s="28">
        <f t="shared" si="23"/>
        <v>156933333.33333299</v>
      </c>
      <c r="D145" s="29">
        <f t="shared" si="24"/>
        <v>2321753.4246575292</v>
      </c>
      <c r="E145" s="29">
        <v>1466666.6666666667</v>
      </c>
      <c r="F145" s="29">
        <f t="shared" si="25"/>
        <v>3788420.0913241962</v>
      </c>
      <c r="G145" s="8">
        <f t="shared" si="18"/>
        <v>0.18</v>
      </c>
      <c r="H145" s="35">
        <f t="shared" si="19"/>
        <v>928701.36986301176</v>
      </c>
      <c r="I145" s="28">
        <f t="shared" si="20"/>
        <v>2859718.7214611843</v>
      </c>
      <c r="J145" s="28"/>
      <c r="K145" s="36">
        <f t="shared" si="21"/>
        <v>3788420.0913241962</v>
      </c>
    </row>
    <row r="146" spans="1:11" x14ac:dyDescent="0.25">
      <c r="A146" s="26">
        <v>135</v>
      </c>
      <c r="B146" s="27">
        <f t="shared" si="22"/>
        <v>48304</v>
      </c>
      <c r="C146" s="28">
        <f t="shared" si="23"/>
        <v>155466666.66666633</v>
      </c>
      <c r="D146" s="29">
        <f t="shared" si="24"/>
        <v>2300054.794520543</v>
      </c>
      <c r="E146" s="29">
        <v>1466666.6666666667</v>
      </c>
      <c r="F146" s="29">
        <f t="shared" si="25"/>
        <v>3766721.4611872099</v>
      </c>
      <c r="G146" s="8">
        <f t="shared" si="18"/>
        <v>0.18</v>
      </c>
      <c r="H146" s="35">
        <f t="shared" si="19"/>
        <v>920021.91780821723</v>
      </c>
      <c r="I146" s="28">
        <f t="shared" si="20"/>
        <v>2846699.5433789929</v>
      </c>
      <c r="J146" s="28"/>
      <c r="K146" s="36">
        <f t="shared" si="21"/>
        <v>3766721.4611872099</v>
      </c>
    </row>
    <row r="147" spans="1:11" x14ac:dyDescent="0.25">
      <c r="A147" s="26">
        <v>136</v>
      </c>
      <c r="B147" s="27">
        <f t="shared" si="22"/>
        <v>48334</v>
      </c>
      <c r="C147" s="28">
        <f t="shared" si="23"/>
        <v>153999999.99999967</v>
      </c>
      <c r="D147" s="29">
        <f t="shared" si="24"/>
        <v>2278356.1643835567</v>
      </c>
      <c r="E147" s="29">
        <v>1466666.6666666667</v>
      </c>
      <c r="F147" s="29">
        <f t="shared" si="25"/>
        <v>3745022.8310502237</v>
      </c>
      <c r="G147" s="8">
        <f t="shared" si="18"/>
        <v>0.18</v>
      </c>
      <c r="H147" s="35">
        <f t="shared" si="19"/>
        <v>911342.4657534227</v>
      </c>
      <c r="I147" s="28">
        <f t="shared" si="20"/>
        <v>2833680.3652968011</v>
      </c>
      <c r="J147" s="28"/>
      <c r="K147" s="36">
        <f t="shared" si="21"/>
        <v>3745022.8310502237</v>
      </c>
    </row>
    <row r="148" spans="1:11" x14ac:dyDescent="0.25">
      <c r="A148" s="26">
        <v>137</v>
      </c>
      <c r="B148" s="27">
        <f t="shared" si="22"/>
        <v>48365</v>
      </c>
      <c r="C148" s="28">
        <f t="shared" si="23"/>
        <v>152533333.33333302</v>
      </c>
      <c r="D148" s="29">
        <f t="shared" si="24"/>
        <v>2256657.5342465704</v>
      </c>
      <c r="E148" s="29">
        <v>1466666.6666666667</v>
      </c>
      <c r="F148" s="29">
        <f t="shared" si="25"/>
        <v>3723324.2009132374</v>
      </c>
      <c r="G148" s="8">
        <f t="shared" si="18"/>
        <v>0.18</v>
      </c>
      <c r="H148" s="35">
        <f t="shared" si="19"/>
        <v>902663.01369862817</v>
      </c>
      <c r="I148" s="28">
        <f t="shared" si="20"/>
        <v>2820661.1872146092</v>
      </c>
      <c r="J148" s="28"/>
      <c r="K148" s="36">
        <f t="shared" si="21"/>
        <v>3723324.2009132374</v>
      </c>
    </row>
    <row r="149" spans="1:11" x14ac:dyDescent="0.25">
      <c r="A149" s="26">
        <v>138</v>
      </c>
      <c r="B149" s="27">
        <f t="shared" si="22"/>
        <v>48395</v>
      </c>
      <c r="C149" s="28">
        <f t="shared" si="23"/>
        <v>151066666.66666636</v>
      </c>
      <c r="D149" s="29">
        <f t="shared" si="24"/>
        <v>2234958.9041095842</v>
      </c>
      <c r="E149" s="29">
        <v>1466666.6666666667</v>
      </c>
      <c r="F149" s="29">
        <f t="shared" si="25"/>
        <v>3701625.5707762511</v>
      </c>
      <c r="G149" s="8">
        <f t="shared" si="18"/>
        <v>0.18</v>
      </c>
      <c r="H149" s="35">
        <f t="shared" si="19"/>
        <v>893983.56164383376</v>
      </c>
      <c r="I149" s="28">
        <f t="shared" si="20"/>
        <v>2807642.0091324174</v>
      </c>
      <c r="J149" s="28"/>
      <c r="K149" s="36">
        <f t="shared" si="21"/>
        <v>3701625.5707762511</v>
      </c>
    </row>
    <row r="150" spans="1:11" x14ac:dyDescent="0.25">
      <c r="A150" s="26">
        <v>139</v>
      </c>
      <c r="B150" s="27">
        <f t="shared" si="22"/>
        <v>48426</v>
      </c>
      <c r="C150" s="28">
        <f t="shared" si="23"/>
        <v>149599999.9999997</v>
      </c>
      <c r="D150" s="29">
        <f t="shared" si="24"/>
        <v>2213260.2739725984</v>
      </c>
      <c r="E150" s="29">
        <v>1466666.6666666667</v>
      </c>
      <c r="F150" s="29">
        <f t="shared" si="25"/>
        <v>3679926.9406392649</v>
      </c>
      <c r="G150" s="8">
        <f t="shared" si="18"/>
        <v>0.18</v>
      </c>
      <c r="H150" s="35">
        <f t="shared" si="19"/>
        <v>885304.10958903935</v>
      </c>
      <c r="I150" s="28">
        <f t="shared" si="20"/>
        <v>2794622.8310502255</v>
      </c>
      <c r="J150" s="28"/>
      <c r="K150" s="36">
        <f t="shared" si="21"/>
        <v>3679926.9406392649</v>
      </c>
    </row>
    <row r="151" spans="1:11" x14ac:dyDescent="0.25">
      <c r="A151" s="26">
        <v>140</v>
      </c>
      <c r="B151" s="27">
        <f t="shared" si="22"/>
        <v>48457</v>
      </c>
      <c r="C151" s="28">
        <f t="shared" si="23"/>
        <v>148133333.33333305</v>
      </c>
      <c r="D151" s="29">
        <f t="shared" si="24"/>
        <v>2191561.6438356121</v>
      </c>
      <c r="E151" s="29">
        <v>1466666.6666666667</v>
      </c>
      <c r="F151" s="29">
        <f t="shared" si="25"/>
        <v>3658228.3105022786</v>
      </c>
      <c r="G151" s="8">
        <f t="shared" si="18"/>
        <v>0.18</v>
      </c>
      <c r="H151" s="35">
        <f t="shared" si="19"/>
        <v>876624.65753424494</v>
      </c>
      <c r="I151" s="28">
        <f t="shared" si="20"/>
        <v>2781603.6529680337</v>
      </c>
      <c r="J151" s="28"/>
      <c r="K151" s="36">
        <f t="shared" si="21"/>
        <v>3658228.3105022786</v>
      </c>
    </row>
    <row r="152" spans="1:11" x14ac:dyDescent="0.25">
      <c r="A152" s="26">
        <v>141</v>
      </c>
      <c r="B152" s="27">
        <f t="shared" si="22"/>
        <v>48487</v>
      </c>
      <c r="C152" s="28">
        <f t="shared" si="23"/>
        <v>146666666.66666639</v>
      </c>
      <c r="D152" s="29">
        <f t="shared" si="24"/>
        <v>2169863.0136986258</v>
      </c>
      <c r="E152" s="29">
        <v>1466666.6666666667</v>
      </c>
      <c r="F152" s="29">
        <f t="shared" si="25"/>
        <v>3636529.6803652924</v>
      </c>
      <c r="G152" s="8">
        <f t="shared" si="18"/>
        <v>0.18</v>
      </c>
      <c r="H152" s="35">
        <f t="shared" si="19"/>
        <v>867945.20547945041</v>
      </c>
      <c r="I152" s="28">
        <f t="shared" si="20"/>
        <v>2768584.4748858418</v>
      </c>
      <c r="J152" s="28"/>
      <c r="K152" s="36">
        <f t="shared" si="21"/>
        <v>3636529.6803652924</v>
      </c>
    </row>
    <row r="153" spans="1:11" x14ac:dyDescent="0.25">
      <c r="A153" s="26">
        <v>142</v>
      </c>
      <c r="B153" s="27">
        <f t="shared" si="22"/>
        <v>48518</v>
      </c>
      <c r="C153" s="28">
        <f t="shared" si="23"/>
        <v>145199999.99999973</v>
      </c>
      <c r="D153" s="29">
        <f t="shared" si="24"/>
        <v>2148164.3835616396</v>
      </c>
      <c r="E153" s="29">
        <v>1466666.6666666667</v>
      </c>
      <c r="F153" s="29">
        <f t="shared" si="25"/>
        <v>3614831.0502283061</v>
      </c>
      <c r="G153" s="8">
        <f t="shared" si="18"/>
        <v>0.18</v>
      </c>
      <c r="H153" s="35">
        <f t="shared" si="19"/>
        <v>859265.75342465588</v>
      </c>
      <c r="I153" s="28">
        <f t="shared" si="20"/>
        <v>2755565.2968036504</v>
      </c>
      <c r="J153" s="28"/>
      <c r="K153" s="36">
        <f t="shared" si="21"/>
        <v>3614831.0502283061</v>
      </c>
    </row>
    <row r="154" spans="1:11" x14ac:dyDescent="0.25">
      <c r="A154" s="26">
        <v>143</v>
      </c>
      <c r="B154" s="27">
        <f t="shared" si="22"/>
        <v>48548</v>
      </c>
      <c r="C154" s="28">
        <f t="shared" si="23"/>
        <v>143733333.33333308</v>
      </c>
      <c r="D154" s="29">
        <f t="shared" si="24"/>
        <v>2126465.7534246533</v>
      </c>
      <c r="E154" s="29">
        <v>1466666.6666666667</v>
      </c>
      <c r="F154" s="29">
        <f t="shared" si="25"/>
        <v>3593132.4200913198</v>
      </c>
      <c r="G154" s="8">
        <f t="shared" si="18"/>
        <v>0.18</v>
      </c>
      <c r="H154" s="35">
        <f t="shared" si="19"/>
        <v>850586.30136986135</v>
      </c>
      <c r="I154" s="28">
        <f t="shared" si="20"/>
        <v>2742546.1187214586</v>
      </c>
      <c r="J154" s="28"/>
      <c r="K154" s="36">
        <f t="shared" si="21"/>
        <v>3593132.4200913198</v>
      </c>
    </row>
    <row r="155" spans="1:11" x14ac:dyDescent="0.25">
      <c r="A155" s="26">
        <v>144</v>
      </c>
      <c r="B155" s="27">
        <f t="shared" si="22"/>
        <v>48579</v>
      </c>
      <c r="C155" s="28">
        <f t="shared" si="23"/>
        <v>142266666.66666642</v>
      </c>
      <c r="D155" s="29">
        <f t="shared" si="24"/>
        <v>2104767.1232876675</v>
      </c>
      <c r="E155" s="29">
        <v>1466666.6666666667</v>
      </c>
      <c r="F155" s="29">
        <f t="shared" si="25"/>
        <v>3571433.7899543345</v>
      </c>
      <c r="G155" s="8">
        <f t="shared" si="18"/>
        <v>0.18</v>
      </c>
      <c r="H155" s="35">
        <f t="shared" si="19"/>
        <v>841906.84931506705</v>
      </c>
      <c r="I155" s="28">
        <f t="shared" si="20"/>
        <v>2729526.9406392677</v>
      </c>
      <c r="J155" s="28"/>
      <c r="K155" s="36">
        <f t="shared" si="21"/>
        <v>3571433.7899543345</v>
      </c>
    </row>
    <row r="156" spans="1:11" x14ac:dyDescent="0.25">
      <c r="A156" s="26">
        <v>145</v>
      </c>
      <c r="B156" s="27">
        <f t="shared" si="22"/>
        <v>48610</v>
      </c>
      <c r="C156" s="28">
        <f t="shared" si="23"/>
        <v>140799999.99999976</v>
      </c>
      <c r="D156" s="29">
        <f t="shared" si="24"/>
        <v>2083068.4931506813</v>
      </c>
      <c r="E156" s="29">
        <v>1466666.6666666667</v>
      </c>
      <c r="F156" s="29">
        <f t="shared" si="25"/>
        <v>3549735.1598173482</v>
      </c>
      <c r="G156" s="8">
        <f t="shared" si="18"/>
        <v>0.18</v>
      </c>
      <c r="H156" s="35">
        <f t="shared" si="19"/>
        <v>833227.39726027253</v>
      </c>
      <c r="I156" s="28">
        <f t="shared" si="20"/>
        <v>2716507.7625570758</v>
      </c>
      <c r="J156" s="28"/>
      <c r="K156" s="36">
        <f t="shared" si="21"/>
        <v>3549735.1598173482</v>
      </c>
    </row>
    <row r="157" spans="1:11" x14ac:dyDescent="0.25">
      <c r="A157" s="26">
        <v>146</v>
      </c>
      <c r="B157" s="27">
        <f t="shared" si="22"/>
        <v>48638</v>
      </c>
      <c r="C157" s="28">
        <f t="shared" si="23"/>
        <v>139333333.3333331</v>
      </c>
      <c r="D157" s="29">
        <f t="shared" si="24"/>
        <v>2061369.8630136955</v>
      </c>
      <c r="E157" s="29">
        <v>1466666.6666666667</v>
      </c>
      <c r="F157" s="29">
        <f t="shared" si="25"/>
        <v>3528036.529680362</v>
      </c>
      <c r="G157" s="8">
        <f t="shared" si="18"/>
        <v>0.18</v>
      </c>
      <c r="H157" s="35">
        <f t="shared" si="19"/>
        <v>824547.94520547823</v>
      </c>
      <c r="I157" s="28">
        <f t="shared" si="20"/>
        <v>2703488.584474884</v>
      </c>
      <c r="J157" s="28"/>
      <c r="K157" s="36">
        <f t="shared" si="21"/>
        <v>3528036.529680362</v>
      </c>
    </row>
    <row r="158" spans="1:11" x14ac:dyDescent="0.25">
      <c r="A158" s="26">
        <v>147</v>
      </c>
      <c r="B158" s="27">
        <f t="shared" si="22"/>
        <v>48669</v>
      </c>
      <c r="C158" s="28">
        <f t="shared" si="23"/>
        <v>137866666.66666645</v>
      </c>
      <c r="D158" s="29">
        <f t="shared" si="24"/>
        <v>2039671.2328767087</v>
      </c>
      <c r="E158" s="29">
        <v>1466666.6666666667</v>
      </c>
      <c r="F158" s="29">
        <f t="shared" si="25"/>
        <v>3506337.8995433757</v>
      </c>
      <c r="G158" s="8">
        <f t="shared" si="18"/>
        <v>0.18</v>
      </c>
      <c r="H158" s="35">
        <f t="shared" si="19"/>
        <v>815868.49315068359</v>
      </c>
      <c r="I158" s="28">
        <f t="shared" si="20"/>
        <v>2690469.4063926921</v>
      </c>
      <c r="J158" s="28"/>
      <c r="K158" s="36">
        <f t="shared" si="21"/>
        <v>3506337.8995433757</v>
      </c>
    </row>
    <row r="159" spans="1:11" x14ac:dyDescent="0.25">
      <c r="A159" s="26">
        <v>148</v>
      </c>
      <c r="B159" s="27">
        <f t="shared" si="22"/>
        <v>48699</v>
      </c>
      <c r="C159" s="28">
        <f t="shared" si="23"/>
        <v>136399999.99999979</v>
      </c>
      <c r="D159" s="29">
        <f t="shared" si="24"/>
        <v>2017972.6027397232</v>
      </c>
      <c r="E159" s="29">
        <v>1466666.6666666667</v>
      </c>
      <c r="F159" s="29">
        <f t="shared" si="25"/>
        <v>3484639.2694063899</v>
      </c>
      <c r="G159" s="8">
        <f t="shared" si="18"/>
        <v>0.18</v>
      </c>
      <c r="H159" s="35">
        <f t="shared" si="19"/>
        <v>807189.04109588929</v>
      </c>
      <c r="I159" s="28">
        <f t="shared" si="20"/>
        <v>2677450.2283105007</v>
      </c>
      <c r="J159" s="28"/>
      <c r="K159" s="36">
        <f t="shared" si="21"/>
        <v>3484639.2694063899</v>
      </c>
    </row>
    <row r="160" spans="1:11" x14ac:dyDescent="0.25">
      <c r="A160" s="26">
        <v>149</v>
      </c>
      <c r="B160" s="27">
        <f t="shared" si="22"/>
        <v>48730</v>
      </c>
      <c r="C160" s="28">
        <f t="shared" si="23"/>
        <v>134933333.33333313</v>
      </c>
      <c r="D160" s="29">
        <f t="shared" si="24"/>
        <v>1996273.9726027364</v>
      </c>
      <c r="E160" s="29">
        <v>1466666.6666666667</v>
      </c>
      <c r="F160" s="29">
        <f t="shared" si="25"/>
        <v>3462940.6392694032</v>
      </c>
      <c r="G160" s="8">
        <f t="shared" si="18"/>
        <v>0.18</v>
      </c>
      <c r="H160" s="35">
        <f t="shared" si="19"/>
        <v>798509.58904109464</v>
      </c>
      <c r="I160" s="28">
        <f t="shared" si="20"/>
        <v>2664431.0502283084</v>
      </c>
      <c r="J160" s="28"/>
      <c r="K160" s="36">
        <f t="shared" si="21"/>
        <v>3462940.6392694032</v>
      </c>
    </row>
    <row r="161" spans="1:11" x14ac:dyDescent="0.25">
      <c r="A161" s="26">
        <v>150</v>
      </c>
      <c r="B161" s="27">
        <f t="shared" si="22"/>
        <v>48760</v>
      </c>
      <c r="C161" s="28">
        <f t="shared" si="23"/>
        <v>133466666.66666646</v>
      </c>
      <c r="D161" s="29">
        <f t="shared" si="24"/>
        <v>1974575.3424657504</v>
      </c>
      <c r="E161" s="29">
        <v>1466666.6666666667</v>
      </c>
      <c r="F161" s="29">
        <f t="shared" si="25"/>
        <v>3441242.0091324169</v>
      </c>
      <c r="G161" s="8">
        <f t="shared" si="18"/>
        <v>0.18</v>
      </c>
      <c r="H161" s="35">
        <f t="shared" si="19"/>
        <v>789830.13698630023</v>
      </c>
      <c r="I161" s="28">
        <f t="shared" si="20"/>
        <v>2651411.8721461166</v>
      </c>
      <c r="J161" s="28"/>
      <c r="K161" s="36">
        <f t="shared" si="21"/>
        <v>3441242.0091324169</v>
      </c>
    </row>
    <row r="162" spans="1:11" x14ac:dyDescent="0.25">
      <c r="A162" s="26">
        <v>151</v>
      </c>
      <c r="B162" s="27">
        <f t="shared" si="22"/>
        <v>48791</v>
      </c>
      <c r="C162" s="28">
        <f t="shared" si="23"/>
        <v>131999999.99999979</v>
      </c>
      <c r="D162" s="29">
        <f t="shared" si="24"/>
        <v>1952876.7123287641</v>
      </c>
      <c r="E162" s="29">
        <v>1466666.6666666667</v>
      </c>
      <c r="F162" s="29">
        <f t="shared" si="25"/>
        <v>3419543.3789954307</v>
      </c>
      <c r="G162" s="8">
        <f t="shared" si="18"/>
        <v>0.18</v>
      </c>
      <c r="H162" s="35">
        <f t="shared" si="19"/>
        <v>781150.6849315057</v>
      </c>
      <c r="I162" s="28">
        <f t="shared" si="20"/>
        <v>2638392.6940639252</v>
      </c>
      <c r="J162" s="28"/>
      <c r="K162" s="36">
        <f t="shared" si="21"/>
        <v>3419543.3789954307</v>
      </c>
    </row>
    <row r="163" spans="1:11" x14ac:dyDescent="0.25">
      <c r="A163" s="26">
        <v>152</v>
      </c>
      <c r="B163" s="27">
        <f t="shared" si="22"/>
        <v>48822</v>
      </c>
      <c r="C163" s="28">
        <f t="shared" si="23"/>
        <v>130533333.33333312</v>
      </c>
      <c r="D163" s="29">
        <f t="shared" si="24"/>
        <v>1931178.0821917774</v>
      </c>
      <c r="E163" s="29">
        <v>1466666.6666666667</v>
      </c>
      <c r="F163" s="29">
        <f t="shared" si="25"/>
        <v>3397844.7488584444</v>
      </c>
      <c r="G163" s="8">
        <f t="shared" si="18"/>
        <v>0.18</v>
      </c>
      <c r="H163" s="35">
        <f t="shared" si="19"/>
        <v>772471.23287671106</v>
      </c>
      <c r="I163" s="28">
        <f t="shared" si="20"/>
        <v>2625373.5159817333</v>
      </c>
      <c r="J163" s="28"/>
      <c r="K163" s="36">
        <f t="shared" si="21"/>
        <v>3397844.7488584444</v>
      </c>
    </row>
    <row r="164" spans="1:11" x14ac:dyDescent="0.25">
      <c r="A164" s="26">
        <v>153</v>
      </c>
      <c r="B164" s="27">
        <f t="shared" si="22"/>
        <v>48852</v>
      </c>
      <c r="C164" s="28">
        <f t="shared" si="23"/>
        <v>129066666.66666645</v>
      </c>
      <c r="D164" s="29">
        <f t="shared" si="24"/>
        <v>1909479.4520547912</v>
      </c>
      <c r="E164" s="29">
        <v>1466666.6666666667</v>
      </c>
      <c r="F164" s="29">
        <f t="shared" si="25"/>
        <v>3376146.1187214581</v>
      </c>
      <c r="G164" s="8">
        <f t="shared" si="18"/>
        <v>0.18</v>
      </c>
      <c r="H164" s="35">
        <f t="shared" si="19"/>
        <v>763791.78082191653</v>
      </c>
      <c r="I164" s="28">
        <f t="shared" si="20"/>
        <v>2612354.3378995415</v>
      </c>
      <c r="J164" s="28"/>
      <c r="K164" s="36">
        <f t="shared" si="21"/>
        <v>3376146.1187214581</v>
      </c>
    </row>
    <row r="165" spans="1:11" x14ac:dyDescent="0.25">
      <c r="A165" s="26">
        <v>154</v>
      </c>
      <c r="B165" s="27">
        <f t="shared" si="22"/>
        <v>48883</v>
      </c>
      <c r="C165" s="28">
        <f t="shared" si="23"/>
        <v>127599999.99999978</v>
      </c>
      <c r="D165" s="29">
        <f t="shared" si="24"/>
        <v>1887780.8219178049</v>
      </c>
      <c r="E165" s="29">
        <v>1466666.6666666667</v>
      </c>
      <c r="F165" s="29">
        <f t="shared" si="25"/>
        <v>3354447.4885844719</v>
      </c>
      <c r="G165" s="8">
        <f t="shared" si="18"/>
        <v>0.18</v>
      </c>
      <c r="H165" s="35">
        <f t="shared" si="19"/>
        <v>755112.328767122</v>
      </c>
      <c r="I165" s="28">
        <f t="shared" si="20"/>
        <v>2599335.1598173501</v>
      </c>
      <c r="J165" s="28"/>
      <c r="K165" s="36">
        <f t="shared" si="21"/>
        <v>3354447.4885844719</v>
      </c>
    </row>
    <row r="166" spans="1:11" x14ac:dyDescent="0.25">
      <c r="A166" s="26">
        <v>155</v>
      </c>
      <c r="B166" s="27">
        <f t="shared" si="22"/>
        <v>48913</v>
      </c>
      <c r="C166" s="28">
        <f t="shared" si="23"/>
        <v>126133333.3333331</v>
      </c>
      <c r="D166" s="29">
        <f t="shared" si="24"/>
        <v>1866082.1917808186</v>
      </c>
      <c r="E166" s="29">
        <v>1466666.6666666667</v>
      </c>
      <c r="F166" s="29">
        <f t="shared" si="25"/>
        <v>3332748.8584474856</v>
      </c>
      <c r="G166" s="8">
        <f t="shared" si="18"/>
        <v>0.18</v>
      </c>
      <c r="H166" s="35">
        <f t="shared" si="19"/>
        <v>746432.87671232747</v>
      </c>
      <c r="I166" s="28">
        <f t="shared" si="20"/>
        <v>2586315.9817351582</v>
      </c>
      <c r="J166" s="28"/>
      <c r="K166" s="36">
        <f t="shared" si="21"/>
        <v>3332748.8584474856</v>
      </c>
    </row>
    <row r="167" spans="1:11" x14ac:dyDescent="0.25">
      <c r="A167" s="26">
        <v>156</v>
      </c>
      <c r="B167" s="27">
        <f t="shared" si="22"/>
        <v>48944</v>
      </c>
      <c r="C167" s="28">
        <f t="shared" si="23"/>
        <v>124666666.66666643</v>
      </c>
      <c r="D167" s="29">
        <f t="shared" si="24"/>
        <v>1844383.5616438319</v>
      </c>
      <c r="E167" s="29">
        <v>1466666.6666666667</v>
      </c>
      <c r="F167" s="29">
        <f t="shared" si="25"/>
        <v>3311050.2283104984</v>
      </c>
      <c r="G167" s="8">
        <f t="shared" si="18"/>
        <v>0.18</v>
      </c>
      <c r="H167" s="35">
        <f t="shared" si="19"/>
        <v>737753.42465753283</v>
      </c>
      <c r="I167" s="28">
        <f t="shared" si="20"/>
        <v>2573296.8036529655</v>
      </c>
      <c r="J167" s="28"/>
      <c r="K167" s="36">
        <f t="shared" si="21"/>
        <v>3311050.2283104984</v>
      </c>
    </row>
    <row r="168" spans="1:11" x14ac:dyDescent="0.25">
      <c r="A168" s="26">
        <v>157</v>
      </c>
      <c r="B168" s="27">
        <f t="shared" si="22"/>
        <v>48975</v>
      </c>
      <c r="C168" s="28">
        <f t="shared" si="23"/>
        <v>123199999.99999976</v>
      </c>
      <c r="D168" s="29">
        <f t="shared" si="24"/>
        <v>1822684.9315068456</v>
      </c>
      <c r="E168" s="29">
        <v>1466666.6666666667</v>
      </c>
      <c r="F168" s="29">
        <f t="shared" si="25"/>
        <v>3289351.5981735121</v>
      </c>
      <c r="G168" s="8">
        <f t="shared" si="18"/>
        <v>0.18</v>
      </c>
      <c r="H168" s="35">
        <f t="shared" si="19"/>
        <v>729073.9726027383</v>
      </c>
      <c r="I168" s="28">
        <f t="shared" si="20"/>
        <v>2560277.6255707741</v>
      </c>
      <c r="J168" s="28"/>
      <c r="K168" s="36">
        <f t="shared" si="21"/>
        <v>3289351.5981735121</v>
      </c>
    </row>
    <row r="169" spans="1:11" x14ac:dyDescent="0.25">
      <c r="A169" s="26">
        <v>158</v>
      </c>
      <c r="B169" s="27">
        <f t="shared" si="22"/>
        <v>49003</v>
      </c>
      <c r="C169" s="28">
        <f t="shared" si="23"/>
        <v>121733333.33333309</v>
      </c>
      <c r="D169" s="29">
        <f t="shared" si="24"/>
        <v>1800986.3013698594</v>
      </c>
      <c r="E169" s="29">
        <v>1466666.6666666667</v>
      </c>
      <c r="F169" s="29">
        <f t="shared" si="25"/>
        <v>3267652.9680365259</v>
      </c>
      <c r="G169" s="8">
        <f t="shared" si="18"/>
        <v>0.18</v>
      </c>
      <c r="H169" s="35">
        <f t="shared" si="19"/>
        <v>720394.52054794377</v>
      </c>
      <c r="I169" s="28">
        <f t="shared" si="20"/>
        <v>2547258.4474885822</v>
      </c>
      <c r="J169" s="28"/>
      <c r="K169" s="36">
        <f t="shared" si="21"/>
        <v>3267652.9680365259</v>
      </c>
    </row>
    <row r="170" spans="1:11" x14ac:dyDescent="0.25">
      <c r="A170" s="26">
        <v>159</v>
      </c>
      <c r="B170" s="27">
        <f t="shared" si="22"/>
        <v>49034</v>
      </c>
      <c r="C170" s="28">
        <f t="shared" si="23"/>
        <v>120266666.66666642</v>
      </c>
      <c r="D170" s="29">
        <f t="shared" si="24"/>
        <v>1779287.6712328729</v>
      </c>
      <c r="E170" s="29">
        <v>1466666.6666666667</v>
      </c>
      <c r="F170" s="29">
        <f t="shared" si="25"/>
        <v>3245954.3378995396</v>
      </c>
      <c r="G170" s="8">
        <f t="shared" si="18"/>
        <v>0.18</v>
      </c>
      <c r="H170" s="35">
        <f t="shared" si="19"/>
        <v>711715.06849314924</v>
      </c>
      <c r="I170" s="28">
        <f t="shared" si="20"/>
        <v>2534239.2694063904</v>
      </c>
      <c r="J170" s="28"/>
      <c r="K170" s="36">
        <f t="shared" si="21"/>
        <v>3245954.3378995396</v>
      </c>
    </row>
    <row r="171" spans="1:11" x14ac:dyDescent="0.25">
      <c r="A171" s="26">
        <v>160</v>
      </c>
      <c r="B171" s="27">
        <f t="shared" si="22"/>
        <v>49064</v>
      </c>
      <c r="C171" s="28">
        <f t="shared" si="23"/>
        <v>118799999.99999975</v>
      </c>
      <c r="D171" s="29">
        <f t="shared" si="24"/>
        <v>1757589.0410958868</v>
      </c>
      <c r="E171" s="29">
        <v>1466666.6666666667</v>
      </c>
      <c r="F171" s="29">
        <f t="shared" si="25"/>
        <v>3224255.7077625534</v>
      </c>
      <c r="G171" s="8">
        <f t="shared" si="18"/>
        <v>0.18</v>
      </c>
      <c r="H171" s="35">
        <f t="shared" si="19"/>
        <v>703035.61643835483</v>
      </c>
      <c r="I171" s="28">
        <f t="shared" si="20"/>
        <v>2521220.0913241985</v>
      </c>
      <c r="J171" s="28"/>
      <c r="K171" s="36">
        <f t="shared" si="21"/>
        <v>3224255.7077625534</v>
      </c>
    </row>
    <row r="172" spans="1:11" x14ac:dyDescent="0.25">
      <c r="A172" s="26">
        <v>161</v>
      </c>
      <c r="B172" s="27">
        <f t="shared" si="22"/>
        <v>49095</v>
      </c>
      <c r="C172" s="28">
        <f t="shared" si="23"/>
        <v>117333333.33333308</v>
      </c>
      <c r="D172" s="29">
        <f t="shared" si="24"/>
        <v>1735890.4109589001</v>
      </c>
      <c r="E172" s="29">
        <v>1466666.6666666667</v>
      </c>
      <c r="F172" s="29">
        <f t="shared" si="25"/>
        <v>3202557.0776255671</v>
      </c>
      <c r="G172" s="8">
        <f t="shared" si="18"/>
        <v>0.18</v>
      </c>
      <c r="H172" s="35">
        <f t="shared" si="19"/>
        <v>694356.16438356007</v>
      </c>
      <c r="I172" s="28">
        <f t="shared" si="20"/>
        <v>2508200.9132420071</v>
      </c>
      <c r="J172" s="28"/>
      <c r="K172" s="36">
        <f t="shared" si="21"/>
        <v>3202557.0776255671</v>
      </c>
    </row>
    <row r="173" spans="1:11" x14ac:dyDescent="0.25">
      <c r="A173" s="26">
        <v>162</v>
      </c>
      <c r="B173" s="27">
        <f t="shared" si="22"/>
        <v>49125</v>
      </c>
      <c r="C173" s="28">
        <f t="shared" si="23"/>
        <v>115866666.6666664</v>
      </c>
      <c r="D173" s="29">
        <f t="shared" si="24"/>
        <v>1714191.7808219139</v>
      </c>
      <c r="E173" s="29">
        <v>1466666.6666666667</v>
      </c>
      <c r="F173" s="29">
        <f t="shared" si="25"/>
        <v>3180858.4474885808</v>
      </c>
      <c r="G173" s="8">
        <f t="shared" si="18"/>
        <v>0.18</v>
      </c>
      <c r="H173" s="35">
        <f t="shared" si="19"/>
        <v>685676.71232876554</v>
      </c>
      <c r="I173" s="28">
        <f t="shared" si="20"/>
        <v>2495181.7351598153</v>
      </c>
      <c r="J173" s="28"/>
      <c r="K173" s="36">
        <f t="shared" si="21"/>
        <v>3180858.4474885808</v>
      </c>
    </row>
    <row r="174" spans="1:11" x14ac:dyDescent="0.25">
      <c r="A174" s="26">
        <v>163</v>
      </c>
      <c r="B174" s="27">
        <f t="shared" si="22"/>
        <v>49156</v>
      </c>
      <c r="C174" s="28">
        <f t="shared" si="23"/>
        <v>114399999.99999973</v>
      </c>
      <c r="D174" s="29">
        <f t="shared" si="24"/>
        <v>1692493.1506849276</v>
      </c>
      <c r="E174" s="29">
        <v>1466666.6666666667</v>
      </c>
      <c r="F174" s="29">
        <f t="shared" si="25"/>
        <v>3159159.8173515946</v>
      </c>
      <c r="G174" s="8">
        <f t="shared" si="18"/>
        <v>0.18</v>
      </c>
      <c r="H174" s="35">
        <f t="shared" si="19"/>
        <v>676997.26027397113</v>
      </c>
      <c r="I174" s="28">
        <f t="shared" si="20"/>
        <v>2482162.5570776234</v>
      </c>
      <c r="J174" s="28"/>
      <c r="K174" s="36">
        <f t="shared" si="21"/>
        <v>3159159.8173515946</v>
      </c>
    </row>
    <row r="175" spans="1:11" x14ac:dyDescent="0.25">
      <c r="A175" s="26">
        <v>164</v>
      </c>
      <c r="B175" s="27">
        <f t="shared" si="22"/>
        <v>49187</v>
      </c>
      <c r="C175" s="28">
        <f t="shared" si="23"/>
        <v>112933333.33333306</v>
      </c>
      <c r="D175" s="29">
        <f t="shared" si="24"/>
        <v>1670794.5205479413</v>
      </c>
      <c r="E175" s="29">
        <v>1466666.6666666667</v>
      </c>
      <c r="F175" s="29">
        <f t="shared" si="25"/>
        <v>3137461.1872146083</v>
      </c>
      <c r="G175" s="8">
        <f t="shared" si="18"/>
        <v>0.18</v>
      </c>
      <c r="H175" s="35">
        <f t="shared" si="19"/>
        <v>668317.8082191766</v>
      </c>
      <c r="I175" s="28">
        <f t="shared" si="20"/>
        <v>2469143.3789954316</v>
      </c>
      <c r="J175" s="28"/>
      <c r="K175" s="36">
        <f t="shared" si="21"/>
        <v>3137461.1872146083</v>
      </c>
    </row>
    <row r="176" spans="1:11" x14ac:dyDescent="0.25">
      <c r="A176" s="26">
        <v>165</v>
      </c>
      <c r="B176" s="27">
        <f t="shared" si="22"/>
        <v>49217</v>
      </c>
      <c r="C176" s="28">
        <f t="shared" si="23"/>
        <v>111466666.66666639</v>
      </c>
      <c r="D176" s="29">
        <f t="shared" si="24"/>
        <v>1649095.8904109546</v>
      </c>
      <c r="E176" s="29">
        <v>1466666.6666666667</v>
      </c>
      <c r="F176" s="29">
        <f t="shared" si="25"/>
        <v>3115762.5570776211</v>
      </c>
      <c r="G176" s="8">
        <f t="shared" si="18"/>
        <v>0.18</v>
      </c>
      <c r="H176" s="35">
        <f t="shared" si="19"/>
        <v>659638.35616438184</v>
      </c>
      <c r="I176" s="28">
        <f t="shared" si="20"/>
        <v>2456124.2009132393</v>
      </c>
      <c r="J176" s="28"/>
      <c r="K176" s="36">
        <f t="shared" si="21"/>
        <v>3115762.5570776211</v>
      </c>
    </row>
    <row r="177" spans="1:11" x14ac:dyDescent="0.25">
      <c r="A177" s="26">
        <v>166</v>
      </c>
      <c r="B177" s="27">
        <f t="shared" si="22"/>
        <v>49248</v>
      </c>
      <c r="C177" s="28">
        <f t="shared" si="23"/>
        <v>109999999.99999972</v>
      </c>
      <c r="D177" s="29">
        <f t="shared" si="24"/>
        <v>1627397.2602739683</v>
      </c>
      <c r="E177" s="29">
        <v>1466666.6666666667</v>
      </c>
      <c r="F177" s="29">
        <f t="shared" si="25"/>
        <v>3094063.9269406348</v>
      </c>
      <c r="G177" s="8">
        <f t="shared" si="18"/>
        <v>0.18</v>
      </c>
      <c r="H177" s="35">
        <f t="shared" si="19"/>
        <v>650958.90410958743</v>
      </c>
      <c r="I177" s="28">
        <f t="shared" si="20"/>
        <v>2443105.0228310474</v>
      </c>
      <c r="J177" s="28"/>
      <c r="K177" s="36">
        <f t="shared" si="21"/>
        <v>3094063.9269406348</v>
      </c>
    </row>
    <row r="178" spans="1:11" x14ac:dyDescent="0.25">
      <c r="A178" s="26">
        <v>167</v>
      </c>
      <c r="B178" s="27">
        <f t="shared" si="22"/>
        <v>49278</v>
      </c>
      <c r="C178" s="28">
        <f t="shared" si="23"/>
        <v>108533333.33333305</v>
      </c>
      <c r="D178" s="29">
        <f t="shared" si="24"/>
        <v>1605698.6301369821</v>
      </c>
      <c r="E178" s="29">
        <v>1466666.6666666667</v>
      </c>
      <c r="F178" s="29">
        <f t="shared" si="25"/>
        <v>3072365.2968036486</v>
      </c>
      <c r="G178" s="8">
        <f t="shared" si="18"/>
        <v>0.18</v>
      </c>
      <c r="H178" s="35">
        <f t="shared" si="19"/>
        <v>642279.4520547929</v>
      </c>
      <c r="I178" s="28">
        <f t="shared" si="20"/>
        <v>2430085.8447488556</v>
      </c>
      <c r="J178" s="28"/>
      <c r="K178" s="36">
        <f t="shared" si="21"/>
        <v>3072365.2968036486</v>
      </c>
    </row>
    <row r="179" spans="1:11" x14ac:dyDescent="0.25">
      <c r="A179" s="26">
        <v>168</v>
      </c>
      <c r="B179" s="27">
        <f t="shared" si="22"/>
        <v>49309</v>
      </c>
      <c r="C179" s="28">
        <f t="shared" si="23"/>
        <v>107066666.66666637</v>
      </c>
      <c r="D179" s="29">
        <f t="shared" si="24"/>
        <v>1583999.9999999956</v>
      </c>
      <c r="E179" s="29">
        <v>1466666.6666666667</v>
      </c>
      <c r="F179" s="29">
        <f t="shared" si="25"/>
        <v>3050666.6666666623</v>
      </c>
      <c r="G179" s="8">
        <f t="shared" si="18"/>
        <v>0.18</v>
      </c>
      <c r="H179" s="35">
        <f t="shared" si="19"/>
        <v>633599.99999999825</v>
      </c>
      <c r="I179" s="28">
        <f t="shared" si="20"/>
        <v>2417066.6666666642</v>
      </c>
      <c r="J179" s="28"/>
      <c r="K179" s="36">
        <f t="shared" si="21"/>
        <v>3050666.6666666623</v>
      </c>
    </row>
    <row r="180" spans="1:11" x14ac:dyDescent="0.25">
      <c r="A180" s="26">
        <v>169</v>
      </c>
      <c r="B180" s="27">
        <f t="shared" si="22"/>
        <v>49340</v>
      </c>
      <c r="C180" s="28">
        <f t="shared" si="23"/>
        <v>105599999.9999997</v>
      </c>
      <c r="D180" s="29">
        <f t="shared" si="24"/>
        <v>1562301.3698630091</v>
      </c>
      <c r="E180" s="29">
        <v>1466666.6666666667</v>
      </c>
      <c r="F180" s="29">
        <f t="shared" si="25"/>
        <v>3028968.0365296761</v>
      </c>
      <c r="G180" s="8">
        <f t="shared" si="18"/>
        <v>0.18</v>
      </c>
      <c r="H180" s="35">
        <f t="shared" si="19"/>
        <v>624920.54794520361</v>
      </c>
      <c r="I180" s="28">
        <f t="shared" si="20"/>
        <v>2404047.4885844723</v>
      </c>
      <c r="J180" s="28"/>
      <c r="K180" s="36">
        <f t="shared" si="21"/>
        <v>3028968.0365296761</v>
      </c>
    </row>
    <row r="181" spans="1:11" x14ac:dyDescent="0.25">
      <c r="A181" s="26">
        <v>170</v>
      </c>
      <c r="B181" s="27">
        <f t="shared" si="22"/>
        <v>49368</v>
      </c>
      <c r="C181" s="28">
        <f t="shared" si="23"/>
        <v>104133333.33333303</v>
      </c>
      <c r="D181" s="29">
        <f t="shared" si="24"/>
        <v>1540602.7397260228</v>
      </c>
      <c r="E181" s="29">
        <v>1466666.6666666667</v>
      </c>
      <c r="F181" s="29">
        <f t="shared" si="25"/>
        <v>3007269.4063926898</v>
      </c>
      <c r="G181" s="8">
        <f t="shared" si="18"/>
        <v>0.18</v>
      </c>
      <c r="H181" s="35">
        <f t="shared" si="19"/>
        <v>616241.0958904092</v>
      </c>
      <c r="I181" s="28">
        <f t="shared" si="20"/>
        <v>2391028.3105022805</v>
      </c>
      <c r="J181" s="28"/>
      <c r="K181" s="36">
        <f t="shared" si="21"/>
        <v>3007269.4063926898</v>
      </c>
    </row>
    <row r="182" spans="1:11" x14ac:dyDescent="0.25">
      <c r="A182" s="26">
        <v>171</v>
      </c>
      <c r="B182" s="27">
        <f t="shared" si="22"/>
        <v>49399</v>
      </c>
      <c r="C182" s="28">
        <f t="shared" si="23"/>
        <v>102666666.66666636</v>
      </c>
      <c r="D182" s="29">
        <f t="shared" si="24"/>
        <v>1518904.1095890366</v>
      </c>
      <c r="E182" s="29">
        <v>1466666.6666666667</v>
      </c>
      <c r="F182" s="29">
        <f t="shared" si="25"/>
        <v>2985570.7762557035</v>
      </c>
      <c r="G182" s="8">
        <f t="shared" si="18"/>
        <v>0.18</v>
      </c>
      <c r="H182" s="35">
        <f t="shared" si="19"/>
        <v>607561.64383561467</v>
      </c>
      <c r="I182" s="28">
        <f t="shared" si="20"/>
        <v>2378009.1324200891</v>
      </c>
      <c r="J182" s="28"/>
      <c r="K182" s="36">
        <f t="shared" si="21"/>
        <v>2985570.7762557035</v>
      </c>
    </row>
    <row r="183" spans="1:11" x14ac:dyDescent="0.25">
      <c r="A183" s="26">
        <v>172</v>
      </c>
      <c r="B183" s="27">
        <f t="shared" si="22"/>
        <v>49429</v>
      </c>
      <c r="C183" s="28">
        <f t="shared" si="23"/>
        <v>101199999.99999969</v>
      </c>
      <c r="D183" s="29">
        <f t="shared" si="24"/>
        <v>1497205.4794520503</v>
      </c>
      <c r="E183" s="29">
        <v>1466666.6666666667</v>
      </c>
      <c r="F183" s="29">
        <f t="shared" si="25"/>
        <v>2963872.1461187173</v>
      </c>
      <c r="G183" s="8">
        <f t="shared" si="18"/>
        <v>0.18</v>
      </c>
      <c r="H183" s="35">
        <f t="shared" si="19"/>
        <v>598882.19178082014</v>
      </c>
      <c r="I183" s="28">
        <f t="shared" si="20"/>
        <v>2364989.9543378972</v>
      </c>
      <c r="J183" s="28"/>
      <c r="K183" s="36">
        <f t="shared" si="21"/>
        <v>2963872.1461187173</v>
      </c>
    </row>
    <row r="184" spans="1:11" x14ac:dyDescent="0.25">
      <c r="A184" s="26">
        <v>173</v>
      </c>
      <c r="B184" s="27">
        <f t="shared" si="22"/>
        <v>49460</v>
      </c>
      <c r="C184" s="28">
        <f t="shared" si="23"/>
        <v>99733333.333333015</v>
      </c>
      <c r="D184" s="29">
        <f t="shared" si="24"/>
        <v>1475506.8493150636</v>
      </c>
      <c r="E184" s="29">
        <v>1466666.6666666667</v>
      </c>
      <c r="F184" s="29">
        <f t="shared" si="25"/>
        <v>2942173.5159817301</v>
      </c>
      <c r="G184" s="8">
        <f t="shared" si="18"/>
        <v>0.18</v>
      </c>
      <c r="H184" s="35">
        <f t="shared" si="19"/>
        <v>590202.73972602549</v>
      </c>
      <c r="I184" s="28">
        <f t="shared" si="20"/>
        <v>2351970.7762557045</v>
      </c>
      <c r="J184" s="28"/>
      <c r="K184" s="36">
        <f t="shared" si="21"/>
        <v>2942173.5159817301</v>
      </c>
    </row>
    <row r="185" spans="1:11" x14ac:dyDescent="0.25">
      <c r="A185" s="26">
        <v>174</v>
      </c>
      <c r="B185" s="27">
        <f t="shared" si="22"/>
        <v>49490</v>
      </c>
      <c r="C185" s="28">
        <f t="shared" si="23"/>
        <v>98266666.666666344</v>
      </c>
      <c r="D185" s="29">
        <f t="shared" si="24"/>
        <v>1453808.2191780773</v>
      </c>
      <c r="E185" s="29">
        <v>1466666.6666666667</v>
      </c>
      <c r="F185" s="29">
        <f t="shared" si="25"/>
        <v>2920474.8858447438</v>
      </c>
      <c r="G185" s="8">
        <f t="shared" si="18"/>
        <v>0.18</v>
      </c>
      <c r="H185" s="35">
        <f t="shared" si="19"/>
        <v>581523.28767123097</v>
      </c>
      <c r="I185" s="28">
        <f t="shared" si="20"/>
        <v>2338951.5981735131</v>
      </c>
      <c r="J185" s="28"/>
      <c r="K185" s="36">
        <f t="shared" si="21"/>
        <v>2920474.8858447438</v>
      </c>
    </row>
    <row r="186" spans="1:11" x14ac:dyDescent="0.25">
      <c r="A186" s="26">
        <v>175</v>
      </c>
      <c r="B186" s="27">
        <f t="shared" si="22"/>
        <v>49521</v>
      </c>
      <c r="C186" s="28">
        <f t="shared" si="23"/>
        <v>96799999.999999672</v>
      </c>
      <c r="D186" s="29">
        <f t="shared" si="24"/>
        <v>1432109.589041091</v>
      </c>
      <c r="E186" s="29">
        <v>1466666.6666666667</v>
      </c>
      <c r="F186" s="29">
        <f t="shared" si="25"/>
        <v>2898776.2557077575</v>
      </c>
      <c r="G186" s="8">
        <f t="shared" si="18"/>
        <v>0.18</v>
      </c>
      <c r="H186" s="35">
        <f t="shared" si="19"/>
        <v>572843.83561643644</v>
      </c>
      <c r="I186" s="28">
        <f t="shared" si="20"/>
        <v>2325932.4200913212</v>
      </c>
      <c r="J186" s="28"/>
      <c r="K186" s="36">
        <f t="shared" si="21"/>
        <v>2898776.2557077575</v>
      </c>
    </row>
    <row r="187" spans="1:11" x14ac:dyDescent="0.25">
      <c r="A187" s="26">
        <v>176</v>
      </c>
      <c r="B187" s="27">
        <f t="shared" si="22"/>
        <v>49552</v>
      </c>
      <c r="C187" s="28">
        <f t="shared" si="23"/>
        <v>95333333.333333001</v>
      </c>
      <c r="D187" s="29">
        <f t="shared" si="24"/>
        <v>1410410.9589041048</v>
      </c>
      <c r="E187" s="29">
        <v>1466666.6666666667</v>
      </c>
      <c r="F187" s="29">
        <f t="shared" si="25"/>
        <v>2877077.6255707713</v>
      </c>
      <c r="G187" s="8">
        <f t="shared" si="18"/>
        <v>0.18</v>
      </c>
      <c r="H187" s="35">
        <f t="shared" si="19"/>
        <v>564164.38356164191</v>
      </c>
      <c r="I187" s="28">
        <f t="shared" si="20"/>
        <v>2312913.2420091294</v>
      </c>
      <c r="J187" s="28"/>
      <c r="K187" s="36">
        <f t="shared" si="21"/>
        <v>2877077.6255707713</v>
      </c>
    </row>
    <row r="188" spans="1:11" x14ac:dyDescent="0.25">
      <c r="A188" s="26">
        <v>177</v>
      </c>
      <c r="B188" s="27">
        <f t="shared" si="22"/>
        <v>49582</v>
      </c>
      <c r="C188" s="28">
        <f t="shared" si="23"/>
        <v>93866666.666666329</v>
      </c>
      <c r="D188" s="29">
        <f t="shared" si="24"/>
        <v>1388712.3287671183</v>
      </c>
      <c r="E188" s="29">
        <v>1466666.6666666667</v>
      </c>
      <c r="F188" s="29">
        <f t="shared" si="25"/>
        <v>2855378.995433785</v>
      </c>
      <c r="G188" s="8">
        <f t="shared" si="18"/>
        <v>0.18</v>
      </c>
      <c r="H188" s="35">
        <f t="shared" si="19"/>
        <v>555484.93150684738</v>
      </c>
      <c r="I188" s="28">
        <f t="shared" si="20"/>
        <v>2299894.0639269375</v>
      </c>
      <c r="J188" s="28"/>
      <c r="K188" s="36">
        <f t="shared" si="21"/>
        <v>2855378.995433785</v>
      </c>
    </row>
    <row r="189" spans="1:11" x14ac:dyDescent="0.25">
      <c r="A189" s="26">
        <v>178</v>
      </c>
      <c r="B189" s="27">
        <f t="shared" si="22"/>
        <v>49613</v>
      </c>
      <c r="C189" s="28">
        <f t="shared" si="23"/>
        <v>92399999.999999657</v>
      </c>
      <c r="D189" s="29">
        <f t="shared" si="24"/>
        <v>1367013.698630132</v>
      </c>
      <c r="E189" s="29">
        <v>1466666.6666666667</v>
      </c>
      <c r="F189" s="29">
        <f t="shared" si="25"/>
        <v>2833680.3652967988</v>
      </c>
      <c r="G189" s="8">
        <f t="shared" si="18"/>
        <v>0.18</v>
      </c>
      <c r="H189" s="35">
        <f t="shared" si="19"/>
        <v>546805.47945205285</v>
      </c>
      <c r="I189" s="28">
        <f t="shared" si="20"/>
        <v>2286874.8858447457</v>
      </c>
      <c r="J189" s="28"/>
      <c r="K189" s="36">
        <f t="shared" si="21"/>
        <v>2833680.3652967988</v>
      </c>
    </row>
    <row r="190" spans="1:11" x14ac:dyDescent="0.25">
      <c r="A190" s="26">
        <v>179</v>
      </c>
      <c r="B190" s="27">
        <f t="shared" si="22"/>
        <v>49643</v>
      </c>
      <c r="C190" s="28">
        <f t="shared" si="23"/>
        <v>90933333.333332986</v>
      </c>
      <c r="D190" s="29">
        <f t="shared" si="24"/>
        <v>1345315.0684931455</v>
      </c>
      <c r="E190" s="29">
        <v>1466666.6666666667</v>
      </c>
      <c r="F190" s="29">
        <f t="shared" si="25"/>
        <v>2811981.7351598125</v>
      </c>
      <c r="G190" s="8">
        <f t="shared" si="18"/>
        <v>0.18</v>
      </c>
      <c r="H190" s="35">
        <f t="shared" si="19"/>
        <v>538126.02739725821</v>
      </c>
      <c r="I190" s="28">
        <f t="shared" si="20"/>
        <v>2273855.7077625543</v>
      </c>
      <c r="J190" s="28"/>
      <c r="K190" s="36">
        <f t="shared" si="21"/>
        <v>2811981.7351598125</v>
      </c>
    </row>
    <row r="191" spans="1:11" ht="15.75" thickBot="1" x14ac:dyDescent="0.3">
      <c r="A191" s="26">
        <v>180</v>
      </c>
      <c r="B191" s="27">
        <f t="shared" si="22"/>
        <v>49674</v>
      </c>
      <c r="C191" s="28">
        <f t="shared" si="23"/>
        <v>89466666.666666314</v>
      </c>
      <c r="D191" s="29">
        <f t="shared" si="24"/>
        <v>1323616.438356159</v>
      </c>
      <c r="E191" s="29">
        <v>1466666.6666666667</v>
      </c>
      <c r="F191" s="29">
        <f t="shared" si="25"/>
        <v>2790283.1050228258</v>
      </c>
      <c r="G191" s="8">
        <f t="shared" si="18"/>
        <v>0.18</v>
      </c>
      <c r="H191" s="37">
        <f t="shared" si="19"/>
        <v>529446.57534246368</v>
      </c>
      <c r="I191" s="38">
        <f t="shared" si="20"/>
        <v>2260836.529680362</v>
      </c>
      <c r="J191" s="38"/>
      <c r="K191" s="39">
        <f t="shared" si="21"/>
        <v>2790283.1050228258</v>
      </c>
    </row>
    <row r="192" spans="1:11" ht="15.75" thickBot="1" x14ac:dyDescent="0.3">
      <c r="A192" s="26">
        <v>181</v>
      </c>
      <c r="B192" s="27">
        <f t="shared" si="22"/>
        <v>49705</v>
      </c>
      <c r="C192" s="28">
        <f t="shared" si="23"/>
        <v>87999999.999999642</v>
      </c>
      <c r="D192" s="29">
        <f t="shared" si="24"/>
        <v>1301917.8082191728</v>
      </c>
      <c r="E192" s="29">
        <v>1466666.6666666667</v>
      </c>
      <c r="F192" s="29">
        <f t="shared" si="25"/>
        <v>2768584.4748858395</v>
      </c>
      <c r="G192" s="8">
        <f t="shared" si="18"/>
        <v>0.18</v>
      </c>
      <c r="H192" s="40"/>
      <c r="I192" s="41"/>
      <c r="J192" s="41"/>
      <c r="K192" s="42"/>
    </row>
    <row r="193" spans="1:7" x14ac:dyDescent="0.25">
      <c r="A193" s="26">
        <v>182</v>
      </c>
      <c r="B193" s="27">
        <f t="shared" si="22"/>
        <v>49734</v>
      </c>
      <c r="C193" s="28">
        <f t="shared" si="23"/>
        <v>86533333.333332971</v>
      </c>
      <c r="D193" s="29">
        <f t="shared" si="24"/>
        <v>1280219.1780821863</v>
      </c>
      <c r="E193" s="29">
        <v>1466666.6666666667</v>
      </c>
      <c r="F193" s="29">
        <f t="shared" si="25"/>
        <v>2746885.8447488528</v>
      </c>
      <c r="G193" s="8">
        <f t="shared" si="18"/>
        <v>0.18</v>
      </c>
    </row>
    <row r="194" spans="1:7" x14ac:dyDescent="0.25">
      <c r="A194" s="26">
        <v>183</v>
      </c>
      <c r="B194" s="27">
        <f t="shared" si="22"/>
        <v>49765</v>
      </c>
      <c r="C194" s="28">
        <f t="shared" si="23"/>
        <v>85066666.666666299</v>
      </c>
      <c r="D194" s="29">
        <f t="shared" si="24"/>
        <v>1258520.5479452</v>
      </c>
      <c r="E194" s="29">
        <v>1466666.6666666667</v>
      </c>
      <c r="F194" s="29">
        <f t="shared" si="25"/>
        <v>2725187.2146118665</v>
      </c>
      <c r="G194" s="8">
        <f t="shared" si="18"/>
        <v>0.18</v>
      </c>
    </row>
    <row r="195" spans="1:7" x14ac:dyDescent="0.25">
      <c r="A195" s="26">
        <v>184</v>
      </c>
      <c r="B195" s="27">
        <f t="shared" si="22"/>
        <v>49795</v>
      </c>
      <c r="C195" s="28">
        <f t="shared" si="23"/>
        <v>83599999.999999627</v>
      </c>
      <c r="D195" s="29">
        <f t="shared" si="24"/>
        <v>1236821.9178082137</v>
      </c>
      <c r="E195" s="29">
        <v>1466666.6666666667</v>
      </c>
      <c r="F195" s="29">
        <f t="shared" si="25"/>
        <v>2703488.5844748802</v>
      </c>
      <c r="G195" s="8">
        <f t="shared" si="18"/>
        <v>0.18</v>
      </c>
    </row>
    <row r="196" spans="1:7" x14ac:dyDescent="0.25">
      <c r="A196" s="26">
        <v>185</v>
      </c>
      <c r="B196" s="27">
        <f t="shared" si="22"/>
        <v>49826</v>
      </c>
      <c r="C196" s="28">
        <f t="shared" si="23"/>
        <v>82133333.333332956</v>
      </c>
      <c r="D196" s="29">
        <f t="shared" si="24"/>
        <v>1215123.2876712272</v>
      </c>
      <c r="E196" s="29">
        <v>1466666.6666666667</v>
      </c>
      <c r="F196" s="29">
        <f t="shared" si="25"/>
        <v>2681789.954337894</v>
      </c>
      <c r="G196" s="8">
        <f t="shared" si="18"/>
        <v>0.18</v>
      </c>
    </row>
    <row r="197" spans="1:7" x14ac:dyDescent="0.25">
      <c r="A197" s="26">
        <v>186</v>
      </c>
      <c r="B197" s="27">
        <f t="shared" si="22"/>
        <v>49856</v>
      </c>
      <c r="C197" s="28">
        <f t="shared" si="23"/>
        <v>80666666.666666284</v>
      </c>
      <c r="D197" s="29">
        <f t="shared" si="24"/>
        <v>1193424.657534241</v>
      </c>
      <c r="E197" s="29">
        <v>1466666.6666666667</v>
      </c>
      <c r="F197" s="29">
        <f t="shared" si="25"/>
        <v>2660091.3242009077</v>
      </c>
      <c r="G197" s="8">
        <f t="shared" si="18"/>
        <v>0.18</v>
      </c>
    </row>
    <row r="198" spans="1:7" x14ac:dyDescent="0.25">
      <c r="A198" s="26">
        <v>187</v>
      </c>
      <c r="B198" s="27">
        <f t="shared" si="22"/>
        <v>49887</v>
      </c>
      <c r="C198" s="28">
        <f t="shared" si="23"/>
        <v>79199999.999999613</v>
      </c>
      <c r="D198" s="29">
        <f t="shared" si="24"/>
        <v>1171726.0273972545</v>
      </c>
      <c r="E198" s="29">
        <v>1466666.6666666667</v>
      </c>
      <c r="F198" s="29">
        <f t="shared" si="25"/>
        <v>2638392.6940639215</v>
      </c>
      <c r="G198" s="8">
        <f t="shared" si="18"/>
        <v>0.18</v>
      </c>
    </row>
    <row r="199" spans="1:7" x14ac:dyDescent="0.25">
      <c r="A199" s="26">
        <v>188</v>
      </c>
      <c r="B199" s="27">
        <f t="shared" si="22"/>
        <v>49918</v>
      </c>
      <c r="C199" s="28">
        <f t="shared" si="23"/>
        <v>77733333.333332941</v>
      </c>
      <c r="D199" s="29">
        <f t="shared" si="24"/>
        <v>1150027.3972602682</v>
      </c>
      <c r="E199" s="29">
        <v>1466666.6666666667</v>
      </c>
      <c r="F199" s="29">
        <f t="shared" si="25"/>
        <v>2616694.0639269352</v>
      </c>
      <c r="G199" s="8">
        <f t="shared" si="18"/>
        <v>0.18</v>
      </c>
    </row>
    <row r="200" spans="1:7" x14ac:dyDescent="0.25">
      <c r="A200" s="26">
        <v>189</v>
      </c>
      <c r="B200" s="27">
        <f t="shared" si="22"/>
        <v>49948</v>
      </c>
      <c r="C200" s="28">
        <f t="shared" si="23"/>
        <v>76266666.666666269</v>
      </c>
      <c r="D200" s="29">
        <f t="shared" si="24"/>
        <v>1128328.7671232817</v>
      </c>
      <c r="E200" s="29">
        <v>1466666.6666666667</v>
      </c>
      <c r="F200" s="29">
        <f t="shared" si="25"/>
        <v>2594995.4337899485</v>
      </c>
      <c r="G200" s="8">
        <f t="shared" si="18"/>
        <v>0.18</v>
      </c>
    </row>
    <row r="201" spans="1:7" x14ac:dyDescent="0.25">
      <c r="A201" s="26">
        <v>190</v>
      </c>
      <c r="B201" s="27">
        <f t="shared" si="22"/>
        <v>49979</v>
      </c>
      <c r="C201" s="28">
        <f t="shared" si="23"/>
        <v>74799999.999999598</v>
      </c>
      <c r="D201" s="29">
        <f t="shared" si="24"/>
        <v>1106630.1369862955</v>
      </c>
      <c r="E201" s="29">
        <v>1466666.6666666667</v>
      </c>
      <c r="F201" s="29">
        <f t="shared" si="25"/>
        <v>2573296.8036529622</v>
      </c>
      <c r="G201" s="8">
        <f t="shared" si="18"/>
        <v>0.18</v>
      </c>
    </row>
    <row r="202" spans="1:7" x14ac:dyDescent="0.25">
      <c r="A202" s="26">
        <v>191</v>
      </c>
      <c r="B202" s="27">
        <f t="shared" si="22"/>
        <v>50009</v>
      </c>
      <c r="C202" s="28">
        <f t="shared" si="23"/>
        <v>73333333.333332926</v>
      </c>
      <c r="D202" s="29">
        <f t="shared" si="24"/>
        <v>1084931.506849309</v>
      </c>
      <c r="E202" s="29">
        <v>1466666.6666666667</v>
      </c>
      <c r="F202" s="29">
        <f t="shared" si="25"/>
        <v>2551598.1735159755</v>
      </c>
      <c r="G202" s="8">
        <f t="shared" si="18"/>
        <v>0.18</v>
      </c>
    </row>
    <row r="203" spans="1:7" x14ac:dyDescent="0.25">
      <c r="A203" s="26">
        <v>192</v>
      </c>
      <c r="B203" s="27">
        <f t="shared" si="22"/>
        <v>50040</v>
      </c>
      <c r="C203" s="28">
        <f t="shared" si="23"/>
        <v>71866666.666666254</v>
      </c>
      <c r="D203" s="29">
        <f t="shared" si="24"/>
        <v>1063232.8767123227</v>
      </c>
      <c r="E203" s="29">
        <v>1466666.6666666667</v>
      </c>
      <c r="F203" s="29">
        <f t="shared" si="25"/>
        <v>2529899.5433789892</v>
      </c>
      <c r="G203" s="8">
        <f t="shared" si="18"/>
        <v>0.18</v>
      </c>
    </row>
    <row r="204" spans="1:7" x14ac:dyDescent="0.25">
      <c r="A204" s="26">
        <v>193</v>
      </c>
      <c r="B204" s="27">
        <f t="shared" si="22"/>
        <v>50071</v>
      </c>
      <c r="C204" s="28">
        <f t="shared" si="23"/>
        <v>70399999.999999583</v>
      </c>
      <c r="D204" s="29">
        <f t="shared" si="24"/>
        <v>1041534.2465753362</v>
      </c>
      <c r="E204" s="29">
        <v>1466666.6666666667</v>
      </c>
      <c r="F204" s="29">
        <f t="shared" si="25"/>
        <v>2508200.9132420029</v>
      </c>
      <c r="G204" s="8">
        <f t="shared" ref="G204:G251" si="26">+G$8</f>
        <v>0.18</v>
      </c>
    </row>
    <row r="205" spans="1:7" x14ac:dyDescent="0.25">
      <c r="A205" s="26">
        <v>194</v>
      </c>
      <c r="B205" s="27">
        <f t="shared" ref="B205:B250" si="27">+EOMONTH(G$5,A204)</f>
        <v>50099</v>
      </c>
      <c r="C205" s="28">
        <f t="shared" ref="C205:C251" si="28">+C204-E204</f>
        <v>68933333.333332911</v>
      </c>
      <c r="D205" s="29">
        <f t="shared" ref="D205:D251" si="29">+C205*G205/365*30</f>
        <v>1019835.6164383498</v>
      </c>
      <c r="E205" s="29">
        <v>1466666.6666666667</v>
      </c>
      <c r="F205" s="29">
        <f t="shared" ref="F205:F251" si="30">+D205+E205</f>
        <v>2486502.2831050167</v>
      </c>
      <c r="G205" s="8">
        <f t="shared" si="26"/>
        <v>0.18</v>
      </c>
    </row>
    <row r="206" spans="1:7" x14ac:dyDescent="0.25">
      <c r="A206" s="26">
        <v>195</v>
      </c>
      <c r="B206" s="27">
        <f t="shared" si="27"/>
        <v>50130</v>
      </c>
      <c r="C206" s="28">
        <f t="shared" si="28"/>
        <v>67466666.66666624</v>
      </c>
      <c r="D206" s="29">
        <f t="shared" si="29"/>
        <v>998136.98630136345</v>
      </c>
      <c r="E206" s="29">
        <v>1466666.6666666667</v>
      </c>
      <c r="F206" s="29">
        <f t="shared" si="30"/>
        <v>2464803.6529680304</v>
      </c>
      <c r="G206" s="8">
        <f t="shared" si="26"/>
        <v>0.18</v>
      </c>
    </row>
    <row r="207" spans="1:7" x14ac:dyDescent="0.25">
      <c r="A207" s="26">
        <v>196</v>
      </c>
      <c r="B207" s="27">
        <f t="shared" si="27"/>
        <v>50160</v>
      </c>
      <c r="C207" s="28">
        <f t="shared" si="28"/>
        <v>65999999.999999575</v>
      </c>
      <c r="D207" s="29">
        <f t="shared" si="29"/>
        <v>976438.3561643773</v>
      </c>
      <c r="E207" s="29">
        <v>1466666.6666666667</v>
      </c>
      <c r="F207" s="29">
        <f t="shared" si="30"/>
        <v>2443105.0228310442</v>
      </c>
      <c r="G207" s="8">
        <f t="shared" si="26"/>
        <v>0.18</v>
      </c>
    </row>
    <row r="208" spans="1:7" x14ac:dyDescent="0.25">
      <c r="A208" s="26">
        <v>197</v>
      </c>
      <c r="B208" s="27">
        <f t="shared" si="27"/>
        <v>50191</v>
      </c>
      <c r="C208" s="28">
        <f t="shared" si="28"/>
        <v>64533333.333332911</v>
      </c>
      <c r="D208" s="29">
        <f t="shared" si="29"/>
        <v>954739.72602739092</v>
      </c>
      <c r="E208" s="29">
        <v>1466666.6666666667</v>
      </c>
      <c r="F208" s="29">
        <f t="shared" si="30"/>
        <v>2421406.3926940579</v>
      </c>
      <c r="G208" s="8">
        <f t="shared" si="26"/>
        <v>0.18</v>
      </c>
    </row>
    <row r="209" spans="1:7" x14ac:dyDescent="0.25">
      <c r="A209" s="26">
        <v>198</v>
      </c>
      <c r="B209" s="27">
        <f t="shared" si="27"/>
        <v>50221</v>
      </c>
      <c r="C209" s="28">
        <f t="shared" si="28"/>
        <v>63066666.666666247</v>
      </c>
      <c r="D209" s="29">
        <f t="shared" si="29"/>
        <v>933041.09589040466</v>
      </c>
      <c r="E209" s="29">
        <v>1466666.6666666667</v>
      </c>
      <c r="F209" s="29">
        <f t="shared" si="30"/>
        <v>2399707.7625570716</v>
      </c>
      <c r="G209" s="8">
        <f t="shared" si="26"/>
        <v>0.18</v>
      </c>
    </row>
    <row r="210" spans="1:7" x14ac:dyDescent="0.25">
      <c r="A210" s="26">
        <v>199</v>
      </c>
      <c r="B210" s="27">
        <f t="shared" si="27"/>
        <v>50252</v>
      </c>
      <c r="C210" s="28">
        <f t="shared" si="28"/>
        <v>61599999.999999583</v>
      </c>
      <c r="D210" s="29">
        <f t="shared" si="29"/>
        <v>911342.46575341839</v>
      </c>
      <c r="E210" s="29">
        <v>1466666.6666666667</v>
      </c>
      <c r="F210" s="29">
        <f t="shared" si="30"/>
        <v>2378009.1324200854</v>
      </c>
      <c r="G210" s="8">
        <f t="shared" si="26"/>
        <v>0.18</v>
      </c>
    </row>
    <row r="211" spans="1:7" x14ac:dyDescent="0.25">
      <c r="A211" s="26">
        <v>200</v>
      </c>
      <c r="B211" s="27">
        <f t="shared" si="27"/>
        <v>50283</v>
      </c>
      <c r="C211" s="28">
        <f t="shared" si="28"/>
        <v>60133333.333332919</v>
      </c>
      <c r="D211" s="29">
        <f t="shared" si="29"/>
        <v>889643.83561643225</v>
      </c>
      <c r="E211" s="29">
        <v>1466666.6666666667</v>
      </c>
      <c r="F211" s="29">
        <f t="shared" si="30"/>
        <v>2356310.5022830991</v>
      </c>
      <c r="G211" s="8">
        <f t="shared" si="26"/>
        <v>0.18</v>
      </c>
    </row>
    <row r="212" spans="1:7" x14ac:dyDescent="0.25">
      <c r="A212" s="26">
        <v>201</v>
      </c>
      <c r="B212" s="27">
        <f t="shared" si="27"/>
        <v>50313</v>
      </c>
      <c r="C212" s="28">
        <f t="shared" si="28"/>
        <v>58666666.666666254</v>
      </c>
      <c r="D212" s="29">
        <f t="shared" si="29"/>
        <v>867945.20547944598</v>
      </c>
      <c r="E212" s="29">
        <v>1466666.6666666667</v>
      </c>
      <c r="F212" s="29">
        <f t="shared" si="30"/>
        <v>2334611.8721461128</v>
      </c>
      <c r="G212" s="8">
        <f t="shared" si="26"/>
        <v>0.18</v>
      </c>
    </row>
    <row r="213" spans="1:7" x14ac:dyDescent="0.25">
      <c r="A213" s="26">
        <v>202</v>
      </c>
      <c r="B213" s="27">
        <f t="shared" si="27"/>
        <v>50344</v>
      </c>
      <c r="C213" s="28">
        <f t="shared" si="28"/>
        <v>57199999.99999959</v>
      </c>
      <c r="D213" s="29">
        <f t="shared" si="29"/>
        <v>846246.5753424596</v>
      </c>
      <c r="E213" s="29">
        <v>1466666.6666666667</v>
      </c>
      <c r="F213" s="29">
        <f t="shared" si="30"/>
        <v>2312913.2420091266</v>
      </c>
      <c r="G213" s="8">
        <f t="shared" si="26"/>
        <v>0.18</v>
      </c>
    </row>
    <row r="214" spans="1:7" x14ac:dyDescent="0.25">
      <c r="A214" s="26">
        <v>203</v>
      </c>
      <c r="B214" s="27">
        <f t="shared" si="27"/>
        <v>50374</v>
      </c>
      <c r="C214" s="28">
        <f t="shared" si="28"/>
        <v>55733333.333332926</v>
      </c>
      <c r="D214" s="29">
        <f t="shared" si="29"/>
        <v>824547.94520547334</v>
      </c>
      <c r="E214" s="29">
        <v>1466666.6666666667</v>
      </c>
      <c r="F214" s="29">
        <f t="shared" si="30"/>
        <v>2291214.6118721403</v>
      </c>
      <c r="G214" s="8">
        <f t="shared" si="26"/>
        <v>0.18</v>
      </c>
    </row>
    <row r="215" spans="1:7" x14ac:dyDescent="0.25">
      <c r="A215" s="26">
        <v>204</v>
      </c>
      <c r="B215" s="27">
        <f t="shared" si="27"/>
        <v>50405</v>
      </c>
      <c r="C215" s="28">
        <f t="shared" si="28"/>
        <v>54266666.666666262</v>
      </c>
      <c r="D215" s="29">
        <f t="shared" si="29"/>
        <v>802849.31506848719</v>
      </c>
      <c r="E215" s="29">
        <v>1466666.6666666667</v>
      </c>
      <c r="F215" s="29">
        <f t="shared" si="30"/>
        <v>2269515.9817351541</v>
      </c>
      <c r="G215" s="8">
        <f t="shared" si="26"/>
        <v>0.18</v>
      </c>
    </row>
    <row r="216" spans="1:7" x14ac:dyDescent="0.25">
      <c r="A216" s="26">
        <v>205</v>
      </c>
      <c r="B216" s="27">
        <f t="shared" si="27"/>
        <v>50436</v>
      </c>
      <c r="C216" s="28">
        <f t="shared" si="28"/>
        <v>52799999.999999598</v>
      </c>
      <c r="D216" s="29">
        <f t="shared" si="29"/>
        <v>781150.68493150093</v>
      </c>
      <c r="E216" s="29">
        <v>1466666.6666666667</v>
      </c>
      <c r="F216" s="29">
        <f t="shared" si="30"/>
        <v>2247817.3515981678</v>
      </c>
      <c r="G216" s="8">
        <f t="shared" si="26"/>
        <v>0.18</v>
      </c>
    </row>
    <row r="217" spans="1:7" x14ac:dyDescent="0.25">
      <c r="A217" s="26">
        <v>206</v>
      </c>
      <c r="B217" s="27">
        <f t="shared" si="27"/>
        <v>50464</v>
      </c>
      <c r="C217" s="28">
        <f t="shared" si="28"/>
        <v>51333333.333332933</v>
      </c>
      <c r="D217" s="29">
        <f t="shared" si="29"/>
        <v>759452.05479451467</v>
      </c>
      <c r="E217" s="29">
        <v>1466666.6666666667</v>
      </c>
      <c r="F217" s="29">
        <f t="shared" si="30"/>
        <v>2226118.7214611815</v>
      </c>
      <c r="G217" s="8">
        <f t="shared" si="26"/>
        <v>0.18</v>
      </c>
    </row>
    <row r="218" spans="1:7" x14ac:dyDescent="0.25">
      <c r="A218" s="26">
        <v>207</v>
      </c>
      <c r="B218" s="27">
        <f t="shared" si="27"/>
        <v>50495</v>
      </c>
      <c r="C218" s="28">
        <f t="shared" si="28"/>
        <v>49866666.666666269</v>
      </c>
      <c r="D218" s="29">
        <f t="shared" si="29"/>
        <v>737753.42465752829</v>
      </c>
      <c r="E218" s="29">
        <v>1466666.6666666667</v>
      </c>
      <c r="F218" s="29">
        <f t="shared" si="30"/>
        <v>2204420.0913241953</v>
      </c>
      <c r="G218" s="8">
        <f t="shared" si="26"/>
        <v>0.18</v>
      </c>
    </row>
    <row r="219" spans="1:7" x14ac:dyDescent="0.25">
      <c r="A219" s="26">
        <v>208</v>
      </c>
      <c r="B219" s="27">
        <f t="shared" si="27"/>
        <v>50525</v>
      </c>
      <c r="C219" s="28">
        <f t="shared" si="28"/>
        <v>48399999.999999605</v>
      </c>
      <c r="D219" s="29">
        <f t="shared" si="29"/>
        <v>716054.79452054214</v>
      </c>
      <c r="E219" s="29">
        <v>1466666.6666666667</v>
      </c>
      <c r="F219" s="29">
        <f t="shared" si="30"/>
        <v>2182721.461187209</v>
      </c>
      <c r="G219" s="8">
        <f t="shared" si="26"/>
        <v>0.18</v>
      </c>
    </row>
    <row r="220" spans="1:7" x14ac:dyDescent="0.25">
      <c r="A220" s="26">
        <v>209</v>
      </c>
      <c r="B220" s="27">
        <f t="shared" si="27"/>
        <v>50556</v>
      </c>
      <c r="C220" s="28">
        <f t="shared" si="28"/>
        <v>46933333.333332941</v>
      </c>
      <c r="D220" s="29">
        <f t="shared" si="29"/>
        <v>694356.16438355588</v>
      </c>
      <c r="E220" s="29">
        <v>1466666.6666666667</v>
      </c>
      <c r="F220" s="29">
        <f t="shared" si="30"/>
        <v>2161022.8310502227</v>
      </c>
      <c r="G220" s="8">
        <f t="shared" si="26"/>
        <v>0.18</v>
      </c>
    </row>
    <row r="221" spans="1:7" x14ac:dyDescent="0.25">
      <c r="A221" s="26">
        <v>210</v>
      </c>
      <c r="B221" s="27">
        <f t="shared" si="27"/>
        <v>50586</v>
      </c>
      <c r="C221" s="28">
        <f t="shared" si="28"/>
        <v>45466666.666666277</v>
      </c>
      <c r="D221" s="29">
        <f t="shared" si="29"/>
        <v>672657.5342465695</v>
      </c>
      <c r="E221" s="29">
        <v>1466666.6666666667</v>
      </c>
      <c r="F221" s="29">
        <f t="shared" si="30"/>
        <v>2139324.2009132365</v>
      </c>
      <c r="G221" s="8">
        <f t="shared" si="26"/>
        <v>0.18</v>
      </c>
    </row>
    <row r="222" spans="1:7" x14ac:dyDescent="0.25">
      <c r="A222" s="26">
        <v>211</v>
      </c>
      <c r="B222" s="27">
        <f t="shared" si="27"/>
        <v>50617</v>
      </c>
      <c r="C222" s="28">
        <f t="shared" si="28"/>
        <v>43999999.999999613</v>
      </c>
      <c r="D222" s="29">
        <f t="shared" si="29"/>
        <v>650958.90410958335</v>
      </c>
      <c r="E222" s="29">
        <v>1466666.6666666667</v>
      </c>
      <c r="F222" s="29">
        <f t="shared" si="30"/>
        <v>2117625.5707762502</v>
      </c>
      <c r="G222" s="8">
        <f t="shared" si="26"/>
        <v>0.18</v>
      </c>
    </row>
    <row r="223" spans="1:7" x14ac:dyDescent="0.25">
      <c r="A223" s="26">
        <v>212</v>
      </c>
      <c r="B223" s="27">
        <f t="shared" si="27"/>
        <v>50648</v>
      </c>
      <c r="C223" s="28">
        <f t="shared" si="28"/>
        <v>42533333.333332948</v>
      </c>
      <c r="D223" s="29">
        <f t="shared" si="29"/>
        <v>629260.27397259697</v>
      </c>
      <c r="E223" s="29">
        <v>1466666.6666666667</v>
      </c>
      <c r="F223" s="29">
        <f t="shared" si="30"/>
        <v>2095926.9406392637</v>
      </c>
      <c r="G223" s="8">
        <f t="shared" si="26"/>
        <v>0.18</v>
      </c>
    </row>
    <row r="224" spans="1:7" x14ac:dyDescent="0.25">
      <c r="A224" s="26">
        <v>213</v>
      </c>
      <c r="B224" s="27">
        <f t="shared" si="27"/>
        <v>50678</v>
      </c>
      <c r="C224" s="28">
        <f t="shared" si="28"/>
        <v>41066666.666666284</v>
      </c>
      <c r="D224" s="29">
        <f t="shared" si="29"/>
        <v>607561.64383561071</v>
      </c>
      <c r="E224" s="29">
        <v>1466666.6666666667</v>
      </c>
      <c r="F224" s="29">
        <f t="shared" si="30"/>
        <v>2074228.3105022775</v>
      </c>
      <c r="G224" s="8">
        <f t="shared" si="26"/>
        <v>0.18</v>
      </c>
    </row>
    <row r="225" spans="1:7" x14ac:dyDescent="0.25">
      <c r="A225" s="26">
        <v>214</v>
      </c>
      <c r="B225" s="27">
        <f t="shared" si="27"/>
        <v>50709</v>
      </c>
      <c r="C225" s="28">
        <f t="shared" si="28"/>
        <v>39599999.99999962</v>
      </c>
      <c r="D225" s="29">
        <f t="shared" si="29"/>
        <v>585863.01369862445</v>
      </c>
      <c r="E225" s="29">
        <v>1466666.6666666667</v>
      </c>
      <c r="F225" s="29">
        <f t="shared" si="30"/>
        <v>2052529.6803652912</v>
      </c>
      <c r="G225" s="8">
        <f t="shared" si="26"/>
        <v>0.18</v>
      </c>
    </row>
    <row r="226" spans="1:7" x14ac:dyDescent="0.25">
      <c r="A226" s="26">
        <v>215</v>
      </c>
      <c r="B226" s="27">
        <f t="shared" si="27"/>
        <v>50739</v>
      </c>
      <c r="C226" s="28">
        <f t="shared" si="28"/>
        <v>38133333.333332956</v>
      </c>
      <c r="D226" s="29">
        <f t="shared" si="29"/>
        <v>564164.3835616383</v>
      </c>
      <c r="E226" s="29">
        <v>1466666.6666666667</v>
      </c>
      <c r="F226" s="29">
        <f t="shared" si="30"/>
        <v>2030831.0502283052</v>
      </c>
      <c r="G226" s="8">
        <f t="shared" si="26"/>
        <v>0.18</v>
      </c>
    </row>
    <row r="227" spans="1:7" x14ac:dyDescent="0.25">
      <c r="A227" s="26">
        <v>216</v>
      </c>
      <c r="B227" s="27">
        <f t="shared" si="27"/>
        <v>50770</v>
      </c>
      <c r="C227" s="28">
        <f t="shared" si="28"/>
        <v>36666666.666666292</v>
      </c>
      <c r="D227" s="29">
        <f t="shared" si="29"/>
        <v>542465.75342465204</v>
      </c>
      <c r="E227" s="29">
        <v>1466666.6666666667</v>
      </c>
      <c r="F227" s="29">
        <f t="shared" si="30"/>
        <v>2009132.4200913189</v>
      </c>
      <c r="G227" s="8">
        <f t="shared" si="26"/>
        <v>0.18</v>
      </c>
    </row>
    <row r="228" spans="1:7" x14ac:dyDescent="0.25">
      <c r="A228" s="26">
        <v>217</v>
      </c>
      <c r="B228" s="27">
        <f t="shared" si="27"/>
        <v>50801</v>
      </c>
      <c r="C228" s="28">
        <f t="shared" si="28"/>
        <v>35199999.999999627</v>
      </c>
      <c r="D228" s="29">
        <f t="shared" si="29"/>
        <v>520767.12328766572</v>
      </c>
      <c r="E228" s="29">
        <v>1466666.6666666667</v>
      </c>
      <c r="F228" s="29">
        <f t="shared" si="30"/>
        <v>1987433.7899543324</v>
      </c>
      <c r="G228" s="8">
        <f t="shared" si="26"/>
        <v>0.18</v>
      </c>
    </row>
    <row r="229" spans="1:7" x14ac:dyDescent="0.25">
      <c r="A229" s="26">
        <v>218</v>
      </c>
      <c r="B229" s="27">
        <f t="shared" si="27"/>
        <v>50829</v>
      </c>
      <c r="C229" s="28">
        <f t="shared" si="28"/>
        <v>33733333.333332963</v>
      </c>
      <c r="D229" s="29">
        <f t="shared" si="29"/>
        <v>499068.49315067939</v>
      </c>
      <c r="E229" s="29">
        <v>1466666.6666666667</v>
      </c>
      <c r="F229" s="29">
        <f t="shared" si="30"/>
        <v>1965735.1598173461</v>
      </c>
      <c r="G229" s="8">
        <f t="shared" si="26"/>
        <v>0.18</v>
      </c>
    </row>
    <row r="230" spans="1:7" x14ac:dyDescent="0.25">
      <c r="A230" s="26">
        <v>219</v>
      </c>
      <c r="B230" s="27">
        <f t="shared" si="27"/>
        <v>50860</v>
      </c>
      <c r="C230" s="28">
        <f t="shared" si="28"/>
        <v>32266666.666666295</v>
      </c>
      <c r="D230" s="29">
        <f t="shared" si="29"/>
        <v>477369.86301369313</v>
      </c>
      <c r="E230" s="29">
        <v>1466666.6666666667</v>
      </c>
      <c r="F230" s="29">
        <f t="shared" si="30"/>
        <v>1944036.5296803599</v>
      </c>
      <c r="G230" s="8">
        <f t="shared" si="26"/>
        <v>0.18</v>
      </c>
    </row>
    <row r="231" spans="1:7" x14ac:dyDescent="0.25">
      <c r="A231" s="26">
        <v>220</v>
      </c>
      <c r="B231" s="27">
        <f t="shared" si="27"/>
        <v>50890</v>
      </c>
      <c r="C231" s="28">
        <f t="shared" si="28"/>
        <v>30799999.999999627</v>
      </c>
      <c r="D231" s="29">
        <f t="shared" si="29"/>
        <v>455671.23287670681</v>
      </c>
      <c r="E231" s="29">
        <v>1466666.6666666667</v>
      </c>
      <c r="F231" s="29">
        <f t="shared" si="30"/>
        <v>1922337.8995433736</v>
      </c>
      <c r="G231" s="8">
        <f t="shared" si="26"/>
        <v>0.18</v>
      </c>
    </row>
    <row r="232" spans="1:7" x14ac:dyDescent="0.25">
      <c r="A232" s="26">
        <v>221</v>
      </c>
      <c r="B232" s="27">
        <f t="shared" si="27"/>
        <v>50921</v>
      </c>
      <c r="C232" s="28">
        <f t="shared" si="28"/>
        <v>29333333.33333296</v>
      </c>
      <c r="D232" s="29">
        <f t="shared" si="29"/>
        <v>433972.60273972049</v>
      </c>
      <c r="E232" s="29">
        <v>1466666.6666666667</v>
      </c>
      <c r="F232" s="29">
        <f t="shared" si="30"/>
        <v>1900639.2694063871</v>
      </c>
      <c r="G232" s="8">
        <f t="shared" si="26"/>
        <v>0.18</v>
      </c>
    </row>
    <row r="233" spans="1:7" x14ac:dyDescent="0.25">
      <c r="A233" s="26">
        <v>222</v>
      </c>
      <c r="B233" s="27">
        <f t="shared" si="27"/>
        <v>50951</v>
      </c>
      <c r="C233" s="28">
        <f t="shared" si="28"/>
        <v>27866666.666666292</v>
      </c>
      <c r="D233" s="29">
        <f t="shared" si="29"/>
        <v>412273.97260273411</v>
      </c>
      <c r="E233" s="29">
        <v>1466666.6666666667</v>
      </c>
      <c r="F233" s="29">
        <f t="shared" si="30"/>
        <v>1878940.6392694009</v>
      </c>
      <c r="G233" s="8">
        <f t="shared" si="26"/>
        <v>0.18</v>
      </c>
    </row>
    <row r="234" spans="1:7" x14ac:dyDescent="0.25">
      <c r="A234" s="26">
        <v>223</v>
      </c>
      <c r="B234" s="27">
        <f t="shared" si="27"/>
        <v>50982</v>
      </c>
      <c r="C234" s="28">
        <f t="shared" si="28"/>
        <v>26399999.999999624</v>
      </c>
      <c r="D234" s="29">
        <f t="shared" si="29"/>
        <v>390575.34246574785</v>
      </c>
      <c r="E234" s="29">
        <v>1466666.6666666667</v>
      </c>
      <c r="F234" s="29">
        <f t="shared" si="30"/>
        <v>1857242.0091324146</v>
      </c>
      <c r="G234" s="8">
        <f t="shared" si="26"/>
        <v>0.18</v>
      </c>
    </row>
    <row r="235" spans="1:7" x14ac:dyDescent="0.25">
      <c r="A235" s="26">
        <v>224</v>
      </c>
      <c r="B235" s="27">
        <f t="shared" si="27"/>
        <v>51013</v>
      </c>
      <c r="C235" s="28">
        <f t="shared" si="28"/>
        <v>24933333.333332956</v>
      </c>
      <c r="D235" s="29">
        <f t="shared" si="29"/>
        <v>368876.71232876152</v>
      </c>
      <c r="E235" s="29">
        <v>1466666.6666666667</v>
      </c>
      <c r="F235" s="29">
        <f t="shared" si="30"/>
        <v>1835543.3789954283</v>
      </c>
      <c r="G235" s="8">
        <f t="shared" si="26"/>
        <v>0.18</v>
      </c>
    </row>
    <row r="236" spans="1:7" x14ac:dyDescent="0.25">
      <c r="A236" s="26">
        <v>225</v>
      </c>
      <c r="B236" s="27">
        <f t="shared" si="27"/>
        <v>51043</v>
      </c>
      <c r="C236" s="28">
        <f t="shared" si="28"/>
        <v>23466666.666666288</v>
      </c>
      <c r="D236" s="29">
        <f t="shared" si="29"/>
        <v>347178.0821917752</v>
      </c>
      <c r="E236" s="29">
        <v>1466666.6666666667</v>
      </c>
      <c r="F236" s="29">
        <f t="shared" si="30"/>
        <v>1813844.7488584421</v>
      </c>
      <c r="G236" s="8">
        <f t="shared" si="26"/>
        <v>0.18</v>
      </c>
    </row>
    <row r="237" spans="1:7" x14ac:dyDescent="0.25">
      <c r="A237" s="26">
        <v>226</v>
      </c>
      <c r="B237" s="27">
        <f t="shared" si="27"/>
        <v>51074</v>
      </c>
      <c r="C237" s="28">
        <f t="shared" si="28"/>
        <v>21999999.99999962</v>
      </c>
      <c r="D237" s="29">
        <f t="shared" si="29"/>
        <v>325479.45205478888</v>
      </c>
      <c r="E237" s="29">
        <v>1466666.6666666667</v>
      </c>
      <c r="F237" s="29">
        <f t="shared" si="30"/>
        <v>1792146.1187214556</v>
      </c>
      <c r="G237" s="8">
        <f t="shared" si="26"/>
        <v>0.18</v>
      </c>
    </row>
    <row r="238" spans="1:7" x14ac:dyDescent="0.25">
      <c r="A238" s="26">
        <v>227</v>
      </c>
      <c r="B238" s="27">
        <f t="shared" si="27"/>
        <v>51104</v>
      </c>
      <c r="C238" s="28">
        <f t="shared" si="28"/>
        <v>20533333.333332952</v>
      </c>
      <c r="D238" s="29">
        <f t="shared" si="29"/>
        <v>303780.82191780256</v>
      </c>
      <c r="E238" s="29">
        <v>1466666.6666666667</v>
      </c>
      <c r="F238" s="29">
        <f t="shared" si="30"/>
        <v>1770447.4885844693</v>
      </c>
      <c r="G238" s="8">
        <f t="shared" si="26"/>
        <v>0.18</v>
      </c>
    </row>
    <row r="239" spans="1:7" x14ac:dyDescent="0.25">
      <c r="A239" s="26">
        <v>228</v>
      </c>
      <c r="B239" s="27">
        <f t="shared" si="27"/>
        <v>51135</v>
      </c>
      <c r="C239" s="28">
        <f t="shared" si="28"/>
        <v>19066666.666666284</v>
      </c>
      <c r="D239" s="29">
        <f t="shared" si="29"/>
        <v>282082.19178081624</v>
      </c>
      <c r="E239" s="29">
        <v>1466666.6666666667</v>
      </c>
      <c r="F239" s="29">
        <f t="shared" si="30"/>
        <v>1748748.858447483</v>
      </c>
      <c r="G239" s="8">
        <f t="shared" si="26"/>
        <v>0.18</v>
      </c>
    </row>
    <row r="240" spans="1:7" x14ac:dyDescent="0.25">
      <c r="A240" s="26">
        <v>229</v>
      </c>
      <c r="B240" s="27">
        <f t="shared" si="27"/>
        <v>51166</v>
      </c>
      <c r="C240" s="28">
        <f t="shared" si="28"/>
        <v>17599999.999999616</v>
      </c>
      <c r="D240" s="29">
        <f t="shared" si="29"/>
        <v>260383.56164382992</v>
      </c>
      <c r="E240" s="29">
        <v>1466666.6666666667</v>
      </c>
      <c r="F240" s="29">
        <f t="shared" si="30"/>
        <v>1727050.2283104965</v>
      </c>
      <c r="G240" s="8">
        <f t="shared" si="26"/>
        <v>0.18</v>
      </c>
    </row>
    <row r="241" spans="1:7" x14ac:dyDescent="0.25">
      <c r="A241" s="26">
        <v>230</v>
      </c>
      <c r="B241" s="27">
        <f t="shared" si="27"/>
        <v>51195</v>
      </c>
      <c r="C241" s="28">
        <f t="shared" si="28"/>
        <v>16133333.33333295</v>
      </c>
      <c r="D241" s="29">
        <f t="shared" si="29"/>
        <v>238684.93150684366</v>
      </c>
      <c r="E241" s="29">
        <v>1466666.6666666667</v>
      </c>
      <c r="F241" s="29">
        <f t="shared" si="30"/>
        <v>1705351.5981735103</v>
      </c>
      <c r="G241" s="8">
        <f t="shared" si="26"/>
        <v>0.18</v>
      </c>
    </row>
    <row r="242" spans="1:7" x14ac:dyDescent="0.25">
      <c r="A242" s="26">
        <v>231</v>
      </c>
      <c r="B242" s="27">
        <f t="shared" si="27"/>
        <v>51226</v>
      </c>
      <c r="C242" s="28">
        <f t="shared" si="28"/>
        <v>14666666.666666284</v>
      </c>
      <c r="D242" s="29">
        <f t="shared" si="29"/>
        <v>216986.30136985733</v>
      </c>
      <c r="E242" s="29">
        <v>1466666.6666666667</v>
      </c>
      <c r="F242" s="29">
        <f t="shared" si="30"/>
        <v>1683652.968036524</v>
      </c>
      <c r="G242" s="8">
        <f t="shared" si="26"/>
        <v>0.18</v>
      </c>
    </row>
    <row r="243" spans="1:7" x14ac:dyDescent="0.25">
      <c r="A243" s="26">
        <v>232</v>
      </c>
      <c r="B243" s="27">
        <f t="shared" si="27"/>
        <v>51256</v>
      </c>
      <c r="C243" s="28">
        <f t="shared" si="28"/>
        <v>13199999.999999618</v>
      </c>
      <c r="D243" s="29">
        <f t="shared" si="29"/>
        <v>195287.67123287104</v>
      </c>
      <c r="E243" s="29">
        <v>1466666.6666666667</v>
      </c>
      <c r="F243" s="29">
        <f t="shared" si="30"/>
        <v>1661954.3378995378</v>
      </c>
      <c r="G243" s="8">
        <f t="shared" si="26"/>
        <v>0.18</v>
      </c>
    </row>
    <row r="244" spans="1:7" x14ac:dyDescent="0.25">
      <c r="A244" s="26">
        <v>233</v>
      </c>
      <c r="B244" s="27">
        <f t="shared" si="27"/>
        <v>51287</v>
      </c>
      <c r="C244" s="28">
        <f t="shared" si="28"/>
        <v>11733333.333332952</v>
      </c>
      <c r="D244" s="29">
        <f t="shared" si="29"/>
        <v>173589.04109588475</v>
      </c>
      <c r="E244" s="29">
        <v>1466666.6666666667</v>
      </c>
      <c r="F244" s="29">
        <f t="shared" si="30"/>
        <v>1640255.7077625515</v>
      </c>
      <c r="G244" s="8">
        <f t="shared" si="26"/>
        <v>0.18</v>
      </c>
    </row>
    <row r="245" spans="1:7" x14ac:dyDescent="0.25">
      <c r="A245" s="26">
        <v>234</v>
      </c>
      <c r="B245" s="27">
        <f t="shared" si="27"/>
        <v>51317</v>
      </c>
      <c r="C245" s="28">
        <f t="shared" si="28"/>
        <v>10266666.666666286</v>
      </c>
      <c r="D245" s="29">
        <f t="shared" si="29"/>
        <v>151890.41095889846</v>
      </c>
      <c r="E245" s="29">
        <v>1466666.6666666667</v>
      </c>
      <c r="F245" s="29">
        <f t="shared" si="30"/>
        <v>1618557.0776255652</v>
      </c>
      <c r="G245" s="8">
        <f t="shared" si="26"/>
        <v>0.18</v>
      </c>
    </row>
    <row r="246" spans="1:7" x14ac:dyDescent="0.25">
      <c r="A246" s="26">
        <v>235</v>
      </c>
      <c r="B246" s="27">
        <f t="shared" si="27"/>
        <v>51348</v>
      </c>
      <c r="C246" s="28">
        <f t="shared" si="28"/>
        <v>8799999.99999962</v>
      </c>
      <c r="D246" s="29">
        <f t="shared" si="29"/>
        <v>130191.78082191217</v>
      </c>
      <c r="E246" s="29">
        <v>1466666.6666666667</v>
      </c>
      <c r="F246" s="29">
        <f t="shared" si="30"/>
        <v>1596858.447488579</v>
      </c>
      <c r="G246" s="8">
        <f t="shared" si="26"/>
        <v>0.18</v>
      </c>
    </row>
    <row r="247" spans="1:7" x14ac:dyDescent="0.25">
      <c r="A247" s="26">
        <v>236</v>
      </c>
      <c r="B247" s="27">
        <f t="shared" si="27"/>
        <v>51379</v>
      </c>
      <c r="C247" s="28">
        <f t="shared" si="28"/>
        <v>7333333.333332953</v>
      </c>
      <c r="D247" s="29">
        <f t="shared" si="29"/>
        <v>108493.15068492589</v>
      </c>
      <c r="E247" s="29">
        <v>1466666.6666666667</v>
      </c>
      <c r="F247" s="29">
        <f t="shared" si="30"/>
        <v>1575159.8173515927</v>
      </c>
      <c r="G247" s="8">
        <f t="shared" si="26"/>
        <v>0.18</v>
      </c>
    </row>
    <row r="248" spans="1:7" x14ac:dyDescent="0.25">
      <c r="A248" s="26">
        <v>237</v>
      </c>
      <c r="B248" s="27">
        <f t="shared" si="27"/>
        <v>51409</v>
      </c>
      <c r="C248" s="28">
        <f t="shared" si="28"/>
        <v>5866666.6666662861</v>
      </c>
      <c r="D248" s="29">
        <f t="shared" si="29"/>
        <v>86794.520547939581</v>
      </c>
      <c r="E248" s="29">
        <v>1466666.6666666667</v>
      </c>
      <c r="F248" s="29">
        <f t="shared" si="30"/>
        <v>1553461.1872146064</v>
      </c>
      <c r="G248" s="8">
        <f t="shared" si="26"/>
        <v>0.18</v>
      </c>
    </row>
    <row r="249" spans="1:7" x14ac:dyDescent="0.25">
      <c r="A249" s="26">
        <v>238</v>
      </c>
      <c r="B249" s="27">
        <f t="shared" si="27"/>
        <v>51440</v>
      </c>
      <c r="C249" s="28">
        <f t="shared" si="28"/>
        <v>4399999.9999996191</v>
      </c>
      <c r="D249" s="29">
        <f t="shared" si="29"/>
        <v>65095.890410953274</v>
      </c>
      <c r="E249" s="29">
        <v>1466666.6666666667</v>
      </c>
      <c r="F249" s="29">
        <f t="shared" si="30"/>
        <v>1531762.5570776199</v>
      </c>
      <c r="G249" s="8">
        <f t="shared" si="26"/>
        <v>0.18</v>
      </c>
    </row>
    <row r="250" spans="1:7" x14ac:dyDescent="0.25">
      <c r="A250" s="26">
        <v>239</v>
      </c>
      <c r="B250" s="27">
        <f t="shared" si="27"/>
        <v>51470</v>
      </c>
      <c r="C250" s="28">
        <f t="shared" si="28"/>
        <v>2933333.3333329521</v>
      </c>
      <c r="D250" s="29">
        <f t="shared" si="29"/>
        <v>43397.260273966953</v>
      </c>
      <c r="E250" s="29">
        <v>1466666.6666666667</v>
      </c>
      <c r="F250" s="29">
        <f t="shared" si="30"/>
        <v>1510063.9269406337</v>
      </c>
      <c r="G250" s="8">
        <f t="shared" si="26"/>
        <v>0.18</v>
      </c>
    </row>
    <row r="251" spans="1:7" x14ac:dyDescent="0.25">
      <c r="A251" s="26">
        <v>240</v>
      </c>
      <c r="B251" s="27">
        <f>+EOMONTH(G$5,A250)-1</f>
        <v>51500</v>
      </c>
      <c r="C251" s="28">
        <f t="shared" si="28"/>
        <v>1466666.6666662854</v>
      </c>
      <c r="D251" s="29">
        <f t="shared" si="29"/>
        <v>21698.630136980661</v>
      </c>
      <c r="E251" s="29">
        <v>1466666.6666666667</v>
      </c>
      <c r="F251" s="29">
        <f t="shared" si="30"/>
        <v>1488365.2968036474</v>
      </c>
      <c r="G251" s="8">
        <f t="shared" si="26"/>
        <v>0.18</v>
      </c>
    </row>
    <row r="252" spans="1:7" x14ac:dyDescent="0.25">
      <c r="C252" s="43"/>
      <c r="D252" s="43">
        <f>SUM(D12:D251)</f>
        <v>627524383.56164169</v>
      </c>
      <c r="E252" s="43">
        <f>SUM(E12:E251)</f>
        <v>352000000.00000042</v>
      </c>
      <c r="F252" s="43">
        <f>SUM(F12:F251)</f>
        <v>979524383.56164181</v>
      </c>
    </row>
  </sheetData>
  <mergeCells count="2">
    <mergeCell ref="H10:I10"/>
    <mergeCell ref="J10:K10"/>
  </mergeCells>
  <pageMargins left="0.11811023622047245" right="0.11811023622047245" top="0.74803149606299213" bottom="0.74803149606299213" header="0.31496062992125984" footer="0.31496062992125984"/>
  <pageSetup paperSize="9" scale="86" fitToHeight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аннуитет</vt:lpstr>
      <vt:lpstr>деференциал</vt:lpstr>
      <vt:lpstr>аннуитет!Заголовки_для_печати</vt:lpstr>
      <vt:lpstr>деференциал!Заголовки_для_печати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Javlon Mirxanov</dc:creator>
  <cp:lastModifiedBy>Javlon Mirxanov</cp:lastModifiedBy>
  <cp:lastPrinted>2020-11-10T06:50:21Z</cp:lastPrinted>
  <dcterms:created xsi:type="dcterms:W3CDTF">2020-10-23T10:35:57Z</dcterms:created>
  <dcterms:modified xsi:type="dcterms:W3CDTF">2021-02-06T12:02:18Z</dcterms:modified>
</cp:coreProperties>
</file>