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E:\edge download\"/>
    </mc:Choice>
  </mc:AlternateContent>
  <xr:revisionPtr revIDLastSave="0" documentId="13_ncr:1_{F2322481-18F3-4CC7-A145-4DDF7E61A51D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H5" i="1"/>
  <c r="D8" i="1"/>
  <c r="D5" i="1"/>
  <c r="E5" i="1"/>
  <c r="E7" i="1" s="1"/>
  <c r="F5" i="1"/>
  <c r="G5" i="1"/>
  <c r="G7" i="1" s="1"/>
  <c r="C5" i="1"/>
  <c r="C7" i="1" s="1"/>
  <c r="F7" i="1" l="1"/>
  <c r="D7" i="1"/>
  <c r="H7" i="1"/>
  <c r="G8" i="1" l="1"/>
  <c r="I7" i="1" s="1"/>
  <c r="J8" i="1" s="1"/>
</calcChain>
</file>

<file path=xl/sharedStrings.xml><?xml version="1.0" encoding="utf-8"?>
<sst xmlns="http://schemas.openxmlformats.org/spreadsheetml/2006/main" count="21" uniqueCount="15">
  <si>
    <t>首充双倍？</t>
    <phoneticPr fontId="1" type="noConversion"/>
  </si>
  <si>
    <t>小月卡</t>
    <phoneticPr fontId="1" type="noConversion"/>
  </si>
  <si>
    <t>创世结晶计算器</t>
    <phoneticPr fontId="1" type="noConversion"/>
  </si>
  <si>
    <t>数量</t>
    <phoneticPr fontId="1" type="noConversion"/>
  </si>
  <si>
    <t>请选择</t>
  </si>
  <si>
    <t>充值规格</t>
    <phoneticPr fontId="1" type="noConversion"/>
  </si>
  <si>
    <t>创世结晶</t>
    <phoneticPr fontId="1" type="noConversion"/>
  </si>
  <si>
    <t>充值获得</t>
    <phoneticPr fontId="1" type="noConversion"/>
  </si>
  <si>
    <t>充值赠送</t>
    <phoneticPr fontId="1" type="noConversion"/>
  </si>
  <si>
    <t>计算使用</t>
    <phoneticPr fontId="1" type="noConversion"/>
  </si>
  <si>
    <t>合计</t>
    <phoneticPr fontId="1" type="noConversion"/>
  </si>
  <si>
    <t>←只能填写数字</t>
    <phoneticPr fontId="1" type="noConversion"/>
  </si>
  <si>
    <t>仅此表白色区域可编辑</t>
    <phoneticPr fontId="1" type="noConversion"/>
  </si>
  <si>
    <t>是</t>
  </si>
  <si>
    <t>←本次是否含首充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</si>
</sst>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20"/>
      <color theme="0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36"/>
      <color theme="1"/>
      <name val="宋体"/>
      <family val="3"/>
      <charset val="134"/>
      <scheme val="minor"/>
    </font>
    <font>
      <sz val="12"/>
      <color theme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78FF"/>
        <bgColor indexed="64"/>
      </patternFill>
    </fill>
    <fill>
      <patternFill patternType="solid">
        <fgColor rgb="FF1AAD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7" fillId="5" borderId="5" xfId="0" applyFont="1" applyFill="1" applyBorder="1" applyAlignment="1" applyProtection="1">
      <alignment horizontal="center" vertical="center"/>
      <protection hidden="1"/>
    </xf>
    <xf numFmtId="0" fontId="7" fillId="5" borderId="6" xfId="0" applyFont="1" applyFill="1" applyBorder="1" applyAlignment="1" applyProtection="1">
      <alignment horizontal="center" vertical="center"/>
      <protection hidden="1"/>
    </xf>
    <xf numFmtId="0" fontId="7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6" fillId="5" borderId="9" xfId="0" applyFont="1" applyFill="1" applyBorder="1" applyAlignment="1" applyProtection="1">
      <alignment horizontal="center" vertical="center"/>
      <protection hidden="1"/>
    </xf>
    <xf numFmtId="0" fontId="6" fillId="5" borderId="10" xfId="0" applyFont="1" applyFill="1" applyBorder="1" applyAlignment="1" applyProtection="1">
      <alignment horizontal="center" vertical="center"/>
      <protection hidden="1"/>
    </xf>
    <xf numFmtId="0" fontId="6" fillId="6" borderId="2" xfId="0" applyFont="1" applyFill="1" applyBorder="1" applyAlignment="1" applyProtection="1">
      <alignment horizontal="center" vertical="center"/>
      <protection hidden="1"/>
    </xf>
    <xf numFmtId="0" fontId="6" fillId="6" borderId="3" xfId="0" applyFont="1" applyFill="1" applyBorder="1" applyAlignment="1" applyProtection="1">
      <alignment horizontal="center" vertical="center"/>
      <protection hidden="1"/>
    </xf>
    <xf numFmtId="0" fontId="2" fillId="0" borderId="0" xfId="0" applyFont="1">
      <alignment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9" fillId="2" borderId="7" xfId="0" applyFont="1" applyFill="1" applyBorder="1" applyAlignment="1" applyProtection="1">
      <alignment horizontal="center" vertical="center" wrapText="1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4" fillId="6" borderId="4" xfId="0" applyFont="1" applyFill="1" applyBorder="1" applyAlignment="1" applyProtection="1">
      <alignment horizontal="center" vertical="center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AAD19"/>
      <color rgb="FF1678FF"/>
      <color rgb="FF52C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14"/>
  <sheetViews>
    <sheetView tabSelected="1" zoomScale="130" zoomScaleNormal="130" workbookViewId="0">
      <selection activeCell="D18" sqref="D18"/>
    </sheetView>
  </sheetViews>
  <sheetFormatPr defaultColWidth="9" defaultRowHeight="13.5" x14ac:dyDescent="0.15"/>
  <cols>
    <col min="2" max="9" width="16.625" customWidth="1"/>
    <col min="10" max="10" width="17.375" customWidth="1"/>
  </cols>
  <sheetData>
    <row r="1" spans="2:12" ht="53.25" customHeight="1" thickBot="1" x14ac:dyDescent="0.2">
      <c r="B1" s="18" t="s">
        <v>2</v>
      </c>
      <c r="C1" s="18"/>
      <c r="D1" s="18"/>
      <c r="E1" s="18"/>
      <c r="F1" s="18"/>
      <c r="G1" s="18"/>
      <c r="H1" s="18"/>
      <c r="I1" s="18"/>
      <c r="J1" s="18"/>
    </row>
    <row r="2" spans="2:12" ht="53.25" customHeight="1" x14ac:dyDescent="0.15">
      <c r="B2" s="7" t="s">
        <v>5</v>
      </c>
      <c r="C2" s="8">
        <v>6</v>
      </c>
      <c r="D2" s="8">
        <v>30</v>
      </c>
      <c r="E2" s="8">
        <v>98</v>
      </c>
      <c r="F2" s="8">
        <v>198</v>
      </c>
      <c r="G2" s="8">
        <v>328</v>
      </c>
      <c r="H2" s="8">
        <v>648</v>
      </c>
      <c r="I2" s="8" t="s">
        <v>1</v>
      </c>
      <c r="J2" s="16" t="s">
        <v>12</v>
      </c>
      <c r="K2" s="9"/>
      <c r="L2" s="9"/>
    </row>
    <row r="3" spans="2:12" ht="53.25" customHeight="1" x14ac:dyDescent="0.15">
      <c r="B3" s="14" t="s">
        <v>3</v>
      </c>
      <c r="C3" s="10"/>
      <c r="D3" s="10"/>
      <c r="E3" s="10"/>
      <c r="F3" s="10"/>
      <c r="G3" s="10"/>
      <c r="H3" s="10"/>
      <c r="I3" s="10"/>
      <c r="J3" s="15" t="s">
        <v>11</v>
      </c>
    </row>
    <row r="4" spans="2:12" ht="53.25" customHeight="1" x14ac:dyDescent="0.15">
      <c r="B4" s="12" t="s">
        <v>0</v>
      </c>
      <c r="C4" s="11" t="s">
        <v>4</v>
      </c>
      <c r="D4" s="11" t="s">
        <v>4</v>
      </c>
      <c r="E4" s="11" t="s">
        <v>4</v>
      </c>
      <c r="F4" s="11" t="s">
        <v>13</v>
      </c>
      <c r="G4" s="11" t="s">
        <v>4</v>
      </c>
      <c r="H4" s="11" t="s">
        <v>4</v>
      </c>
      <c r="I4" s="17"/>
      <c r="J4" s="13" t="s">
        <v>14</v>
      </c>
    </row>
    <row r="5" spans="2:12" ht="53.25" hidden="1" customHeight="1" x14ac:dyDescent="0.15">
      <c r="B5" s="1" t="s">
        <v>9</v>
      </c>
      <c r="C5" s="2">
        <f>IF(C4="是",1,0)</f>
        <v>0</v>
      </c>
      <c r="D5" s="2">
        <f t="shared" ref="D5:H5" si="0">IF(D4="是",1,0)</f>
        <v>0</v>
      </c>
      <c r="E5" s="2">
        <f t="shared" si="0"/>
        <v>0</v>
      </c>
      <c r="F5" s="2">
        <f t="shared" si="0"/>
        <v>1</v>
      </c>
      <c r="G5" s="2">
        <f t="shared" si="0"/>
        <v>0</v>
      </c>
      <c r="H5" s="2">
        <f t="shared" si="0"/>
        <v>0</v>
      </c>
      <c r="I5" s="2"/>
      <c r="J5" s="3"/>
    </row>
    <row r="6" spans="2:12" ht="53.25" hidden="1" customHeight="1" x14ac:dyDescent="0.15">
      <c r="B6" s="1" t="s">
        <v>9</v>
      </c>
      <c r="C6" s="2">
        <f>IF(C3&gt;0,1,0)</f>
        <v>0</v>
      </c>
      <c r="D6" s="2">
        <f t="shared" ref="D6:H6" si="1">IF(D3&gt;0,1,0)</f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/>
      <c r="J6" s="3"/>
    </row>
    <row r="7" spans="2:12" ht="53.25" hidden="1" customHeight="1" x14ac:dyDescent="0.15">
      <c r="B7" s="1" t="s">
        <v>9</v>
      </c>
      <c r="C7" s="2">
        <f>IF(C5=0,0,60)</f>
        <v>0</v>
      </c>
      <c r="D7" s="2">
        <f>(300*D5+30*(D3-D5))*D6</f>
        <v>0</v>
      </c>
      <c r="E7" s="2">
        <f>(980*E5+110*(E3-E5))*E6</f>
        <v>0</v>
      </c>
      <c r="F7" s="2">
        <f>(1980*F5+260*(F3-F5))*F6</f>
        <v>0</v>
      </c>
      <c r="G7" s="2">
        <f>(3280*G5+600*(G3-G5))*G6</f>
        <v>0</v>
      </c>
      <c r="H7" s="2">
        <f>(6480*H5+1600*(H3-H5))*H6</f>
        <v>0</v>
      </c>
      <c r="I7" s="2">
        <f>D8+G8</f>
        <v>0</v>
      </c>
      <c r="J7" s="3"/>
    </row>
    <row r="8" spans="2:12" ht="53.25" customHeight="1" thickBot="1" x14ac:dyDescent="0.2">
      <c r="B8" s="4" t="s">
        <v>6</v>
      </c>
      <c r="C8" s="5" t="s">
        <v>7</v>
      </c>
      <c r="D8" s="5">
        <f>C3*60+D3*300+E3*98+F3*1980+G3*3280+H3*6480+I3*300</f>
        <v>0</v>
      </c>
      <c r="E8" s="5"/>
      <c r="F8" s="5" t="s">
        <v>8</v>
      </c>
      <c r="G8" s="5">
        <f>C7+D7+E7+F7+G7+H7</f>
        <v>0</v>
      </c>
      <c r="H8" s="5"/>
      <c r="I8" s="5" t="s">
        <v>10</v>
      </c>
      <c r="J8" s="6" t="str">
        <f>IF(I7=0,"待输入",I7)</f>
        <v>待输入</v>
      </c>
    </row>
    <row r="14" spans="2:12" x14ac:dyDescent="0.15">
      <c r="F14" s="9"/>
    </row>
  </sheetData>
  <sheetProtection sheet="1" scenarios="1"/>
  <protectedRanges>
    <protectedRange sqref="C3:I3" name="区域1"/>
    <protectedRange sqref="C4:H4" name="区域2"/>
  </protectedRanges>
  <mergeCells count="1">
    <mergeCell ref="B1:J1"/>
  </mergeCells>
  <phoneticPr fontId="1" type="noConversion"/>
  <dataValidations count="1">
    <dataValidation type="list" allowBlank="1" showInputMessage="1" showErrorMessage="1" sqref="C4:H4" xr:uid="{7E796D8A-6072-47BE-8ED6-8EDE5C5C9B5A}">
      <formula1>"请选择,是,否"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yt-Lynx Li</dc:creator>
  <cp:lastModifiedBy>李祎曈</cp:lastModifiedBy>
  <dcterms:created xsi:type="dcterms:W3CDTF">2023-05-12T11:15:00Z</dcterms:created>
  <dcterms:modified xsi:type="dcterms:W3CDTF">2024-02-22T14:51:04Z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