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/Projects/DHS_project/"/>
    </mc:Choice>
  </mc:AlternateContent>
  <xr:revisionPtr revIDLastSave="0" documentId="8_{00FC47E3-B507-A94D-8B22-C2926159CEB7}" xr6:coauthVersionLast="43" xr6:coauthVersionMax="43" xr10:uidLastSave="{00000000-0000-0000-0000-000000000000}"/>
  <bookViews>
    <workbookView xWindow="6180" yWindow="980" windowWidth="27240" windowHeight="15120" xr2:uid="{3E357CB4-2071-0747-8479-F605419AE49A}"/>
  </bookViews>
  <sheets>
    <sheet name="Barisal" sheetId="1" r:id="rId1"/>
    <sheet name="Chittagong" sheetId="2" r:id="rId2"/>
    <sheet name="Dhaka_Dist" sheetId="3" r:id="rId3"/>
    <sheet name="khulna" sheetId="4" r:id="rId4"/>
    <sheet name="RAJSHAHI" sheetId="5" r:id="rId5"/>
    <sheet name="sylhet" sheetId="6" r:id="rId6"/>
  </sheets>
  <definedNames>
    <definedName name="_xlnm.Print_Area" localSheetId="1">Chittagong!$A$1:$M$86</definedName>
    <definedName name="_xlnm.Print_Titles" localSheetId="0">Barisal!$1:$6</definedName>
    <definedName name="_xlnm.Print_Titles" localSheetId="1">Chittagong!$1:$6</definedName>
    <definedName name="_xlnm.Print_Titles" localSheetId="2">Dhaka_Dist!$1:$6</definedName>
    <definedName name="_xlnm.Print_Titles" localSheetId="3">khulna!$1:$7</definedName>
    <definedName name="_xlnm.Print_Titles" localSheetId="4">RAJSHAHI!$1:$6</definedName>
    <definedName name="_xlnm.Print_Titles" localSheetId="5">sylhet!$1:$6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3" i="6" l="1"/>
  <c r="L83" i="6"/>
  <c r="K83" i="6"/>
  <c r="J83" i="6"/>
  <c r="I83" i="6"/>
  <c r="H83" i="6"/>
  <c r="M82" i="6"/>
  <c r="L82" i="6"/>
  <c r="K82" i="6"/>
  <c r="J82" i="6"/>
  <c r="I82" i="6"/>
  <c r="H82" i="6"/>
  <c r="D82" i="6"/>
  <c r="C82" i="6"/>
  <c r="B82" i="6"/>
  <c r="M80" i="6"/>
  <c r="L80" i="6"/>
  <c r="K80" i="6"/>
  <c r="J80" i="6"/>
  <c r="I80" i="6"/>
  <c r="H80" i="6"/>
  <c r="M77" i="6"/>
  <c r="L77" i="6"/>
  <c r="K77" i="6"/>
  <c r="J77" i="6"/>
  <c r="I77" i="6"/>
  <c r="H77" i="6"/>
  <c r="M76" i="6"/>
  <c r="L76" i="6"/>
  <c r="K76" i="6"/>
  <c r="J76" i="6"/>
  <c r="I76" i="6"/>
  <c r="H76" i="6" s="1"/>
  <c r="D76" i="6"/>
  <c r="C76" i="6"/>
  <c r="B76" i="6"/>
  <c r="M74" i="6"/>
  <c r="L74" i="6"/>
  <c r="K74" i="6"/>
  <c r="J74" i="6"/>
  <c r="I74" i="6"/>
  <c r="H74" i="6"/>
  <c r="M70" i="6"/>
  <c r="L70" i="6"/>
  <c r="K70" i="6"/>
  <c r="J70" i="6"/>
  <c r="I70" i="6"/>
  <c r="H70" i="6"/>
  <c r="M69" i="6"/>
  <c r="L69" i="6"/>
  <c r="K69" i="6"/>
  <c r="J69" i="6"/>
  <c r="I69" i="6"/>
  <c r="H69" i="6" s="1"/>
  <c r="C69" i="6"/>
  <c r="B69" i="6"/>
  <c r="M67" i="6"/>
  <c r="L67" i="6"/>
  <c r="K67" i="6"/>
  <c r="J67" i="6"/>
  <c r="I67" i="6"/>
  <c r="H67" i="6"/>
  <c r="M63" i="6"/>
  <c r="L63" i="6"/>
  <c r="K63" i="6"/>
  <c r="J63" i="6"/>
  <c r="I63" i="6"/>
  <c r="H63" i="6"/>
  <c r="M62" i="6"/>
  <c r="L62" i="6"/>
  <c r="K62" i="6"/>
  <c r="J62" i="6"/>
  <c r="I62" i="6"/>
  <c r="H62" i="6" s="1"/>
  <c r="D62" i="6"/>
  <c r="C62" i="6"/>
  <c r="B62" i="6"/>
  <c r="M60" i="6"/>
  <c r="L60" i="6"/>
  <c r="K60" i="6"/>
  <c r="J60" i="6"/>
  <c r="I60" i="6"/>
  <c r="H60" i="6"/>
  <c r="M55" i="6"/>
  <c r="L55" i="6"/>
  <c r="K55" i="6"/>
  <c r="J55" i="6"/>
  <c r="G55" i="6"/>
  <c r="F55" i="6"/>
  <c r="E55" i="6"/>
  <c r="D55" i="6"/>
  <c r="M53" i="6"/>
  <c r="L53" i="6"/>
  <c r="K53" i="6"/>
  <c r="J53" i="6"/>
  <c r="D47" i="6"/>
  <c r="M44" i="6"/>
  <c r="L44" i="6"/>
  <c r="K44" i="6"/>
  <c r="J44" i="6"/>
  <c r="I44" i="6"/>
  <c r="H44" i="6"/>
  <c r="M43" i="6"/>
  <c r="L43" i="6"/>
  <c r="K43" i="6"/>
  <c r="J43" i="6"/>
  <c r="I43" i="6"/>
  <c r="H43" i="6"/>
  <c r="M42" i="6"/>
  <c r="L42" i="6"/>
  <c r="K42" i="6"/>
  <c r="J42" i="6"/>
  <c r="I42" i="6"/>
  <c r="H42" i="6" s="1"/>
  <c r="D42" i="6"/>
  <c r="C42" i="6"/>
  <c r="B42" i="6"/>
  <c r="M39" i="6"/>
  <c r="L39" i="6"/>
  <c r="K39" i="6"/>
  <c r="J39" i="6"/>
  <c r="I39" i="6"/>
  <c r="H39" i="6"/>
  <c r="M38" i="6"/>
  <c r="L38" i="6"/>
  <c r="K38" i="6"/>
  <c r="J38" i="6"/>
  <c r="I38" i="6"/>
  <c r="H38" i="6"/>
  <c r="M37" i="6"/>
  <c r="L37" i="6"/>
  <c r="K37" i="6"/>
  <c r="J37" i="6"/>
  <c r="I37" i="6"/>
  <c r="H37" i="6"/>
  <c r="D37" i="6"/>
  <c r="C37" i="6"/>
  <c r="B37" i="6"/>
  <c r="M34" i="6"/>
  <c r="L34" i="6"/>
  <c r="K34" i="6"/>
  <c r="J34" i="6"/>
  <c r="I34" i="6"/>
  <c r="H34" i="6"/>
  <c r="M33" i="6"/>
  <c r="L33" i="6"/>
  <c r="K33" i="6"/>
  <c r="J33" i="6"/>
  <c r="I33" i="6"/>
  <c r="H33" i="6" s="1"/>
  <c r="M30" i="6"/>
  <c r="L30" i="6"/>
  <c r="K30" i="6"/>
  <c r="J30" i="6"/>
  <c r="I30" i="6"/>
  <c r="H30" i="6"/>
  <c r="M29" i="6"/>
  <c r="L29" i="6"/>
  <c r="K29" i="6"/>
  <c r="J29" i="6"/>
  <c r="I29" i="6"/>
  <c r="H29" i="6"/>
  <c r="M28" i="6"/>
  <c r="L28" i="6"/>
  <c r="K28" i="6"/>
  <c r="J28" i="6"/>
  <c r="I28" i="6"/>
  <c r="H28" i="6"/>
  <c r="M25" i="6"/>
  <c r="L25" i="6"/>
  <c r="K25" i="6"/>
  <c r="J25" i="6"/>
  <c r="I25" i="6"/>
  <c r="H25" i="6"/>
  <c r="M24" i="6"/>
  <c r="L24" i="6"/>
  <c r="K24" i="6"/>
  <c r="J24" i="6"/>
  <c r="I24" i="6"/>
  <c r="H24" i="6"/>
  <c r="M21" i="6"/>
  <c r="L21" i="6"/>
  <c r="K21" i="6"/>
  <c r="J21" i="6"/>
  <c r="I21" i="6"/>
  <c r="H21" i="6"/>
  <c r="M20" i="6"/>
  <c r="L20" i="6"/>
  <c r="K20" i="6"/>
  <c r="J20" i="6"/>
  <c r="I20" i="6"/>
  <c r="H20" i="6"/>
  <c r="M17" i="6"/>
  <c r="L17" i="6"/>
  <c r="K17" i="6"/>
  <c r="J17" i="6"/>
  <c r="I17" i="6"/>
  <c r="H17" i="6"/>
  <c r="M16" i="6"/>
  <c r="L16" i="6"/>
  <c r="K16" i="6"/>
  <c r="J16" i="6"/>
  <c r="I16" i="6"/>
  <c r="H16" i="6"/>
  <c r="M13" i="6"/>
  <c r="L13" i="6"/>
  <c r="K13" i="6"/>
  <c r="J13" i="6"/>
  <c r="I13" i="6"/>
  <c r="H13" i="6"/>
  <c r="M12" i="6"/>
  <c r="L12" i="6"/>
  <c r="K12" i="6"/>
  <c r="J12" i="6"/>
  <c r="I12" i="6"/>
  <c r="H12" i="6"/>
  <c r="M8" i="6"/>
  <c r="L8" i="6"/>
  <c r="K8" i="6"/>
  <c r="J8" i="6"/>
  <c r="I8" i="6"/>
  <c r="H8" i="6" s="1"/>
  <c r="M81" i="5"/>
  <c r="L81" i="5"/>
  <c r="K81" i="5"/>
  <c r="J81" i="5"/>
  <c r="I81" i="5"/>
  <c r="H81" i="5"/>
  <c r="G81" i="5"/>
  <c r="F81" i="5"/>
  <c r="E81" i="5"/>
  <c r="D81" i="5"/>
  <c r="C81" i="5"/>
  <c r="B81" i="5"/>
  <c r="M80" i="5"/>
  <c r="L80" i="5"/>
  <c r="K80" i="5"/>
  <c r="J80" i="5"/>
  <c r="I80" i="5"/>
  <c r="H80" i="5"/>
  <c r="G80" i="5"/>
  <c r="F80" i="5"/>
  <c r="E80" i="5"/>
  <c r="D80" i="5"/>
  <c r="C80" i="5"/>
  <c r="B80" i="5"/>
  <c r="M78" i="5"/>
  <c r="L78" i="5"/>
  <c r="K78" i="5"/>
  <c r="J78" i="5"/>
  <c r="I78" i="5"/>
  <c r="H78" i="5"/>
  <c r="G78" i="5"/>
  <c r="F78" i="5"/>
  <c r="E78" i="5"/>
  <c r="D78" i="5"/>
  <c r="C78" i="5"/>
  <c r="B78" i="5"/>
  <c r="M75" i="5"/>
  <c r="L75" i="5"/>
  <c r="K75" i="5"/>
  <c r="J75" i="5"/>
  <c r="I75" i="5"/>
  <c r="H75" i="5"/>
  <c r="G75" i="5"/>
  <c r="F75" i="5"/>
  <c r="E75" i="5"/>
  <c r="D75" i="5"/>
  <c r="C75" i="5"/>
  <c r="B75" i="5"/>
  <c r="M74" i="5"/>
  <c r="L74" i="5"/>
  <c r="K74" i="5"/>
  <c r="J74" i="5"/>
  <c r="I74" i="5"/>
  <c r="H74" i="5"/>
  <c r="G74" i="5"/>
  <c r="F74" i="5"/>
  <c r="E74" i="5"/>
  <c r="D74" i="5"/>
  <c r="C74" i="5"/>
  <c r="B74" i="5"/>
  <c r="M72" i="5"/>
  <c r="L72" i="5"/>
  <c r="K72" i="5"/>
  <c r="J72" i="5"/>
  <c r="I72" i="5"/>
  <c r="H72" i="5"/>
  <c r="G72" i="5"/>
  <c r="F72" i="5"/>
  <c r="E72" i="5"/>
  <c r="D72" i="5"/>
  <c r="C72" i="5"/>
  <c r="B72" i="5"/>
  <c r="M69" i="5"/>
  <c r="L69" i="5"/>
  <c r="K69" i="5"/>
  <c r="J69" i="5"/>
  <c r="I69" i="5"/>
  <c r="H69" i="5"/>
  <c r="G69" i="5"/>
  <c r="F69" i="5"/>
  <c r="E69" i="5"/>
  <c r="D69" i="5"/>
  <c r="C69" i="5"/>
  <c r="B69" i="5"/>
  <c r="M68" i="5"/>
  <c r="L68" i="5"/>
  <c r="K68" i="5"/>
  <c r="J68" i="5"/>
  <c r="I68" i="5"/>
  <c r="H68" i="5"/>
  <c r="G68" i="5"/>
  <c r="F68" i="5"/>
  <c r="E68" i="5"/>
  <c r="D68" i="5"/>
  <c r="C68" i="5"/>
  <c r="B68" i="5"/>
  <c r="M66" i="5"/>
  <c r="L66" i="5"/>
  <c r="K66" i="5"/>
  <c r="J66" i="5"/>
  <c r="I66" i="5"/>
  <c r="H66" i="5"/>
  <c r="G66" i="5"/>
  <c r="F66" i="5"/>
  <c r="E66" i="5"/>
  <c r="D66" i="5"/>
  <c r="C66" i="5"/>
  <c r="B66" i="5"/>
  <c r="M63" i="5"/>
  <c r="L63" i="5"/>
  <c r="K63" i="5"/>
  <c r="J63" i="5"/>
  <c r="I63" i="5"/>
  <c r="H63" i="5"/>
  <c r="G63" i="5"/>
  <c r="F63" i="5"/>
  <c r="E63" i="5"/>
  <c r="D63" i="5"/>
  <c r="C63" i="5"/>
  <c r="B63" i="5"/>
  <c r="M62" i="5"/>
  <c r="L62" i="5"/>
  <c r="K62" i="5"/>
  <c r="J62" i="5"/>
  <c r="I62" i="5"/>
  <c r="H62" i="5"/>
  <c r="G62" i="5"/>
  <c r="F62" i="5"/>
  <c r="E62" i="5"/>
  <c r="D62" i="5"/>
  <c r="C62" i="5"/>
  <c r="B62" i="5"/>
  <c r="M60" i="5"/>
  <c r="L60" i="5"/>
  <c r="K60" i="5"/>
  <c r="J60" i="5"/>
  <c r="I60" i="5"/>
  <c r="H60" i="5"/>
  <c r="G60" i="5"/>
  <c r="F60" i="5"/>
  <c r="E60" i="5"/>
  <c r="D60" i="5"/>
  <c r="C60" i="5"/>
  <c r="B60" i="5"/>
  <c r="M55" i="5"/>
  <c r="L55" i="5"/>
  <c r="K55" i="5"/>
  <c r="J55" i="5"/>
  <c r="G55" i="5"/>
  <c r="F55" i="5"/>
  <c r="E55" i="5"/>
  <c r="D55" i="5"/>
  <c r="M53" i="5"/>
  <c r="L53" i="5"/>
  <c r="K53" i="5"/>
  <c r="J53" i="5"/>
  <c r="G53" i="5"/>
  <c r="F53" i="5"/>
  <c r="E53" i="5"/>
  <c r="D53" i="5"/>
  <c r="G47" i="5"/>
  <c r="F47" i="5"/>
  <c r="E47" i="5"/>
  <c r="D47" i="5"/>
  <c r="M44" i="5"/>
  <c r="L44" i="5"/>
  <c r="K44" i="5"/>
  <c r="J44" i="5"/>
  <c r="I44" i="5"/>
  <c r="H44" i="5"/>
  <c r="G44" i="5"/>
  <c r="F44" i="5"/>
  <c r="E44" i="5"/>
  <c r="D44" i="5"/>
  <c r="C44" i="5"/>
  <c r="B44" i="5"/>
  <c r="M43" i="5"/>
  <c r="L43" i="5"/>
  <c r="K43" i="5"/>
  <c r="J43" i="5"/>
  <c r="I43" i="5"/>
  <c r="H43" i="5"/>
  <c r="G43" i="5"/>
  <c r="F43" i="5"/>
  <c r="E43" i="5"/>
  <c r="D43" i="5"/>
  <c r="C43" i="5"/>
  <c r="B43" i="5"/>
  <c r="M42" i="5"/>
  <c r="L42" i="5"/>
  <c r="K42" i="5"/>
  <c r="J42" i="5"/>
  <c r="I42" i="5"/>
  <c r="H42" i="5"/>
  <c r="G42" i="5"/>
  <c r="F42" i="5"/>
  <c r="E42" i="5"/>
  <c r="D42" i="5"/>
  <c r="C42" i="5"/>
  <c r="B42" i="5"/>
  <c r="M39" i="5"/>
  <c r="L39" i="5"/>
  <c r="K39" i="5"/>
  <c r="J39" i="5"/>
  <c r="I39" i="5"/>
  <c r="H39" i="5"/>
  <c r="G39" i="5"/>
  <c r="F39" i="5"/>
  <c r="E39" i="5"/>
  <c r="D39" i="5"/>
  <c r="C39" i="5"/>
  <c r="B39" i="5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L37" i="5"/>
  <c r="K37" i="5"/>
  <c r="J37" i="5"/>
  <c r="I37" i="5"/>
  <c r="H37" i="5"/>
  <c r="G37" i="5"/>
  <c r="F37" i="5"/>
  <c r="E37" i="5"/>
  <c r="D37" i="5"/>
  <c r="C37" i="5"/>
  <c r="B37" i="5"/>
  <c r="M34" i="5"/>
  <c r="L34" i="5"/>
  <c r="K34" i="5"/>
  <c r="J34" i="5"/>
  <c r="I34" i="5"/>
  <c r="H34" i="5"/>
  <c r="G34" i="5"/>
  <c r="F34" i="5"/>
  <c r="E34" i="5"/>
  <c r="D34" i="5"/>
  <c r="C34" i="5"/>
  <c r="B34" i="5"/>
  <c r="M33" i="5"/>
  <c r="L33" i="5"/>
  <c r="K33" i="5"/>
  <c r="J33" i="5"/>
  <c r="I33" i="5"/>
  <c r="H33" i="5"/>
  <c r="G33" i="5"/>
  <c r="F33" i="5"/>
  <c r="E33" i="5"/>
  <c r="D33" i="5"/>
  <c r="C33" i="5"/>
  <c r="B33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8" i="5"/>
  <c r="L8" i="5"/>
  <c r="K8" i="5"/>
  <c r="J8" i="5"/>
  <c r="I8" i="5"/>
  <c r="H8" i="5"/>
  <c r="G8" i="5"/>
  <c r="F8" i="5"/>
  <c r="E8" i="5"/>
  <c r="D8" i="5"/>
  <c r="C8" i="5"/>
  <c r="B8" i="5"/>
  <c r="M87" i="4"/>
  <c r="L87" i="4"/>
  <c r="K87" i="4"/>
  <c r="J87" i="4"/>
  <c r="H87" i="4"/>
  <c r="G87" i="4"/>
  <c r="F87" i="4"/>
  <c r="E87" i="4"/>
  <c r="D87" i="4"/>
  <c r="C87" i="4"/>
  <c r="B87" i="4"/>
  <c r="M86" i="4"/>
  <c r="L86" i="4"/>
  <c r="K86" i="4"/>
  <c r="J86" i="4"/>
  <c r="I86" i="4"/>
  <c r="G86" i="4"/>
  <c r="F86" i="4"/>
  <c r="E86" i="4"/>
  <c r="D86" i="4"/>
  <c r="C86" i="4"/>
  <c r="M84" i="4"/>
  <c r="L84" i="4"/>
  <c r="K84" i="4"/>
  <c r="J84" i="4"/>
  <c r="I84" i="4"/>
  <c r="H84" i="4"/>
  <c r="G84" i="4"/>
  <c r="F84" i="4"/>
  <c r="E84" i="4"/>
  <c r="D84" i="4"/>
  <c r="C84" i="4"/>
  <c r="B84" i="4"/>
  <c r="M80" i="4"/>
  <c r="L80" i="4"/>
  <c r="K80" i="4"/>
  <c r="J80" i="4"/>
  <c r="I80" i="4"/>
  <c r="H80" i="4"/>
  <c r="G80" i="4"/>
  <c r="F80" i="4"/>
  <c r="E80" i="4"/>
  <c r="D80" i="4"/>
  <c r="C80" i="4"/>
  <c r="B80" i="4"/>
  <c r="M79" i="4"/>
  <c r="L79" i="4"/>
  <c r="K79" i="4"/>
  <c r="J79" i="4"/>
  <c r="I79" i="4"/>
  <c r="G79" i="4"/>
  <c r="F79" i="4"/>
  <c r="E79" i="4"/>
  <c r="D79" i="4"/>
  <c r="C79" i="4"/>
  <c r="M77" i="4"/>
  <c r="L77" i="4"/>
  <c r="K77" i="4"/>
  <c r="J77" i="4"/>
  <c r="H77" i="4"/>
  <c r="G77" i="4"/>
  <c r="F77" i="4"/>
  <c r="E77" i="4"/>
  <c r="D77" i="4"/>
  <c r="C77" i="4"/>
  <c r="B77" i="4"/>
  <c r="M73" i="4"/>
  <c r="L73" i="4"/>
  <c r="K73" i="4"/>
  <c r="J73" i="4"/>
  <c r="H73" i="4"/>
  <c r="G73" i="4"/>
  <c r="F73" i="4"/>
  <c r="E73" i="4"/>
  <c r="D73" i="4"/>
  <c r="C73" i="4"/>
  <c r="B73" i="4"/>
  <c r="M72" i="4"/>
  <c r="L72" i="4"/>
  <c r="K72" i="4"/>
  <c r="J72" i="4"/>
  <c r="I72" i="4"/>
  <c r="G72" i="4"/>
  <c r="F72" i="4"/>
  <c r="E72" i="4"/>
  <c r="D72" i="4"/>
  <c r="C72" i="4"/>
  <c r="M70" i="4"/>
  <c r="L70" i="4"/>
  <c r="K70" i="4"/>
  <c r="J70" i="4"/>
  <c r="I70" i="4"/>
  <c r="H70" i="4"/>
  <c r="G70" i="4"/>
  <c r="F70" i="4"/>
  <c r="E70" i="4"/>
  <c r="D70" i="4"/>
  <c r="C70" i="4"/>
  <c r="B70" i="4"/>
  <c r="M66" i="4"/>
  <c r="L66" i="4"/>
  <c r="K66" i="4"/>
  <c r="J66" i="4"/>
  <c r="I66" i="4"/>
  <c r="H66" i="4"/>
  <c r="G66" i="4"/>
  <c r="F66" i="4"/>
  <c r="E66" i="4"/>
  <c r="D66" i="4"/>
  <c r="C66" i="4"/>
  <c r="B66" i="4"/>
  <c r="M65" i="4"/>
  <c r="L65" i="4"/>
  <c r="K65" i="4"/>
  <c r="J65" i="4"/>
  <c r="I65" i="4"/>
  <c r="G65" i="4"/>
  <c r="F65" i="4"/>
  <c r="E65" i="4"/>
  <c r="D65" i="4"/>
  <c r="C65" i="4"/>
  <c r="M63" i="4"/>
  <c r="L63" i="4"/>
  <c r="K63" i="4"/>
  <c r="J63" i="4"/>
  <c r="H63" i="4"/>
  <c r="G63" i="4"/>
  <c r="F63" i="4"/>
  <c r="E63" i="4"/>
  <c r="D63" i="4"/>
  <c r="C63" i="4"/>
  <c r="B63" i="4"/>
  <c r="M57" i="4"/>
  <c r="L57" i="4"/>
  <c r="K57" i="4"/>
  <c r="J57" i="4"/>
  <c r="G57" i="4"/>
  <c r="F57" i="4"/>
  <c r="E57" i="4"/>
  <c r="D57" i="4"/>
  <c r="M55" i="4"/>
  <c r="L55" i="4"/>
  <c r="K55" i="4"/>
  <c r="J55" i="4"/>
  <c r="G55" i="4"/>
  <c r="F55" i="4"/>
  <c r="E55" i="4"/>
  <c r="D55" i="4"/>
  <c r="M48" i="4"/>
  <c r="L48" i="4"/>
  <c r="K48" i="4"/>
  <c r="G48" i="4"/>
  <c r="F48" i="4"/>
  <c r="E48" i="4"/>
  <c r="M45" i="4"/>
  <c r="L45" i="4"/>
  <c r="K45" i="4"/>
  <c r="J45" i="4"/>
  <c r="I45" i="4"/>
  <c r="H45" i="4"/>
  <c r="G45" i="4"/>
  <c r="F45" i="4"/>
  <c r="E45" i="4"/>
  <c r="D45" i="4"/>
  <c r="C45" i="4"/>
  <c r="B45" i="4"/>
  <c r="M44" i="4"/>
  <c r="L44" i="4"/>
  <c r="K44" i="4"/>
  <c r="J44" i="4"/>
  <c r="I44" i="4"/>
  <c r="H44" i="4"/>
  <c r="G44" i="4"/>
  <c r="F44" i="4"/>
  <c r="E44" i="4"/>
  <c r="D44" i="4"/>
  <c r="C44" i="4"/>
  <c r="B44" i="4"/>
  <c r="M43" i="4"/>
  <c r="L43" i="4"/>
  <c r="K43" i="4"/>
  <c r="J43" i="4"/>
  <c r="I43" i="4"/>
  <c r="G43" i="4"/>
  <c r="F43" i="4"/>
  <c r="E43" i="4"/>
  <c r="D43" i="4"/>
  <c r="C43" i="4"/>
  <c r="M40" i="4"/>
  <c r="L40" i="4"/>
  <c r="K40" i="4"/>
  <c r="J40" i="4"/>
  <c r="H40" i="4"/>
  <c r="G40" i="4"/>
  <c r="F40" i="4"/>
  <c r="E40" i="4"/>
  <c r="D40" i="4"/>
  <c r="C40" i="4"/>
  <c r="B40" i="4"/>
  <c r="M39" i="4"/>
  <c r="L39" i="4"/>
  <c r="K39" i="4"/>
  <c r="J39" i="4"/>
  <c r="I39" i="4"/>
  <c r="H39" i="4"/>
  <c r="G39" i="4"/>
  <c r="F39" i="4"/>
  <c r="E39" i="4"/>
  <c r="D39" i="4"/>
  <c r="C39" i="4"/>
  <c r="B39" i="4"/>
  <c r="M38" i="4"/>
  <c r="L38" i="4"/>
  <c r="K38" i="4"/>
  <c r="J38" i="4"/>
  <c r="I38" i="4"/>
  <c r="G38" i="4"/>
  <c r="F38" i="4"/>
  <c r="E38" i="4"/>
  <c r="D38" i="4"/>
  <c r="C38" i="4"/>
  <c r="M35" i="4"/>
  <c r="L35" i="4"/>
  <c r="K35" i="4"/>
  <c r="J35" i="4"/>
  <c r="I35" i="4"/>
  <c r="H35" i="4"/>
  <c r="G35" i="4"/>
  <c r="F35" i="4"/>
  <c r="E35" i="4"/>
  <c r="D35" i="4"/>
  <c r="C35" i="4"/>
  <c r="B35" i="4"/>
  <c r="M34" i="4"/>
  <c r="L34" i="4"/>
  <c r="K34" i="4"/>
  <c r="J34" i="4"/>
  <c r="I34" i="4"/>
  <c r="G34" i="4"/>
  <c r="F34" i="4"/>
  <c r="E34" i="4"/>
  <c r="D34" i="4"/>
  <c r="C34" i="4"/>
  <c r="M31" i="4"/>
  <c r="L31" i="4"/>
  <c r="K31" i="4"/>
  <c r="J31" i="4"/>
  <c r="H31" i="4"/>
  <c r="G31" i="4"/>
  <c r="F31" i="4"/>
  <c r="E31" i="4"/>
  <c r="D31" i="4"/>
  <c r="C31" i="4"/>
  <c r="B31" i="4"/>
  <c r="M30" i="4"/>
  <c r="L30" i="4"/>
  <c r="K30" i="4"/>
  <c r="J30" i="4"/>
  <c r="I30" i="4"/>
  <c r="H30" i="4"/>
  <c r="G30" i="4"/>
  <c r="F30" i="4"/>
  <c r="E30" i="4"/>
  <c r="D30" i="4"/>
  <c r="C30" i="4"/>
  <c r="B30" i="4"/>
  <c r="M29" i="4"/>
  <c r="L29" i="4"/>
  <c r="K29" i="4"/>
  <c r="J29" i="4"/>
  <c r="I29" i="4"/>
  <c r="G29" i="4"/>
  <c r="F29" i="4"/>
  <c r="E29" i="4"/>
  <c r="D29" i="4"/>
  <c r="C29" i="4"/>
  <c r="M26" i="4"/>
  <c r="L26" i="4"/>
  <c r="K26" i="4"/>
  <c r="J26" i="4"/>
  <c r="I26" i="4"/>
  <c r="H26" i="4"/>
  <c r="G26" i="4"/>
  <c r="F26" i="4"/>
  <c r="E26" i="4"/>
  <c r="D26" i="4"/>
  <c r="C26" i="4"/>
  <c r="B26" i="4"/>
  <c r="M25" i="4"/>
  <c r="L25" i="4"/>
  <c r="K25" i="4"/>
  <c r="J25" i="4"/>
  <c r="I25" i="4"/>
  <c r="G25" i="4"/>
  <c r="F25" i="4"/>
  <c r="E25" i="4"/>
  <c r="D25" i="4"/>
  <c r="C25" i="4"/>
  <c r="M22" i="4"/>
  <c r="L22" i="4"/>
  <c r="K22" i="4"/>
  <c r="J22" i="4"/>
  <c r="H22" i="4"/>
  <c r="G22" i="4"/>
  <c r="F22" i="4"/>
  <c r="E22" i="4"/>
  <c r="D22" i="4"/>
  <c r="C22" i="4"/>
  <c r="B22" i="4"/>
  <c r="M21" i="4"/>
  <c r="L21" i="4"/>
  <c r="K21" i="4"/>
  <c r="J21" i="4"/>
  <c r="I21" i="4"/>
  <c r="G21" i="4"/>
  <c r="F21" i="4"/>
  <c r="E21" i="4"/>
  <c r="D21" i="4"/>
  <c r="C21" i="4"/>
  <c r="M18" i="4"/>
  <c r="L18" i="4"/>
  <c r="K18" i="4"/>
  <c r="J18" i="4"/>
  <c r="I18" i="4"/>
  <c r="H18" i="4"/>
  <c r="G18" i="4"/>
  <c r="F18" i="4"/>
  <c r="E18" i="4"/>
  <c r="D18" i="4"/>
  <c r="C18" i="4"/>
  <c r="B18" i="4"/>
  <c r="M17" i="4"/>
  <c r="L17" i="4"/>
  <c r="K17" i="4"/>
  <c r="J17" i="4"/>
  <c r="I17" i="4"/>
  <c r="G17" i="4"/>
  <c r="F17" i="4"/>
  <c r="E17" i="4"/>
  <c r="D17" i="4"/>
  <c r="C17" i="4"/>
  <c r="M14" i="4"/>
  <c r="L14" i="4"/>
  <c r="K14" i="4"/>
  <c r="J14" i="4"/>
  <c r="H14" i="4"/>
  <c r="G14" i="4"/>
  <c r="F14" i="4"/>
  <c r="E14" i="4"/>
  <c r="D14" i="4"/>
  <c r="C14" i="4"/>
  <c r="B14" i="4"/>
  <c r="M13" i="4"/>
  <c r="L13" i="4"/>
  <c r="K13" i="4"/>
  <c r="J13" i="4"/>
  <c r="I13" i="4"/>
  <c r="G13" i="4"/>
  <c r="F13" i="4"/>
  <c r="E13" i="4"/>
  <c r="D13" i="4"/>
  <c r="C13" i="4"/>
  <c r="M9" i="4"/>
  <c r="L9" i="4"/>
  <c r="K9" i="4"/>
  <c r="J9" i="4"/>
  <c r="I9" i="4"/>
  <c r="G9" i="4"/>
  <c r="F9" i="4"/>
  <c r="E9" i="4"/>
  <c r="D9" i="4"/>
  <c r="C9" i="4"/>
  <c r="I8" i="4"/>
  <c r="I87" i="4" s="1"/>
  <c r="M81" i="3"/>
  <c r="L81" i="3"/>
  <c r="K81" i="3"/>
  <c r="J81" i="3"/>
  <c r="H81" i="3"/>
  <c r="G81" i="3"/>
  <c r="F81" i="3"/>
  <c r="E81" i="3"/>
  <c r="D81" i="3"/>
  <c r="C81" i="3"/>
  <c r="B81" i="3"/>
  <c r="M80" i="3"/>
  <c r="L80" i="3"/>
  <c r="K80" i="3"/>
  <c r="J80" i="3"/>
  <c r="H80" i="3"/>
  <c r="G80" i="3"/>
  <c r="F80" i="3"/>
  <c r="E80" i="3"/>
  <c r="D80" i="3"/>
  <c r="C80" i="3"/>
  <c r="B80" i="3"/>
  <c r="I79" i="3"/>
  <c r="I81" i="3" s="1"/>
  <c r="M78" i="3"/>
  <c r="L78" i="3"/>
  <c r="K78" i="3"/>
  <c r="J78" i="3"/>
  <c r="H78" i="3"/>
  <c r="G78" i="3"/>
  <c r="F78" i="3"/>
  <c r="E78" i="3"/>
  <c r="D78" i="3"/>
  <c r="C78" i="3"/>
  <c r="B78" i="3"/>
  <c r="I77" i="3"/>
  <c r="I78" i="3" s="1"/>
  <c r="M75" i="3"/>
  <c r="L75" i="3"/>
  <c r="K75" i="3"/>
  <c r="J75" i="3"/>
  <c r="H75" i="3"/>
  <c r="G75" i="3"/>
  <c r="F75" i="3"/>
  <c r="E75" i="3"/>
  <c r="D75" i="3"/>
  <c r="C75" i="3"/>
  <c r="B75" i="3"/>
  <c r="M74" i="3"/>
  <c r="L74" i="3"/>
  <c r="K74" i="3"/>
  <c r="J74" i="3"/>
  <c r="H74" i="3"/>
  <c r="G74" i="3"/>
  <c r="F74" i="3"/>
  <c r="E74" i="3"/>
  <c r="D74" i="3"/>
  <c r="C74" i="3"/>
  <c r="B74" i="3"/>
  <c r="I73" i="3"/>
  <c r="I75" i="3" s="1"/>
  <c r="M72" i="3"/>
  <c r="L72" i="3"/>
  <c r="K72" i="3"/>
  <c r="J72" i="3"/>
  <c r="H72" i="3"/>
  <c r="G72" i="3"/>
  <c r="F72" i="3"/>
  <c r="E72" i="3"/>
  <c r="D72" i="3"/>
  <c r="C72" i="3"/>
  <c r="B72" i="3"/>
  <c r="I71" i="3"/>
  <c r="I72" i="3" s="1"/>
  <c r="M69" i="3"/>
  <c r="L69" i="3"/>
  <c r="K69" i="3"/>
  <c r="J69" i="3"/>
  <c r="H69" i="3"/>
  <c r="G69" i="3"/>
  <c r="F69" i="3"/>
  <c r="E69" i="3"/>
  <c r="D69" i="3"/>
  <c r="C69" i="3"/>
  <c r="B69" i="3"/>
  <c r="M68" i="3"/>
  <c r="L68" i="3"/>
  <c r="K68" i="3"/>
  <c r="J68" i="3"/>
  <c r="H68" i="3"/>
  <c r="G68" i="3"/>
  <c r="F68" i="3"/>
  <c r="E68" i="3"/>
  <c r="D68" i="3"/>
  <c r="C68" i="3"/>
  <c r="B68" i="3"/>
  <c r="I67" i="3"/>
  <c r="I69" i="3" s="1"/>
  <c r="M66" i="3"/>
  <c r="L66" i="3"/>
  <c r="K66" i="3"/>
  <c r="J66" i="3"/>
  <c r="H66" i="3"/>
  <c r="G66" i="3"/>
  <c r="F66" i="3"/>
  <c r="E66" i="3"/>
  <c r="D66" i="3"/>
  <c r="C66" i="3"/>
  <c r="B66" i="3"/>
  <c r="I65" i="3"/>
  <c r="I66" i="3" s="1"/>
  <c r="M63" i="3"/>
  <c r="L63" i="3"/>
  <c r="K63" i="3"/>
  <c r="J63" i="3"/>
  <c r="H63" i="3"/>
  <c r="G63" i="3"/>
  <c r="F63" i="3"/>
  <c r="E63" i="3"/>
  <c r="D63" i="3"/>
  <c r="C63" i="3"/>
  <c r="B63" i="3"/>
  <c r="M62" i="3"/>
  <c r="L62" i="3"/>
  <c r="K62" i="3"/>
  <c r="J62" i="3"/>
  <c r="H62" i="3"/>
  <c r="G62" i="3"/>
  <c r="F62" i="3"/>
  <c r="E62" i="3"/>
  <c r="D62" i="3"/>
  <c r="C62" i="3"/>
  <c r="B62" i="3"/>
  <c r="I61" i="3"/>
  <c r="I63" i="3" s="1"/>
  <c r="M60" i="3"/>
  <c r="L60" i="3"/>
  <c r="K60" i="3"/>
  <c r="J60" i="3"/>
  <c r="I60" i="3"/>
  <c r="G60" i="3"/>
  <c r="F60" i="3"/>
  <c r="E60" i="3"/>
  <c r="D60" i="3"/>
  <c r="C60" i="3"/>
  <c r="B60" i="3"/>
  <c r="I59" i="3"/>
  <c r="M55" i="3"/>
  <c r="L55" i="3"/>
  <c r="K55" i="3"/>
  <c r="J55" i="3"/>
  <c r="G55" i="3"/>
  <c r="F55" i="3"/>
  <c r="E55" i="3"/>
  <c r="D55" i="3"/>
  <c r="M53" i="3"/>
  <c r="L53" i="3"/>
  <c r="K53" i="3"/>
  <c r="J53" i="3"/>
  <c r="G53" i="3"/>
  <c r="F53" i="3"/>
  <c r="E53" i="3"/>
  <c r="D53" i="3"/>
  <c r="M47" i="3"/>
  <c r="L47" i="3"/>
  <c r="K47" i="3"/>
  <c r="G47" i="3"/>
  <c r="F47" i="3"/>
  <c r="E47" i="3"/>
  <c r="D47" i="3"/>
  <c r="M44" i="3"/>
  <c r="L44" i="3"/>
  <c r="K44" i="3"/>
  <c r="J44" i="3"/>
  <c r="H44" i="3"/>
  <c r="G44" i="3"/>
  <c r="F44" i="3"/>
  <c r="E44" i="3"/>
  <c r="D44" i="3"/>
  <c r="C44" i="3"/>
  <c r="B44" i="3"/>
  <c r="M43" i="3"/>
  <c r="L43" i="3"/>
  <c r="K43" i="3"/>
  <c r="J43" i="3"/>
  <c r="H43" i="3"/>
  <c r="G43" i="3"/>
  <c r="F43" i="3"/>
  <c r="E43" i="3"/>
  <c r="D43" i="3"/>
  <c r="C43" i="3"/>
  <c r="B43" i="3"/>
  <c r="M42" i="3"/>
  <c r="L42" i="3"/>
  <c r="K42" i="3"/>
  <c r="J42" i="3"/>
  <c r="H42" i="3"/>
  <c r="G42" i="3"/>
  <c r="F42" i="3"/>
  <c r="E42" i="3"/>
  <c r="D42" i="3"/>
  <c r="C42" i="3"/>
  <c r="B42" i="3"/>
  <c r="I41" i="3"/>
  <c r="I44" i="3" s="1"/>
  <c r="M39" i="3"/>
  <c r="L39" i="3"/>
  <c r="K39" i="3"/>
  <c r="J39" i="3"/>
  <c r="H39" i="3"/>
  <c r="G39" i="3"/>
  <c r="F39" i="3"/>
  <c r="E39" i="3"/>
  <c r="D39" i="3"/>
  <c r="C39" i="3"/>
  <c r="B39" i="3"/>
  <c r="M38" i="3"/>
  <c r="L38" i="3"/>
  <c r="K38" i="3"/>
  <c r="J38" i="3"/>
  <c r="H38" i="3"/>
  <c r="G38" i="3"/>
  <c r="F38" i="3"/>
  <c r="E38" i="3"/>
  <c r="D38" i="3"/>
  <c r="C38" i="3"/>
  <c r="B38" i="3"/>
  <c r="M37" i="3"/>
  <c r="L37" i="3"/>
  <c r="K37" i="3"/>
  <c r="J37" i="3"/>
  <c r="H37" i="3"/>
  <c r="G37" i="3"/>
  <c r="F37" i="3"/>
  <c r="E37" i="3"/>
  <c r="D37" i="3"/>
  <c r="C37" i="3"/>
  <c r="B37" i="3"/>
  <c r="I36" i="3"/>
  <c r="I39" i="3" s="1"/>
  <c r="M34" i="3"/>
  <c r="L34" i="3"/>
  <c r="K34" i="3"/>
  <c r="J34" i="3"/>
  <c r="H34" i="3"/>
  <c r="G34" i="3"/>
  <c r="F34" i="3"/>
  <c r="E34" i="3"/>
  <c r="D34" i="3"/>
  <c r="C34" i="3"/>
  <c r="B34" i="3"/>
  <c r="M33" i="3"/>
  <c r="L33" i="3"/>
  <c r="K33" i="3"/>
  <c r="J33" i="3"/>
  <c r="H33" i="3"/>
  <c r="G33" i="3"/>
  <c r="F33" i="3"/>
  <c r="E33" i="3"/>
  <c r="D33" i="3"/>
  <c r="C33" i="3"/>
  <c r="B33" i="3"/>
  <c r="I32" i="3"/>
  <c r="I34" i="3" s="1"/>
  <c r="M30" i="3"/>
  <c r="L30" i="3"/>
  <c r="K30" i="3"/>
  <c r="J30" i="3"/>
  <c r="H30" i="3"/>
  <c r="G30" i="3"/>
  <c r="F30" i="3"/>
  <c r="E30" i="3"/>
  <c r="D30" i="3"/>
  <c r="C30" i="3"/>
  <c r="B30" i="3"/>
  <c r="M29" i="3"/>
  <c r="L29" i="3"/>
  <c r="K29" i="3"/>
  <c r="J29" i="3"/>
  <c r="H29" i="3"/>
  <c r="G29" i="3"/>
  <c r="F29" i="3"/>
  <c r="E29" i="3"/>
  <c r="D29" i="3"/>
  <c r="C29" i="3"/>
  <c r="B29" i="3"/>
  <c r="M28" i="3"/>
  <c r="L28" i="3"/>
  <c r="K28" i="3"/>
  <c r="J28" i="3"/>
  <c r="H28" i="3"/>
  <c r="G28" i="3"/>
  <c r="F28" i="3"/>
  <c r="E28" i="3"/>
  <c r="D28" i="3"/>
  <c r="C28" i="3"/>
  <c r="B28" i="3"/>
  <c r="I27" i="3"/>
  <c r="I30" i="3" s="1"/>
  <c r="M25" i="3"/>
  <c r="L25" i="3"/>
  <c r="K25" i="3"/>
  <c r="J25" i="3"/>
  <c r="H25" i="3"/>
  <c r="G25" i="3"/>
  <c r="F25" i="3"/>
  <c r="E25" i="3"/>
  <c r="D25" i="3"/>
  <c r="C25" i="3"/>
  <c r="B25" i="3"/>
  <c r="M24" i="3"/>
  <c r="L24" i="3"/>
  <c r="K24" i="3"/>
  <c r="J24" i="3"/>
  <c r="H24" i="3"/>
  <c r="G24" i="3"/>
  <c r="F24" i="3"/>
  <c r="E24" i="3"/>
  <c r="D24" i="3"/>
  <c r="C24" i="3"/>
  <c r="B24" i="3"/>
  <c r="I23" i="3"/>
  <c r="I25" i="3" s="1"/>
  <c r="M21" i="3"/>
  <c r="L21" i="3"/>
  <c r="K21" i="3"/>
  <c r="J21" i="3"/>
  <c r="H21" i="3"/>
  <c r="G21" i="3"/>
  <c r="F21" i="3"/>
  <c r="E21" i="3"/>
  <c r="D21" i="3"/>
  <c r="C21" i="3"/>
  <c r="B21" i="3"/>
  <c r="M20" i="3"/>
  <c r="L20" i="3"/>
  <c r="K20" i="3"/>
  <c r="J20" i="3"/>
  <c r="H20" i="3"/>
  <c r="G20" i="3"/>
  <c r="F20" i="3"/>
  <c r="E20" i="3"/>
  <c r="D20" i="3"/>
  <c r="C20" i="3"/>
  <c r="B20" i="3"/>
  <c r="I19" i="3"/>
  <c r="I21" i="3" s="1"/>
  <c r="M17" i="3"/>
  <c r="L17" i="3"/>
  <c r="K17" i="3"/>
  <c r="J17" i="3"/>
  <c r="H17" i="3"/>
  <c r="G17" i="3"/>
  <c r="F17" i="3"/>
  <c r="E17" i="3"/>
  <c r="D17" i="3"/>
  <c r="C17" i="3"/>
  <c r="B17" i="3"/>
  <c r="M16" i="3"/>
  <c r="L16" i="3"/>
  <c r="K16" i="3"/>
  <c r="J16" i="3"/>
  <c r="H16" i="3"/>
  <c r="G16" i="3"/>
  <c r="F16" i="3"/>
  <c r="E16" i="3"/>
  <c r="D16" i="3"/>
  <c r="C16" i="3"/>
  <c r="B16" i="3"/>
  <c r="I15" i="3"/>
  <c r="I17" i="3" s="1"/>
  <c r="M13" i="3"/>
  <c r="L13" i="3"/>
  <c r="K13" i="3"/>
  <c r="J13" i="3"/>
  <c r="H13" i="3"/>
  <c r="G13" i="3"/>
  <c r="F13" i="3"/>
  <c r="E13" i="3"/>
  <c r="D13" i="3"/>
  <c r="C13" i="3"/>
  <c r="B13" i="3"/>
  <c r="M12" i="3"/>
  <c r="L12" i="3"/>
  <c r="K12" i="3"/>
  <c r="J12" i="3"/>
  <c r="H12" i="3"/>
  <c r="G12" i="3"/>
  <c r="F12" i="3"/>
  <c r="E12" i="3"/>
  <c r="D12" i="3"/>
  <c r="C12" i="3"/>
  <c r="B12" i="3"/>
  <c r="I11" i="3"/>
  <c r="I13" i="3" s="1"/>
  <c r="M8" i="3"/>
  <c r="L8" i="3"/>
  <c r="K8" i="3"/>
  <c r="J8" i="3"/>
  <c r="H8" i="3"/>
  <c r="G8" i="3"/>
  <c r="F8" i="3"/>
  <c r="E8" i="3"/>
  <c r="D8" i="3"/>
  <c r="C8" i="3"/>
  <c r="B8" i="3"/>
  <c r="I7" i="3"/>
  <c r="I8" i="3" s="1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2" i="2"/>
  <c r="L82" i="2"/>
  <c r="K82" i="2"/>
  <c r="J82" i="2"/>
  <c r="I82" i="2"/>
  <c r="H82" i="2"/>
  <c r="G82" i="2"/>
  <c r="F82" i="2"/>
  <c r="E82" i="2"/>
  <c r="D82" i="2"/>
  <c r="C82" i="2"/>
  <c r="B82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5" i="2"/>
  <c r="L75" i="2"/>
  <c r="K75" i="2"/>
  <c r="J75" i="2"/>
  <c r="I75" i="2"/>
  <c r="H75" i="2"/>
  <c r="G75" i="2"/>
  <c r="F75" i="2"/>
  <c r="E75" i="2"/>
  <c r="D75" i="2"/>
  <c r="C75" i="2"/>
  <c r="B75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8" i="2"/>
  <c r="L68" i="2"/>
  <c r="K68" i="2"/>
  <c r="J68" i="2"/>
  <c r="I68" i="2"/>
  <c r="H68" i="2"/>
  <c r="G68" i="2"/>
  <c r="F68" i="2"/>
  <c r="E68" i="2"/>
  <c r="D68" i="2"/>
  <c r="C68" i="2"/>
  <c r="B68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1" i="2"/>
  <c r="L61" i="2"/>
  <c r="K61" i="2"/>
  <c r="J61" i="2"/>
  <c r="I61" i="2"/>
  <c r="H61" i="2"/>
  <c r="G61" i="2"/>
  <c r="F61" i="2"/>
  <c r="E61" i="2"/>
  <c r="D61" i="2"/>
  <c r="C61" i="2"/>
  <c r="B61" i="2"/>
  <c r="M56" i="2"/>
  <c r="L56" i="2"/>
  <c r="K56" i="2"/>
  <c r="J56" i="2"/>
  <c r="G56" i="2"/>
  <c r="F56" i="2"/>
  <c r="E56" i="2"/>
  <c r="D56" i="2"/>
  <c r="M54" i="2"/>
  <c r="L54" i="2"/>
  <c r="K54" i="2"/>
  <c r="J54" i="2"/>
  <c r="G54" i="2"/>
  <c r="F54" i="2"/>
  <c r="E54" i="2"/>
  <c r="D54" i="2"/>
  <c r="M48" i="2"/>
  <c r="L48" i="2"/>
  <c r="K48" i="2"/>
  <c r="J48" i="2"/>
  <c r="G48" i="2"/>
  <c r="F48" i="2"/>
  <c r="E48" i="2"/>
  <c r="D48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9" i="2"/>
  <c r="L9" i="2"/>
  <c r="K9" i="2"/>
  <c r="J9" i="2"/>
  <c r="I9" i="2"/>
  <c r="H9" i="2"/>
  <c r="G9" i="2"/>
  <c r="F9" i="2"/>
  <c r="E9" i="2"/>
  <c r="D9" i="2"/>
  <c r="C9" i="2"/>
  <c r="B9" i="2"/>
  <c r="M83" i="1"/>
  <c r="L83" i="1"/>
  <c r="K83" i="1"/>
  <c r="J83" i="1"/>
  <c r="H83" i="1"/>
  <c r="G83" i="1"/>
  <c r="F83" i="1"/>
  <c r="E83" i="1"/>
  <c r="B83" i="1"/>
  <c r="I82" i="1"/>
  <c r="I83" i="1" s="1"/>
  <c r="I80" i="1"/>
  <c r="M76" i="1"/>
  <c r="J76" i="1"/>
  <c r="I76" i="1"/>
  <c r="H76" i="1"/>
  <c r="B76" i="1"/>
  <c r="I73" i="1"/>
  <c r="M70" i="1"/>
  <c r="L70" i="1"/>
  <c r="K70" i="1"/>
  <c r="J70" i="1"/>
  <c r="H70" i="1"/>
  <c r="G70" i="1"/>
  <c r="F70" i="1"/>
  <c r="E70" i="1"/>
  <c r="D70" i="1"/>
  <c r="C70" i="1"/>
  <c r="B70" i="1"/>
  <c r="M69" i="1"/>
  <c r="L69" i="1"/>
  <c r="K69" i="1"/>
  <c r="J69" i="1"/>
  <c r="H69" i="1"/>
  <c r="G69" i="1"/>
  <c r="F69" i="1"/>
  <c r="E69" i="1"/>
  <c r="D69" i="1"/>
  <c r="C69" i="1"/>
  <c r="B69" i="1"/>
  <c r="I68" i="1"/>
  <c r="I70" i="1" s="1"/>
  <c r="M67" i="1"/>
  <c r="L67" i="1"/>
  <c r="K67" i="1"/>
  <c r="J67" i="1"/>
  <c r="H67" i="1"/>
  <c r="G67" i="1"/>
  <c r="F67" i="1"/>
  <c r="E67" i="1"/>
  <c r="D67" i="1"/>
  <c r="C67" i="1"/>
  <c r="B67" i="1"/>
  <c r="I66" i="1"/>
  <c r="I67" i="1" s="1"/>
  <c r="M63" i="1"/>
  <c r="L63" i="1"/>
  <c r="K63" i="1"/>
  <c r="J63" i="1"/>
  <c r="H63" i="1"/>
  <c r="G63" i="1"/>
  <c r="F63" i="1"/>
  <c r="E63" i="1"/>
  <c r="D63" i="1"/>
  <c r="C63" i="1"/>
  <c r="B63" i="1"/>
  <c r="M62" i="1"/>
  <c r="L62" i="1"/>
  <c r="K62" i="1"/>
  <c r="J62" i="1"/>
  <c r="H62" i="1"/>
  <c r="G62" i="1"/>
  <c r="F62" i="1"/>
  <c r="E62" i="1"/>
  <c r="D62" i="1"/>
  <c r="C62" i="1"/>
  <c r="B62" i="1"/>
  <c r="I61" i="1"/>
  <c r="I63" i="1" s="1"/>
  <c r="M60" i="1"/>
  <c r="L60" i="1"/>
  <c r="K60" i="1"/>
  <c r="J60" i="1"/>
  <c r="H60" i="1"/>
  <c r="G60" i="1"/>
  <c r="F60" i="1"/>
  <c r="E60" i="1"/>
  <c r="D60" i="1"/>
  <c r="C60" i="1"/>
  <c r="B60" i="1"/>
  <c r="I59" i="1"/>
  <c r="I60" i="1" s="1"/>
  <c r="M55" i="1"/>
  <c r="L55" i="1"/>
  <c r="K55" i="1"/>
  <c r="J55" i="1"/>
  <c r="G55" i="1"/>
  <c r="F55" i="1"/>
  <c r="E55" i="1"/>
  <c r="D55" i="1"/>
  <c r="M47" i="1"/>
  <c r="L47" i="1"/>
  <c r="K47" i="1"/>
  <c r="J47" i="1"/>
  <c r="G47" i="1"/>
  <c r="F47" i="1"/>
  <c r="E47" i="1"/>
  <c r="D47" i="1"/>
  <c r="M44" i="1"/>
  <c r="L44" i="1"/>
  <c r="K44" i="1"/>
  <c r="J44" i="1"/>
  <c r="H44" i="1"/>
  <c r="G44" i="1"/>
  <c r="F44" i="1"/>
  <c r="E44" i="1"/>
  <c r="D44" i="1"/>
  <c r="C44" i="1"/>
  <c r="B44" i="1"/>
  <c r="M43" i="1"/>
  <c r="L43" i="1"/>
  <c r="K43" i="1"/>
  <c r="J43" i="1"/>
  <c r="H43" i="1"/>
  <c r="G43" i="1"/>
  <c r="F43" i="1"/>
  <c r="E43" i="1"/>
  <c r="D43" i="1"/>
  <c r="C43" i="1"/>
  <c r="B43" i="1"/>
  <c r="M42" i="1"/>
  <c r="L42" i="1"/>
  <c r="K42" i="1"/>
  <c r="J42" i="1"/>
  <c r="H42" i="1"/>
  <c r="G42" i="1"/>
  <c r="F42" i="1"/>
  <c r="E42" i="1"/>
  <c r="D42" i="1"/>
  <c r="C42" i="1"/>
  <c r="B42" i="1"/>
  <c r="I41" i="1"/>
  <c r="I44" i="1" s="1"/>
  <c r="M39" i="1"/>
  <c r="L39" i="1"/>
  <c r="K39" i="1"/>
  <c r="J39" i="1"/>
  <c r="H39" i="1"/>
  <c r="G39" i="1"/>
  <c r="F39" i="1"/>
  <c r="E39" i="1"/>
  <c r="D39" i="1"/>
  <c r="C39" i="1"/>
  <c r="B39" i="1"/>
  <c r="M38" i="1"/>
  <c r="L38" i="1"/>
  <c r="K38" i="1"/>
  <c r="J38" i="1"/>
  <c r="H38" i="1"/>
  <c r="G38" i="1"/>
  <c r="F38" i="1"/>
  <c r="E38" i="1"/>
  <c r="D38" i="1"/>
  <c r="C38" i="1"/>
  <c r="B38" i="1"/>
  <c r="M37" i="1"/>
  <c r="L37" i="1"/>
  <c r="K37" i="1"/>
  <c r="J37" i="1"/>
  <c r="H37" i="1"/>
  <c r="G37" i="1"/>
  <c r="F37" i="1"/>
  <c r="E37" i="1"/>
  <c r="D37" i="1"/>
  <c r="C37" i="1"/>
  <c r="B37" i="1"/>
  <c r="I36" i="1"/>
  <c r="I39" i="1" s="1"/>
  <c r="M34" i="1"/>
  <c r="L34" i="1"/>
  <c r="K34" i="1"/>
  <c r="J34" i="1"/>
  <c r="H34" i="1"/>
  <c r="G34" i="1"/>
  <c r="F34" i="1"/>
  <c r="E34" i="1"/>
  <c r="D34" i="1"/>
  <c r="C34" i="1"/>
  <c r="B34" i="1"/>
  <c r="M33" i="1"/>
  <c r="L33" i="1"/>
  <c r="K33" i="1"/>
  <c r="J33" i="1"/>
  <c r="H33" i="1"/>
  <c r="G33" i="1"/>
  <c r="F33" i="1"/>
  <c r="E33" i="1"/>
  <c r="D33" i="1"/>
  <c r="C33" i="1"/>
  <c r="B33" i="1"/>
  <c r="I32" i="1"/>
  <c r="I34" i="1" s="1"/>
  <c r="M30" i="1"/>
  <c r="L30" i="1"/>
  <c r="K30" i="1"/>
  <c r="J30" i="1"/>
  <c r="H30" i="1"/>
  <c r="G30" i="1"/>
  <c r="F30" i="1"/>
  <c r="E30" i="1"/>
  <c r="D30" i="1"/>
  <c r="C30" i="1"/>
  <c r="B30" i="1"/>
  <c r="M29" i="1"/>
  <c r="L29" i="1"/>
  <c r="H29" i="1"/>
  <c r="M28" i="1"/>
  <c r="L28" i="1"/>
  <c r="K28" i="1"/>
  <c r="J28" i="1"/>
  <c r="H28" i="1"/>
  <c r="G28" i="1"/>
  <c r="F28" i="1"/>
  <c r="E28" i="1"/>
  <c r="D28" i="1"/>
  <c r="C28" i="1"/>
  <c r="B28" i="1"/>
  <c r="I27" i="1"/>
  <c r="I28" i="1" s="1"/>
  <c r="M25" i="1"/>
  <c r="L25" i="1"/>
  <c r="K25" i="1"/>
  <c r="J25" i="1"/>
  <c r="H25" i="1"/>
  <c r="G25" i="1"/>
  <c r="F25" i="1"/>
  <c r="E25" i="1"/>
  <c r="D25" i="1"/>
  <c r="C25" i="1"/>
  <c r="B25" i="1"/>
  <c r="M24" i="1"/>
  <c r="L24" i="1"/>
  <c r="K24" i="1"/>
  <c r="J24" i="1"/>
  <c r="H24" i="1"/>
  <c r="G24" i="1"/>
  <c r="F24" i="1"/>
  <c r="E24" i="1"/>
  <c r="D24" i="1"/>
  <c r="C24" i="1"/>
  <c r="B24" i="1"/>
  <c r="I23" i="1"/>
  <c r="I25" i="1" s="1"/>
  <c r="M21" i="1"/>
  <c r="L21" i="1"/>
  <c r="K21" i="1"/>
  <c r="J21" i="1"/>
  <c r="H21" i="1"/>
  <c r="G21" i="1"/>
  <c r="F21" i="1"/>
  <c r="E21" i="1"/>
  <c r="D21" i="1"/>
  <c r="C21" i="1"/>
  <c r="B21" i="1"/>
  <c r="M20" i="1"/>
  <c r="L20" i="1"/>
  <c r="K20" i="1"/>
  <c r="J20" i="1"/>
  <c r="H20" i="1"/>
  <c r="G20" i="1"/>
  <c r="F20" i="1"/>
  <c r="E20" i="1"/>
  <c r="D20" i="1"/>
  <c r="C20" i="1"/>
  <c r="B20" i="1"/>
  <c r="I19" i="1"/>
  <c r="I21" i="1" s="1"/>
  <c r="M17" i="1"/>
  <c r="L17" i="1"/>
  <c r="K17" i="1"/>
  <c r="J17" i="1"/>
  <c r="H17" i="1"/>
  <c r="G17" i="1"/>
  <c r="F17" i="1"/>
  <c r="E17" i="1"/>
  <c r="D17" i="1"/>
  <c r="C17" i="1"/>
  <c r="B17" i="1"/>
  <c r="M16" i="1"/>
  <c r="L16" i="1"/>
  <c r="K16" i="1"/>
  <c r="J16" i="1"/>
  <c r="H16" i="1"/>
  <c r="G16" i="1"/>
  <c r="F16" i="1"/>
  <c r="E16" i="1"/>
  <c r="D16" i="1"/>
  <c r="C16" i="1"/>
  <c r="B16" i="1"/>
  <c r="I15" i="1"/>
  <c r="I17" i="1" s="1"/>
  <c r="M13" i="1"/>
  <c r="L13" i="1"/>
  <c r="K13" i="1"/>
  <c r="J13" i="1"/>
  <c r="H13" i="1"/>
  <c r="G13" i="1"/>
  <c r="F13" i="1"/>
  <c r="E13" i="1"/>
  <c r="D13" i="1"/>
  <c r="C13" i="1"/>
  <c r="B13" i="1"/>
  <c r="M12" i="1"/>
  <c r="L12" i="1"/>
  <c r="K12" i="1"/>
  <c r="J12" i="1"/>
  <c r="H12" i="1"/>
  <c r="G12" i="1"/>
  <c r="F12" i="1"/>
  <c r="E12" i="1"/>
  <c r="D12" i="1"/>
  <c r="C12" i="1"/>
  <c r="B12" i="1"/>
  <c r="I11" i="1"/>
  <c r="I13" i="1" s="1"/>
  <c r="M8" i="1"/>
  <c r="L8" i="1"/>
  <c r="K8" i="1"/>
  <c r="J8" i="1"/>
  <c r="H8" i="1"/>
  <c r="G8" i="1"/>
  <c r="F8" i="1"/>
  <c r="E8" i="1"/>
  <c r="D8" i="1"/>
  <c r="C8" i="1"/>
  <c r="B8" i="1"/>
  <c r="I7" i="1"/>
  <c r="I8" i="1" s="1"/>
  <c r="I14" i="4" l="1"/>
  <c r="I22" i="4"/>
  <c r="I31" i="4"/>
  <c r="I40" i="4"/>
  <c r="I63" i="4"/>
  <c r="I73" i="4"/>
  <c r="I77" i="4"/>
  <c r="I20" i="3"/>
  <c r="I38" i="3"/>
  <c r="I24" i="3"/>
  <c r="I42" i="3"/>
  <c r="I43" i="3"/>
  <c r="I62" i="3"/>
  <c r="I74" i="3"/>
  <c r="I37" i="3"/>
  <c r="I12" i="3"/>
  <c r="I28" i="3"/>
  <c r="I29" i="3"/>
  <c r="I16" i="3"/>
  <c r="I33" i="3"/>
  <c r="I68" i="3"/>
  <c r="I80" i="3"/>
  <c r="I16" i="1"/>
  <c r="I37" i="1"/>
  <c r="I38" i="1"/>
  <c r="I20" i="1"/>
  <c r="I42" i="1"/>
  <c r="I43" i="1"/>
  <c r="I69" i="1"/>
  <c r="I24" i="1"/>
  <c r="I30" i="1"/>
  <c r="I12" i="1"/>
  <c r="I33" i="1"/>
  <c r="I62" i="1"/>
</calcChain>
</file>

<file path=xl/sharedStrings.xml><?xml version="1.0" encoding="utf-8"?>
<sst xmlns="http://schemas.openxmlformats.org/spreadsheetml/2006/main" count="503" uniqueCount="142">
  <si>
    <t xml:space="preserve">4.1 : COMPARISON OF 2008 WITH 1996 AGRICULTURE CENSUS </t>
  </si>
  <si>
    <t>Zila :06- Barisal (Rural )</t>
  </si>
  <si>
    <t xml:space="preserve">   (Area in acres)</t>
  </si>
  <si>
    <t>Items</t>
  </si>
  <si>
    <t>All Holdings</t>
  </si>
  <si>
    <t>Non-farm Holdings</t>
  </si>
  <si>
    <t>Farm Holdings</t>
  </si>
  <si>
    <t>Total</t>
  </si>
  <si>
    <t>Small</t>
  </si>
  <si>
    <t>Medium</t>
  </si>
  <si>
    <t>Large</t>
  </si>
  <si>
    <t xml:space="preserve">1. Number of Holdings </t>
  </si>
  <si>
    <t xml:space="preserve">Percentage </t>
  </si>
  <si>
    <t>2. Tenureship</t>
  </si>
  <si>
    <t xml:space="preserve">(a) Owner Holdings </t>
  </si>
  <si>
    <t>Percent of All Holdings</t>
  </si>
  <si>
    <t xml:space="preserve">(b) Owner-cum-Tenant Holdings </t>
  </si>
  <si>
    <t>Percentage</t>
  </si>
  <si>
    <t xml:space="preserve">(c) Tenant Holdings </t>
  </si>
  <si>
    <t xml:space="preserve">3. Agri. Labour Households </t>
  </si>
  <si>
    <t xml:space="preserve">4. Owned Area </t>
  </si>
  <si>
    <t xml:space="preserve">Percent of Operated Area </t>
  </si>
  <si>
    <t>Area per Holding</t>
  </si>
  <si>
    <t xml:space="preserve">5. Operated Area </t>
  </si>
  <si>
    <t xml:space="preserve">6. Homestead Area </t>
  </si>
  <si>
    <t>Percent of Operated Area</t>
  </si>
  <si>
    <t xml:space="preserve">7. Net Cultivated Area </t>
  </si>
  <si>
    <t xml:space="preserve"> *Proportion of Small,Medium and Large holdings are based on total farm holdings.</t>
  </si>
  <si>
    <t xml:space="preserve">8. Gross Cropped Area </t>
  </si>
  <si>
    <t>9. Intensity of Cropping (%)</t>
  </si>
  <si>
    <t>10. Irrigation</t>
  </si>
  <si>
    <t xml:space="preserve">Holding Reporting </t>
  </si>
  <si>
    <t xml:space="preserve">Percent of Farm Holdings </t>
  </si>
  <si>
    <t xml:space="preserve">Irrigated Area </t>
  </si>
  <si>
    <t>Percent of Cultivated Area</t>
  </si>
  <si>
    <t>11. Livestock and Poultry</t>
  </si>
  <si>
    <t>(a) Cattle</t>
  </si>
  <si>
    <t xml:space="preserve">Number of Cattle </t>
  </si>
  <si>
    <t>No. of Cattle per Holding</t>
  </si>
  <si>
    <t>(b) Goat</t>
  </si>
  <si>
    <t>Holding Reporting</t>
  </si>
  <si>
    <t>Number of Goat</t>
  </si>
  <si>
    <t>No. of  Goat per Holding</t>
  </si>
  <si>
    <t xml:space="preserve">(c) Fowls </t>
  </si>
  <si>
    <t>Percent of  All Holdings</t>
  </si>
  <si>
    <t>Number of Fowls</t>
  </si>
  <si>
    <t>No. of Fowls per Holding</t>
  </si>
  <si>
    <t>(d) Ducks</t>
  </si>
  <si>
    <t>Number of Ducks</t>
  </si>
  <si>
    <t>No. of Ducks per Holding</t>
  </si>
  <si>
    <t>4.1: COMPARISON OF 2008 WITH 1996 AGRICULTURE CENSUS</t>
  </si>
  <si>
    <t>Zila : 15 - Chittagong (Rural)</t>
  </si>
  <si>
    <t>(Area in acres)</t>
  </si>
  <si>
    <t>Non-farm Holding</t>
  </si>
  <si>
    <r>
      <t xml:space="preserve">2. </t>
    </r>
    <r>
      <rPr>
        <b/>
        <i/>
        <sz val="8"/>
        <color indexed="8"/>
        <rFont val="Arial Narrow"/>
        <family val="2"/>
      </rPr>
      <t>Tenureship</t>
    </r>
  </si>
  <si>
    <r>
      <t xml:space="preserve">5. </t>
    </r>
    <r>
      <rPr>
        <b/>
        <i/>
        <sz val="8"/>
        <color indexed="8"/>
        <rFont val="Arial Narrow"/>
        <family val="2"/>
      </rPr>
      <t xml:space="preserve">Operated Area </t>
    </r>
  </si>
  <si>
    <r>
      <t xml:space="preserve">6. </t>
    </r>
    <r>
      <rPr>
        <b/>
        <i/>
        <sz val="8"/>
        <color indexed="8"/>
        <rFont val="Arial Narrow"/>
        <family val="2"/>
      </rPr>
      <t xml:space="preserve">Homestead Area </t>
    </r>
  </si>
  <si>
    <r>
      <t xml:space="preserve">7. </t>
    </r>
    <r>
      <rPr>
        <b/>
        <i/>
        <sz val="8"/>
        <color indexed="8"/>
        <rFont val="Arial Narrow"/>
        <family val="2"/>
      </rPr>
      <t xml:space="preserve">Net Cultivated Area </t>
    </r>
  </si>
  <si>
    <t>* Proportion of small, medium and large holdings are based on total farm holdings.</t>
  </si>
  <si>
    <t>9.  Intensity of Cropping (%)</t>
  </si>
  <si>
    <t xml:space="preserve">Net Irrigated Area </t>
  </si>
  <si>
    <r>
      <t xml:space="preserve">11. </t>
    </r>
    <r>
      <rPr>
        <b/>
        <i/>
        <sz val="8"/>
        <color indexed="8"/>
        <rFont val="Arial Narrow"/>
        <family val="2"/>
      </rPr>
      <t>Livestock and Poultry</t>
    </r>
  </si>
  <si>
    <t xml:space="preserve"> (b) Goat</t>
  </si>
  <si>
    <t>Number of Goats</t>
  </si>
  <si>
    <t xml:space="preserve"> (c) Fowls </t>
  </si>
  <si>
    <t>Number of fowls</t>
  </si>
  <si>
    <t xml:space="preserve"> (d) Ducks</t>
  </si>
  <si>
    <t xml:space="preserve">4.1 : COMPARISON OF 2008 WITH 1996 AGRICULTURE CENSUS  </t>
  </si>
  <si>
    <t>Zila : 26 -Dhaka    (Rural )</t>
  </si>
  <si>
    <t xml:space="preserve">     (Area in acors)</t>
  </si>
  <si>
    <t>*Total</t>
  </si>
  <si>
    <t xml:space="preserve"> </t>
  </si>
  <si>
    <t>9. Intensity of Cropping(%)</t>
  </si>
  <si>
    <r>
      <t>11.</t>
    </r>
    <r>
      <rPr>
        <b/>
        <i/>
        <sz val="8"/>
        <color indexed="8"/>
        <rFont val="Arial Narrow"/>
        <family val="2"/>
      </rPr>
      <t>Livestock and Poultry</t>
    </r>
  </si>
  <si>
    <t>No. of  Ducks per Holding</t>
  </si>
  <si>
    <t xml:space="preserve">4.1: COMPARISON OF 2008 WITH 1996 AGRICULTURE CENSUS   </t>
  </si>
  <si>
    <t>Zila : 47-Khulna  (Rural)                                                                                                                                 (Area in acres)</t>
  </si>
  <si>
    <t xml:space="preserve">Non farm holdings </t>
  </si>
  <si>
    <t>Total*</t>
  </si>
  <si>
    <t>1. Number of Holdings</t>
  </si>
  <si>
    <t xml:space="preserve">     Percentage</t>
  </si>
  <si>
    <t>(a)   Owner Holding</t>
  </si>
  <si>
    <t xml:space="preserve">        Percentage</t>
  </si>
  <si>
    <t xml:space="preserve">       Percent of All Holdings</t>
  </si>
  <si>
    <t>(b)  Owner-Cum-Teanant  Holding</t>
  </si>
  <si>
    <t xml:space="preserve">       Percentage</t>
  </si>
  <si>
    <t xml:space="preserve">     Percent of All Holdings</t>
  </si>
  <si>
    <t>(c) Tenant Holdinga</t>
  </si>
  <si>
    <t>3.  Agriculture Labour HH</t>
  </si>
  <si>
    <t xml:space="preserve">      Percent of all Holdings</t>
  </si>
  <si>
    <t>4. Owned Area</t>
  </si>
  <si>
    <t xml:space="preserve">      Percentage</t>
  </si>
  <si>
    <t xml:space="preserve">    Percent of Operated Area</t>
  </si>
  <si>
    <t xml:space="preserve">    Area per Holding</t>
  </si>
  <si>
    <t>5. Operated Area</t>
  </si>
  <si>
    <t xml:space="preserve">     Area per Holding</t>
  </si>
  <si>
    <t>6. Homestead Area</t>
  </si>
  <si>
    <t xml:space="preserve">   Percent of Operated Area</t>
  </si>
  <si>
    <t xml:space="preserve">   Area per Holding</t>
  </si>
  <si>
    <t>7.  Net cultivated Area</t>
  </si>
  <si>
    <t xml:space="preserve">     Percent of Operated Area</t>
  </si>
  <si>
    <t>*Proportion of  Small, Medium and Large  holdings are based on total farm holdings .</t>
  </si>
  <si>
    <t>8.  Gross cropped Area</t>
  </si>
  <si>
    <t xml:space="preserve">9.  Intensity of cropping (%) </t>
  </si>
  <si>
    <t xml:space="preserve">     Holding reporting</t>
  </si>
  <si>
    <t xml:space="preserve">    Percent of Farm Holding</t>
  </si>
  <si>
    <t xml:space="preserve">    Irrigated Area</t>
  </si>
  <si>
    <t xml:space="preserve">    Percent of cultivated area</t>
  </si>
  <si>
    <t>(a)  Cattle</t>
  </si>
  <si>
    <t xml:space="preserve">     Holding Reporting</t>
  </si>
  <si>
    <t xml:space="preserve">    Number of Cattle</t>
  </si>
  <si>
    <t xml:space="preserve">   Percentage</t>
  </si>
  <si>
    <t xml:space="preserve">    No. of Cattle per Holding</t>
  </si>
  <si>
    <t>(b)  Goat</t>
  </si>
  <si>
    <t xml:space="preserve">    Holding Reporting</t>
  </si>
  <si>
    <t xml:space="preserve">    Percent of All Holdings</t>
  </si>
  <si>
    <t xml:space="preserve">   Number of Goat</t>
  </si>
  <si>
    <t xml:space="preserve">    Percentage</t>
  </si>
  <si>
    <t xml:space="preserve">   No. of Goat per Holding</t>
  </si>
  <si>
    <t>(c)   Fowls</t>
  </si>
  <si>
    <t xml:space="preserve">       Holding Reporting</t>
  </si>
  <si>
    <t xml:space="preserve">      Percent of All Holdings</t>
  </si>
  <si>
    <t xml:space="preserve">      Number of Fowls</t>
  </si>
  <si>
    <t xml:space="preserve">     No. of Fowls per Holding</t>
  </si>
  <si>
    <t>(d )  Ducks</t>
  </si>
  <si>
    <t xml:space="preserve">     Number of Ducks</t>
  </si>
  <si>
    <t xml:space="preserve">    No. of Duck per Holding</t>
  </si>
  <si>
    <t xml:space="preserve">4.1 : COMPARISON OF 2008 WITH 1996  AGRICULTURE CENSUS </t>
  </si>
  <si>
    <t>Zila : 81-Rajshahi (Rural)</t>
  </si>
  <si>
    <t>Farm Holdings*</t>
  </si>
  <si>
    <t xml:space="preserve">*Proportions of Small, medium and large farm holdings are based on total farm holding </t>
  </si>
  <si>
    <t xml:space="preserve">8. Gross Cropped Area* </t>
  </si>
  <si>
    <t xml:space="preserve">  4.1: COMPARISON OF 2008 WITH 1996 AGRICULTURE CENSUS   </t>
  </si>
  <si>
    <t>Zila :91- Sylhet (Rural)</t>
  </si>
  <si>
    <t>Non-Farm Holdings</t>
  </si>
  <si>
    <t xml:space="preserve"> Percentage </t>
  </si>
  <si>
    <t xml:space="preserve"> Percent of All Holdings</t>
  </si>
  <si>
    <t xml:space="preserve"> Percentage</t>
  </si>
  <si>
    <t>* Note : Proportion of Small, Medium and Large holdings are based on total farm holdings.</t>
  </si>
  <si>
    <t>Holding Reporting Irrigation</t>
  </si>
  <si>
    <t>No. of Goat per Holding</t>
  </si>
  <si>
    <t>No. of  Fowls per 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</si>
</sst>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\ ##0"/>
  </numFmts>
  <fonts count="18" x14ac:knownFonts="1">
    <font>
      <sz val="10"/>
      <name val="Arial"/>
      <family val="2"/>
    </font>
    <font>
      <b/>
      <sz val="12"/>
      <name val="Arial Narrow"/>
      <family val="2"/>
    </font>
    <font>
      <sz val="8"/>
      <name val="Arial Narrow"/>
      <family val="2"/>
    </font>
    <font>
      <sz val="11"/>
      <color indexed="8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7"/>
      <color indexed="8"/>
      <name val="Arial Narrow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b/>
      <i/>
      <sz val="8"/>
      <color indexed="8"/>
      <name val="Arial Narrow"/>
      <family val="2"/>
    </font>
    <font>
      <i/>
      <sz val="8"/>
      <color indexed="8"/>
      <name val="Arial Narrow"/>
      <family val="2"/>
    </font>
    <font>
      <sz val="10"/>
      <name val="Arial Narrow"/>
      <family val="2"/>
    </font>
    <font>
      <b/>
      <i/>
      <sz val="8"/>
      <name val="Arial Narrow"/>
      <family val="2"/>
    </font>
    <font>
      <i/>
      <sz val="8"/>
      <name val="Arial Narrow"/>
      <family val="2"/>
    </font>
    <font>
      <sz val="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6" fillId="0" borderId="4" xfId="0" applyFont="1" applyBorder="1" applyAlignment="1">
      <alignment vertical="top"/>
    </xf>
    <xf numFmtId="0" fontId="7" fillId="0" borderId="0" xfId="0" applyFont="1" applyAlignment="1">
      <alignment vertical="top" shrinkToFit="1"/>
    </xf>
    <xf numFmtId="0" fontId="7" fillId="0" borderId="5" xfId="0" applyFont="1" applyBorder="1" applyAlignment="1">
      <alignment vertical="top" shrinkToFit="1"/>
    </xf>
    <xf numFmtId="0" fontId="7" fillId="0" borderId="6" xfId="0" applyFont="1" applyBorder="1" applyAlignment="1">
      <alignment vertical="top" shrinkToFit="1"/>
    </xf>
    <xf numFmtId="0" fontId="7" fillId="0" borderId="4" xfId="0" applyFont="1" applyBorder="1" applyAlignment="1">
      <alignment vertical="top"/>
    </xf>
    <xf numFmtId="2" fontId="7" fillId="0" borderId="0" xfId="0" applyNumberFormat="1" applyFont="1" applyAlignment="1">
      <alignment vertical="top" shrinkToFit="1"/>
    </xf>
    <xf numFmtId="2" fontId="7" fillId="0" borderId="7" xfId="0" applyNumberFormat="1" applyFont="1" applyBorder="1" applyAlignment="1">
      <alignment vertical="top" shrinkToFit="1"/>
    </xf>
    <xf numFmtId="2" fontId="7" fillId="0" borderId="8" xfId="0" applyNumberFormat="1" applyFont="1" applyBorder="1" applyAlignment="1">
      <alignment vertical="top" shrinkToFit="1"/>
    </xf>
    <xf numFmtId="2" fontId="2" fillId="0" borderId="0" xfId="0" applyNumberFormat="1" applyFont="1" applyAlignment="1">
      <alignment vertical="top"/>
    </xf>
    <xf numFmtId="0" fontId="7" fillId="0" borderId="7" xfId="0" applyFont="1" applyBorder="1" applyAlignment="1">
      <alignment vertical="top" shrinkToFit="1"/>
    </xf>
    <xf numFmtId="0" fontId="7" fillId="0" borderId="8" xfId="0" applyFont="1" applyBorder="1" applyAlignment="1">
      <alignment vertical="top" shrinkToFit="1"/>
    </xf>
    <xf numFmtId="0" fontId="2" fillId="0" borderId="0" xfId="0" applyFont="1" applyAlignment="1">
      <alignment vertical="top" shrinkToFit="1"/>
    </xf>
    <xf numFmtId="0" fontId="2" fillId="0" borderId="7" xfId="0" applyFont="1" applyBorder="1" applyAlignment="1">
      <alignment vertical="top" shrinkToFit="1"/>
    </xf>
    <xf numFmtId="0" fontId="2" fillId="0" borderId="8" xfId="0" applyFont="1" applyBorder="1" applyAlignment="1">
      <alignment vertical="top" shrinkToFit="1"/>
    </xf>
    <xf numFmtId="2" fontId="2" fillId="0" borderId="0" xfId="0" applyNumberFormat="1" applyFont="1" applyAlignment="1">
      <alignment vertical="top" shrinkToFit="1"/>
    </xf>
    <xf numFmtId="2" fontId="2" fillId="0" borderId="7" xfId="0" applyNumberFormat="1" applyFont="1" applyBorder="1" applyAlignment="1">
      <alignment vertical="top" shrinkToFit="1"/>
    </xf>
    <xf numFmtId="2" fontId="2" fillId="0" borderId="8" xfId="0" applyNumberFormat="1" applyFont="1" applyBorder="1" applyAlignment="1">
      <alignment vertical="top" shrinkToFit="1"/>
    </xf>
    <xf numFmtId="0" fontId="2" fillId="0" borderId="4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2" fontId="7" fillId="0" borderId="10" xfId="0" applyNumberFormat="1" applyFont="1" applyBorder="1" applyAlignment="1">
      <alignment vertical="top" shrinkToFit="1"/>
    </xf>
    <xf numFmtId="2" fontId="7" fillId="0" borderId="1" xfId="0" applyNumberFormat="1" applyFont="1" applyBorder="1" applyAlignment="1">
      <alignment vertical="top" shrinkToFit="1"/>
    </xf>
    <xf numFmtId="2" fontId="7" fillId="0" borderId="11" xfId="0" applyNumberFormat="1" applyFont="1" applyBorder="1" applyAlignment="1">
      <alignment vertical="top" shrinkToFit="1"/>
    </xf>
    <xf numFmtId="0" fontId="7" fillId="0" borderId="12" xfId="0" applyFont="1" applyBorder="1" applyAlignment="1">
      <alignment horizontal="left" vertical="top"/>
    </xf>
    <xf numFmtId="0" fontId="2" fillId="2" borderId="8" xfId="0" applyFont="1" applyFill="1" applyBorder="1" applyAlignment="1">
      <alignment vertical="top" shrinkToFit="1"/>
    </xf>
    <xf numFmtId="0" fontId="2" fillId="2" borderId="0" xfId="0" applyFont="1" applyFill="1" applyAlignment="1">
      <alignment vertical="top" shrinkToFit="1"/>
    </xf>
    <xf numFmtId="0" fontId="7" fillId="2" borderId="0" xfId="0" applyFont="1" applyFill="1" applyAlignment="1">
      <alignment vertical="top" shrinkToFit="1"/>
    </xf>
    <xf numFmtId="1" fontId="7" fillId="0" borderId="0" xfId="0" applyNumberFormat="1" applyFont="1" applyAlignment="1">
      <alignment vertical="top" shrinkToFit="1"/>
    </xf>
    <xf numFmtId="1" fontId="7" fillId="0" borderId="7" xfId="0" applyNumberFormat="1" applyFont="1" applyBorder="1" applyAlignment="1">
      <alignment vertical="top" shrinkToFit="1"/>
    </xf>
    <xf numFmtId="0" fontId="7" fillId="2" borderId="8" xfId="0" applyFont="1" applyFill="1" applyBorder="1" applyAlignment="1">
      <alignment vertical="top" shrinkToFit="1"/>
    </xf>
    <xf numFmtId="0" fontId="5" fillId="0" borderId="4" xfId="0" applyFont="1" applyBorder="1" applyAlignment="1">
      <alignment vertical="top"/>
    </xf>
    <xf numFmtId="0" fontId="8" fillId="0" borderId="0" xfId="0" applyFont="1" applyAlignment="1">
      <alignment vertical="top"/>
    </xf>
    <xf numFmtId="164" fontId="7" fillId="0" borderId="0" xfId="0" applyNumberFormat="1" applyFont="1" applyAlignment="1">
      <alignment vertical="top" shrinkToFit="1"/>
    </xf>
    <xf numFmtId="0" fontId="1" fillId="0" borderId="0" xfId="0" applyFont="1" applyAlignment="1">
      <alignment horizontal="center"/>
    </xf>
    <xf numFmtId="0" fontId="9" fillId="0" borderId="0" xfId="0" applyFont="1"/>
    <xf numFmtId="0" fontId="2" fillId="0" borderId="0" xfId="0" applyFont="1"/>
    <xf numFmtId="0" fontId="10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11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left"/>
    </xf>
    <xf numFmtId="0" fontId="7" fillId="0" borderId="0" xfId="0" applyFont="1" applyAlignment="1">
      <alignment horizontal="right" vertical="top" shrinkToFit="1"/>
    </xf>
    <xf numFmtId="0" fontId="7" fillId="0" borderId="7" xfId="0" applyFont="1" applyBorder="1" applyAlignment="1">
      <alignment horizontal="right" vertical="top" shrinkToFit="1"/>
    </xf>
    <xf numFmtId="0" fontId="2" fillId="0" borderId="8" xfId="0" applyFont="1" applyBorder="1" applyAlignment="1">
      <alignment horizontal="right" vertical="top" shrinkToFit="1"/>
    </xf>
    <xf numFmtId="0" fontId="2" fillId="0" borderId="0" xfId="0" applyFont="1" applyAlignment="1">
      <alignment horizontal="right" vertical="top" shrinkToFit="1"/>
    </xf>
    <xf numFmtId="0" fontId="2" fillId="0" borderId="7" xfId="0" applyFont="1" applyBorder="1" applyAlignment="1">
      <alignment horizontal="right" vertical="top" shrinkToFit="1"/>
    </xf>
    <xf numFmtId="0" fontId="7" fillId="0" borderId="4" xfId="0" applyFont="1" applyBorder="1" applyAlignment="1">
      <alignment horizontal="left" indent="1"/>
    </xf>
    <xf numFmtId="2" fontId="7" fillId="0" borderId="0" xfId="0" applyNumberFormat="1" applyFont="1" applyAlignment="1">
      <alignment horizontal="right" vertical="top" shrinkToFit="1"/>
    </xf>
    <xf numFmtId="2" fontId="7" fillId="0" borderId="7" xfId="0" applyNumberFormat="1" applyFont="1" applyBorder="1" applyAlignment="1">
      <alignment horizontal="right" vertical="top" shrinkToFit="1"/>
    </xf>
    <xf numFmtId="1" fontId="7" fillId="0" borderId="8" xfId="0" applyNumberFormat="1" applyFont="1" applyBorder="1" applyAlignment="1">
      <alignment horizontal="right" vertical="top" shrinkToFit="1"/>
    </xf>
    <xf numFmtId="0" fontId="6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2" fontId="2" fillId="0" borderId="0" xfId="0" applyNumberFormat="1" applyFont="1" applyAlignment="1">
      <alignment horizontal="right" vertical="top" shrinkToFit="1"/>
    </xf>
    <xf numFmtId="2" fontId="7" fillId="0" borderId="8" xfId="0" applyNumberFormat="1" applyFont="1" applyBorder="1" applyAlignment="1">
      <alignment horizontal="right" vertical="top" shrinkToFit="1"/>
    </xf>
    <xf numFmtId="2" fontId="2" fillId="0" borderId="7" xfId="0" applyNumberFormat="1" applyFont="1" applyBorder="1" applyAlignment="1">
      <alignment horizontal="right" vertical="top" shrinkToFit="1"/>
    </xf>
    <xf numFmtId="0" fontId="2" fillId="0" borderId="4" xfId="0" applyFont="1" applyBorder="1"/>
    <xf numFmtId="0" fontId="6" fillId="0" borderId="0" xfId="0" applyFont="1" applyAlignment="1">
      <alignment horizontal="right" vertical="top" shrinkToFit="1"/>
    </xf>
    <xf numFmtId="0" fontId="6" fillId="0" borderId="4" xfId="0" applyFont="1" applyBorder="1" applyAlignment="1">
      <alignment horizontal="justify"/>
    </xf>
    <xf numFmtId="1" fontId="7" fillId="0" borderId="0" xfId="0" applyNumberFormat="1" applyFont="1" applyAlignment="1">
      <alignment horizontal="right" vertical="top" shrinkToFit="1"/>
    </xf>
    <xf numFmtId="1" fontId="2" fillId="0" borderId="8" xfId="0" applyNumberFormat="1" applyFont="1" applyBorder="1" applyAlignment="1">
      <alignment horizontal="right" vertical="top" shrinkToFit="1"/>
    </xf>
    <xf numFmtId="0" fontId="7" fillId="0" borderId="4" xfId="0" applyFont="1" applyBorder="1" applyAlignment="1">
      <alignment horizontal="justify"/>
    </xf>
    <xf numFmtId="0" fontId="7" fillId="0" borderId="9" xfId="0" applyFont="1" applyBorder="1" applyAlignment="1">
      <alignment horizontal="left" indent="1"/>
    </xf>
    <xf numFmtId="2" fontId="7" fillId="0" borderId="1" xfId="0" applyNumberFormat="1" applyFont="1" applyBorder="1" applyAlignment="1">
      <alignment horizontal="right" vertical="top" shrinkToFit="1"/>
    </xf>
    <xf numFmtId="2" fontId="7" fillId="0" borderId="11" xfId="0" applyNumberFormat="1" applyFont="1" applyBorder="1" applyAlignment="1">
      <alignment horizontal="right" vertical="top" shrinkToFit="1"/>
    </xf>
    <xf numFmtId="2" fontId="7" fillId="0" borderId="10" xfId="0" applyNumberFormat="1" applyFont="1" applyBorder="1" applyAlignment="1">
      <alignment horizontal="right" vertical="top" shrinkToFit="1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7" xfId="0" applyFont="1" applyBorder="1" applyAlignment="1">
      <alignment horizontal="left"/>
    </xf>
    <xf numFmtId="0" fontId="12" fillId="0" borderId="4" xfId="0" applyFont="1" applyBorder="1" applyAlignment="1">
      <alignment horizontal="justify"/>
    </xf>
    <xf numFmtId="0" fontId="2" fillId="2" borderId="0" xfId="0" applyFont="1" applyFill="1" applyAlignment="1">
      <alignment horizontal="right" vertical="top" shrinkToFit="1"/>
    </xf>
    <xf numFmtId="0" fontId="2" fillId="2" borderId="8" xfId="0" applyFont="1" applyFill="1" applyBorder="1" applyAlignment="1">
      <alignment horizontal="right" vertical="top" shrinkToFit="1"/>
    </xf>
    <xf numFmtId="2" fontId="2" fillId="2" borderId="8" xfId="0" applyNumberFormat="1" applyFont="1" applyFill="1" applyBorder="1" applyAlignment="1">
      <alignment horizontal="right" vertical="top" shrinkToFit="1"/>
    </xf>
    <xf numFmtId="2" fontId="2" fillId="2" borderId="0" xfId="0" applyNumberFormat="1" applyFont="1" applyFill="1" applyAlignment="1">
      <alignment horizontal="right" vertical="top" shrinkToFit="1"/>
    </xf>
    <xf numFmtId="0" fontId="7" fillId="2" borderId="0" xfId="0" applyFont="1" applyFill="1" applyAlignment="1">
      <alignment horizontal="right" vertical="top" shrinkToFit="1"/>
    </xf>
    <xf numFmtId="1" fontId="7" fillId="0" borderId="7" xfId="0" applyNumberFormat="1" applyFont="1" applyBorder="1" applyAlignment="1">
      <alignment horizontal="right" vertical="top" shrinkToFit="1"/>
    </xf>
    <xf numFmtId="1" fontId="2" fillId="2" borderId="8" xfId="0" applyNumberFormat="1" applyFont="1" applyFill="1" applyBorder="1" applyAlignment="1">
      <alignment horizontal="right" vertical="top" shrinkToFit="1"/>
    </xf>
    <xf numFmtId="1" fontId="2" fillId="2" borderId="0" xfId="0" applyNumberFormat="1" applyFont="1" applyFill="1" applyAlignment="1">
      <alignment horizontal="right" vertical="top" shrinkToFit="1"/>
    </xf>
    <xf numFmtId="1" fontId="2" fillId="0" borderId="0" xfId="0" applyNumberFormat="1" applyFont="1" applyAlignment="1">
      <alignment horizontal="right" vertical="top" shrinkToFit="1"/>
    </xf>
    <xf numFmtId="1" fontId="2" fillId="0" borderId="7" xfId="0" applyNumberFormat="1" applyFont="1" applyBorder="1" applyAlignment="1">
      <alignment horizontal="right" vertical="top" shrinkToFit="1"/>
    </xf>
    <xf numFmtId="0" fontId="13" fillId="0" borderId="4" xfId="0" applyFont="1" applyBorder="1" applyAlignment="1">
      <alignment horizontal="justify"/>
    </xf>
    <xf numFmtId="0" fontId="5" fillId="0" borderId="4" xfId="0" applyFont="1" applyBorder="1"/>
    <xf numFmtId="0" fontId="7" fillId="0" borderId="1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14" fillId="0" borderId="0" xfId="0" applyFont="1"/>
    <xf numFmtId="0" fontId="1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top" shrinkToFit="1"/>
    </xf>
    <xf numFmtId="0" fontId="12" fillId="0" borderId="15" xfId="0" applyFont="1" applyBorder="1" applyAlignment="1">
      <alignment horizontal="left" shrinkToFit="1"/>
    </xf>
    <xf numFmtId="0" fontId="2" fillId="0" borderId="0" xfId="0" applyFont="1" applyAlignment="1">
      <alignment vertical="justify" shrinkToFit="1"/>
    </xf>
    <xf numFmtId="0" fontId="2" fillId="0" borderId="7" xfId="0" applyFont="1" applyBorder="1" applyAlignment="1">
      <alignment vertical="justify" shrinkToFit="1"/>
    </xf>
    <xf numFmtId="0" fontId="7" fillId="0" borderId="4" xfId="0" applyFont="1" applyBorder="1" applyAlignment="1">
      <alignment horizontal="left" indent="1" shrinkToFit="1"/>
    </xf>
    <xf numFmtId="2" fontId="7" fillId="0" borderId="0" xfId="0" applyNumberFormat="1" applyFont="1" applyAlignment="1">
      <alignment horizontal="right" vertical="justify" shrinkToFit="1"/>
    </xf>
    <xf numFmtId="2" fontId="7" fillId="0" borderId="7" xfId="0" applyNumberFormat="1" applyFont="1" applyBorder="1" applyAlignment="1">
      <alignment horizontal="right" vertical="justify" shrinkToFit="1"/>
    </xf>
    <xf numFmtId="2" fontId="2" fillId="0" borderId="0" xfId="0" applyNumberFormat="1" applyFont="1"/>
    <xf numFmtId="0" fontId="7" fillId="0" borderId="4" xfId="0" applyFont="1" applyBorder="1" applyAlignment="1">
      <alignment horizontal="left" shrinkToFit="1"/>
    </xf>
    <xf numFmtId="0" fontId="6" fillId="0" borderId="4" xfId="0" applyFont="1" applyBorder="1" applyAlignment="1">
      <alignment horizontal="left" shrinkToFit="1"/>
    </xf>
    <xf numFmtId="0" fontId="2" fillId="0" borderId="0" xfId="0" applyFont="1" applyAlignment="1">
      <alignment shrinkToFit="1"/>
    </xf>
    <xf numFmtId="0" fontId="2" fillId="0" borderId="7" xfId="0" applyFont="1" applyBorder="1" applyAlignment="1">
      <alignment shrinkToFit="1"/>
    </xf>
    <xf numFmtId="2" fontId="2" fillId="0" borderId="0" xfId="0" applyNumberFormat="1" applyFont="1" applyAlignment="1">
      <alignment shrinkToFit="1"/>
    </xf>
    <xf numFmtId="2" fontId="2" fillId="0" borderId="7" xfId="0" applyNumberFormat="1" applyFont="1" applyBorder="1" applyAlignment="1">
      <alignment shrinkToFit="1"/>
    </xf>
    <xf numFmtId="0" fontId="6" fillId="0" borderId="4" xfId="0" applyFont="1" applyBorder="1" applyAlignment="1">
      <alignment horizontal="left" indent="1"/>
    </xf>
    <xf numFmtId="1" fontId="2" fillId="0" borderId="7" xfId="0" applyNumberFormat="1" applyFont="1" applyBorder="1" applyAlignment="1">
      <alignment vertical="justify" shrinkToFit="1"/>
    </xf>
    <xf numFmtId="0" fontId="12" fillId="0" borderId="4" xfId="0" applyFont="1" applyBorder="1" applyAlignment="1">
      <alignment horizontal="left" shrinkToFit="1"/>
    </xf>
    <xf numFmtId="2" fontId="7" fillId="0" borderId="0" xfId="0" applyNumberFormat="1" applyFont="1" applyAlignment="1">
      <alignment horizontal="center" vertical="justify" shrinkToFit="1"/>
    </xf>
    <xf numFmtId="1" fontId="7" fillId="0" borderId="0" xfId="0" applyNumberFormat="1" applyFont="1" applyAlignment="1">
      <alignment horizontal="right" vertical="justify" shrinkToFit="1"/>
    </xf>
    <xf numFmtId="0" fontId="2" fillId="0" borderId="4" xfId="0" applyFont="1" applyBorder="1" applyAlignment="1">
      <alignment shrinkToFit="1"/>
    </xf>
    <xf numFmtId="0" fontId="2" fillId="0" borderId="8" xfId="0" applyFont="1" applyBorder="1" applyAlignment="1">
      <alignment vertical="justify" shrinkToFit="1"/>
    </xf>
    <xf numFmtId="0" fontId="6" fillId="0" borderId="4" xfId="0" applyFont="1" applyBorder="1" applyAlignment="1">
      <alignment horizontal="justify" shrinkToFit="1"/>
    </xf>
    <xf numFmtId="0" fontId="7" fillId="0" borderId="4" xfId="0" applyFont="1" applyBorder="1" applyAlignment="1">
      <alignment horizontal="justify" shrinkToFit="1"/>
    </xf>
    <xf numFmtId="0" fontId="7" fillId="0" borderId="9" xfId="0" applyFont="1" applyBorder="1" applyAlignment="1">
      <alignment horizontal="left" indent="1" shrinkToFit="1"/>
    </xf>
    <xf numFmtId="2" fontId="7" fillId="0" borderId="10" xfId="0" applyNumberFormat="1" applyFont="1" applyBorder="1" applyAlignment="1">
      <alignment horizontal="right" vertical="justify" shrinkToFit="1"/>
    </xf>
    <xf numFmtId="2" fontId="7" fillId="0" borderId="1" xfId="0" applyNumberFormat="1" applyFont="1" applyBorder="1" applyAlignment="1">
      <alignment horizontal="right" vertical="justify" shrinkToFit="1"/>
    </xf>
    <xf numFmtId="2" fontId="7" fillId="0" borderId="11" xfId="0" applyNumberFormat="1" applyFont="1" applyBorder="1" applyAlignment="1">
      <alignment horizontal="right" vertical="justify" shrinkToFit="1"/>
    </xf>
    <xf numFmtId="0" fontId="7" fillId="0" borderId="12" xfId="0" applyFont="1" applyBorder="1"/>
    <xf numFmtId="0" fontId="7" fillId="0" borderId="12" xfId="0" applyFont="1" applyBorder="1" applyAlignment="1">
      <alignment shrinkToFit="1"/>
    </xf>
    <xf numFmtId="0" fontId="12" fillId="0" borderId="4" xfId="0" applyFont="1" applyBorder="1" applyAlignment="1">
      <alignment horizontal="justify" shrinkToFit="1"/>
    </xf>
    <xf numFmtId="0" fontId="2" fillId="2" borderId="0" xfId="0" applyFont="1" applyFill="1" applyAlignment="1">
      <alignment vertical="justify" shrinkToFit="1"/>
    </xf>
    <xf numFmtId="2" fontId="2" fillId="0" borderId="0" xfId="0" applyNumberFormat="1" applyFont="1" applyAlignment="1">
      <alignment vertical="justify" shrinkToFit="1"/>
    </xf>
    <xf numFmtId="2" fontId="2" fillId="0" borderId="7" xfId="0" applyNumberFormat="1" applyFont="1" applyBorder="1" applyAlignment="1">
      <alignment vertical="justify" shrinkToFit="1"/>
    </xf>
    <xf numFmtId="1" fontId="2" fillId="0" borderId="0" xfId="0" applyNumberFormat="1" applyFont="1" applyAlignment="1">
      <alignment vertical="justify" shrinkToFit="1"/>
    </xf>
    <xf numFmtId="0" fontId="13" fillId="0" borderId="4" xfId="0" applyFont="1" applyBorder="1" applyAlignment="1">
      <alignment horizontal="justify" shrinkToFit="1"/>
    </xf>
    <xf numFmtId="0" fontId="5" fillId="0" borderId="4" xfId="0" applyFont="1" applyBorder="1" applyAlignment="1">
      <alignment shrinkToFit="1"/>
    </xf>
    <xf numFmtId="0" fontId="2" fillId="0" borderId="12" xfId="0" applyFont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2" fillId="0" borderId="1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15" fillId="0" borderId="4" xfId="0" applyFont="1" applyBorder="1"/>
    <xf numFmtId="165" fontId="2" fillId="0" borderId="8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7" xfId="0" applyNumberFormat="1" applyFont="1" applyBorder="1" applyAlignment="1">
      <alignment horizontal="right"/>
    </xf>
    <xf numFmtId="2" fontId="2" fillId="0" borderId="8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7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/>
    <xf numFmtId="0" fontId="2" fillId="0" borderId="7" xfId="0" applyFont="1" applyBorder="1"/>
    <xf numFmtId="0" fontId="2" fillId="0" borderId="9" xfId="0" applyFont="1" applyBorder="1"/>
    <xf numFmtId="2" fontId="2" fillId="0" borderId="10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2" fillId="0" borderId="11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165" fontId="2" fillId="3" borderId="8" xfId="0" applyNumberFormat="1" applyFont="1" applyFill="1" applyBorder="1" applyAlignment="1">
      <alignment horizontal="right"/>
    </xf>
    <xf numFmtId="165" fontId="2" fillId="3" borderId="0" xfId="0" applyNumberFormat="1" applyFont="1" applyFill="1" applyAlignment="1">
      <alignment horizontal="right"/>
    </xf>
    <xf numFmtId="2" fontId="2" fillId="3" borderId="8" xfId="0" applyNumberFormat="1" applyFont="1" applyFill="1" applyBorder="1" applyAlignment="1">
      <alignment horizontal="right"/>
    </xf>
    <xf numFmtId="2" fontId="2" fillId="3" borderId="0" xfId="0" applyNumberFormat="1" applyFont="1" applyFill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3" borderId="8" xfId="0" applyNumberFormat="1" applyFont="1" applyFill="1" applyBorder="1" applyAlignment="1">
      <alignment horizontal="right"/>
    </xf>
    <xf numFmtId="1" fontId="2" fillId="3" borderId="0" xfId="0" applyNumberFormat="1" applyFont="1" applyFill="1" applyAlignment="1">
      <alignment horizontal="right"/>
    </xf>
    <xf numFmtId="1" fontId="2" fillId="0" borderId="7" xfId="0" applyNumberFormat="1" applyFont="1" applyBorder="1" applyAlignment="1">
      <alignment horizontal="right"/>
    </xf>
    <xf numFmtId="0" fontId="16" fillId="0" borderId="4" xfId="0" applyFont="1" applyBorder="1"/>
    <xf numFmtId="165" fontId="2" fillId="0" borderId="0" xfId="0" applyNumberFormat="1" applyFont="1"/>
    <xf numFmtId="165" fontId="2" fillId="0" borderId="8" xfId="0" applyNumberFormat="1" applyFont="1" applyBorder="1" applyAlignment="1">
      <alignment horizontal="right" vertical="top" shrinkToFit="1"/>
    </xf>
    <xf numFmtId="0" fontId="9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4" fillId="0" borderId="1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11" fillId="0" borderId="0" xfId="0" applyFont="1" applyAlignment="1">
      <alignment vertical="top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12" fillId="0" borderId="8" xfId="0" applyFont="1" applyBorder="1" applyAlignment="1">
      <alignment vertical="top" wrapText="1"/>
    </xf>
    <xf numFmtId="0" fontId="7" fillId="0" borderId="8" xfId="0" applyFont="1" applyBorder="1" applyAlignment="1">
      <alignment horizontal="left" vertical="top" wrapText="1" indent="1"/>
    </xf>
    <xf numFmtId="1" fontId="7" fillId="0" borderId="8" xfId="0" applyNumberFormat="1" applyFont="1" applyBorder="1" applyAlignment="1">
      <alignment vertical="top" shrinkToFit="1"/>
    </xf>
    <xf numFmtId="0" fontId="7" fillId="0" borderId="8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7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vertical="top" wrapText="1"/>
    </xf>
    <xf numFmtId="1" fontId="2" fillId="0" borderId="8" xfId="0" applyNumberFormat="1" applyFont="1" applyBorder="1" applyAlignment="1">
      <alignment vertical="top" shrinkToFit="1"/>
    </xf>
    <xf numFmtId="0" fontId="7" fillId="0" borderId="10" xfId="0" applyFont="1" applyBorder="1" applyAlignment="1">
      <alignment horizontal="left" vertical="top" wrapText="1" indent="1"/>
    </xf>
    <xf numFmtId="0" fontId="2" fillId="0" borderId="0" xfId="0" applyFont="1" applyAlignment="1">
      <alignment vertical="top"/>
    </xf>
    <xf numFmtId="0" fontId="2" fillId="2" borderId="6" xfId="0" applyFont="1" applyFill="1" applyBorder="1" applyAlignment="1">
      <alignment vertical="top" shrinkToFit="1"/>
    </xf>
    <xf numFmtId="0" fontId="2" fillId="2" borderId="12" xfId="0" applyFont="1" applyFill="1" applyBorder="1" applyAlignment="1">
      <alignment vertical="top" shrinkToFit="1"/>
    </xf>
    <xf numFmtId="0" fontId="2" fillId="0" borderId="12" xfId="0" applyFont="1" applyBorder="1" applyAlignment="1">
      <alignment vertical="top" shrinkToFit="1"/>
    </xf>
    <xf numFmtId="0" fontId="2" fillId="0" borderId="5" xfId="0" applyFont="1" applyBorder="1" applyAlignment="1">
      <alignment vertical="top" shrinkToFit="1"/>
    </xf>
    <xf numFmtId="1" fontId="2" fillId="2" borderId="8" xfId="0" applyNumberFormat="1" applyFont="1" applyFill="1" applyBorder="1" applyAlignment="1">
      <alignment vertical="top" shrinkToFit="1"/>
    </xf>
    <xf numFmtId="1" fontId="2" fillId="2" borderId="0" xfId="0" applyNumberFormat="1" applyFont="1" applyFill="1" applyAlignment="1">
      <alignment vertical="top" shrinkToFit="1"/>
    </xf>
    <xf numFmtId="1" fontId="2" fillId="0" borderId="0" xfId="0" applyNumberFormat="1" applyFont="1" applyAlignment="1">
      <alignment vertical="top" shrinkToFit="1"/>
    </xf>
    <xf numFmtId="1" fontId="2" fillId="0" borderId="7" xfId="0" applyNumberFormat="1" applyFont="1" applyBorder="1" applyAlignment="1">
      <alignment vertical="top" shrinkToFit="1"/>
    </xf>
    <xf numFmtId="0" fontId="13" fillId="0" borderId="8" xfId="0" applyFont="1" applyBorder="1" applyAlignment="1">
      <alignment vertical="top" wrapText="1"/>
    </xf>
    <xf numFmtId="0" fontId="12" fillId="0" borderId="8" xfId="0" applyFont="1" applyBorder="1" applyAlignment="1">
      <alignment vertical="top" wrapText="1" shrinkToFit="1"/>
    </xf>
    <xf numFmtId="0" fontId="5" fillId="0" borderId="8" xfId="0" applyFont="1" applyBorder="1" applyAlignment="1">
      <alignment vertical="top" wrapText="1"/>
    </xf>
    <xf numFmtId="0" fontId="2" fillId="0" borderId="1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2" fillId="0" borderId="15" xfId="0" applyFont="1" applyBorder="1" applyAlignment="1">
      <alignment horizontal="left"/>
    </xf>
    <xf numFmtId="0" fontId="7" fillId="0" borderId="4" xfId="0" applyFont="1" applyBorder="1" applyAlignment="1">
      <alignment horizontal="left" wrapText="1" indent="1"/>
    </xf>
    <xf numFmtId="2" fontId="2" fillId="0" borderId="1" xfId="0" applyNumberFormat="1" applyFont="1" applyBorder="1" applyAlignment="1">
      <alignment vertical="top" shrinkToFit="1"/>
    </xf>
    <xf numFmtId="2" fontId="2" fillId="0" borderId="11" xfId="0" applyNumberFormat="1" applyFont="1" applyBorder="1" applyAlignment="1">
      <alignment vertical="top" shrinkToFit="1"/>
    </xf>
    <xf numFmtId="0" fontId="15" fillId="0" borderId="0" xfId="0" applyFont="1" applyAlignment="1">
      <alignment vertical="top"/>
    </xf>
    <xf numFmtId="0" fontId="17" fillId="0" borderId="0" xfId="0" applyFont="1" applyAlignment="1">
      <alignment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AC34-B7D6-2F49-BE1B-112C590DEE81}">
  <dimension ref="A1:Q85"/>
  <sheetViews>
    <sheetView tabSelected="1" zoomScale="164" zoomScaleNormal="100" workbookViewId="0">
      <selection activeCell="A90" sqref="A90"/>
    </sheetView>
  </sheetViews>
  <sheetFormatPr baseColWidth="10" defaultColWidth="9.1640625" defaultRowHeight="15" customHeight="1" x14ac:dyDescent="0.15"/>
  <cols>
    <col min="1" max="1" width="17.33203125" style="2" customWidth="1"/>
    <col min="2" max="2" width="6.33203125" style="2" customWidth="1"/>
    <col min="3" max="3" width="6" style="2" customWidth="1"/>
    <col min="4" max="4" width="5.83203125" style="2" customWidth="1"/>
    <col min="5" max="5" width="5" style="2" customWidth="1"/>
    <col min="6" max="6" width="5.5" style="2" customWidth="1"/>
    <col min="7" max="7" width="4.6640625" style="2" customWidth="1"/>
    <col min="8" max="8" width="6.5" style="2" customWidth="1"/>
    <col min="9" max="9" width="6.1640625" style="2" customWidth="1"/>
    <col min="10" max="10" width="5.5" style="2" customWidth="1"/>
    <col min="11" max="11" width="5.33203125" style="2" customWidth="1"/>
    <col min="12" max="12" width="5.6640625" style="2" customWidth="1"/>
    <col min="13" max="13" width="4.6640625" style="2" customWidth="1"/>
    <col min="14" max="256" width="9.1640625" style="2"/>
    <col min="257" max="257" width="17.33203125" style="2" customWidth="1"/>
    <col min="258" max="258" width="6.33203125" style="2" customWidth="1"/>
    <col min="259" max="259" width="6" style="2" customWidth="1"/>
    <col min="260" max="260" width="5.83203125" style="2" customWidth="1"/>
    <col min="261" max="261" width="5" style="2" customWidth="1"/>
    <col min="262" max="262" width="5.5" style="2" customWidth="1"/>
    <col min="263" max="263" width="4.6640625" style="2" customWidth="1"/>
    <col min="264" max="264" width="6.5" style="2" customWidth="1"/>
    <col min="265" max="265" width="6.1640625" style="2" customWidth="1"/>
    <col min="266" max="266" width="5.5" style="2" customWidth="1"/>
    <col min="267" max="267" width="5.33203125" style="2" customWidth="1"/>
    <col min="268" max="268" width="5.6640625" style="2" customWidth="1"/>
    <col min="269" max="269" width="4.6640625" style="2" customWidth="1"/>
    <col min="270" max="512" width="9.1640625" style="2"/>
    <col min="513" max="513" width="17.33203125" style="2" customWidth="1"/>
    <col min="514" max="514" width="6.33203125" style="2" customWidth="1"/>
    <col min="515" max="515" width="6" style="2" customWidth="1"/>
    <col min="516" max="516" width="5.83203125" style="2" customWidth="1"/>
    <col min="517" max="517" width="5" style="2" customWidth="1"/>
    <col min="518" max="518" width="5.5" style="2" customWidth="1"/>
    <col min="519" max="519" width="4.6640625" style="2" customWidth="1"/>
    <col min="520" max="520" width="6.5" style="2" customWidth="1"/>
    <col min="521" max="521" width="6.1640625" style="2" customWidth="1"/>
    <col min="522" max="522" width="5.5" style="2" customWidth="1"/>
    <col min="523" max="523" width="5.33203125" style="2" customWidth="1"/>
    <col min="524" max="524" width="5.6640625" style="2" customWidth="1"/>
    <col min="525" max="525" width="4.6640625" style="2" customWidth="1"/>
    <col min="526" max="768" width="9.1640625" style="2"/>
    <col min="769" max="769" width="17.33203125" style="2" customWidth="1"/>
    <col min="770" max="770" width="6.33203125" style="2" customWidth="1"/>
    <col min="771" max="771" width="6" style="2" customWidth="1"/>
    <col min="772" max="772" width="5.83203125" style="2" customWidth="1"/>
    <col min="773" max="773" width="5" style="2" customWidth="1"/>
    <col min="774" max="774" width="5.5" style="2" customWidth="1"/>
    <col min="775" max="775" width="4.6640625" style="2" customWidth="1"/>
    <col min="776" max="776" width="6.5" style="2" customWidth="1"/>
    <col min="777" max="777" width="6.1640625" style="2" customWidth="1"/>
    <col min="778" max="778" width="5.5" style="2" customWidth="1"/>
    <col min="779" max="779" width="5.33203125" style="2" customWidth="1"/>
    <col min="780" max="780" width="5.6640625" style="2" customWidth="1"/>
    <col min="781" max="781" width="4.6640625" style="2" customWidth="1"/>
    <col min="782" max="1024" width="9.1640625" style="2"/>
    <col min="1025" max="1025" width="17.33203125" style="2" customWidth="1"/>
    <col min="1026" max="1026" width="6.33203125" style="2" customWidth="1"/>
    <col min="1027" max="1027" width="6" style="2" customWidth="1"/>
    <col min="1028" max="1028" width="5.83203125" style="2" customWidth="1"/>
    <col min="1029" max="1029" width="5" style="2" customWidth="1"/>
    <col min="1030" max="1030" width="5.5" style="2" customWidth="1"/>
    <col min="1031" max="1031" width="4.6640625" style="2" customWidth="1"/>
    <col min="1032" max="1032" width="6.5" style="2" customWidth="1"/>
    <col min="1033" max="1033" width="6.1640625" style="2" customWidth="1"/>
    <col min="1034" max="1034" width="5.5" style="2" customWidth="1"/>
    <col min="1035" max="1035" width="5.33203125" style="2" customWidth="1"/>
    <col min="1036" max="1036" width="5.6640625" style="2" customWidth="1"/>
    <col min="1037" max="1037" width="4.6640625" style="2" customWidth="1"/>
    <col min="1038" max="1280" width="9.1640625" style="2"/>
    <col min="1281" max="1281" width="17.33203125" style="2" customWidth="1"/>
    <col min="1282" max="1282" width="6.33203125" style="2" customWidth="1"/>
    <col min="1283" max="1283" width="6" style="2" customWidth="1"/>
    <col min="1284" max="1284" width="5.83203125" style="2" customWidth="1"/>
    <col min="1285" max="1285" width="5" style="2" customWidth="1"/>
    <col min="1286" max="1286" width="5.5" style="2" customWidth="1"/>
    <col min="1287" max="1287" width="4.6640625" style="2" customWidth="1"/>
    <col min="1288" max="1288" width="6.5" style="2" customWidth="1"/>
    <col min="1289" max="1289" width="6.1640625" style="2" customWidth="1"/>
    <col min="1290" max="1290" width="5.5" style="2" customWidth="1"/>
    <col min="1291" max="1291" width="5.33203125" style="2" customWidth="1"/>
    <col min="1292" max="1292" width="5.6640625" style="2" customWidth="1"/>
    <col min="1293" max="1293" width="4.6640625" style="2" customWidth="1"/>
    <col min="1294" max="1536" width="9.1640625" style="2"/>
    <col min="1537" max="1537" width="17.33203125" style="2" customWidth="1"/>
    <col min="1538" max="1538" width="6.33203125" style="2" customWidth="1"/>
    <col min="1539" max="1539" width="6" style="2" customWidth="1"/>
    <col min="1540" max="1540" width="5.83203125" style="2" customWidth="1"/>
    <col min="1541" max="1541" width="5" style="2" customWidth="1"/>
    <col min="1542" max="1542" width="5.5" style="2" customWidth="1"/>
    <col min="1543" max="1543" width="4.6640625" style="2" customWidth="1"/>
    <col min="1544" max="1544" width="6.5" style="2" customWidth="1"/>
    <col min="1545" max="1545" width="6.1640625" style="2" customWidth="1"/>
    <col min="1546" max="1546" width="5.5" style="2" customWidth="1"/>
    <col min="1547" max="1547" width="5.33203125" style="2" customWidth="1"/>
    <col min="1548" max="1548" width="5.6640625" style="2" customWidth="1"/>
    <col min="1549" max="1549" width="4.6640625" style="2" customWidth="1"/>
    <col min="1550" max="1792" width="9.1640625" style="2"/>
    <col min="1793" max="1793" width="17.33203125" style="2" customWidth="1"/>
    <col min="1794" max="1794" width="6.33203125" style="2" customWidth="1"/>
    <col min="1795" max="1795" width="6" style="2" customWidth="1"/>
    <col min="1796" max="1796" width="5.83203125" style="2" customWidth="1"/>
    <col min="1797" max="1797" width="5" style="2" customWidth="1"/>
    <col min="1798" max="1798" width="5.5" style="2" customWidth="1"/>
    <col min="1799" max="1799" width="4.6640625" style="2" customWidth="1"/>
    <col min="1800" max="1800" width="6.5" style="2" customWidth="1"/>
    <col min="1801" max="1801" width="6.1640625" style="2" customWidth="1"/>
    <col min="1802" max="1802" width="5.5" style="2" customWidth="1"/>
    <col min="1803" max="1803" width="5.33203125" style="2" customWidth="1"/>
    <col min="1804" max="1804" width="5.6640625" style="2" customWidth="1"/>
    <col min="1805" max="1805" width="4.6640625" style="2" customWidth="1"/>
    <col min="1806" max="2048" width="9.1640625" style="2"/>
    <col min="2049" max="2049" width="17.33203125" style="2" customWidth="1"/>
    <col min="2050" max="2050" width="6.33203125" style="2" customWidth="1"/>
    <col min="2051" max="2051" width="6" style="2" customWidth="1"/>
    <col min="2052" max="2052" width="5.83203125" style="2" customWidth="1"/>
    <col min="2053" max="2053" width="5" style="2" customWidth="1"/>
    <col min="2054" max="2054" width="5.5" style="2" customWidth="1"/>
    <col min="2055" max="2055" width="4.6640625" style="2" customWidth="1"/>
    <col min="2056" max="2056" width="6.5" style="2" customWidth="1"/>
    <col min="2057" max="2057" width="6.1640625" style="2" customWidth="1"/>
    <col min="2058" max="2058" width="5.5" style="2" customWidth="1"/>
    <col min="2059" max="2059" width="5.33203125" style="2" customWidth="1"/>
    <col min="2060" max="2060" width="5.6640625" style="2" customWidth="1"/>
    <col min="2061" max="2061" width="4.6640625" style="2" customWidth="1"/>
    <col min="2062" max="2304" width="9.1640625" style="2"/>
    <col min="2305" max="2305" width="17.33203125" style="2" customWidth="1"/>
    <col min="2306" max="2306" width="6.33203125" style="2" customWidth="1"/>
    <col min="2307" max="2307" width="6" style="2" customWidth="1"/>
    <col min="2308" max="2308" width="5.83203125" style="2" customWidth="1"/>
    <col min="2309" max="2309" width="5" style="2" customWidth="1"/>
    <col min="2310" max="2310" width="5.5" style="2" customWidth="1"/>
    <col min="2311" max="2311" width="4.6640625" style="2" customWidth="1"/>
    <col min="2312" max="2312" width="6.5" style="2" customWidth="1"/>
    <col min="2313" max="2313" width="6.1640625" style="2" customWidth="1"/>
    <col min="2314" max="2314" width="5.5" style="2" customWidth="1"/>
    <col min="2315" max="2315" width="5.33203125" style="2" customWidth="1"/>
    <col min="2316" max="2316" width="5.6640625" style="2" customWidth="1"/>
    <col min="2317" max="2317" width="4.6640625" style="2" customWidth="1"/>
    <col min="2318" max="2560" width="9.1640625" style="2"/>
    <col min="2561" max="2561" width="17.33203125" style="2" customWidth="1"/>
    <col min="2562" max="2562" width="6.33203125" style="2" customWidth="1"/>
    <col min="2563" max="2563" width="6" style="2" customWidth="1"/>
    <col min="2564" max="2564" width="5.83203125" style="2" customWidth="1"/>
    <col min="2565" max="2565" width="5" style="2" customWidth="1"/>
    <col min="2566" max="2566" width="5.5" style="2" customWidth="1"/>
    <col min="2567" max="2567" width="4.6640625" style="2" customWidth="1"/>
    <col min="2568" max="2568" width="6.5" style="2" customWidth="1"/>
    <col min="2569" max="2569" width="6.1640625" style="2" customWidth="1"/>
    <col min="2570" max="2570" width="5.5" style="2" customWidth="1"/>
    <col min="2571" max="2571" width="5.33203125" style="2" customWidth="1"/>
    <col min="2572" max="2572" width="5.6640625" style="2" customWidth="1"/>
    <col min="2573" max="2573" width="4.6640625" style="2" customWidth="1"/>
    <col min="2574" max="2816" width="9.1640625" style="2"/>
    <col min="2817" max="2817" width="17.33203125" style="2" customWidth="1"/>
    <col min="2818" max="2818" width="6.33203125" style="2" customWidth="1"/>
    <col min="2819" max="2819" width="6" style="2" customWidth="1"/>
    <col min="2820" max="2820" width="5.83203125" style="2" customWidth="1"/>
    <col min="2821" max="2821" width="5" style="2" customWidth="1"/>
    <col min="2822" max="2822" width="5.5" style="2" customWidth="1"/>
    <col min="2823" max="2823" width="4.6640625" style="2" customWidth="1"/>
    <col min="2824" max="2824" width="6.5" style="2" customWidth="1"/>
    <col min="2825" max="2825" width="6.1640625" style="2" customWidth="1"/>
    <col min="2826" max="2826" width="5.5" style="2" customWidth="1"/>
    <col min="2827" max="2827" width="5.33203125" style="2" customWidth="1"/>
    <col min="2828" max="2828" width="5.6640625" style="2" customWidth="1"/>
    <col min="2829" max="2829" width="4.6640625" style="2" customWidth="1"/>
    <col min="2830" max="3072" width="9.1640625" style="2"/>
    <col min="3073" max="3073" width="17.33203125" style="2" customWidth="1"/>
    <col min="3074" max="3074" width="6.33203125" style="2" customWidth="1"/>
    <col min="3075" max="3075" width="6" style="2" customWidth="1"/>
    <col min="3076" max="3076" width="5.83203125" style="2" customWidth="1"/>
    <col min="3077" max="3077" width="5" style="2" customWidth="1"/>
    <col min="3078" max="3078" width="5.5" style="2" customWidth="1"/>
    <col min="3079" max="3079" width="4.6640625" style="2" customWidth="1"/>
    <col min="3080" max="3080" width="6.5" style="2" customWidth="1"/>
    <col min="3081" max="3081" width="6.1640625" style="2" customWidth="1"/>
    <col min="3082" max="3082" width="5.5" style="2" customWidth="1"/>
    <col min="3083" max="3083" width="5.33203125" style="2" customWidth="1"/>
    <col min="3084" max="3084" width="5.6640625" style="2" customWidth="1"/>
    <col min="3085" max="3085" width="4.6640625" style="2" customWidth="1"/>
    <col min="3086" max="3328" width="9.1640625" style="2"/>
    <col min="3329" max="3329" width="17.33203125" style="2" customWidth="1"/>
    <col min="3330" max="3330" width="6.33203125" style="2" customWidth="1"/>
    <col min="3331" max="3331" width="6" style="2" customWidth="1"/>
    <col min="3332" max="3332" width="5.83203125" style="2" customWidth="1"/>
    <col min="3333" max="3333" width="5" style="2" customWidth="1"/>
    <col min="3334" max="3334" width="5.5" style="2" customWidth="1"/>
    <col min="3335" max="3335" width="4.6640625" style="2" customWidth="1"/>
    <col min="3336" max="3336" width="6.5" style="2" customWidth="1"/>
    <col min="3337" max="3337" width="6.1640625" style="2" customWidth="1"/>
    <col min="3338" max="3338" width="5.5" style="2" customWidth="1"/>
    <col min="3339" max="3339" width="5.33203125" style="2" customWidth="1"/>
    <col min="3340" max="3340" width="5.6640625" style="2" customWidth="1"/>
    <col min="3341" max="3341" width="4.6640625" style="2" customWidth="1"/>
    <col min="3342" max="3584" width="9.1640625" style="2"/>
    <col min="3585" max="3585" width="17.33203125" style="2" customWidth="1"/>
    <col min="3586" max="3586" width="6.33203125" style="2" customWidth="1"/>
    <col min="3587" max="3587" width="6" style="2" customWidth="1"/>
    <col min="3588" max="3588" width="5.83203125" style="2" customWidth="1"/>
    <col min="3589" max="3589" width="5" style="2" customWidth="1"/>
    <col min="3590" max="3590" width="5.5" style="2" customWidth="1"/>
    <col min="3591" max="3591" width="4.6640625" style="2" customWidth="1"/>
    <col min="3592" max="3592" width="6.5" style="2" customWidth="1"/>
    <col min="3593" max="3593" width="6.1640625" style="2" customWidth="1"/>
    <col min="3594" max="3594" width="5.5" style="2" customWidth="1"/>
    <col min="3595" max="3595" width="5.33203125" style="2" customWidth="1"/>
    <col min="3596" max="3596" width="5.6640625" style="2" customWidth="1"/>
    <col min="3597" max="3597" width="4.6640625" style="2" customWidth="1"/>
    <col min="3598" max="3840" width="9.1640625" style="2"/>
    <col min="3841" max="3841" width="17.33203125" style="2" customWidth="1"/>
    <col min="3842" max="3842" width="6.33203125" style="2" customWidth="1"/>
    <col min="3843" max="3843" width="6" style="2" customWidth="1"/>
    <col min="3844" max="3844" width="5.83203125" style="2" customWidth="1"/>
    <col min="3845" max="3845" width="5" style="2" customWidth="1"/>
    <col min="3846" max="3846" width="5.5" style="2" customWidth="1"/>
    <col min="3847" max="3847" width="4.6640625" style="2" customWidth="1"/>
    <col min="3848" max="3848" width="6.5" style="2" customWidth="1"/>
    <col min="3849" max="3849" width="6.1640625" style="2" customWidth="1"/>
    <col min="3850" max="3850" width="5.5" style="2" customWidth="1"/>
    <col min="3851" max="3851" width="5.33203125" style="2" customWidth="1"/>
    <col min="3852" max="3852" width="5.6640625" style="2" customWidth="1"/>
    <col min="3853" max="3853" width="4.6640625" style="2" customWidth="1"/>
    <col min="3854" max="4096" width="9.1640625" style="2"/>
    <col min="4097" max="4097" width="17.33203125" style="2" customWidth="1"/>
    <col min="4098" max="4098" width="6.33203125" style="2" customWidth="1"/>
    <col min="4099" max="4099" width="6" style="2" customWidth="1"/>
    <col min="4100" max="4100" width="5.83203125" style="2" customWidth="1"/>
    <col min="4101" max="4101" width="5" style="2" customWidth="1"/>
    <col min="4102" max="4102" width="5.5" style="2" customWidth="1"/>
    <col min="4103" max="4103" width="4.6640625" style="2" customWidth="1"/>
    <col min="4104" max="4104" width="6.5" style="2" customWidth="1"/>
    <col min="4105" max="4105" width="6.1640625" style="2" customWidth="1"/>
    <col min="4106" max="4106" width="5.5" style="2" customWidth="1"/>
    <col min="4107" max="4107" width="5.33203125" style="2" customWidth="1"/>
    <col min="4108" max="4108" width="5.6640625" style="2" customWidth="1"/>
    <col min="4109" max="4109" width="4.6640625" style="2" customWidth="1"/>
    <col min="4110" max="4352" width="9.1640625" style="2"/>
    <col min="4353" max="4353" width="17.33203125" style="2" customWidth="1"/>
    <col min="4354" max="4354" width="6.33203125" style="2" customWidth="1"/>
    <col min="4355" max="4355" width="6" style="2" customWidth="1"/>
    <col min="4356" max="4356" width="5.83203125" style="2" customWidth="1"/>
    <col min="4357" max="4357" width="5" style="2" customWidth="1"/>
    <col min="4358" max="4358" width="5.5" style="2" customWidth="1"/>
    <col min="4359" max="4359" width="4.6640625" style="2" customWidth="1"/>
    <col min="4360" max="4360" width="6.5" style="2" customWidth="1"/>
    <col min="4361" max="4361" width="6.1640625" style="2" customWidth="1"/>
    <col min="4362" max="4362" width="5.5" style="2" customWidth="1"/>
    <col min="4363" max="4363" width="5.33203125" style="2" customWidth="1"/>
    <col min="4364" max="4364" width="5.6640625" style="2" customWidth="1"/>
    <col min="4365" max="4365" width="4.6640625" style="2" customWidth="1"/>
    <col min="4366" max="4608" width="9.1640625" style="2"/>
    <col min="4609" max="4609" width="17.33203125" style="2" customWidth="1"/>
    <col min="4610" max="4610" width="6.33203125" style="2" customWidth="1"/>
    <col min="4611" max="4611" width="6" style="2" customWidth="1"/>
    <col min="4612" max="4612" width="5.83203125" style="2" customWidth="1"/>
    <col min="4613" max="4613" width="5" style="2" customWidth="1"/>
    <col min="4614" max="4614" width="5.5" style="2" customWidth="1"/>
    <col min="4615" max="4615" width="4.6640625" style="2" customWidth="1"/>
    <col min="4616" max="4616" width="6.5" style="2" customWidth="1"/>
    <col min="4617" max="4617" width="6.1640625" style="2" customWidth="1"/>
    <col min="4618" max="4618" width="5.5" style="2" customWidth="1"/>
    <col min="4619" max="4619" width="5.33203125" style="2" customWidth="1"/>
    <col min="4620" max="4620" width="5.6640625" style="2" customWidth="1"/>
    <col min="4621" max="4621" width="4.6640625" style="2" customWidth="1"/>
    <col min="4622" max="4864" width="9.1640625" style="2"/>
    <col min="4865" max="4865" width="17.33203125" style="2" customWidth="1"/>
    <col min="4866" max="4866" width="6.33203125" style="2" customWidth="1"/>
    <col min="4867" max="4867" width="6" style="2" customWidth="1"/>
    <col min="4868" max="4868" width="5.83203125" style="2" customWidth="1"/>
    <col min="4869" max="4869" width="5" style="2" customWidth="1"/>
    <col min="4870" max="4870" width="5.5" style="2" customWidth="1"/>
    <col min="4871" max="4871" width="4.6640625" style="2" customWidth="1"/>
    <col min="4872" max="4872" width="6.5" style="2" customWidth="1"/>
    <col min="4873" max="4873" width="6.1640625" style="2" customWidth="1"/>
    <col min="4874" max="4874" width="5.5" style="2" customWidth="1"/>
    <col min="4875" max="4875" width="5.33203125" style="2" customWidth="1"/>
    <col min="4876" max="4876" width="5.6640625" style="2" customWidth="1"/>
    <col min="4877" max="4877" width="4.6640625" style="2" customWidth="1"/>
    <col min="4878" max="5120" width="9.1640625" style="2"/>
    <col min="5121" max="5121" width="17.33203125" style="2" customWidth="1"/>
    <col min="5122" max="5122" width="6.33203125" style="2" customWidth="1"/>
    <col min="5123" max="5123" width="6" style="2" customWidth="1"/>
    <col min="5124" max="5124" width="5.83203125" style="2" customWidth="1"/>
    <col min="5125" max="5125" width="5" style="2" customWidth="1"/>
    <col min="5126" max="5126" width="5.5" style="2" customWidth="1"/>
    <col min="5127" max="5127" width="4.6640625" style="2" customWidth="1"/>
    <col min="5128" max="5128" width="6.5" style="2" customWidth="1"/>
    <col min="5129" max="5129" width="6.1640625" style="2" customWidth="1"/>
    <col min="5130" max="5130" width="5.5" style="2" customWidth="1"/>
    <col min="5131" max="5131" width="5.33203125" style="2" customWidth="1"/>
    <col min="5132" max="5132" width="5.6640625" style="2" customWidth="1"/>
    <col min="5133" max="5133" width="4.6640625" style="2" customWidth="1"/>
    <col min="5134" max="5376" width="9.1640625" style="2"/>
    <col min="5377" max="5377" width="17.33203125" style="2" customWidth="1"/>
    <col min="5378" max="5378" width="6.33203125" style="2" customWidth="1"/>
    <col min="5379" max="5379" width="6" style="2" customWidth="1"/>
    <col min="5380" max="5380" width="5.83203125" style="2" customWidth="1"/>
    <col min="5381" max="5381" width="5" style="2" customWidth="1"/>
    <col min="5382" max="5382" width="5.5" style="2" customWidth="1"/>
    <col min="5383" max="5383" width="4.6640625" style="2" customWidth="1"/>
    <col min="5384" max="5384" width="6.5" style="2" customWidth="1"/>
    <col min="5385" max="5385" width="6.1640625" style="2" customWidth="1"/>
    <col min="5386" max="5386" width="5.5" style="2" customWidth="1"/>
    <col min="5387" max="5387" width="5.33203125" style="2" customWidth="1"/>
    <col min="5388" max="5388" width="5.6640625" style="2" customWidth="1"/>
    <col min="5389" max="5389" width="4.6640625" style="2" customWidth="1"/>
    <col min="5390" max="5632" width="9.1640625" style="2"/>
    <col min="5633" max="5633" width="17.33203125" style="2" customWidth="1"/>
    <col min="5634" max="5634" width="6.33203125" style="2" customWidth="1"/>
    <col min="5635" max="5635" width="6" style="2" customWidth="1"/>
    <col min="5636" max="5636" width="5.83203125" style="2" customWidth="1"/>
    <col min="5637" max="5637" width="5" style="2" customWidth="1"/>
    <col min="5638" max="5638" width="5.5" style="2" customWidth="1"/>
    <col min="5639" max="5639" width="4.6640625" style="2" customWidth="1"/>
    <col min="5640" max="5640" width="6.5" style="2" customWidth="1"/>
    <col min="5641" max="5641" width="6.1640625" style="2" customWidth="1"/>
    <col min="5642" max="5642" width="5.5" style="2" customWidth="1"/>
    <col min="5643" max="5643" width="5.33203125" style="2" customWidth="1"/>
    <col min="5644" max="5644" width="5.6640625" style="2" customWidth="1"/>
    <col min="5645" max="5645" width="4.6640625" style="2" customWidth="1"/>
    <col min="5646" max="5888" width="9.1640625" style="2"/>
    <col min="5889" max="5889" width="17.33203125" style="2" customWidth="1"/>
    <col min="5890" max="5890" width="6.33203125" style="2" customWidth="1"/>
    <col min="5891" max="5891" width="6" style="2" customWidth="1"/>
    <col min="5892" max="5892" width="5.83203125" style="2" customWidth="1"/>
    <col min="5893" max="5893" width="5" style="2" customWidth="1"/>
    <col min="5894" max="5894" width="5.5" style="2" customWidth="1"/>
    <col min="5895" max="5895" width="4.6640625" style="2" customWidth="1"/>
    <col min="5896" max="5896" width="6.5" style="2" customWidth="1"/>
    <col min="5897" max="5897" width="6.1640625" style="2" customWidth="1"/>
    <col min="5898" max="5898" width="5.5" style="2" customWidth="1"/>
    <col min="5899" max="5899" width="5.33203125" style="2" customWidth="1"/>
    <col min="5900" max="5900" width="5.6640625" style="2" customWidth="1"/>
    <col min="5901" max="5901" width="4.6640625" style="2" customWidth="1"/>
    <col min="5902" max="6144" width="9.1640625" style="2"/>
    <col min="6145" max="6145" width="17.33203125" style="2" customWidth="1"/>
    <col min="6146" max="6146" width="6.33203125" style="2" customWidth="1"/>
    <col min="6147" max="6147" width="6" style="2" customWidth="1"/>
    <col min="6148" max="6148" width="5.83203125" style="2" customWidth="1"/>
    <col min="6149" max="6149" width="5" style="2" customWidth="1"/>
    <col min="6150" max="6150" width="5.5" style="2" customWidth="1"/>
    <col min="6151" max="6151" width="4.6640625" style="2" customWidth="1"/>
    <col min="6152" max="6152" width="6.5" style="2" customWidth="1"/>
    <col min="6153" max="6153" width="6.1640625" style="2" customWidth="1"/>
    <col min="6154" max="6154" width="5.5" style="2" customWidth="1"/>
    <col min="6155" max="6155" width="5.33203125" style="2" customWidth="1"/>
    <col min="6156" max="6156" width="5.6640625" style="2" customWidth="1"/>
    <col min="6157" max="6157" width="4.6640625" style="2" customWidth="1"/>
    <col min="6158" max="6400" width="9.1640625" style="2"/>
    <col min="6401" max="6401" width="17.33203125" style="2" customWidth="1"/>
    <col min="6402" max="6402" width="6.33203125" style="2" customWidth="1"/>
    <col min="6403" max="6403" width="6" style="2" customWidth="1"/>
    <col min="6404" max="6404" width="5.83203125" style="2" customWidth="1"/>
    <col min="6405" max="6405" width="5" style="2" customWidth="1"/>
    <col min="6406" max="6406" width="5.5" style="2" customWidth="1"/>
    <col min="6407" max="6407" width="4.6640625" style="2" customWidth="1"/>
    <col min="6408" max="6408" width="6.5" style="2" customWidth="1"/>
    <col min="6409" max="6409" width="6.1640625" style="2" customWidth="1"/>
    <col min="6410" max="6410" width="5.5" style="2" customWidth="1"/>
    <col min="6411" max="6411" width="5.33203125" style="2" customWidth="1"/>
    <col min="6412" max="6412" width="5.6640625" style="2" customWidth="1"/>
    <col min="6413" max="6413" width="4.6640625" style="2" customWidth="1"/>
    <col min="6414" max="6656" width="9.1640625" style="2"/>
    <col min="6657" max="6657" width="17.33203125" style="2" customWidth="1"/>
    <col min="6658" max="6658" width="6.33203125" style="2" customWidth="1"/>
    <col min="6659" max="6659" width="6" style="2" customWidth="1"/>
    <col min="6660" max="6660" width="5.83203125" style="2" customWidth="1"/>
    <col min="6661" max="6661" width="5" style="2" customWidth="1"/>
    <col min="6662" max="6662" width="5.5" style="2" customWidth="1"/>
    <col min="6663" max="6663" width="4.6640625" style="2" customWidth="1"/>
    <col min="6664" max="6664" width="6.5" style="2" customWidth="1"/>
    <col min="6665" max="6665" width="6.1640625" style="2" customWidth="1"/>
    <col min="6666" max="6666" width="5.5" style="2" customWidth="1"/>
    <col min="6667" max="6667" width="5.33203125" style="2" customWidth="1"/>
    <col min="6668" max="6668" width="5.6640625" style="2" customWidth="1"/>
    <col min="6669" max="6669" width="4.6640625" style="2" customWidth="1"/>
    <col min="6670" max="6912" width="9.1640625" style="2"/>
    <col min="6913" max="6913" width="17.33203125" style="2" customWidth="1"/>
    <col min="6914" max="6914" width="6.33203125" style="2" customWidth="1"/>
    <col min="6915" max="6915" width="6" style="2" customWidth="1"/>
    <col min="6916" max="6916" width="5.83203125" style="2" customWidth="1"/>
    <col min="6917" max="6917" width="5" style="2" customWidth="1"/>
    <col min="6918" max="6918" width="5.5" style="2" customWidth="1"/>
    <col min="6919" max="6919" width="4.6640625" style="2" customWidth="1"/>
    <col min="6920" max="6920" width="6.5" style="2" customWidth="1"/>
    <col min="6921" max="6921" width="6.1640625" style="2" customWidth="1"/>
    <col min="6922" max="6922" width="5.5" style="2" customWidth="1"/>
    <col min="6923" max="6923" width="5.33203125" style="2" customWidth="1"/>
    <col min="6924" max="6924" width="5.6640625" style="2" customWidth="1"/>
    <col min="6925" max="6925" width="4.6640625" style="2" customWidth="1"/>
    <col min="6926" max="7168" width="9.1640625" style="2"/>
    <col min="7169" max="7169" width="17.33203125" style="2" customWidth="1"/>
    <col min="7170" max="7170" width="6.33203125" style="2" customWidth="1"/>
    <col min="7171" max="7171" width="6" style="2" customWidth="1"/>
    <col min="7172" max="7172" width="5.83203125" style="2" customWidth="1"/>
    <col min="7173" max="7173" width="5" style="2" customWidth="1"/>
    <col min="7174" max="7174" width="5.5" style="2" customWidth="1"/>
    <col min="7175" max="7175" width="4.6640625" style="2" customWidth="1"/>
    <col min="7176" max="7176" width="6.5" style="2" customWidth="1"/>
    <col min="7177" max="7177" width="6.1640625" style="2" customWidth="1"/>
    <col min="7178" max="7178" width="5.5" style="2" customWidth="1"/>
    <col min="7179" max="7179" width="5.33203125" style="2" customWidth="1"/>
    <col min="7180" max="7180" width="5.6640625" style="2" customWidth="1"/>
    <col min="7181" max="7181" width="4.6640625" style="2" customWidth="1"/>
    <col min="7182" max="7424" width="9.1640625" style="2"/>
    <col min="7425" max="7425" width="17.33203125" style="2" customWidth="1"/>
    <col min="7426" max="7426" width="6.33203125" style="2" customWidth="1"/>
    <col min="7427" max="7427" width="6" style="2" customWidth="1"/>
    <col min="7428" max="7428" width="5.83203125" style="2" customWidth="1"/>
    <col min="7429" max="7429" width="5" style="2" customWidth="1"/>
    <col min="7430" max="7430" width="5.5" style="2" customWidth="1"/>
    <col min="7431" max="7431" width="4.6640625" style="2" customWidth="1"/>
    <col min="7432" max="7432" width="6.5" style="2" customWidth="1"/>
    <col min="7433" max="7433" width="6.1640625" style="2" customWidth="1"/>
    <col min="7434" max="7434" width="5.5" style="2" customWidth="1"/>
    <col min="7435" max="7435" width="5.33203125" style="2" customWidth="1"/>
    <col min="7436" max="7436" width="5.6640625" style="2" customWidth="1"/>
    <col min="7437" max="7437" width="4.6640625" style="2" customWidth="1"/>
    <col min="7438" max="7680" width="9.1640625" style="2"/>
    <col min="7681" max="7681" width="17.33203125" style="2" customWidth="1"/>
    <col min="7682" max="7682" width="6.33203125" style="2" customWidth="1"/>
    <col min="7683" max="7683" width="6" style="2" customWidth="1"/>
    <col min="7684" max="7684" width="5.83203125" style="2" customWidth="1"/>
    <col min="7685" max="7685" width="5" style="2" customWidth="1"/>
    <col min="7686" max="7686" width="5.5" style="2" customWidth="1"/>
    <col min="7687" max="7687" width="4.6640625" style="2" customWidth="1"/>
    <col min="7688" max="7688" width="6.5" style="2" customWidth="1"/>
    <col min="7689" max="7689" width="6.1640625" style="2" customWidth="1"/>
    <col min="7690" max="7690" width="5.5" style="2" customWidth="1"/>
    <col min="7691" max="7691" width="5.33203125" style="2" customWidth="1"/>
    <col min="7692" max="7692" width="5.6640625" style="2" customWidth="1"/>
    <col min="7693" max="7693" width="4.6640625" style="2" customWidth="1"/>
    <col min="7694" max="7936" width="9.1640625" style="2"/>
    <col min="7937" max="7937" width="17.33203125" style="2" customWidth="1"/>
    <col min="7938" max="7938" width="6.33203125" style="2" customWidth="1"/>
    <col min="7939" max="7939" width="6" style="2" customWidth="1"/>
    <col min="7940" max="7940" width="5.83203125" style="2" customWidth="1"/>
    <col min="7941" max="7941" width="5" style="2" customWidth="1"/>
    <col min="7942" max="7942" width="5.5" style="2" customWidth="1"/>
    <col min="7943" max="7943" width="4.6640625" style="2" customWidth="1"/>
    <col min="7944" max="7944" width="6.5" style="2" customWidth="1"/>
    <col min="7945" max="7945" width="6.1640625" style="2" customWidth="1"/>
    <col min="7946" max="7946" width="5.5" style="2" customWidth="1"/>
    <col min="7947" max="7947" width="5.33203125" style="2" customWidth="1"/>
    <col min="7948" max="7948" width="5.6640625" style="2" customWidth="1"/>
    <col min="7949" max="7949" width="4.6640625" style="2" customWidth="1"/>
    <col min="7950" max="8192" width="9.1640625" style="2"/>
    <col min="8193" max="8193" width="17.33203125" style="2" customWidth="1"/>
    <col min="8194" max="8194" width="6.33203125" style="2" customWidth="1"/>
    <col min="8195" max="8195" width="6" style="2" customWidth="1"/>
    <col min="8196" max="8196" width="5.83203125" style="2" customWidth="1"/>
    <col min="8197" max="8197" width="5" style="2" customWidth="1"/>
    <col min="8198" max="8198" width="5.5" style="2" customWidth="1"/>
    <col min="8199" max="8199" width="4.6640625" style="2" customWidth="1"/>
    <col min="8200" max="8200" width="6.5" style="2" customWidth="1"/>
    <col min="8201" max="8201" width="6.1640625" style="2" customWidth="1"/>
    <col min="8202" max="8202" width="5.5" style="2" customWidth="1"/>
    <col min="8203" max="8203" width="5.33203125" style="2" customWidth="1"/>
    <col min="8204" max="8204" width="5.6640625" style="2" customWidth="1"/>
    <col min="8205" max="8205" width="4.6640625" style="2" customWidth="1"/>
    <col min="8206" max="8448" width="9.1640625" style="2"/>
    <col min="8449" max="8449" width="17.33203125" style="2" customWidth="1"/>
    <col min="8450" max="8450" width="6.33203125" style="2" customWidth="1"/>
    <col min="8451" max="8451" width="6" style="2" customWidth="1"/>
    <col min="8452" max="8452" width="5.83203125" style="2" customWidth="1"/>
    <col min="8453" max="8453" width="5" style="2" customWidth="1"/>
    <col min="8454" max="8454" width="5.5" style="2" customWidth="1"/>
    <col min="8455" max="8455" width="4.6640625" style="2" customWidth="1"/>
    <col min="8456" max="8456" width="6.5" style="2" customWidth="1"/>
    <col min="8457" max="8457" width="6.1640625" style="2" customWidth="1"/>
    <col min="8458" max="8458" width="5.5" style="2" customWidth="1"/>
    <col min="8459" max="8459" width="5.33203125" style="2" customWidth="1"/>
    <col min="8460" max="8460" width="5.6640625" style="2" customWidth="1"/>
    <col min="8461" max="8461" width="4.6640625" style="2" customWidth="1"/>
    <col min="8462" max="8704" width="9.1640625" style="2"/>
    <col min="8705" max="8705" width="17.33203125" style="2" customWidth="1"/>
    <col min="8706" max="8706" width="6.33203125" style="2" customWidth="1"/>
    <col min="8707" max="8707" width="6" style="2" customWidth="1"/>
    <col min="8708" max="8708" width="5.83203125" style="2" customWidth="1"/>
    <col min="8709" max="8709" width="5" style="2" customWidth="1"/>
    <col min="8710" max="8710" width="5.5" style="2" customWidth="1"/>
    <col min="8711" max="8711" width="4.6640625" style="2" customWidth="1"/>
    <col min="8712" max="8712" width="6.5" style="2" customWidth="1"/>
    <col min="8713" max="8713" width="6.1640625" style="2" customWidth="1"/>
    <col min="8714" max="8714" width="5.5" style="2" customWidth="1"/>
    <col min="8715" max="8715" width="5.33203125" style="2" customWidth="1"/>
    <col min="8716" max="8716" width="5.6640625" style="2" customWidth="1"/>
    <col min="8717" max="8717" width="4.6640625" style="2" customWidth="1"/>
    <col min="8718" max="8960" width="9.1640625" style="2"/>
    <col min="8961" max="8961" width="17.33203125" style="2" customWidth="1"/>
    <col min="8962" max="8962" width="6.33203125" style="2" customWidth="1"/>
    <col min="8963" max="8963" width="6" style="2" customWidth="1"/>
    <col min="8964" max="8964" width="5.83203125" style="2" customWidth="1"/>
    <col min="8965" max="8965" width="5" style="2" customWidth="1"/>
    <col min="8966" max="8966" width="5.5" style="2" customWidth="1"/>
    <col min="8967" max="8967" width="4.6640625" style="2" customWidth="1"/>
    <col min="8968" max="8968" width="6.5" style="2" customWidth="1"/>
    <col min="8969" max="8969" width="6.1640625" style="2" customWidth="1"/>
    <col min="8970" max="8970" width="5.5" style="2" customWidth="1"/>
    <col min="8971" max="8971" width="5.33203125" style="2" customWidth="1"/>
    <col min="8972" max="8972" width="5.6640625" style="2" customWidth="1"/>
    <col min="8973" max="8973" width="4.6640625" style="2" customWidth="1"/>
    <col min="8974" max="9216" width="9.1640625" style="2"/>
    <col min="9217" max="9217" width="17.33203125" style="2" customWidth="1"/>
    <col min="9218" max="9218" width="6.33203125" style="2" customWidth="1"/>
    <col min="9219" max="9219" width="6" style="2" customWidth="1"/>
    <col min="9220" max="9220" width="5.83203125" style="2" customWidth="1"/>
    <col min="9221" max="9221" width="5" style="2" customWidth="1"/>
    <col min="9222" max="9222" width="5.5" style="2" customWidth="1"/>
    <col min="9223" max="9223" width="4.6640625" style="2" customWidth="1"/>
    <col min="9224" max="9224" width="6.5" style="2" customWidth="1"/>
    <col min="9225" max="9225" width="6.1640625" style="2" customWidth="1"/>
    <col min="9226" max="9226" width="5.5" style="2" customWidth="1"/>
    <col min="9227" max="9227" width="5.33203125" style="2" customWidth="1"/>
    <col min="9228" max="9228" width="5.6640625" style="2" customWidth="1"/>
    <col min="9229" max="9229" width="4.6640625" style="2" customWidth="1"/>
    <col min="9230" max="9472" width="9.1640625" style="2"/>
    <col min="9473" max="9473" width="17.33203125" style="2" customWidth="1"/>
    <col min="9474" max="9474" width="6.33203125" style="2" customWidth="1"/>
    <col min="9475" max="9475" width="6" style="2" customWidth="1"/>
    <col min="9476" max="9476" width="5.83203125" style="2" customWidth="1"/>
    <col min="9477" max="9477" width="5" style="2" customWidth="1"/>
    <col min="9478" max="9478" width="5.5" style="2" customWidth="1"/>
    <col min="9479" max="9479" width="4.6640625" style="2" customWidth="1"/>
    <col min="9480" max="9480" width="6.5" style="2" customWidth="1"/>
    <col min="9481" max="9481" width="6.1640625" style="2" customWidth="1"/>
    <col min="9482" max="9482" width="5.5" style="2" customWidth="1"/>
    <col min="9483" max="9483" width="5.33203125" style="2" customWidth="1"/>
    <col min="9484" max="9484" width="5.6640625" style="2" customWidth="1"/>
    <col min="9485" max="9485" width="4.6640625" style="2" customWidth="1"/>
    <col min="9486" max="9728" width="9.1640625" style="2"/>
    <col min="9729" max="9729" width="17.33203125" style="2" customWidth="1"/>
    <col min="9730" max="9730" width="6.33203125" style="2" customWidth="1"/>
    <col min="9731" max="9731" width="6" style="2" customWidth="1"/>
    <col min="9732" max="9732" width="5.83203125" style="2" customWidth="1"/>
    <col min="9733" max="9733" width="5" style="2" customWidth="1"/>
    <col min="9734" max="9734" width="5.5" style="2" customWidth="1"/>
    <col min="9735" max="9735" width="4.6640625" style="2" customWidth="1"/>
    <col min="9736" max="9736" width="6.5" style="2" customWidth="1"/>
    <col min="9737" max="9737" width="6.1640625" style="2" customWidth="1"/>
    <col min="9738" max="9738" width="5.5" style="2" customWidth="1"/>
    <col min="9739" max="9739" width="5.33203125" style="2" customWidth="1"/>
    <col min="9740" max="9740" width="5.6640625" style="2" customWidth="1"/>
    <col min="9741" max="9741" width="4.6640625" style="2" customWidth="1"/>
    <col min="9742" max="9984" width="9.1640625" style="2"/>
    <col min="9985" max="9985" width="17.33203125" style="2" customWidth="1"/>
    <col min="9986" max="9986" width="6.33203125" style="2" customWidth="1"/>
    <col min="9987" max="9987" width="6" style="2" customWidth="1"/>
    <col min="9988" max="9988" width="5.83203125" style="2" customWidth="1"/>
    <col min="9989" max="9989" width="5" style="2" customWidth="1"/>
    <col min="9990" max="9990" width="5.5" style="2" customWidth="1"/>
    <col min="9991" max="9991" width="4.6640625" style="2" customWidth="1"/>
    <col min="9992" max="9992" width="6.5" style="2" customWidth="1"/>
    <col min="9993" max="9993" width="6.1640625" style="2" customWidth="1"/>
    <col min="9994" max="9994" width="5.5" style="2" customWidth="1"/>
    <col min="9995" max="9995" width="5.33203125" style="2" customWidth="1"/>
    <col min="9996" max="9996" width="5.6640625" style="2" customWidth="1"/>
    <col min="9997" max="9997" width="4.6640625" style="2" customWidth="1"/>
    <col min="9998" max="10240" width="9.1640625" style="2"/>
    <col min="10241" max="10241" width="17.33203125" style="2" customWidth="1"/>
    <col min="10242" max="10242" width="6.33203125" style="2" customWidth="1"/>
    <col min="10243" max="10243" width="6" style="2" customWidth="1"/>
    <col min="10244" max="10244" width="5.83203125" style="2" customWidth="1"/>
    <col min="10245" max="10245" width="5" style="2" customWidth="1"/>
    <col min="10246" max="10246" width="5.5" style="2" customWidth="1"/>
    <col min="10247" max="10247" width="4.6640625" style="2" customWidth="1"/>
    <col min="10248" max="10248" width="6.5" style="2" customWidth="1"/>
    <col min="10249" max="10249" width="6.1640625" style="2" customWidth="1"/>
    <col min="10250" max="10250" width="5.5" style="2" customWidth="1"/>
    <col min="10251" max="10251" width="5.33203125" style="2" customWidth="1"/>
    <col min="10252" max="10252" width="5.6640625" style="2" customWidth="1"/>
    <col min="10253" max="10253" width="4.6640625" style="2" customWidth="1"/>
    <col min="10254" max="10496" width="9.1640625" style="2"/>
    <col min="10497" max="10497" width="17.33203125" style="2" customWidth="1"/>
    <col min="10498" max="10498" width="6.33203125" style="2" customWidth="1"/>
    <col min="10499" max="10499" width="6" style="2" customWidth="1"/>
    <col min="10500" max="10500" width="5.83203125" style="2" customWidth="1"/>
    <col min="10501" max="10501" width="5" style="2" customWidth="1"/>
    <col min="10502" max="10502" width="5.5" style="2" customWidth="1"/>
    <col min="10503" max="10503" width="4.6640625" style="2" customWidth="1"/>
    <col min="10504" max="10504" width="6.5" style="2" customWidth="1"/>
    <col min="10505" max="10505" width="6.1640625" style="2" customWidth="1"/>
    <col min="10506" max="10506" width="5.5" style="2" customWidth="1"/>
    <col min="10507" max="10507" width="5.33203125" style="2" customWidth="1"/>
    <col min="10508" max="10508" width="5.6640625" style="2" customWidth="1"/>
    <col min="10509" max="10509" width="4.6640625" style="2" customWidth="1"/>
    <col min="10510" max="10752" width="9.1640625" style="2"/>
    <col min="10753" max="10753" width="17.33203125" style="2" customWidth="1"/>
    <col min="10754" max="10754" width="6.33203125" style="2" customWidth="1"/>
    <col min="10755" max="10755" width="6" style="2" customWidth="1"/>
    <col min="10756" max="10756" width="5.83203125" style="2" customWidth="1"/>
    <col min="10757" max="10757" width="5" style="2" customWidth="1"/>
    <col min="10758" max="10758" width="5.5" style="2" customWidth="1"/>
    <col min="10759" max="10759" width="4.6640625" style="2" customWidth="1"/>
    <col min="10760" max="10760" width="6.5" style="2" customWidth="1"/>
    <col min="10761" max="10761" width="6.1640625" style="2" customWidth="1"/>
    <col min="10762" max="10762" width="5.5" style="2" customWidth="1"/>
    <col min="10763" max="10763" width="5.33203125" style="2" customWidth="1"/>
    <col min="10764" max="10764" width="5.6640625" style="2" customWidth="1"/>
    <col min="10765" max="10765" width="4.6640625" style="2" customWidth="1"/>
    <col min="10766" max="11008" width="9.1640625" style="2"/>
    <col min="11009" max="11009" width="17.33203125" style="2" customWidth="1"/>
    <col min="11010" max="11010" width="6.33203125" style="2" customWidth="1"/>
    <col min="11011" max="11011" width="6" style="2" customWidth="1"/>
    <col min="11012" max="11012" width="5.83203125" style="2" customWidth="1"/>
    <col min="11013" max="11013" width="5" style="2" customWidth="1"/>
    <col min="11014" max="11014" width="5.5" style="2" customWidth="1"/>
    <col min="11015" max="11015" width="4.6640625" style="2" customWidth="1"/>
    <col min="11016" max="11016" width="6.5" style="2" customWidth="1"/>
    <col min="11017" max="11017" width="6.1640625" style="2" customWidth="1"/>
    <col min="11018" max="11018" width="5.5" style="2" customWidth="1"/>
    <col min="11019" max="11019" width="5.33203125" style="2" customWidth="1"/>
    <col min="11020" max="11020" width="5.6640625" style="2" customWidth="1"/>
    <col min="11021" max="11021" width="4.6640625" style="2" customWidth="1"/>
    <col min="11022" max="11264" width="9.1640625" style="2"/>
    <col min="11265" max="11265" width="17.33203125" style="2" customWidth="1"/>
    <col min="11266" max="11266" width="6.33203125" style="2" customWidth="1"/>
    <col min="11267" max="11267" width="6" style="2" customWidth="1"/>
    <col min="11268" max="11268" width="5.83203125" style="2" customWidth="1"/>
    <col min="11269" max="11269" width="5" style="2" customWidth="1"/>
    <col min="11270" max="11270" width="5.5" style="2" customWidth="1"/>
    <col min="11271" max="11271" width="4.6640625" style="2" customWidth="1"/>
    <col min="11272" max="11272" width="6.5" style="2" customWidth="1"/>
    <col min="11273" max="11273" width="6.1640625" style="2" customWidth="1"/>
    <col min="11274" max="11274" width="5.5" style="2" customWidth="1"/>
    <col min="11275" max="11275" width="5.33203125" style="2" customWidth="1"/>
    <col min="11276" max="11276" width="5.6640625" style="2" customWidth="1"/>
    <col min="11277" max="11277" width="4.6640625" style="2" customWidth="1"/>
    <col min="11278" max="11520" width="9.1640625" style="2"/>
    <col min="11521" max="11521" width="17.33203125" style="2" customWidth="1"/>
    <col min="11522" max="11522" width="6.33203125" style="2" customWidth="1"/>
    <col min="11523" max="11523" width="6" style="2" customWidth="1"/>
    <col min="11524" max="11524" width="5.83203125" style="2" customWidth="1"/>
    <col min="11525" max="11525" width="5" style="2" customWidth="1"/>
    <col min="11526" max="11526" width="5.5" style="2" customWidth="1"/>
    <col min="11527" max="11527" width="4.6640625" style="2" customWidth="1"/>
    <col min="11528" max="11528" width="6.5" style="2" customWidth="1"/>
    <col min="11529" max="11529" width="6.1640625" style="2" customWidth="1"/>
    <col min="11530" max="11530" width="5.5" style="2" customWidth="1"/>
    <col min="11531" max="11531" width="5.33203125" style="2" customWidth="1"/>
    <col min="11532" max="11532" width="5.6640625" style="2" customWidth="1"/>
    <col min="11533" max="11533" width="4.6640625" style="2" customWidth="1"/>
    <col min="11534" max="11776" width="9.1640625" style="2"/>
    <col min="11777" max="11777" width="17.33203125" style="2" customWidth="1"/>
    <col min="11778" max="11778" width="6.33203125" style="2" customWidth="1"/>
    <col min="11779" max="11779" width="6" style="2" customWidth="1"/>
    <col min="11780" max="11780" width="5.83203125" style="2" customWidth="1"/>
    <col min="11781" max="11781" width="5" style="2" customWidth="1"/>
    <col min="11782" max="11782" width="5.5" style="2" customWidth="1"/>
    <col min="11783" max="11783" width="4.6640625" style="2" customWidth="1"/>
    <col min="11784" max="11784" width="6.5" style="2" customWidth="1"/>
    <col min="11785" max="11785" width="6.1640625" style="2" customWidth="1"/>
    <col min="11786" max="11786" width="5.5" style="2" customWidth="1"/>
    <col min="11787" max="11787" width="5.33203125" style="2" customWidth="1"/>
    <col min="11788" max="11788" width="5.6640625" style="2" customWidth="1"/>
    <col min="11789" max="11789" width="4.6640625" style="2" customWidth="1"/>
    <col min="11790" max="12032" width="9.1640625" style="2"/>
    <col min="12033" max="12033" width="17.33203125" style="2" customWidth="1"/>
    <col min="12034" max="12034" width="6.33203125" style="2" customWidth="1"/>
    <col min="12035" max="12035" width="6" style="2" customWidth="1"/>
    <col min="12036" max="12036" width="5.83203125" style="2" customWidth="1"/>
    <col min="12037" max="12037" width="5" style="2" customWidth="1"/>
    <col min="12038" max="12038" width="5.5" style="2" customWidth="1"/>
    <col min="12039" max="12039" width="4.6640625" style="2" customWidth="1"/>
    <col min="12040" max="12040" width="6.5" style="2" customWidth="1"/>
    <col min="12041" max="12041" width="6.1640625" style="2" customWidth="1"/>
    <col min="12042" max="12042" width="5.5" style="2" customWidth="1"/>
    <col min="12043" max="12043" width="5.33203125" style="2" customWidth="1"/>
    <col min="12044" max="12044" width="5.6640625" style="2" customWidth="1"/>
    <col min="12045" max="12045" width="4.6640625" style="2" customWidth="1"/>
    <col min="12046" max="12288" width="9.1640625" style="2"/>
    <col min="12289" max="12289" width="17.33203125" style="2" customWidth="1"/>
    <col min="12290" max="12290" width="6.33203125" style="2" customWidth="1"/>
    <col min="12291" max="12291" width="6" style="2" customWidth="1"/>
    <col min="12292" max="12292" width="5.83203125" style="2" customWidth="1"/>
    <col min="12293" max="12293" width="5" style="2" customWidth="1"/>
    <col min="12294" max="12294" width="5.5" style="2" customWidth="1"/>
    <col min="12295" max="12295" width="4.6640625" style="2" customWidth="1"/>
    <col min="12296" max="12296" width="6.5" style="2" customWidth="1"/>
    <col min="12297" max="12297" width="6.1640625" style="2" customWidth="1"/>
    <col min="12298" max="12298" width="5.5" style="2" customWidth="1"/>
    <col min="12299" max="12299" width="5.33203125" style="2" customWidth="1"/>
    <col min="12300" max="12300" width="5.6640625" style="2" customWidth="1"/>
    <col min="12301" max="12301" width="4.6640625" style="2" customWidth="1"/>
    <col min="12302" max="12544" width="9.1640625" style="2"/>
    <col min="12545" max="12545" width="17.33203125" style="2" customWidth="1"/>
    <col min="12546" max="12546" width="6.33203125" style="2" customWidth="1"/>
    <col min="12547" max="12547" width="6" style="2" customWidth="1"/>
    <col min="12548" max="12548" width="5.83203125" style="2" customWidth="1"/>
    <col min="12549" max="12549" width="5" style="2" customWidth="1"/>
    <col min="12550" max="12550" width="5.5" style="2" customWidth="1"/>
    <col min="12551" max="12551" width="4.6640625" style="2" customWidth="1"/>
    <col min="12552" max="12552" width="6.5" style="2" customWidth="1"/>
    <col min="12553" max="12553" width="6.1640625" style="2" customWidth="1"/>
    <col min="12554" max="12554" width="5.5" style="2" customWidth="1"/>
    <col min="12555" max="12555" width="5.33203125" style="2" customWidth="1"/>
    <col min="12556" max="12556" width="5.6640625" style="2" customWidth="1"/>
    <col min="12557" max="12557" width="4.6640625" style="2" customWidth="1"/>
    <col min="12558" max="12800" width="9.1640625" style="2"/>
    <col min="12801" max="12801" width="17.33203125" style="2" customWidth="1"/>
    <col min="12802" max="12802" width="6.33203125" style="2" customWidth="1"/>
    <col min="12803" max="12803" width="6" style="2" customWidth="1"/>
    <col min="12804" max="12804" width="5.83203125" style="2" customWidth="1"/>
    <col min="12805" max="12805" width="5" style="2" customWidth="1"/>
    <col min="12806" max="12806" width="5.5" style="2" customWidth="1"/>
    <col min="12807" max="12807" width="4.6640625" style="2" customWidth="1"/>
    <col min="12808" max="12808" width="6.5" style="2" customWidth="1"/>
    <col min="12809" max="12809" width="6.1640625" style="2" customWidth="1"/>
    <col min="12810" max="12810" width="5.5" style="2" customWidth="1"/>
    <col min="12811" max="12811" width="5.33203125" style="2" customWidth="1"/>
    <col min="12812" max="12812" width="5.6640625" style="2" customWidth="1"/>
    <col min="12813" max="12813" width="4.6640625" style="2" customWidth="1"/>
    <col min="12814" max="13056" width="9.1640625" style="2"/>
    <col min="13057" max="13057" width="17.33203125" style="2" customWidth="1"/>
    <col min="13058" max="13058" width="6.33203125" style="2" customWidth="1"/>
    <col min="13059" max="13059" width="6" style="2" customWidth="1"/>
    <col min="13060" max="13060" width="5.83203125" style="2" customWidth="1"/>
    <col min="13061" max="13061" width="5" style="2" customWidth="1"/>
    <col min="13062" max="13062" width="5.5" style="2" customWidth="1"/>
    <col min="13063" max="13063" width="4.6640625" style="2" customWidth="1"/>
    <col min="13064" max="13064" width="6.5" style="2" customWidth="1"/>
    <col min="13065" max="13065" width="6.1640625" style="2" customWidth="1"/>
    <col min="13066" max="13066" width="5.5" style="2" customWidth="1"/>
    <col min="13067" max="13067" width="5.33203125" style="2" customWidth="1"/>
    <col min="13068" max="13068" width="5.6640625" style="2" customWidth="1"/>
    <col min="13069" max="13069" width="4.6640625" style="2" customWidth="1"/>
    <col min="13070" max="13312" width="9.1640625" style="2"/>
    <col min="13313" max="13313" width="17.33203125" style="2" customWidth="1"/>
    <col min="13314" max="13314" width="6.33203125" style="2" customWidth="1"/>
    <col min="13315" max="13315" width="6" style="2" customWidth="1"/>
    <col min="13316" max="13316" width="5.83203125" style="2" customWidth="1"/>
    <col min="13317" max="13317" width="5" style="2" customWidth="1"/>
    <col min="13318" max="13318" width="5.5" style="2" customWidth="1"/>
    <col min="13319" max="13319" width="4.6640625" style="2" customWidth="1"/>
    <col min="13320" max="13320" width="6.5" style="2" customWidth="1"/>
    <col min="13321" max="13321" width="6.1640625" style="2" customWidth="1"/>
    <col min="13322" max="13322" width="5.5" style="2" customWidth="1"/>
    <col min="13323" max="13323" width="5.33203125" style="2" customWidth="1"/>
    <col min="13324" max="13324" width="5.6640625" style="2" customWidth="1"/>
    <col min="13325" max="13325" width="4.6640625" style="2" customWidth="1"/>
    <col min="13326" max="13568" width="9.1640625" style="2"/>
    <col min="13569" max="13569" width="17.33203125" style="2" customWidth="1"/>
    <col min="13570" max="13570" width="6.33203125" style="2" customWidth="1"/>
    <col min="13571" max="13571" width="6" style="2" customWidth="1"/>
    <col min="13572" max="13572" width="5.83203125" style="2" customWidth="1"/>
    <col min="13573" max="13573" width="5" style="2" customWidth="1"/>
    <col min="13574" max="13574" width="5.5" style="2" customWidth="1"/>
    <col min="13575" max="13575" width="4.6640625" style="2" customWidth="1"/>
    <col min="13576" max="13576" width="6.5" style="2" customWidth="1"/>
    <col min="13577" max="13577" width="6.1640625" style="2" customWidth="1"/>
    <col min="13578" max="13578" width="5.5" style="2" customWidth="1"/>
    <col min="13579" max="13579" width="5.33203125" style="2" customWidth="1"/>
    <col min="13580" max="13580" width="5.6640625" style="2" customWidth="1"/>
    <col min="13581" max="13581" width="4.6640625" style="2" customWidth="1"/>
    <col min="13582" max="13824" width="9.1640625" style="2"/>
    <col min="13825" max="13825" width="17.33203125" style="2" customWidth="1"/>
    <col min="13826" max="13826" width="6.33203125" style="2" customWidth="1"/>
    <col min="13827" max="13827" width="6" style="2" customWidth="1"/>
    <col min="13828" max="13828" width="5.83203125" style="2" customWidth="1"/>
    <col min="13829" max="13829" width="5" style="2" customWidth="1"/>
    <col min="13830" max="13830" width="5.5" style="2" customWidth="1"/>
    <col min="13831" max="13831" width="4.6640625" style="2" customWidth="1"/>
    <col min="13832" max="13832" width="6.5" style="2" customWidth="1"/>
    <col min="13833" max="13833" width="6.1640625" style="2" customWidth="1"/>
    <col min="13834" max="13834" width="5.5" style="2" customWidth="1"/>
    <col min="13835" max="13835" width="5.33203125" style="2" customWidth="1"/>
    <col min="13836" max="13836" width="5.6640625" style="2" customWidth="1"/>
    <col min="13837" max="13837" width="4.6640625" style="2" customWidth="1"/>
    <col min="13838" max="14080" width="9.1640625" style="2"/>
    <col min="14081" max="14081" width="17.33203125" style="2" customWidth="1"/>
    <col min="14082" max="14082" width="6.33203125" style="2" customWidth="1"/>
    <col min="14083" max="14083" width="6" style="2" customWidth="1"/>
    <col min="14084" max="14084" width="5.83203125" style="2" customWidth="1"/>
    <col min="14085" max="14085" width="5" style="2" customWidth="1"/>
    <col min="14086" max="14086" width="5.5" style="2" customWidth="1"/>
    <col min="14087" max="14087" width="4.6640625" style="2" customWidth="1"/>
    <col min="14088" max="14088" width="6.5" style="2" customWidth="1"/>
    <col min="14089" max="14089" width="6.1640625" style="2" customWidth="1"/>
    <col min="14090" max="14090" width="5.5" style="2" customWidth="1"/>
    <col min="14091" max="14091" width="5.33203125" style="2" customWidth="1"/>
    <col min="14092" max="14092" width="5.6640625" style="2" customWidth="1"/>
    <col min="14093" max="14093" width="4.6640625" style="2" customWidth="1"/>
    <col min="14094" max="14336" width="9.1640625" style="2"/>
    <col min="14337" max="14337" width="17.33203125" style="2" customWidth="1"/>
    <col min="14338" max="14338" width="6.33203125" style="2" customWidth="1"/>
    <col min="14339" max="14339" width="6" style="2" customWidth="1"/>
    <col min="14340" max="14340" width="5.83203125" style="2" customWidth="1"/>
    <col min="14341" max="14341" width="5" style="2" customWidth="1"/>
    <col min="14342" max="14342" width="5.5" style="2" customWidth="1"/>
    <col min="14343" max="14343" width="4.6640625" style="2" customWidth="1"/>
    <col min="14344" max="14344" width="6.5" style="2" customWidth="1"/>
    <col min="14345" max="14345" width="6.1640625" style="2" customWidth="1"/>
    <col min="14346" max="14346" width="5.5" style="2" customWidth="1"/>
    <col min="14347" max="14347" width="5.33203125" style="2" customWidth="1"/>
    <col min="14348" max="14348" width="5.6640625" style="2" customWidth="1"/>
    <col min="14349" max="14349" width="4.6640625" style="2" customWidth="1"/>
    <col min="14350" max="14592" width="9.1640625" style="2"/>
    <col min="14593" max="14593" width="17.33203125" style="2" customWidth="1"/>
    <col min="14594" max="14594" width="6.33203125" style="2" customWidth="1"/>
    <col min="14595" max="14595" width="6" style="2" customWidth="1"/>
    <col min="14596" max="14596" width="5.83203125" style="2" customWidth="1"/>
    <col min="14597" max="14597" width="5" style="2" customWidth="1"/>
    <col min="14598" max="14598" width="5.5" style="2" customWidth="1"/>
    <col min="14599" max="14599" width="4.6640625" style="2" customWidth="1"/>
    <col min="14600" max="14600" width="6.5" style="2" customWidth="1"/>
    <col min="14601" max="14601" width="6.1640625" style="2" customWidth="1"/>
    <col min="14602" max="14602" width="5.5" style="2" customWidth="1"/>
    <col min="14603" max="14603" width="5.33203125" style="2" customWidth="1"/>
    <col min="14604" max="14604" width="5.6640625" style="2" customWidth="1"/>
    <col min="14605" max="14605" width="4.6640625" style="2" customWidth="1"/>
    <col min="14606" max="14848" width="9.1640625" style="2"/>
    <col min="14849" max="14849" width="17.33203125" style="2" customWidth="1"/>
    <col min="14850" max="14850" width="6.33203125" style="2" customWidth="1"/>
    <col min="14851" max="14851" width="6" style="2" customWidth="1"/>
    <col min="14852" max="14852" width="5.83203125" style="2" customWidth="1"/>
    <col min="14853" max="14853" width="5" style="2" customWidth="1"/>
    <col min="14854" max="14854" width="5.5" style="2" customWidth="1"/>
    <col min="14855" max="14855" width="4.6640625" style="2" customWidth="1"/>
    <col min="14856" max="14856" width="6.5" style="2" customWidth="1"/>
    <col min="14857" max="14857" width="6.1640625" style="2" customWidth="1"/>
    <col min="14858" max="14858" width="5.5" style="2" customWidth="1"/>
    <col min="14859" max="14859" width="5.33203125" style="2" customWidth="1"/>
    <col min="14860" max="14860" width="5.6640625" style="2" customWidth="1"/>
    <col min="14861" max="14861" width="4.6640625" style="2" customWidth="1"/>
    <col min="14862" max="15104" width="9.1640625" style="2"/>
    <col min="15105" max="15105" width="17.33203125" style="2" customWidth="1"/>
    <col min="15106" max="15106" width="6.33203125" style="2" customWidth="1"/>
    <col min="15107" max="15107" width="6" style="2" customWidth="1"/>
    <col min="15108" max="15108" width="5.83203125" style="2" customWidth="1"/>
    <col min="15109" max="15109" width="5" style="2" customWidth="1"/>
    <col min="15110" max="15110" width="5.5" style="2" customWidth="1"/>
    <col min="15111" max="15111" width="4.6640625" style="2" customWidth="1"/>
    <col min="15112" max="15112" width="6.5" style="2" customWidth="1"/>
    <col min="15113" max="15113" width="6.1640625" style="2" customWidth="1"/>
    <col min="15114" max="15114" width="5.5" style="2" customWidth="1"/>
    <col min="15115" max="15115" width="5.33203125" style="2" customWidth="1"/>
    <col min="15116" max="15116" width="5.6640625" style="2" customWidth="1"/>
    <col min="15117" max="15117" width="4.6640625" style="2" customWidth="1"/>
    <col min="15118" max="15360" width="9.1640625" style="2"/>
    <col min="15361" max="15361" width="17.33203125" style="2" customWidth="1"/>
    <col min="15362" max="15362" width="6.33203125" style="2" customWidth="1"/>
    <col min="15363" max="15363" width="6" style="2" customWidth="1"/>
    <col min="15364" max="15364" width="5.83203125" style="2" customWidth="1"/>
    <col min="15365" max="15365" width="5" style="2" customWidth="1"/>
    <col min="15366" max="15366" width="5.5" style="2" customWidth="1"/>
    <col min="15367" max="15367" width="4.6640625" style="2" customWidth="1"/>
    <col min="15368" max="15368" width="6.5" style="2" customWidth="1"/>
    <col min="15369" max="15369" width="6.1640625" style="2" customWidth="1"/>
    <col min="15370" max="15370" width="5.5" style="2" customWidth="1"/>
    <col min="15371" max="15371" width="5.33203125" style="2" customWidth="1"/>
    <col min="15372" max="15372" width="5.6640625" style="2" customWidth="1"/>
    <col min="15373" max="15373" width="4.6640625" style="2" customWidth="1"/>
    <col min="15374" max="15616" width="9.1640625" style="2"/>
    <col min="15617" max="15617" width="17.33203125" style="2" customWidth="1"/>
    <col min="15618" max="15618" width="6.33203125" style="2" customWidth="1"/>
    <col min="15619" max="15619" width="6" style="2" customWidth="1"/>
    <col min="15620" max="15620" width="5.83203125" style="2" customWidth="1"/>
    <col min="15621" max="15621" width="5" style="2" customWidth="1"/>
    <col min="15622" max="15622" width="5.5" style="2" customWidth="1"/>
    <col min="15623" max="15623" width="4.6640625" style="2" customWidth="1"/>
    <col min="15624" max="15624" width="6.5" style="2" customWidth="1"/>
    <col min="15625" max="15625" width="6.1640625" style="2" customWidth="1"/>
    <col min="15626" max="15626" width="5.5" style="2" customWidth="1"/>
    <col min="15627" max="15627" width="5.33203125" style="2" customWidth="1"/>
    <col min="15628" max="15628" width="5.6640625" style="2" customWidth="1"/>
    <col min="15629" max="15629" width="4.6640625" style="2" customWidth="1"/>
    <col min="15630" max="15872" width="9.1640625" style="2"/>
    <col min="15873" max="15873" width="17.33203125" style="2" customWidth="1"/>
    <col min="15874" max="15874" width="6.33203125" style="2" customWidth="1"/>
    <col min="15875" max="15875" width="6" style="2" customWidth="1"/>
    <col min="15876" max="15876" width="5.83203125" style="2" customWidth="1"/>
    <col min="15877" max="15877" width="5" style="2" customWidth="1"/>
    <col min="15878" max="15878" width="5.5" style="2" customWidth="1"/>
    <col min="15879" max="15879" width="4.6640625" style="2" customWidth="1"/>
    <col min="15880" max="15880" width="6.5" style="2" customWidth="1"/>
    <col min="15881" max="15881" width="6.1640625" style="2" customWidth="1"/>
    <col min="15882" max="15882" width="5.5" style="2" customWidth="1"/>
    <col min="15883" max="15883" width="5.33203125" style="2" customWidth="1"/>
    <col min="15884" max="15884" width="5.6640625" style="2" customWidth="1"/>
    <col min="15885" max="15885" width="4.6640625" style="2" customWidth="1"/>
    <col min="15886" max="16128" width="9.1640625" style="2"/>
    <col min="16129" max="16129" width="17.33203125" style="2" customWidth="1"/>
    <col min="16130" max="16130" width="6.33203125" style="2" customWidth="1"/>
    <col min="16131" max="16131" width="6" style="2" customWidth="1"/>
    <col min="16132" max="16132" width="5.83203125" style="2" customWidth="1"/>
    <col min="16133" max="16133" width="5" style="2" customWidth="1"/>
    <col min="16134" max="16134" width="5.5" style="2" customWidth="1"/>
    <col min="16135" max="16135" width="4.6640625" style="2" customWidth="1"/>
    <col min="16136" max="16136" width="6.5" style="2" customWidth="1"/>
    <col min="16137" max="16137" width="6.1640625" style="2" customWidth="1"/>
    <col min="16138" max="16138" width="5.5" style="2" customWidth="1"/>
    <col min="16139" max="16139" width="5.33203125" style="2" customWidth="1"/>
    <col min="16140" max="16140" width="5.6640625" style="2" customWidth="1"/>
    <col min="16141" max="16141" width="4.6640625" style="2" customWidth="1"/>
    <col min="16142" max="16384" width="9.1640625" style="2"/>
  </cols>
  <sheetData>
    <row r="1" spans="1:14" ht="1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customHeight="1" x14ac:dyDescent="0.15">
      <c r="B2" s="3"/>
    </row>
    <row r="3" spans="1:14" ht="15" customHeight="1" x14ac:dyDescent="0.15">
      <c r="A3" s="4" t="s">
        <v>1</v>
      </c>
      <c r="G3" s="5"/>
      <c r="H3" s="5"/>
      <c r="I3" s="5"/>
      <c r="J3" s="5"/>
      <c r="K3" s="2" t="s">
        <v>2</v>
      </c>
    </row>
    <row r="4" spans="1:14" ht="15" customHeight="1" x14ac:dyDescent="0.15">
      <c r="A4" s="6" t="s">
        <v>3</v>
      </c>
      <c r="B4" s="7">
        <v>1996</v>
      </c>
      <c r="C4" s="6"/>
      <c r="D4" s="6"/>
      <c r="E4" s="6"/>
      <c r="F4" s="6"/>
      <c r="G4" s="6"/>
      <c r="H4" s="6">
        <v>2008</v>
      </c>
      <c r="I4" s="6"/>
      <c r="J4" s="6"/>
      <c r="K4" s="6"/>
      <c r="L4" s="6"/>
      <c r="M4" s="6"/>
    </row>
    <row r="5" spans="1:14" ht="15" customHeight="1" x14ac:dyDescent="0.15">
      <c r="A5" s="6"/>
      <c r="B5" s="7" t="s">
        <v>4</v>
      </c>
      <c r="C5" s="6" t="s">
        <v>5</v>
      </c>
      <c r="D5" s="6" t="s">
        <v>6</v>
      </c>
      <c r="E5" s="6"/>
      <c r="F5" s="6"/>
      <c r="G5" s="6"/>
      <c r="H5" s="6" t="s">
        <v>4</v>
      </c>
      <c r="I5" s="6" t="s">
        <v>5</v>
      </c>
      <c r="J5" s="6" t="s">
        <v>6</v>
      </c>
      <c r="K5" s="6"/>
      <c r="L5" s="6"/>
      <c r="M5" s="6"/>
    </row>
    <row r="6" spans="1:14" ht="21.75" customHeight="1" x14ac:dyDescent="0.15">
      <c r="A6" s="6"/>
      <c r="B6" s="7"/>
      <c r="C6" s="6"/>
      <c r="D6" s="8" t="s">
        <v>7</v>
      </c>
      <c r="E6" s="8" t="s">
        <v>8</v>
      </c>
      <c r="F6" s="8" t="s">
        <v>9</v>
      </c>
      <c r="G6" s="8" t="s">
        <v>10</v>
      </c>
      <c r="H6" s="6"/>
      <c r="I6" s="6"/>
      <c r="J6" s="8" t="s">
        <v>7</v>
      </c>
      <c r="K6" s="8" t="s">
        <v>8</v>
      </c>
      <c r="L6" s="8" t="s">
        <v>9</v>
      </c>
      <c r="M6" s="8" t="s">
        <v>10</v>
      </c>
    </row>
    <row r="7" spans="1:14" ht="15" customHeight="1" x14ac:dyDescent="0.15">
      <c r="A7" s="9" t="s">
        <v>11</v>
      </c>
      <c r="B7" s="10">
        <v>365273</v>
      </c>
      <c r="C7" s="10">
        <v>80021</v>
      </c>
      <c r="D7" s="10">
        <v>285252</v>
      </c>
      <c r="E7" s="10">
        <v>244827</v>
      </c>
      <c r="F7" s="10">
        <v>37456</v>
      </c>
      <c r="G7" s="11">
        <v>2969</v>
      </c>
      <c r="H7" s="12">
        <v>423535</v>
      </c>
      <c r="I7" s="10">
        <f>H7-J7</f>
        <v>111998</v>
      </c>
      <c r="J7" s="10">
        <v>311537</v>
      </c>
      <c r="K7" s="10">
        <v>280283</v>
      </c>
      <c r="L7" s="10">
        <v>29524</v>
      </c>
      <c r="M7" s="11">
        <v>1730</v>
      </c>
    </row>
    <row r="8" spans="1:14" ht="15" customHeight="1" x14ac:dyDescent="0.15">
      <c r="A8" s="13" t="s">
        <v>12</v>
      </c>
      <c r="B8" s="14">
        <f>B7/B7*100</f>
        <v>100</v>
      </c>
      <c r="C8" s="14">
        <f>C7/B7*100</f>
        <v>21.907176276374109</v>
      </c>
      <c r="D8" s="14">
        <f>D7/B7*100</f>
        <v>78.092823723625898</v>
      </c>
      <c r="E8" s="14">
        <f>E7/D7*100</f>
        <v>85.828320222119387</v>
      </c>
      <c r="F8" s="14">
        <f>F7/D7*100</f>
        <v>13.130845708356119</v>
      </c>
      <c r="G8" s="15">
        <f>G7/D7*100</f>
        <v>1.0408340695244906</v>
      </c>
      <c r="H8" s="16">
        <f>H7/H7*100</f>
        <v>100</v>
      </c>
      <c r="I8" s="14">
        <f>I7/H7*100</f>
        <v>26.443623313303505</v>
      </c>
      <c r="J8" s="14">
        <f>J7/H7*100</f>
        <v>73.556376686696495</v>
      </c>
      <c r="K8" s="14">
        <f>K7/J7*100</f>
        <v>89.967804787232325</v>
      </c>
      <c r="L8" s="14">
        <f>L7/J7*100</f>
        <v>9.4768839656284811</v>
      </c>
      <c r="M8" s="15">
        <f>M7/J7*100</f>
        <v>0.55531124713918412</v>
      </c>
      <c r="N8" s="17"/>
    </row>
    <row r="9" spans="1:14" ht="15" customHeight="1" x14ac:dyDescent="0.15">
      <c r="A9" s="13"/>
      <c r="B9" s="10"/>
      <c r="C9" s="10"/>
      <c r="D9" s="10"/>
      <c r="E9" s="10"/>
      <c r="F9" s="10"/>
      <c r="G9" s="18"/>
      <c r="H9" s="19"/>
      <c r="I9" s="10"/>
      <c r="J9" s="10"/>
      <c r="K9" s="10"/>
      <c r="L9" s="10"/>
      <c r="M9" s="18"/>
    </row>
    <row r="10" spans="1:14" ht="15" customHeight="1" x14ac:dyDescent="0.15">
      <c r="A10" s="9" t="s">
        <v>13</v>
      </c>
      <c r="B10" s="20"/>
      <c r="C10" s="20"/>
      <c r="D10" s="20"/>
      <c r="E10" s="20"/>
      <c r="F10" s="20"/>
      <c r="G10" s="21"/>
      <c r="H10" s="22"/>
      <c r="I10" s="20"/>
      <c r="J10" s="20"/>
      <c r="K10" s="20"/>
      <c r="L10" s="20"/>
      <c r="M10" s="21"/>
    </row>
    <row r="11" spans="1:14" ht="15" customHeight="1" x14ac:dyDescent="0.15">
      <c r="A11" s="13" t="s">
        <v>14</v>
      </c>
      <c r="B11" s="10">
        <v>245964</v>
      </c>
      <c r="C11" s="10">
        <v>61043</v>
      </c>
      <c r="D11" s="10">
        <v>184921</v>
      </c>
      <c r="E11" s="10">
        <v>166889</v>
      </c>
      <c r="F11" s="10">
        <v>16478</v>
      </c>
      <c r="G11" s="18">
        <v>1554</v>
      </c>
      <c r="H11" s="19">
        <v>296549</v>
      </c>
      <c r="I11" s="10">
        <f>H11-J11</f>
        <v>93471</v>
      </c>
      <c r="J11" s="10">
        <v>203078</v>
      </c>
      <c r="K11" s="10">
        <v>188782</v>
      </c>
      <c r="L11" s="10">
        <v>13367</v>
      </c>
      <c r="M11" s="18">
        <v>929</v>
      </c>
    </row>
    <row r="12" spans="1:14" ht="15" customHeight="1" x14ac:dyDescent="0.15">
      <c r="A12" s="13" t="s">
        <v>12</v>
      </c>
      <c r="B12" s="14">
        <f>B11/B11*100</f>
        <v>100</v>
      </c>
      <c r="C12" s="14">
        <f>+C11/$B$11*100</f>
        <v>24.817859524158006</v>
      </c>
      <c r="D12" s="14">
        <f>+D11/$B$11*100</f>
        <v>75.18214047584199</v>
      </c>
      <c r="E12" s="14">
        <f>E11/D11*100</f>
        <v>90.248808950849281</v>
      </c>
      <c r="F12" s="14">
        <f>F11/D11*100</f>
        <v>8.9108321932068293</v>
      </c>
      <c r="G12" s="15">
        <f>G11/D11*100</f>
        <v>0.84035885594388959</v>
      </c>
      <c r="H12" s="16">
        <f>H11/H11*100</f>
        <v>100</v>
      </c>
      <c r="I12" s="14">
        <f>I11/H11*100</f>
        <v>31.519580238004512</v>
      </c>
      <c r="J12" s="14">
        <f>J11/H11*100</f>
        <v>68.480419761995492</v>
      </c>
      <c r="K12" s="14">
        <f>K11/J11*100</f>
        <v>92.960340361831413</v>
      </c>
      <c r="L12" s="14">
        <f>L11/J11*100</f>
        <v>6.5821999428790914</v>
      </c>
      <c r="M12" s="15">
        <f>M11/J11*100</f>
        <v>0.45745969528949471</v>
      </c>
    </row>
    <row r="13" spans="1:14" ht="15" customHeight="1" x14ac:dyDescent="0.15">
      <c r="A13" s="13" t="s">
        <v>15</v>
      </c>
      <c r="B13" s="14">
        <f t="shared" ref="B13:M13" si="0">+B11/B7*100</f>
        <v>67.337032849403045</v>
      </c>
      <c r="C13" s="14">
        <f t="shared" si="0"/>
        <v>76.28372552205046</v>
      </c>
      <c r="D13" s="14">
        <f t="shared" si="0"/>
        <v>64.827240475088701</v>
      </c>
      <c r="E13" s="14">
        <f t="shared" si="0"/>
        <v>68.166092792053163</v>
      </c>
      <c r="F13" s="14">
        <f t="shared" si="0"/>
        <v>43.992951730029901</v>
      </c>
      <c r="G13" s="15">
        <f t="shared" si="0"/>
        <v>52.340855506904681</v>
      </c>
      <c r="H13" s="16">
        <f t="shared" si="0"/>
        <v>70.017590045686902</v>
      </c>
      <c r="I13" s="14">
        <f t="shared" si="0"/>
        <v>83.457740316791373</v>
      </c>
      <c r="J13" s="14">
        <f t="shared" si="0"/>
        <v>65.185836674295501</v>
      </c>
      <c r="K13" s="14">
        <f t="shared" si="0"/>
        <v>67.354067139284226</v>
      </c>
      <c r="L13" s="14">
        <f t="shared" si="0"/>
        <v>45.2750304836743</v>
      </c>
      <c r="M13" s="15">
        <f t="shared" si="0"/>
        <v>53.699421965317917</v>
      </c>
    </row>
    <row r="14" spans="1:14" ht="15" customHeight="1" x14ac:dyDescent="0.15">
      <c r="A14" s="13"/>
      <c r="B14" s="23"/>
      <c r="C14" s="23"/>
      <c r="D14" s="23"/>
      <c r="E14" s="23"/>
      <c r="F14" s="23"/>
      <c r="G14" s="24"/>
      <c r="H14" s="25"/>
      <c r="I14" s="23"/>
      <c r="J14" s="23"/>
      <c r="K14" s="23"/>
      <c r="L14" s="23"/>
      <c r="M14" s="24"/>
    </row>
    <row r="15" spans="1:14" ht="15" customHeight="1" x14ac:dyDescent="0.15">
      <c r="A15" s="13" t="s">
        <v>16</v>
      </c>
      <c r="B15" s="10">
        <v>95853</v>
      </c>
      <c r="C15" s="10">
        <v>1432</v>
      </c>
      <c r="D15" s="10">
        <v>94421</v>
      </c>
      <c r="E15" s="10">
        <v>72506</v>
      </c>
      <c r="F15" s="10">
        <v>20532</v>
      </c>
      <c r="G15" s="18">
        <v>1383</v>
      </c>
      <c r="H15" s="19">
        <v>104956</v>
      </c>
      <c r="I15" s="10">
        <f>H15-J15</f>
        <v>1786</v>
      </c>
      <c r="J15" s="10">
        <v>103170</v>
      </c>
      <c r="K15" s="10">
        <v>86675</v>
      </c>
      <c r="L15" s="10">
        <v>15714</v>
      </c>
      <c r="M15" s="18">
        <v>781</v>
      </c>
    </row>
    <row r="16" spans="1:14" ht="15" customHeight="1" x14ac:dyDescent="0.15">
      <c r="A16" s="13" t="s">
        <v>17</v>
      </c>
      <c r="B16" s="14">
        <f>B15/B15*100</f>
        <v>100</v>
      </c>
      <c r="C16" s="14">
        <f>C15/B15*100</f>
        <v>1.4939542841642932</v>
      </c>
      <c r="D16" s="14">
        <f>D15/B15*100</f>
        <v>98.506045715835711</v>
      </c>
      <c r="E16" s="14">
        <f>E15/D15*100</f>
        <v>76.790120841761905</v>
      </c>
      <c r="F16" s="14">
        <f>F15/D15*100</f>
        <v>21.74516262272164</v>
      </c>
      <c r="G16" s="15">
        <f>G15/D15*100</f>
        <v>1.4647165355164635</v>
      </c>
      <c r="H16" s="16">
        <f>H15/H15*100</f>
        <v>100</v>
      </c>
      <c r="I16" s="14">
        <f>I15/H15*100</f>
        <v>1.7016654598117305</v>
      </c>
      <c r="J16" s="14">
        <f>J15/H15*100</f>
        <v>98.298334540188264</v>
      </c>
      <c r="K16" s="14">
        <f>K15/J15*100</f>
        <v>84.011825142967922</v>
      </c>
      <c r="L16" s="14">
        <f>L15/J15*100</f>
        <v>15.231171852282641</v>
      </c>
      <c r="M16" s="15">
        <f>M15/J15*100</f>
        <v>0.75700300474944271</v>
      </c>
      <c r="N16" s="17"/>
    </row>
    <row r="17" spans="1:14" ht="15" customHeight="1" x14ac:dyDescent="0.15">
      <c r="A17" s="13" t="s">
        <v>15</v>
      </c>
      <c r="B17" s="14">
        <f t="shared" ref="B17:M17" si="1">+B15/B7*100</f>
        <v>26.241468709704797</v>
      </c>
      <c r="C17" s="14">
        <f t="shared" si="1"/>
        <v>1.7895302483098188</v>
      </c>
      <c r="D17" s="14">
        <f t="shared" si="1"/>
        <v>33.100907267959556</v>
      </c>
      <c r="E17" s="14">
        <f t="shared" si="1"/>
        <v>29.615197670191606</v>
      </c>
      <c r="F17" s="14">
        <f t="shared" si="1"/>
        <v>54.816317812900472</v>
      </c>
      <c r="G17" s="15">
        <f t="shared" si="1"/>
        <v>46.581340518693167</v>
      </c>
      <c r="H17" s="16">
        <f t="shared" si="1"/>
        <v>24.780950806899078</v>
      </c>
      <c r="I17" s="14">
        <f t="shared" si="1"/>
        <v>1.5946713334166682</v>
      </c>
      <c r="J17" s="14">
        <f t="shared" si="1"/>
        <v>33.116451657427532</v>
      </c>
      <c r="K17" s="14">
        <f t="shared" si="1"/>
        <v>30.924101711484465</v>
      </c>
      <c r="L17" s="14">
        <f t="shared" si="1"/>
        <v>53.224495325836607</v>
      </c>
      <c r="M17" s="15">
        <f t="shared" si="1"/>
        <v>45.144508670520231</v>
      </c>
    </row>
    <row r="18" spans="1:14" ht="15" customHeight="1" x14ac:dyDescent="0.15">
      <c r="A18" s="13"/>
      <c r="B18" s="20"/>
      <c r="C18" s="23"/>
      <c r="D18" s="23"/>
      <c r="E18" s="23"/>
      <c r="F18" s="23"/>
      <c r="G18" s="24"/>
      <c r="H18" s="22"/>
      <c r="I18" s="23"/>
      <c r="J18" s="23"/>
      <c r="K18" s="23"/>
      <c r="L18" s="23"/>
      <c r="M18" s="24"/>
    </row>
    <row r="19" spans="1:14" ht="15" customHeight="1" x14ac:dyDescent="0.15">
      <c r="A19" s="13" t="s">
        <v>18</v>
      </c>
      <c r="B19" s="10">
        <v>23457</v>
      </c>
      <c r="C19" s="10">
        <v>17546</v>
      </c>
      <c r="D19" s="10">
        <v>5911</v>
      </c>
      <c r="E19" s="10">
        <v>5433</v>
      </c>
      <c r="F19" s="10">
        <v>446</v>
      </c>
      <c r="G19" s="18">
        <v>32</v>
      </c>
      <c r="H19" s="19">
        <v>22030</v>
      </c>
      <c r="I19" s="10">
        <f>H19-J19</f>
        <v>16741</v>
      </c>
      <c r="J19" s="10">
        <v>5289</v>
      </c>
      <c r="K19" s="10">
        <v>4826</v>
      </c>
      <c r="L19" s="10">
        <v>443</v>
      </c>
      <c r="M19" s="18">
        <v>20</v>
      </c>
    </row>
    <row r="20" spans="1:14" ht="15" customHeight="1" x14ac:dyDescent="0.15">
      <c r="A20" s="13" t="s">
        <v>12</v>
      </c>
      <c r="B20" s="14">
        <f>B19/B19*100</f>
        <v>100</v>
      </c>
      <c r="C20" s="14">
        <f>+C19/$B$19*100</f>
        <v>74.800699151639165</v>
      </c>
      <c r="D20" s="14">
        <f>+D19/$B$19*100</f>
        <v>25.199300848360828</v>
      </c>
      <c r="E20" s="14">
        <f>E19/D19*100</f>
        <v>91.913381830485534</v>
      </c>
      <c r="F20" s="14">
        <f>F19/D19*100</f>
        <v>7.545254610049061</v>
      </c>
      <c r="G20" s="15">
        <f>G19/D19*100</f>
        <v>0.54136355946540349</v>
      </c>
      <c r="H20" s="16">
        <f>H19/H19*100</f>
        <v>100</v>
      </c>
      <c r="I20" s="14">
        <f>I19/H19*100</f>
        <v>75.991829323649569</v>
      </c>
      <c r="J20" s="14">
        <f>J19/H19*100</f>
        <v>24.008170676350431</v>
      </c>
      <c r="K20" s="14">
        <f>K19/J19*100</f>
        <v>91.245982227264136</v>
      </c>
      <c r="L20" s="14">
        <f>L19/J19*100</f>
        <v>8.3758744564189822</v>
      </c>
      <c r="M20" s="15">
        <f>M19/J19*100</f>
        <v>0.37814331631688414</v>
      </c>
      <c r="N20" s="17"/>
    </row>
    <row r="21" spans="1:14" ht="15" customHeight="1" x14ac:dyDescent="0.15">
      <c r="A21" s="13" t="s">
        <v>15</v>
      </c>
      <c r="B21" s="14">
        <f t="shared" ref="B21:M21" si="2">+B19/B7*100</f>
        <v>6.4217722087315519</v>
      </c>
      <c r="C21" s="14">
        <f t="shared" si="2"/>
        <v>21.92674422963972</v>
      </c>
      <c r="D21" s="14">
        <f t="shared" si="2"/>
        <v>2.0722028241695063</v>
      </c>
      <c r="E21" s="14">
        <f t="shared" si="2"/>
        <v>2.2191179894374398</v>
      </c>
      <c r="F21" s="14">
        <f t="shared" si="2"/>
        <v>1.1907304570696284</v>
      </c>
      <c r="G21" s="15">
        <f t="shared" si="2"/>
        <v>1.0778039744021557</v>
      </c>
      <c r="H21" s="16">
        <f t="shared" si="2"/>
        <v>5.2014591474140275</v>
      </c>
      <c r="I21" s="14">
        <f t="shared" si="2"/>
        <v>14.94758834979196</v>
      </c>
      <c r="J21" s="14">
        <f t="shared" si="2"/>
        <v>1.6977116682769622</v>
      </c>
      <c r="K21" s="14">
        <f>+K19/K7*100</f>
        <v>1.7218311492313128</v>
      </c>
      <c r="L21" s="14">
        <f t="shared" si="2"/>
        <v>1.5004741904890937</v>
      </c>
      <c r="M21" s="15">
        <f t="shared" si="2"/>
        <v>1.1560693641618496</v>
      </c>
    </row>
    <row r="22" spans="1:14" ht="15" customHeight="1" x14ac:dyDescent="0.15">
      <c r="A22" s="13"/>
      <c r="B22" s="10"/>
      <c r="C22" s="10"/>
      <c r="D22" s="10"/>
      <c r="E22" s="10"/>
      <c r="F22" s="10"/>
      <c r="G22" s="18"/>
      <c r="H22" s="19"/>
      <c r="I22" s="10"/>
      <c r="J22" s="10"/>
      <c r="K22" s="10"/>
      <c r="L22" s="10"/>
      <c r="M22" s="18"/>
    </row>
    <row r="23" spans="1:14" ht="15" customHeight="1" x14ac:dyDescent="0.15">
      <c r="A23" s="9" t="s">
        <v>19</v>
      </c>
      <c r="B23" s="10">
        <v>116179</v>
      </c>
      <c r="C23" s="10">
        <v>38199</v>
      </c>
      <c r="D23" s="10">
        <v>77980</v>
      </c>
      <c r="E23" s="10">
        <v>75546</v>
      </c>
      <c r="F23" s="10">
        <v>2305</v>
      </c>
      <c r="G23" s="18">
        <v>129</v>
      </c>
      <c r="H23" s="19">
        <v>133981</v>
      </c>
      <c r="I23" s="10">
        <f>H23-J23</f>
        <v>36297</v>
      </c>
      <c r="J23" s="10">
        <v>97684</v>
      </c>
      <c r="K23" s="10">
        <v>89795</v>
      </c>
      <c r="L23" s="10">
        <v>7468</v>
      </c>
      <c r="M23" s="18">
        <v>421</v>
      </c>
    </row>
    <row r="24" spans="1:14" ht="15" customHeight="1" x14ac:dyDescent="0.15">
      <c r="A24" s="13" t="s">
        <v>17</v>
      </c>
      <c r="B24" s="14">
        <f>B23/B23*100</f>
        <v>100</v>
      </c>
      <c r="C24" s="14">
        <f>+C23/$B$23*100</f>
        <v>32.879436042658313</v>
      </c>
      <c r="D24" s="14">
        <f>+D23/$B$23*100</f>
        <v>67.120563957341687</v>
      </c>
      <c r="E24" s="14">
        <f>E23/D23*100</f>
        <v>96.878686842780198</v>
      </c>
      <c r="F24" s="14">
        <f>F23/D23*100</f>
        <v>2.9558861246473453</v>
      </c>
      <c r="G24" s="15">
        <f>G23/D23*100</f>
        <v>0.16542703257245447</v>
      </c>
      <c r="H24" s="16">
        <f>H23/H23*100</f>
        <v>100</v>
      </c>
      <c r="I24" s="14">
        <f>I23/H23*100</f>
        <v>27.091154715967193</v>
      </c>
      <c r="J24" s="14">
        <f>J23/H23*100</f>
        <v>72.908845284032807</v>
      </c>
      <c r="K24" s="14">
        <f>K23/J23*100</f>
        <v>91.923958887842431</v>
      </c>
      <c r="L24" s="14">
        <f>L23/J23*100</f>
        <v>7.645059579869784</v>
      </c>
      <c r="M24" s="15">
        <f>M23/J23*100</f>
        <v>0.43098153228778513</v>
      </c>
    </row>
    <row r="25" spans="1:14" ht="15" customHeight="1" x14ac:dyDescent="0.15">
      <c r="A25" s="13" t="s">
        <v>15</v>
      </c>
      <c r="B25" s="14">
        <f t="shared" ref="B25:M25" si="3">+B23/B7*100</f>
        <v>31.806073813284858</v>
      </c>
      <c r="C25" s="14">
        <f t="shared" si="3"/>
        <v>47.736219242448854</v>
      </c>
      <c r="D25" s="14">
        <f t="shared" si="3"/>
        <v>27.337231640794808</v>
      </c>
      <c r="E25" s="14">
        <f t="shared" si="3"/>
        <v>30.856890784104696</v>
      </c>
      <c r="F25" s="14">
        <f t="shared" si="3"/>
        <v>6.1538872276804781</v>
      </c>
      <c r="G25" s="15">
        <f t="shared" si="3"/>
        <v>4.3448972718086898</v>
      </c>
      <c r="H25" s="16">
        <f t="shared" si="3"/>
        <v>31.633985384915057</v>
      </c>
      <c r="I25" s="14">
        <f t="shared" si="3"/>
        <v>32.408614439543562</v>
      </c>
      <c r="J25" s="14">
        <f t="shared" si="3"/>
        <v>31.355505124591943</v>
      </c>
      <c r="K25" s="14">
        <f t="shared" si="3"/>
        <v>32.037262338422238</v>
      </c>
      <c r="L25" s="14">
        <f t="shared" si="3"/>
        <v>25.294675518222466</v>
      </c>
      <c r="M25" s="15">
        <f t="shared" si="3"/>
        <v>24.335260115606935</v>
      </c>
    </row>
    <row r="26" spans="1:14" ht="15" customHeight="1" x14ac:dyDescent="0.15">
      <c r="A26" s="13"/>
      <c r="B26" s="10"/>
      <c r="C26" s="10"/>
      <c r="D26" s="10"/>
      <c r="E26" s="10"/>
      <c r="F26" s="10"/>
      <c r="G26" s="18"/>
      <c r="H26" s="19"/>
      <c r="I26" s="10"/>
      <c r="J26" s="10"/>
      <c r="K26" s="10"/>
      <c r="L26" s="10"/>
      <c r="M26" s="18"/>
    </row>
    <row r="27" spans="1:14" ht="15" customHeight="1" x14ac:dyDescent="0.15">
      <c r="A27" s="9" t="s">
        <v>20</v>
      </c>
      <c r="B27" s="10">
        <v>379604</v>
      </c>
      <c r="C27" s="10">
        <v>17610</v>
      </c>
      <c r="D27" s="10">
        <v>361995</v>
      </c>
      <c r="E27" s="10">
        <v>219149</v>
      </c>
      <c r="F27" s="10">
        <v>115629</v>
      </c>
      <c r="G27" s="18">
        <v>27216</v>
      </c>
      <c r="H27" s="19">
        <v>348518</v>
      </c>
      <c r="I27" s="10">
        <f>H27-J27</f>
        <v>21554</v>
      </c>
      <c r="J27" s="10">
        <v>326964</v>
      </c>
      <c r="K27" s="10">
        <v>225295</v>
      </c>
      <c r="L27" s="10">
        <v>85386</v>
      </c>
      <c r="M27" s="18">
        <v>16282</v>
      </c>
    </row>
    <row r="28" spans="1:14" ht="15" customHeight="1" x14ac:dyDescent="0.15">
      <c r="A28" s="13" t="s">
        <v>17</v>
      </c>
      <c r="B28" s="14">
        <f>B27/B27*100</f>
        <v>100</v>
      </c>
      <c r="C28" s="14">
        <f>+C27/$B$27*100</f>
        <v>4.6390448994215028</v>
      </c>
      <c r="D28" s="14">
        <f>+D27/$B$27*100</f>
        <v>95.361218532997555</v>
      </c>
      <c r="E28" s="14">
        <f>E27/D27*100</f>
        <v>60.539233967319994</v>
      </c>
      <c r="F28" s="14">
        <f>F27/D27*100</f>
        <v>31.942153897153275</v>
      </c>
      <c r="G28" s="15">
        <f>G27/D27*100</f>
        <v>7.518335888617246</v>
      </c>
      <c r="H28" s="16">
        <f>H27/H27*100</f>
        <v>100</v>
      </c>
      <c r="I28" s="14">
        <f>I27/H27*100</f>
        <v>6.1844725380037762</v>
      </c>
      <c r="J28" s="14">
        <f>J27/H27*100</f>
        <v>93.815527461996226</v>
      </c>
      <c r="K28" s="14">
        <f>K27/J27*100</f>
        <v>68.905139403726395</v>
      </c>
      <c r="L28" s="14">
        <f>L27/J27*100</f>
        <v>26.114801629537197</v>
      </c>
      <c r="M28" s="15">
        <f>M27/J27*100</f>
        <v>4.9797531226679386</v>
      </c>
    </row>
    <row r="29" spans="1:14" ht="15" customHeight="1" x14ac:dyDescent="0.15">
      <c r="A29" s="13" t="s">
        <v>21</v>
      </c>
      <c r="B29" s="14">
        <v>101.4</v>
      </c>
      <c r="C29" s="10">
        <v>286.76</v>
      </c>
      <c r="D29" s="14">
        <v>98.31</v>
      </c>
      <c r="E29" s="14">
        <v>113.79</v>
      </c>
      <c r="F29" s="14">
        <v>80.39</v>
      </c>
      <c r="G29" s="15">
        <v>85.68</v>
      </c>
      <c r="H29" s="16">
        <f>H27/H32*100</f>
        <v>96.934146592460948</v>
      </c>
      <c r="I29" s="10">
        <v>207.89</v>
      </c>
      <c r="J29" s="14">
        <v>93.64</v>
      </c>
      <c r="K29" s="14">
        <v>102.05</v>
      </c>
      <c r="L29" s="14">
        <f>L27/L32*100</f>
        <v>78.311352422180235</v>
      </c>
      <c r="M29" s="15">
        <f>M27/M32*100</f>
        <v>84.018783218948343</v>
      </c>
    </row>
    <row r="30" spans="1:14" ht="15" customHeight="1" x14ac:dyDescent="0.15">
      <c r="A30" s="13" t="s">
        <v>22</v>
      </c>
      <c r="B30" s="14">
        <f t="shared" ref="B30:M30" si="4">+B27/B7</f>
        <v>1.0392336690639603</v>
      </c>
      <c r="C30" s="14">
        <f t="shared" si="4"/>
        <v>0.22006723235150774</v>
      </c>
      <c r="D30" s="14">
        <f t="shared" si="4"/>
        <v>1.2690357999242774</v>
      </c>
      <c r="E30" s="14">
        <f t="shared" si="4"/>
        <v>0.89511777704256479</v>
      </c>
      <c r="F30" s="14">
        <f t="shared" si="4"/>
        <v>3.0870621529260998</v>
      </c>
      <c r="G30" s="15">
        <f t="shared" si="4"/>
        <v>9.1667228022903338</v>
      </c>
      <c r="H30" s="16">
        <f t="shared" si="4"/>
        <v>0.82287886479275618</v>
      </c>
      <c r="I30" s="14">
        <f t="shared" si="4"/>
        <v>0.19244986517616386</v>
      </c>
      <c r="J30" s="14">
        <f t="shared" si="4"/>
        <v>1.0495189977434463</v>
      </c>
      <c r="K30" s="14">
        <f t="shared" si="4"/>
        <v>0.8038125751472619</v>
      </c>
      <c r="L30" s="14">
        <f t="shared" si="4"/>
        <v>2.8920877929819806</v>
      </c>
      <c r="M30" s="15">
        <f t="shared" si="4"/>
        <v>9.4115606936416185</v>
      </c>
    </row>
    <row r="31" spans="1:14" ht="15" customHeight="1" x14ac:dyDescent="0.15">
      <c r="A31" s="13"/>
      <c r="B31" s="10"/>
      <c r="C31" s="10"/>
      <c r="D31" s="10"/>
      <c r="E31" s="10"/>
      <c r="F31" s="10"/>
      <c r="G31" s="18"/>
      <c r="H31" s="19"/>
      <c r="I31" s="10"/>
      <c r="J31" s="10"/>
      <c r="K31" s="10"/>
      <c r="L31" s="10"/>
      <c r="M31" s="18"/>
    </row>
    <row r="32" spans="1:14" ht="15" customHeight="1" x14ac:dyDescent="0.15">
      <c r="A32" s="9" t="s">
        <v>23</v>
      </c>
      <c r="B32" s="10">
        <v>374349</v>
      </c>
      <c r="C32" s="10">
        <v>6142</v>
      </c>
      <c r="D32" s="10">
        <v>368207</v>
      </c>
      <c r="E32" s="10">
        <v>192597</v>
      </c>
      <c r="F32" s="10">
        <v>143844</v>
      </c>
      <c r="G32" s="18">
        <v>31765</v>
      </c>
      <c r="H32" s="19">
        <v>359541</v>
      </c>
      <c r="I32" s="10">
        <f>H32-J32</f>
        <v>10368</v>
      </c>
      <c r="J32" s="10">
        <v>349173</v>
      </c>
      <c r="K32" s="10">
        <v>220760</v>
      </c>
      <c r="L32" s="10">
        <v>109034</v>
      </c>
      <c r="M32" s="18">
        <v>19379</v>
      </c>
    </row>
    <row r="33" spans="1:13" ht="15" customHeight="1" x14ac:dyDescent="0.15">
      <c r="A33" s="13" t="s">
        <v>17</v>
      </c>
      <c r="B33" s="14">
        <f>B32/B32*100</f>
        <v>100</v>
      </c>
      <c r="C33" s="14">
        <f>+C32/$B$32*100</f>
        <v>1.6407149478160754</v>
      </c>
      <c r="D33" s="14">
        <f>+D32/$B$32*100</f>
        <v>98.359285052183921</v>
      </c>
      <c r="E33" s="14">
        <f>E32/D32*100</f>
        <v>52.306718775036863</v>
      </c>
      <c r="F33" s="14">
        <f>F32/D32*100</f>
        <v>39.066068814552686</v>
      </c>
      <c r="G33" s="15">
        <f>G32/D32*100</f>
        <v>8.6269408240473417</v>
      </c>
      <c r="H33" s="16">
        <f>H32/H32*100</f>
        <v>100</v>
      </c>
      <c r="I33" s="14">
        <f>I32/H32*100</f>
        <v>2.8836766877769158</v>
      </c>
      <c r="J33" s="14">
        <f>J32/H32*100</f>
        <v>97.116323312223088</v>
      </c>
      <c r="K33" s="14">
        <f>K32/J32*100</f>
        <v>63.223674224524807</v>
      </c>
      <c r="L33" s="14">
        <f>L32/J32*100</f>
        <v>31.22635484416034</v>
      </c>
      <c r="M33" s="15">
        <f>M32/J32*100</f>
        <v>5.5499709313148493</v>
      </c>
    </row>
    <row r="34" spans="1:13" ht="15" customHeight="1" x14ac:dyDescent="0.15">
      <c r="A34" s="13" t="s">
        <v>22</v>
      </c>
      <c r="B34" s="14">
        <f t="shared" ref="B34:M34" si="5">+B32/B7</f>
        <v>1.0248471691036567</v>
      </c>
      <c r="C34" s="14">
        <f t="shared" si="5"/>
        <v>7.6754851851389014E-2</v>
      </c>
      <c r="D34" s="14">
        <f t="shared" si="5"/>
        <v>1.2908130354914251</v>
      </c>
      <c r="E34" s="14">
        <f t="shared" si="5"/>
        <v>0.78666568638262935</v>
      </c>
      <c r="F34" s="14">
        <f t="shared" si="5"/>
        <v>3.8403460059803503</v>
      </c>
      <c r="G34" s="15">
        <f t="shared" si="5"/>
        <v>10.698888514651397</v>
      </c>
      <c r="H34" s="16">
        <f t="shared" si="5"/>
        <v>0.84890504916949017</v>
      </c>
      <c r="I34" s="14">
        <f t="shared" si="5"/>
        <v>9.2573081662172541E-2</v>
      </c>
      <c r="J34" s="14">
        <f t="shared" si="5"/>
        <v>1.1208074803313892</v>
      </c>
      <c r="K34" s="14">
        <f t="shared" si="5"/>
        <v>0.7876325000089196</v>
      </c>
      <c r="L34" s="14">
        <f t="shared" si="5"/>
        <v>3.693063270559545</v>
      </c>
      <c r="M34" s="15">
        <f t="shared" si="5"/>
        <v>11.201734104046242</v>
      </c>
    </row>
    <row r="35" spans="1:13" ht="15" customHeight="1" x14ac:dyDescent="0.15">
      <c r="A35" s="26"/>
      <c r="B35" s="20"/>
      <c r="C35" s="20"/>
      <c r="D35" s="20"/>
      <c r="E35" s="20"/>
      <c r="F35" s="20"/>
      <c r="G35" s="21"/>
      <c r="H35" s="22"/>
      <c r="I35" s="20"/>
      <c r="J35" s="20"/>
      <c r="K35" s="20"/>
      <c r="L35" s="20"/>
      <c r="M35" s="21"/>
    </row>
    <row r="36" spans="1:13" ht="15" customHeight="1" x14ac:dyDescent="0.15">
      <c r="A36" s="9" t="s">
        <v>24</v>
      </c>
      <c r="B36" s="10">
        <v>22360</v>
      </c>
      <c r="C36" s="10">
        <v>3161</v>
      </c>
      <c r="D36" s="10">
        <v>19199</v>
      </c>
      <c r="E36" s="10">
        <v>14830</v>
      </c>
      <c r="F36" s="10">
        <v>3719</v>
      </c>
      <c r="G36" s="18">
        <v>650</v>
      </c>
      <c r="H36" s="19">
        <v>28858</v>
      </c>
      <c r="I36" s="10">
        <f>H36-J36</f>
        <v>5597</v>
      </c>
      <c r="J36" s="10">
        <v>23261</v>
      </c>
      <c r="K36" s="10">
        <v>19181</v>
      </c>
      <c r="L36" s="10">
        <v>3685</v>
      </c>
      <c r="M36" s="18">
        <v>395</v>
      </c>
    </row>
    <row r="37" spans="1:13" ht="15" customHeight="1" x14ac:dyDescent="0.15">
      <c r="A37" s="13" t="s">
        <v>17</v>
      </c>
      <c r="B37" s="14">
        <f>B36/B36*100</f>
        <v>100</v>
      </c>
      <c r="C37" s="14">
        <f>+C36/$B$36*100</f>
        <v>14.136851520572453</v>
      </c>
      <c r="D37" s="14">
        <f>+D36/$B$36*100</f>
        <v>85.863148479427551</v>
      </c>
      <c r="E37" s="14">
        <f>E36/D36*100</f>
        <v>77.243606437835297</v>
      </c>
      <c r="F37" s="14">
        <f>F36/D36*100</f>
        <v>19.370800562529297</v>
      </c>
      <c r="G37" s="15">
        <f>G36/D36*100</f>
        <v>3.3855929996353979</v>
      </c>
      <c r="H37" s="16">
        <f>H36/H36*100</f>
        <v>100</v>
      </c>
      <c r="I37" s="14">
        <f>I36/H36*100</f>
        <v>19.394968466283181</v>
      </c>
      <c r="J37" s="14">
        <f>J36/H36*100</f>
        <v>80.605031533716826</v>
      </c>
      <c r="K37" s="14">
        <f>K36/J36*100</f>
        <v>82.459911439748936</v>
      </c>
      <c r="L37" s="14">
        <f>L36/J36*100</f>
        <v>15.841967241305188</v>
      </c>
      <c r="M37" s="15">
        <f>M36/J36*100</f>
        <v>1.698121318945875</v>
      </c>
    </row>
    <row r="38" spans="1:13" ht="15" customHeight="1" x14ac:dyDescent="0.15">
      <c r="A38" s="13" t="s">
        <v>25</v>
      </c>
      <c r="B38" s="14">
        <f t="shared" ref="B38:M38" si="6">+B36/B32*100</f>
        <v>5.9730358569142696</v>
      </c>
      <c r="C38" s="14">
        <f t="shared" si="6"/>
        <v>51.465320742429178</v>
      </c>
      <c r="D38" s="14">
        <f t="shared" si="6"/>
        <v>5.2141865852631808</v>
      </c>
      <c r="E38" s="14">
        <f t="shared" si="6"/>
        <v>7.7000160957855002</v>
      </c>
      <c r="F38" s="14">
        <f t="shared" si="6"/>
        <v>2.5854397819860404</v>
      </c>
      <c r="G38" s="15">
        <f t="shared" si="6"/>
        <v>2.0462773492838031</v>
      </c>
      <c r="H38" s="16">
        <f t="shared" si="6"/>
        <v>8.0263447006043815</v>
      </c>
      <c r="I38" s="14">
        <f t="shared" si="6"/>
        <v>53.983410493827158</v>
      </c>
      <c r="J38" s="14">
        <f t="shared" si="6"/>
        <v>6.661740741695378</v>
      </c>
      <c r="K38" s="14">
        <f t="shared" si="6"/>
        <v>8.6886211270157645</v>
      </c>
      <c r="L38" s="14">
        <f t="shared" si="6"/>
        <v>3.379679732927344</v>
      </c>
      <c r="M38" s="15">
        <f t="shared" si="6"/>
        <v>2.0382888693947052</v>
      </c>
    </row>
    <row r="39" spans="1:13" ht="15" customHeight="1" x14ac:dyDescent="0.15">
      <c r="A39" s="13" t="s">
        <v>22</v>
      </c>
      <c r="B39" s="14">
        <f t="shared" ref="B39:M39" si="7">+B36/B7</f>
        <v>6.1214488889132238E-2</v>
      </c>
      <c r="C39" s="14">
        <f t="shared" si="7"/>
        <v>3.9502130690693693E-2</v>
      </c>
      <c r="D39" s="14">
        <f t="shared" si="7"/>
        <v>6.7305400137422353E-2</v>
      </c>
      <c r="E39" s="14">
        <f t="shared" si="7"/>
        <v>6.0573384471483943E-2</v>
      </c>
      <c r="F39" s="14">
        <f t="shared" si="7"/>
        <v>9.9289833404527975E-2</v>
      </c>
      <c r="G39" s="15">
        <f t="shared" si="7"/>
        <v>0.21892893230043786</v>
      </c>
      <c r="H39" s="16">
        <f t="shared" si="7"/>
        <v>6.8136045427178396E-2</v>
      </c>
      <c r="I39" s="14">
        <f t="shared" si="7"/>
        <v>4.9974106680476436E-2</v>
      </c>
      <c r="J39" s="14">
        <f t="shared" si="7"/>
        <v>7.4665288553205561E-2</v>
      </c>
      <c r="K39" s="14">
        <f t="shared" si="7"/>
        <v>6.8434403799017426E-2</v>
      </c>
      <c r="L39" s="14">
        <f t="shared" si="7"/>
        <v>0.12481371087928465</v>
      </c>
      <c r="M39" s="15">
        <f t="shared" si="7"/>
        <v>0.22832369942196531</v>
      </c>
    </row>
    <row r="40" spans="1:13" ht="15" customHeight="1" x14ac:dyDescent="0.15">
      <c r="A40" s="13"/>
      <c r="B40" s="14"/>
      <c r="C40" s="14"/>
      <c r="D40" s="14"/>
      <c r="E40" s="14"/>
      <c r="F40" s="14"/>
      <c r="G40" s="15"/>
      <c r="H40" s="16"/>
      <c r="I40" s="14"/>
      <c r="J40" s="14"/>
      <c r="K40" s="14"/>
      <c r="L40" s="14"/>
      <c r="M40" s="15"/>
    </row>
    <row r="41" spans="1:13" ht="15" customHeight="1" x14ac:dyDescent="0.15">
      <c r="A41" s="9" t="s">
        <v>26</v>
      </c>
      <c r="B41" s="10">
        <v>326752</v>
      </c>
      <c r="C41" s="10">
        <v>839</v>
      </c>
      <c r="D41" s="10">
        <v>325913</v>
      </c>
      <c r="E41" s="10">
        <v>163087</v>
      </c>
      <c r="F41" s="10">
        <v>133105</v>
      </c>
      <c r="G41" s="18">
        <v>29720</v>
      </c>
      <c r="H41" s="19">
        <v>291857</v>
      </c>
      <c r="I41" s="10">
        <f>H41-J41</f>
        <v>983</v>
      </c>
      <c r="J41" s="10">
        <v>290874</v>
      </c>
      <c r="K41" s="10">
        <v>178349</v>
      </c>
      <c r="L41" s="10">
        <v>96083</v>
      </c>
      <c r="M41" s="18">
        <v>16442</v>
      </c>
    </row>
    <row r="42" spans="1:13" ht="15" customHeight="1" x14ac:dyDescent="0.15">
      <c r="A42" s="13" t="s">
        <v>17</v>
      </c>
      <c r="B42" s="14">
        <f>B41/B41*100</f>
        <v>100</v>
      </c>
      <c r="C42" s="14">
        <f>+C41/$B$41*100</f>
        <v>0.25676966017040448</v>
      </c>
      <c r="D42" s="14">
        <f>+D41/$B$41*100</f>
        <v>99.743230339829594</v>
      </c>
      <c r="E42" s="14">
        <f>E41/D41*100</f>
        <v>50.040041360731237</v>
      </c>
      <c r="F42" s="14">
        <f>F41/D41*100</f>
        <v>40.8406537941107</v>
      </c>
      <c r="G42" s="15">
        <f>G41/D41*100</f>
        <v>9.1189980148076337</v>
      </c>
      <c r="H42" s="16">
        <f>H41/H41*100</f>
        <v>100</v>
      </c>
      <c r="I42" s="14">
        <f>I41/H41*100</f>
        <v>0.336808779642085</v>
      </c>
      <c r="J42" s="14">
        <f>J41/H41*100</f>
        <v>99.663191220357916</v>
      </c>
      <c r="K42" s="14">
        <f>K41/J41*100</f>
        <v>61.314864855573205</v>
      </c>
      <c r="L42" s="14">
        <f>L41/J41*100</f>
        <v>33.032515797218039</v>
      </c>
      <c r="M42" s="15">
        <f>M41/J41*100</f>
        <v>5.6526193472087574</v>
      </c>
    </row>
    <row r="43" spans="1:13" ht="15" customHeight="1" x14ac:dyDescent="0.15">
      <c r="A43" s="13" t="s">
        <v>21</v>
      </c>
      <c r="B43" s="14">
        <f t="shared" ref="B43:M43" si="8">+B41/B32*100</f>
        <v>87.2853941108431</v>
      </c>
      <c r="C43" s="14">
        <f t="shared" si="8"/>
        <v>13.66004558775643</v>
      </c>
      <c r="D43" s="14">
        <f t="shared" si="8"/>
        <v>88.513526358814474</v>
      </c>
      <c r="E43" s="14">
        <f t="shared" si="8"/>
        <v>84.677850641494928</v>
      </c>
      <c r="F43" s="14">
        <f t="shared" si="8"/>
        <v>92.534273240454937</v>
      </c>
      <c r="G43" s="15">
        <f t="shared" si="8"/>
        <v>93.56209664725327</v>
      </c>
      <c r="H43" s="16">
        <f t="shared" si="8"/>
        <v>81.174886869647693</v>
      </c>
      <c r="I43" s="14">
        <f t="shared" si="8"/>
        <v>9.4810956790123448</v>
      </c>
      <c r="J43" s="14">
        <f t="shared" si="8"/>
        <v>83.30369186620959</v>
      </c>
      <c r="K43" s="14">
        <f t="shared" si="8"/>
        <v>80.788639246240251</v>
      </c>
      <c r="L43" s="14">
        <f t="shared" si="8"/>
        <v>88.122053671331884</v>
      </c>
      <c r="M43" s="15">
        <f t="shared" si="8"/>
        <v>84.844419216677849</v>
      </c>
    </row>
    <row r="44" spans="1:13" ht="15" customHeight="1" x14ac:dyDescent="0.15">
      <c r="A44" s="27" t="s">
        <v>22</v>
      </c>
      <c r="B44" s="28">
        <f t="shared" ref="B44:M44" si="9">+B41/B7</f>
        <v>0.89454189058594535</v>
      </c>
      <c r="C44" s="29">
        <f t="shared" si="9"/>
        <v>1.0484747753714651E-2</v>
      </c>
      <c r="D44" s="29">
        <f t="shared" si="9"/>
        <v>1.1425441364127158</v>
      </c>
      <c r="E44" s="29">
        <f t="shared" si="9"/>
        <v>0.66613159496297381</v>
      </c>
      <c r="F44" s="29">
        <f t="shared" si="9"/>
        <v>3.5536362665527554</v>
      </c>
      <c r="G44" s="30">
        <f t="shared" si="9"/>
        <v>10.01010441226002</v>
      </c>
      <c r="H44" s="28">
        <f t="shared" si="9"/>
        <v>0.68909771329406067</v>
      </c>
      <c r="I44" s="29">
        <f t="shared" si="9"/>
        <v>8.7769424454008111E-3</v>
      </c>
      <c r="J44" s="29">
        <f t="shared" si="9"/>
        <v>0.93367400982868809</v>
      </c>
      <c r="K44" s="29">
        <f t="shared" si="9"/>
        <v>0.63631757901834929</v>
      </c>
      <c r="L44" s="29">
        <f t="shared" si="9"/>
        <v>3.2544031973987266</v>
      </c>
      <c r="M44" s="30">
        <f t="shared" si="9"/>
        <v>9.5040462427745673</v>
      </c>
    </row>
    <row r="45" spans="1:13" ht="15" customHeight="1" x14ac:dyDescent="0.15">
      <c r="A45" s="31" t="s">
        <v>27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14"/>
      <c r="M45" s="14"/>
    </row>
    <row r="46" spans="1:13" ht="15" customHeight="1" x14ac:dyDescent="0.15">
      <c r="A46" s="9" t="s">
        <v>28</v>
      </c>
      <c r="B46" s="32"/>
      <c r="C46" s="33"/>
      <c r="D46" s="10">
        <v>507051</v>
      </c>
      <c r="E46" s="10">
        <v>245085</v>
      </c>
      <c r="F46" s="10">
        <v>215554</v>
      </c>
      <c r="G46" s="18">
        <v>46412</v>
      </c>
      <c r="H46" s="32"/>
      <c r="I46" s="33"/>
      <c r="J46" s="10">
        <v>419554</v>
      </c>
      <c r="K46" s="10">
        <v>252156</v>
      </c>
      <c r="L46" s="10">
        <v>143547</v>
      </c>
      <c r="M46" s="18">
        <v>23852</v>
      </c>
    </row>
    <row r="47" spans="1:13" ht="15" customHeight="1" x14ac:dyDescent="0.15">
      <c r="A47" s="13" t="s">
        <v>12</v>
      </c>
      <c r="B47" s="33"/>
      <c r="C47" s="33"/>
      <c r="D47" s="10">
        <f>+D46/$D$46*100</f>
        <v>100</v>
      </c>
      <c r="E47" s="14">
        <f>+E46/$D$46*100</f>
        <v>48.335374548122381</v>
      </c>
      <c r="F47" s="14">
        <f>+F46/$D$46*100</f>
        <v>42.511305568867826</v>
      </c>
      <c r="G47" s="15">
        <f>+G46/$D$46*100</f>
        <v>9.1533198830097966</v>
      </c>
      <c r="H47" s="32"/>
      <c r="I47" s="33"/>
      <c r="J47" s="14">
        <f>J46/J46*100</f>
        <v>100</v>
      </c>
      <c r="K47" s="14">
        <f>K46/J46*100</f>
        <v>60.100964357389039</v>
      </c>
      <c r="L47" s="14">
        <f>L46/J46*100</f>
        <v>34.214189353456284</v>
      </c>
      <c r="M47" s="15">
        <f>M46/J46*100</f>
        <v>5.6850846374960078</v>
      </c>
    </row>
    <row r="48" spans="1:13" ht="15" customHeight="1" x14ac:dyDescent="0.15">
      <c r="A48" s="13"/>
      <c r="B48" s="20"/>
      <c r="C48" s="20"/>
      <c r="D48" s="10"/>
      <c r="E48" s="10"/>
      <c r="F48" s="10"/>
      <c r="G48" s="18"/>
      <c r="H48" s="22"/>
      <c r="I48" s="20"/>
      <c r="J48" s="10"/>
      <c r="K48" s="10"/>
      <c r="L48" s="10"/>
      <c r="M48" s="18"/>
    </row>
    <row r="49" spans="1:17" ht="15" customHeight="1" x14ac:dyDescent="0.15">
      <c r="A49" s="9" t="s">
        <v>29</v>
      </c>
      <c r="B49" s="34"/>
      <c r="C49" s="34"/>
      <c r="D49" s="35">
        <v>180.7</v>
      </c>
      <c r="E49" s="35">
        <v>184.9</v>
      </c>
      <c r="F49" s="35">
        <v>178.4</v>
      </c>
      <c r="G49" s="36">
        <v>170.7</v>
      </c>
      <c r="H49" s="37"/>
      <c r="I49" s="34"/>
      <c r="J49" s="35">
        <v>171.38</v>
      </c>
      <c r="K49" s="35">
        <v>174.71</v>
      </c>
      <c r="L49" s="35">
        <v>166.7</v>
      </c>
      <c r="M49" s="36">
        <v>161.34</v>
      </c>
    </row>
    <row r="50" spans="1:17" ht="15" customHeight="1" x14ac:dyDescent="0.15">
      <c r="A50" s="13"/>
      <c r="B50" s="20"/>
      <c r="C50" s="20"/>
      <c r="D50" s="20"/>
      <c r="E50" s="20"/>
      <c r="F50" s="20"/>
      <c r="G50" s="21"/>
      <c r="H50" s="22"/>
      <c r="I50" s="20"/>
      <c r="J50" s="20"/>
      <c r="K50" s="20"/>
      <c r="L50" s="20"/>
      <c r="M50" s="21"/>
    </row>
    <row r="51" spans="1:17" ht="15" customHeight="1" x14ac:dyDescent="0.15">
      <c r="A51" s="9" t="s">
        <v>30</v>
      </c>
      <c r="B51" s="10"/>
      <c r="C51" s="10"/>
      <c r="D51" s="10"/>
      <c r="E51" s="10"/>
      <c r="F51" s="10"/>
      <c r="G51" s="18"/>
      <c r="H51" s="19"/>
      <c r="I51" s="10"/>
      <c r="J51" s="10"/>
      <c r="K51" s="10"/>
      <c r="L51" s="10"/>
      <c r="M51" s="18"/>
    </row>
    <row r="52" spans="1:17" ht="15" customHeight="1" x14ac:dyDescent="0.15">
      <c r="A52" s="13" t="s">
        <v>31</v>
      </c>
      <c r="B52" s="33"/>
      <c r="C52" s="33"/>
      <c r="D52" s="10">
        <v>107879</v>
      </c>
      <c r="E52" s="10">
        <v>87279</v>
      </c>
      <c r="F52" s="10">
        <v>19033</v>
      </c>
      <c r="G52" s="18">
        <v>1567</v>
      </c>
      <c r="H52" s="32"/>
      <c r="I52" s="33"/>
      <c r="J52" s="10">
        <v>103387</v>
      </c>
      <c r="K52" s="10">
        <v>90012</v>
      </c>
      <c r="L52" s="10">
        <v>12626</v>
      </c>
      <c r="M52" s="18">
        <v>749</v>
      </c>
      <c r="Q52" s="17"/>
    </row>
    <row r="53" spans="1:17" ht="15" customHeight="1" x14ac:dyDescent="0.15">
      <c r="A53" s="13" t="s">
        <v>32</v>
      </c>
      <c r="B53" s="33"/>
      <c r="C53" s="33"/>
      <c r="D53" s="14">
        <v>37.82</v>
      </c>
      <c r="E53" s="14">
        <v>35.65</v>
      </c>
      <c r="F53" s="14">
        <v>50.81</v>
      </c>
      <c r="G53" s="15">
        <v>52.78</v>
      </c>
      <c r="H53" s="32"/>
      <c r="I53" s="33"/>
      <c r="J53" s="14">
        <v>33.19</v>
      </c>
      <c r="K53" s="14">
        <v>32.11</v>
      </c>
      <c r="L53" s="14">
        <v>42.77</v>
      </c>
      <c r="M53" s="15">
        <v>43.29</v>
      </c>
    </row>
    <row r="54" spans="1:17" ht="15" customHeight="1" x14ac:dyDescent="0.15">
      <c r="A54" s="13" t="s">
        <v>33</v>
      </c>
      <c r="B54" s="33"/>
      <c r="C54" s="33"/>
      <c r="D54" s="10">
        <v>79112</v>
      </c>
      <c r="E54" s="10">
        <v>44976</v>
      </c>
      <c r="F54" s="10">
        <v>28680</v>
      </c>
      <c r="G54" s="18">
        <v>5456</v>
      </c>
      <c r="H54" s="32"/>
      <c r="I54" s="33"/>
      <c r="J54" s="10">
        <v>85336</v>
      </c>
      <c r="K54" s="10">
        <v>54717</v>
      </c>
      <c r="L54" s="10">
        <v>26007</v>
      </c>
      <c r="M54" s="18">
        <v>4612</v>
      </c>
    </row>
    <row r="55" spans="1:17" ht="15" customHeight="1" x14ac:dyDescent="0.15">
      <c r="A55" s="13" t="s">
        <v>34</v>
      </c>
      <c r="B55" s="33"/>
      <c r="C55" s="33"/>
      <c r="D55" s="14">
        <f>+D54/D41*100</f>
        <v>24.27396268329278</v>
      </c>
      <c r="E55" s="14">
        <f>+E54/E41*100</f>
        <v>27.577918534279249</v>
      </c>
      <c r="F55" s="14">
        <f>+F54/F41*100</f>
        <v>21.546899064648208</v>
      </c>
      <c r="G55" s="15">
        <f>+G54/G41*100</f>
        <v>18.358008075370122</v>
      </c>
      <c r="H55" s="32"/>
      <c r="I55" s="33"/>
      <c r="J55" s="14">
        <f>+J54/J41*100</f>
        <v>29.337788870782539</v>
      </c>
      <c r="K55" s="14">
        <f>+K54/K41*100</f>
        <v>30.679734677514315</v>
      </c>
      <c r="L55" s="14">
        <f>+L54/L41*100</f>
        <v>27.067223130002187</v>
      </c>
      <c r="M55" s="15">
        <f>+M54/M41*100</f>
        <v>28.050115557718041</v>
      </c>
    </row>
    <row r="56" spans="1:17" ht="15" customHeight="1" x14ac:dyDescent="0.15">
      <c r="A56" s="13"/>
      <c r="B56" s="20"/>
      <c r="C56" s="20"/>
      <c r="D56" s="14"/>
      <c r="E56" s="14"/>
      <c r="F56" s="14"/>
      <c r="G56" s="15"/>
      <c r="H56" s="22"/>
      <c r="I56" s="20"/>
      <c r="J56" s="14"/>
      <c r="K56" s="14"/>
      <c r="L56" s="14"/>
      <c r="M56" s="15"/>
    </row>
    <row r="57" spans="1:17" ht="15" customHeight="1" x14ac:dyDescent="0.15">
      <c r="A57" s="9" t="s">
        <v>35</v>
      </c>
      <c r="B57" s="20"/>
      <c r="C57" s="20"/>
      <c r="D57" s="20"/>
      <c r="E57" s="20"/>
      <c r="F57" s="20"/>
      <c r="G57" s="21"/>
      <c r="H57" s="22"/>
      <c r="I57" s="20"/>
      <c r="J57" s="20"/>
      <c r="K57" s="20"/>
      <c r="L57" s="20"/>
      <c r="M57" s="21"/>
    </row>
    <row r="58" spans="1:17" ht="15" customHeight="1" x14ac:dyDescent="0.15">
      <c r="A58" s="38" t="s">
        <v>36</v>
      </c>
      <c r="B58" s="20"/>
      <c r="C58" s="20"/>
      <c r="D58" s="20"/>
      <c r="E58" s="20"/>
      <c r="F58" s="20"/>
      <c r="G58" s="21"/>
      <c r="H58" s="22"/>
      <c r="I58" s="20"/>
      <c r="J58" s="20"/>
      <c r="K58" s="20"/>
      <c r="L58" s="20"/>
      <c r="M58" s="21"/>
    </row>
    <row r="59" spans="1:17" ht="15" customHeight="1" x14ac:dyDescent="0.15">
      <c r="A59" s="13" t="s">
        <v>31</v>
      </c>
      <c r="B59" s="10">
        <v>157832</v>
      </c>
      <c r="C59" s="10">
        <v>13967</v>
      </c>
      <c r="D59" s="10">
        <v>143865</v>
      </c>
      <c r="E59" s="10">
        <v>111789</v>
      </c>
      <c r="F59" s="10">
        <v>29600</v>
      </c>
      <c r="G59" s="18">
        <v>2476</v>
      </c>
      <c r="H59" s="19">
        <v>160276</v>
      </c>
      <c r="I59" s="10">
        <f>H59-J59</f>
        <v>19831</v>
      </c>
      <c r="J59" s="10">
        <v>140445</v>
      </c>
      <c r="K59" s="10">
        <v>118029</v>
      </c>
      <c r="L59" s="10">
        <v>21135</v>
      </c>
      <c r="M59" s="18">
        <v>1281</v>
      </c>
    </row>
    <row r="60" spans="1:17" ht="15" customHeight="1" x14ac:dyDescent="0.15">
      <c r="A60" s="13" t="s">
        <v>15</v>
      </c>
      <c r="B60" s="14">
        <f t="shared" ref="B60:M60" si="10">+B59/B7*100</f>
        <v>43.209325627681217</v>
      </c>
      <c r="C60" s="14">
        <f t="shared" si="10"/>
        <v>17.454168280826281</v>
      </c>
      <c r="D60" s="14">
        <f t="shared" si="10"/>
        <v>50.43435278280257</v>
      </c>
      <c r="E60" s="14">
        <f t="shared" si="10"/>
        <v>45.660405102378412</v>
      </c>
      <c r="F60" s="14">
        <f t="shared" si="10"/>
        <v>79.026057240495518</v>
      </c>
      <c r="G60" s="15">
        <f t="shared" si="10"/>
        <v>83.395082519366795</v>
      </c>
      <c r="H60" s="16">
        <f t="shared" si="10"/>
        <v>37.842445134404478</v>
      </c>
      <c r="I60" s="14">
        <f t="shared" si="10"/>
        <v>17.70656618868194</v>
      </c>
      <c r="J60" s="14">
        <f t="shared" si="10"/>
        <v>45.081322603735671</v>
      </c>
      <c r="K60" s="14">
        <f t="shared" si="10"/>
        <v>42.110652447704645</v>
      </c>
      <c r="L60" s="14">
        <f t="shared" si="10"/>
        <v>71.585828478525954</v>
      </c>
      <c r="M60" s="15">
        <f t="shared" si="10"/>
        <v>74.04624277456648</v>
      </c>
    </row>
    <row r="61" spans="1:17" ht="15" customHeight="1" x14ac:dyDescent="0.15">
      <c r="A61" s="13" t="s">
        <v>37</v>
      </c>
      <c r="B61" s="10">
        <v>387408</v>
      </c>
      <c r="C61" s="10">
        <v>25387</v>
      </c>
      <c r="D61" s="10">
        <v>362021</v>
      </c>
      <c r="E61" s="10">
        <v>248318</v>
      </c>
      <c r="F61" s="10">
        <v>101327</v>
      </c>
      <c r="G61" s="18">
        <v>12376</v>
      </c>
      <c r="H61" s="19">
        <v>406066</v>
      </c>
      <c r="I61" s="10">
        <f>H61-J61</f>
        <v>40882</v>
      </c>
      <c r="J61" s="10">
        <v>365184</v>
      </c>
      <c r="K61" s="39">
        <v>284640</v>
      </c>
      <c r="L61" s="10">
        <v>74410</v>
      </c>
      <c r="M61" s="18">
        <v>6134</v>
      </c>
    </row>
    <row r="62" spans="1:17" ht="15" customHeight="1" x14ac:dyDescent="0.15">
      <c r="A62" s="13" t="s">
        <v>12</v>
      </c>
      <c r="B62" s="14">
        <f>B61/B61*100</f>
        <v>100</v>
      </c>
      <c r="C62" s="14">
        <f>+C61/$B$61*100</f>
        <v>6.5530396894230378</v>
      </c>
      <c r="D62" s="14">
        <f>+D61/$B$61*100</f>
        <v>93.446960310576969</v>
      </c>
      <c r="E62" s="14">
        <f>E61/D61*100</f>
        <v>68.592153493858092</v>
      </c>
      <c r="F62" s="14">
        <f>F61/D61*100</f>
        <v>27.989260291530048</v>
      </c>
      <c r="G62" s="15">
        <f>G61/D61*100</f>
        <v>3.4185862146118593</v>
      </c>
      <c r="H62" s="16">
        <f>H61/H61*100</f>
        <v>100</v>
      </c>
      <c r="I62" s="14">
        <f>I61/H61*100</f>
        <v>10.067821487147409</v>
      </c>
      <c r="J62" s="14">
        <f>J61/H61*100</f>
        <v>89.932178512852587</v>
      </c>
      <c r="K62" s="14">
        <f>K61/J61*100</f>
        <v>77.944269190325983</v>
      </c>
      <c r="L62" s="14">
        <f>L61/J61*100</f>
        <v>20.376029617946021</v>
      </c>
      <c r="M62" s="15">
        <f>M61/J61*100</f>
        <v>1.6797011917280054</v>
      </c>
    </row>
    <row r="63" spans="1:17" ht="15" customHeight="1" x14ac:dyDescent="0.15">
      <c r="A63" s="13" t="s">
        <v>38</v>
      </c>
      <c r="B63" s="14">
        <f t="shared" ref="B63:M63" si="11">+B61/B7</f>
        <v>1.0605985112504894</v>
      </c>
      <c r="C63" s="14">
        <f t="shared" si="11"/>
        <v>0.31725422076704862</v>
      </c>
      <c r="D63" s="14">
        <f t="shared" si="11"/>
        <v>1.2691269474008946</v>
      </c>
      <c r="E63" s="14">
        <f t="shared" si="11"/>
        <v>1.0142590482258902</v>
      </c>
      <c r="F63" s="14">
        <f t="shared" si="11"/>
        <v>2.7052274668944896</v>
      </c>
      <c r="G63" s="15">
        <f t="shared" si="11"/>
        <v>4.1684068710003368</v>
      </c>
      <c r="H63" s="16">
        <f t="shared" si="11"/>
        <v>0.95875429421417357</v>
      </c>
      <c r="I63" s="14">
        <f t="shared" si="11"/>
        <v>0.36502437543527561</v>
      </c>
      <c r="J63" s="14">
        <f t="shared" si="11"/>
        <v>1.1722010547703805</v>
      </c>
      <c r="K63" s="14">
        <f t="shared" si="11"/>
        <v>1.0155450027293842</v>
      </c>
      <c r="L63" s="14">
        <f t="shared" si="11"/>
        <v>2.5203224495325838</v>
      </c>
      <c r="M63" s="15">
        <f t="shared" si="11"/>
        <v>3.5456647398843932</v>
      </c>
    </row>
    <row r="64" spans="1:17" ht="15" customHeight="1" x14ac:dyDescent="0.15">
      <c r="A64" s="13"/>
      <c r="B64" s="14"/>
      <c r="C64" s="14"/>
      <c r="D64" s="14"/>
      <c r="E64" s="14"/>
      <c r="F64" s="14"/>
      <c r="G64" s="15"/>
      <c r="H64" s="16"/>
      <c r="I64" s="14"/>
      <c r="J64" s="14"/>
      <c r="K64" s="14"/>
      <c r="L64" s="14"/>
      <c r="M64" s="15"/>
    </row>
    <row r="65" spans="1:13" ht="15" customHeight="1" x14ac:dyDescent="0.15">
      <c r="A65" s="9" t="s">
        <v>39</v>
      </c>
      <c r="B65" s="20"/>
      <c r="C65" s="20"/>
      <c r="D65" s="20"/>
      <c r="E65" s="20"/>
      <c r="F65" s="20"/>
      <c r="G65" s="21"/>
      <c r="H65" s="22"/>
      <c r="I65" s="20"/>
      <c r="J65" s="20"/>
      <c r="K65" s="20"/>
      <c r="L65" s="20"/>
      <c r="M65" s="21"/>
    </row>
    <row r="66" spans="1:13" ht="15" customHeight="1" x14ac:dyDescent="0.15">
      <c r="A66" s="13" t="s">
        <v>40</v>
      </c>
      <c r="B66" s="10">
        <v>63010</v>
      </c>
      <c r="C66" s="10">
        <v>9467</v>
      </c>
      <c r="D66" s="10">
        <v>53543</v>
      </c>
      <c r="E66" s="10">
        <v>44126</v>
      </c>
      <c r="F66" s="10">
        <v>8685</v>
      </c>
      <c r="G66" s="18">
        <v>732</v>
      </c>
      <c r="H66" s="19">
        <v>64257</v>
      </c>
      <c r="I66" s="10">
        <f>H66-J66</f>
        <v>12159</v>
      </c>
      <c r="J66" s="10">
        <v>52098</v>
      </c>
      <c r="K66" s="10">
        <v>45673</v>
      </c>
      <c r="L66" s="10">
        <v>6067</v>
      </c>
      <c r="M66" s="18">
        <v>358</v>
      </c>
    </row>
    <row r="67" spans="1:13" ht="15" customHeight="1" x14ac:dyDescent="0.15">
      <c r="A67" s="13" t="s">
        <v>15</v>
      </c>
      <c r="B67" s="14">
        <f t="shared" ref="B67:M67" si="12">+B66/B7*100</f>
        <v>17.250111560394554</v>
      </c>
      <c r="C67" s="14">
        <f t="shared" si="12"/>
        <v>11.830644455830344</v>
      </c>
      <c r="D67" s="14">
        <f t="shared" si="12"/>
        <v>18.770420540434422</v>
      </c>
      <c r="E67" s="14">
        <f t="shared" si="12"/>
        <v>18.02333892912138</v>
      </c>
      <c r="F67" s="14">
        <f t="shared" si="12"/>
        <v>23.187206322084581</v>
      </c>
      <c r="G67" s="15">
        <f t="shared" si="12"/>
        <v>24.65476591444931</v>
      </c>
      <c r="H67" s="16">
        <f t="shared" si="12"/>
        <v>15.171591485945671</v>
      </c>
      <c r="I67" s="14">
        <f t="shared" si="12"/>
        <v>10.85644386506902</v>
      </c>
      <c r="J67" s="14">
        <f t="shared" si="12"/>
        <v>16.722893267894342</v>
      </c>
      <c r="K67" s="14">
        <f t="shared" si="12"/>
        <v>16.295315805810556</v>
      </c>
      <c r="L67" s="14">
        <f t="shared" si="12"/>
        <v>20.54938355236418</v>
      </c>
      <c r="M67" s="15">
        <f t="shared" si="12"/>
        <v>20.693641618497111</v>
      </c>
    </row>
    <row r="68" spans="1:13" ht="15" customHeight="1" x14ac:dyDescent="0.15">
      <c r="A68" s="13" t="s">
        <v>41</v>
      </c>
      <c r="B68" s="10">
        <v>122001</v>
      </c>
      <c r="C68" s="10">
        <v>17056</v>
      </c>
      <c r="D68" s="10">
        <v>104945</v>
      </c>
      <c r="E68" s="10">
        <v>82994</v>
      </c>
      <c r="F68" s="10">
        <v>19786</v>
      </c>
      <c r="G68" s="18">
        <v>2165</v>
      </c>
      <c r="H68" s="19">
        <v>157394</v>
      </c>
      <c r="I68" s="10">
        <f>H68-J68</f>
        <v>27226</v>
      </c>
      <c r="J68" s="10">
        <v>130168</v>
      </c>
      <c r="K68" s="10">
        <v>111108</v>
      </c>
      <c r="L68" s="10">
        <v>17667</v>
      </c>
      <c r="M68" s="18">
        <v>1393</v>
      </c>
    </row>
    <row r="69" spans="1:13" ht="15" customHeight="1" x14ac:dyDescent="0.15">
      <c r="A69" s="13" t="s">
        <v>17</v>
      </c>
      <c r="B69" s="14">
        <f>B68/B68*100</f>
        <v>100</v>
      </c>
      <c r="C69" s="40">
        <f>+C68/$B$68*100</f>
        <v>13.980213276940354</v>
      </c>
      <c r="D69" s="14">
        <f>+D68/$B$68*100</f>
        <v>86.019786723059639</v>
      </c>
      <c r="E69" s="14">
        <f>E68/D68*100</f>
        <v>79.083329362999663</v>
      </c>
      <c r="F69" s="14">
        <f>F68/D68*100</f>
        <v>18.853685263709565</v>
      </c>
      <c r="G69" s="15">
        <f>G68/D68*100</f>
        <v>2.0629853732907715</v>
      </c>
      <c r="H69" s="16">
        <f>H68/H68*100</f>
        <v>100</v>
      </c>
      <c r="I69" s="14">
        <f>I68/H68*100</f>
        <v>17.297991028882929</v>
      </c>
      <c r="J69" s="14">
        <f>J68/H68*100</f>
        <v>82.702008971117067</v>
      </c>
      <c r="K69" s="14">
        <f>K68/J68*100</f>
        <v>85.357384303361812</v>
      </c>
      <c r="L69" s="14">
        <f>L68/J68*100</f>
        <v>13.572460205273185</v>
      </c>
      <c r="M69" s="15">
        <f>M68/J68*100</f>
        <v>1.0701554913650051</v>
      </c>
    </row>
    <row r="70" spans="1:13" ht="15" customHeight="1" x14ac:dyDescent="0.15">
      <c r="A70" s="13" t="s">
        <v>42</v>
      </c>
      <c r="B70" s="14">
        <f t="shared" ref="B70:M70" si="13">+B68/B7</f>
        <v>0.33399950174253229</v>
      </c>
      <c r="C70" s="14">
        <f t="shared" si="13"/>
        <v>0.21314404968695716</v>
      </c>
      <c r="D70" s="14">
        <f t="shared" si="13"/>
        <v>0.36790276667648253</v>
      </c>
      <c r="E70" s="14">
        <f t="shared" si="13"/>
        <v>0.33899038913191765</v>
      </c>
      <c r="F70" s="14">
        <f t="shared" si="13"/>
        <v>0.52824647586501494</v>
      </c>
      <c r="G70" s="15">
        <f t="shared" si="13"/>
        <v>0.72920175143145838</v>
      </c>
      <c r="H70" s="16">
        <f t="shared" si="13"/>
        <v>0.37161981890516721</v>
      </c>
      <c r="I70" s="14">
        <f t="shared" si="13"/>
        <v>0.24309362667190484</v>
      </c>
      <c r="J70" s="14">
        <f t="shared" si="13"/>
        <v>0.4178251700440076</v>
      </c>
      <c r="K70" s="14">
        <f t="shared" si="13"/>
        <v>0.3964136248006479</v>
      </c>
      <c r="L70" s="14">
        <f t="shared" si="13"/>
        <v>0.59839452648692593</v>
      </c>
      <c r="M70" s="15">
        <f t="shared" si="13"/>
        <v>0.80520231213872828</v>
      </c>
    </row>
    <row r="71" spans="1:13" ht="15" customHeight="1" x14ac:dyDescent="0.15">
      <c r="A71" s="13"/>
      <c r="B71" s="20"/>
      <c r="C71" s="20"/>
      <c r="D71" s="20"/>
      <c r="E71" s="20"/>
      <c r="F71" s="20"/>
      <c r="G71" s="21"/>
      <c r="H71" s="22"/>
      <c r="I71" s="20"/>
      <c r="J71" s="20"/>
      <c r="K71" s="20"/>
      <c r="L71" s="20"/>
      <c r="M71" s="21"/>
    </row>
    <row r="72" spans="1:13" ht="15" customHeight="1" x14ac:dyDescent="0.15">
      <c r="A72" s="9" t="s">
        <v>43</v>
      </c>
      <c r="B72" s="10"/>
      <c r="C72" s="10"/>
      <c r="D72" s="10"/>
      <c r="E72" s="10"/>
      <c r="F72" s="10"/>
      <c r="G72" s="18"/>
      <c r="H72" s="19"/>
      <c r="I72" s="10"/>
      <c r="J72" s="10"/>
      <c r="K72" s="10"/>
      <c r="L72" s="10"/>
      <c r="M72" s="18"/>
    </row>
    <row r="73" spans="1:13" ht="15" customHeight="1" x14ac:dyDescent="0.15">
      <c r="A73" s="13" t="s">
        <v>40</v>
      </c>
      <c r="B73" s="10">
        <v>275821</v>
      </c>
      <c r="C73" s="10">
        <v>51222</v>
      </c>
      <c r="D73" s="10">
        <v>224599</v>
      </c>
      <c r="E73" s="10">
        <v>189948</v>
      </c>
      <c r="F73" s="10">
        <v>32029</v>
      </c>
      <c r="G73" s="18">
        <v>2622</v>
      </c>
      <c r="H73" s="19">
        <v>285245</v>
      </c>
      <c r="I73" s="10">
        <f>H73-J73</f>
        <v>60049</v>
      </c>
      <c r="J73" s="10">
        <v>225196</v>
      </c>
      <c r="K73" s="10">
        <v>200291</v>
      </c>
      <c r="L73" s="10">
        <v>23506</v>
      </c>
      <c r="M73" s="18">
        <v>1399</v>
      </c>
    </row>
    <row r="74" spans="1:13" ht="15" customHeight="1" x14ac:dyDescent="0.15">
      <c r="A74" s="13" t="s">
        <v>44</v>
      </c>
      <c r="B74" s="14">
        <v>75.510000000000005</v>
      </c>
      <c r="C74" s="14">
        <v>64.010000000000005</v>
      </c>
      <c r="D74" s="14">
        <v>78.739999999999995</v>
      </c>
      <c r="E74" s="14">
        <v>77.58</v>
      </c>
      <c r="F74" s="14">
        <v>85.51</v>
      </c>
      <c r="G74" s="15">
        <v>88.31</v>
      </c>
      <c r="H74" s="16">
        <v>61.23</v>
      </c>
      <c r="I74" s="14">
        <v>40.9</v>
      </c>
      <c r="J74" s="14">
        <v>71.33</v>
      </c>
      <c r="K74" s="14">
        <v>70.44</v>
      </c>
      <c r="L74" s="14">
        <v>79.37</v>
      </c>
      <c r="M74" s="15">
        <v>80.48</v>
      </c>
    </row>
    <row r="75" spans="1:13" ht="15" customHeight="1" x14ac:dyDescent="0.15">
      <c r="A75" s="13" t="s">
        <v>45</v>
      </c>
      <c r="B75" s="10">
        <v>2188226</v>
      </c>
      <c r="C75" s="10">
        <v>312031</v>
      </c>
      <c r="D75" s="10">
        <v>1876195</v>
      </c>
      <c r="E75" s="10">
        <v>1480735</v>
      </c>
      <c r="F75" s="10">
        <v>356769</v>
      </c>
      <c r="G75" s="18">
        <v>38691</v>
      </c>
      <c r="H75" s="19">
        <v>2143236</v>
      </c>
      <c r="I75" s="10">
        <v>398293</v>
      </c>
      <c r="J75" s="10">
        <v>1770752</v>
      </c>
      <c r="K75" s="10">
        <v>1507520</v>
      </c>
      <c r="L75" s="10">
        <v>245399</v>
      </c>
      <c r="M75" s="18">
        <v>17833</v>
      </c>
    </row>
    <row r="76" spans="1:13" ht="15" customHeight="1" x14ac:dyDescent="0.15">
      <c r="A76" s="13" t="s">
        <v>12</v>
      </c>
      <c r="B76" s="14">
        <f>B75/B75*100</f>
        <v>100</v>
      </c>
      <c r="C76" s="14">
        <v>14.26</v>
      </c>
      <c r="D76" s="14">
        <v>85.74</v>
      </c>
      <c r="E76" s="14">
        <v>78.92</v>
      </c>
      <c r="F76" s="14">
        <v>19.02</v>
      </c>
      <c r="G76" s="15">
        <v>2.06</v>
      </c>
      <c r="H76" s="16">
        <f>H75/H75*100</f>
        <v>100</v>
      </c>
      <c r="I76" s="14">
        <f>I75/H75*100</f>
        <v>18.583721064782413</v>
      </c>
      <c r="J76" s="14">
        <f>J75/H75*100</f>
        <v>82.62048603140299</v>
      </c>
      <c r="K76" s="14">
        <v>85.25</v>
      </c>
      <c r="L76" s="14">
        <v>13.76</v>
      </c>
      <c r="M76" s="15">
        <f>M75/J75*100</f>
        <v>1.0070862548792829</v>
      </c>
    </row>
    <row r="77" spans="1:13" ht="15" customHeight="1" x14ac:dyDescent="0.15">
      <c r="A77" s="13" t="s">
        <v>46</v>
      </c>
      <c r="B77" s="14">
        <v>5.99</v>
      </c>
      <c r="C77" s="14">
        <v>3.9</v>
      </c>
      <c r="D77" s="14">
        <v>6.58</v>
      </c>
      <c r="E77" s="14">
        <v>6.05</v>
      </c>
      <c r="F77" s="14">
        <v>9.5299999999999994</v>
      </c>
      <c r="G77" s="15">
        <v>13.03</v>
      </c>
      <c r="H77" s="16">
        <v>4.5599999999999996</v>
      </c>
      <c r="I77" s="14">
        <v>2.4900000000000002</v>
      </c>
      <c r="J77" s="14">
        <v>5.59</v>
      </c>
      <c r="K77" s="14">
        <v>5.28</v>
      </c>
      <c r="L77" s="14">
        <v>8.2799999999999994</v>
      </c>
      <c r="M77" s="15">
        <v>10.26</v>
      </c>
    </row>
    <row r="78" spans="1:13" ht="15" customHeight="1" x14ac:dyDescent="0.15">
      <c r="A78" s="13"/>
      <c r="B78" s="14"/>
      <c r="C78" s="14"/>
      <c r="D78" s="14"/>
      <c r="E78" s="14"/>
      <c r="F78" s="14"/>
      <c r="G78" s="15"/>
      <c r="H78" s="16"/>
      <c r="I78" s="14"/>
      <c r="J78" s="14"/>
      <c r="K78" s="14"/>
      <c r="L78" s="14"/>
      <c r="M78" s="15"/>
    </row>
    <row r="79" spans="1:13" ht="15" customHeight="1" x14ac:dyDescent="0.15">
      <c r="A79" s="9" t="s">
        <v>47</v>
      </c>
      <c r="B79" s="10"/>
      <c r="C79" s="10"/>
      <c r="D79" s="10"/>
      <c r="E79" s="10"/>
      <c r="F79" s="10"/>
      <c r="G79" s="18"/>
      <c r="H79" s="19"/>
      <c r="I79" s="10"/>
      <c r="J79" s="10"/>
      <c r="K79" s="10"/>
      <c r="L79" s="10"/>
      <c r="M79" s="18"/>
    </row>
    <row r="80" spans="1:13" ht="15" customHeight="1" x14ac:dyDescent="0.15">
      <c r="A80" s="13" t="s">
        <v>40</v>
      </c>
      <c r="B80" s="10">
        <v>207310</v>
      </c>
      <c r="C80" s="10">
        <v>33729</v>
      </c>
      <c r="D80" s="10">
        <v>173581</v>
      </c>
      <c r="E80" s="10">
        <v>143875</v>
      </c>
      <c r="F80" s="10">
        <v>27396</v>
      </c>
      <c r="G80" s="18">
        <v>2310</v>
      </c>
      <c r="H80" s="19">
        <v>210070</v>
      </c>
      <c r="I80" s="10">
        <f>H80-J80</f>
        <v>40020</v>
      </c>
      <c r="J80" s="10">
        <v>170050</v>
      </c>
      <c r="K80" s="10">
        <v>149274</v>
      </c>
      <c r="L80" s="10">
        <v>19563</v>
      </c>
      <c r="M80" s="18">
        <v>1213</v>
      </c>
    </row>
    <row r="81" spans="1:13" ht="15" customHeight="1" x14ac:dyDescent="0.15">
      <c r="A81" s="13" t="s">
        <v>44</v>
      </c>
      <c r="B81" s="14">
        <v>56.75</v>
      </c>
      <c r="C81" s="14">
        <v>42.15</v>
      </c>
      <c r="D81" s="14">
        <v>60.85</v>
      </c>
      <c r="E81" s="14">
        <v>58.77</v>
      </c>
      <c r="F81" s="14">
        <v>73.14</v>
      </c>
      <c r="G81" s="15">
        <v>77.8</v>
      </c>
      <c r="H81" s="16">
        <v>44.85</v>
      </c>
      <c r="I81" s="14">
        <v>26.84</v>
      </c>
      <c r="J81" s="14">
        <v>53.8</v>
      </c>
      <c r="K81" s="14">
        <v>52.44</v>
      </c>
      <c r="L81" s="14">
        <v>66.040000000000006</v>
      </c>
      <c r="M81" s="15">
        <v>69.78</v>
      </c>
    </row>
    <row r="82" spans="1:13" ht="15" customHeight="1" x14ac:dyDescent="0.15">
      <c r="A82" s="13" t="s">
        <v>48</v>
      </c>
      <c r="B82" s="10">
        <v>822190</v>
      </c>
      <c r="C82" s="10">
        <v>110913</v>
      </c>
      <c r="D82" s="10">
        <v>711277</v>
      </c>
      <c r="E82" s="10">
        <v>552508</v>
      </c>
      <c r="F82" s="10">
        <v>142441</v>
      </c>
      <c r="G82" s="18">
        <v>16328</v>
      </c>
      <c r="H82" s="19">
        <v>1046585</v>
      </c>
      <c r="I82" s="10">
        <f>H82-J82</f>
        <v>172325</v>
      </c>
      <c r="J82" s="10">
        <v>874260</v>
      </c>
      <c r="K82" s="10">
        <v>733965</v>
      </c>
      <c r="L82" s="10">
        <v>129968</v>
      </c>
      <c r="M82" s="18">
        <v>10327</v>
      </c>
    </row>
    <row r="83" spans="1:13" ht="15" customHeight="1" x14ac:dyDescent="0.15">
      <c r="A83" s="13" t="s">
        <v>12</v>
      </c>
      <c r="B83" s="14">
        <f>B82/B82*100</f>
        <v>100</v>
      </c>
      <c r="C83" s="14">
        <v>13.49</v>
      </c>
      <c r="D83" s="14">
        <v>86.51</v>
      </c>
      <c r="E83" s="14">
        <f>E82/D82*100</f>
        <v>77.678316605204444</v>
      </c>
      <c r="F83" s="14">
        <f>F82/D82*100</f>
        <v>20.026093912779412</v>
      </c>
      <c r="G83" s="15">
        <f>G82/D82*100</f>
        <v>2.2955894820161484</v>
      </c>
      <c r="H83" s="16">
        <f>H82/H82*100</f>
        <v>100</v>
      </c>
      <c r="I83" s="14">
        <f>I82/H82*100</f>
        <v>16.465456699646946</v>
      </c>
      <c r="J83" s="14">
        <f>J82/H82*100</f>
        <v>83.53454330035305</v>
      </c>
      <c r="K83" s="14">
        <f>K82/J82*100</f>
        <v>83.95271429551849</v>
      </c>
      <c r="L83" s="14">
        <f>L82/J82*100</f>
        <v>14.866058152037152</v>
      </c>
      <c r="M83" s="15">
        <f>M82/J82*100</f>
        <v>1.181227552444353</v>
      </c>
    </row>
    <row r="84" spans="1:13" ht="15" customHeight="1" x14ac:dyDescent="0.15">
      <c r="A84" s="27" t="s">
        <v>49</v>
      </c>
      <c r="B84" s="28">
        <v>2.25</v>
      </c>
      <c r="C84" s="29">
        <v>1.39</v>
      </c>
      <c r="D84" s="29">
        <v>2.4900000000000002</v>
      </c>
      <c r="E84" s="29">
        <v>2.2599999999999998</v>
      </c>
      <c r="F84" s="29">
        <v>3.8</v>
      </c>
      <c r="G84" s="30">
        <v>5.5</v>
      </c>
      <c r="H84" s="28">
        <v>2.23</v>
      </c>
      <c r="I84" s="29">
        <v>1.1499999999999999</v>
      </c>
      <c r="J84" s="29">
        <v>2.77</v>
      </c>
      <c r="K84" s="29">
        <v>2.58</v>
      </c>
      <c r="L84" s="29">
        <v>4.3899999999999997</v>
      </c>
      <c r="M84" s="30">
        <v>5.5</v>
      </c>
    </row>
    <row r="85" spans="1:13" ht="15" customHeight="1" x14ac:dyDescent="0.15">
      <c r="A85" s="31" t="s">
        <v>27</v>
      </c>
      <c r="B85" s="31"/>
      <c r="C85" s="31"/>
      <c r="D85" s="31"/>
      <c r="E85" s="31"/>
      <c r="F85" s="31"/>
      <c r="G85" s="31"/>
      <c r="H85" s="31"/>
      <c r="I85" s="31"/>
      <c r="J85" s="31"/>
      <c r="K85" s="14"/>
      <c r="L85" s="14"/>
      <c r="M85" s="14"/>
    </row>
  </sheetData>
  <mergeCells count="13">
    <mergeCell ref="J5:M5"/>
    <mergeCell ref="A45:K45"/>
    <mergeCell ref="A85:J85"/>
    <mergeCell ref="A1:M1"/>
    <mergeCell ref="G3:J3"/>
    <mergeCell ref="A4:A6"/>
    <mergeCell ref="B4:G4"/>
    <mergeCell ref="H4:M4"/>
    <mergeCell ref="B5:B6"/>
    <mergeCell ref="C5:C6"/>
    <mergeCell ref="D5:G5"/>
    <mergeCell ref="H5:H6"/>
    <mergeCell ref="I5:I6"/>
  </mergeCells>
  <pageMargins left="1" right="0.75" top="1" bottom="1" header="0.5" footer="0.5"/>
  <pageSetup paperSize="9" firstPageNumber="21" orientation="portrait" useFirstPageNumber="1"/>
  <headerFooter alignWithMargins="0">
    <oddFooter>&amp;L&amp;"Arial Narrow,Regular"&amp;8Zila Series : Barisal&amp;C&amp;"Arial Narrow,Regular"&amp;8&amp;P</oddFooter>
  </headerFooter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4D76-6E1C-9344-BD4A-AE50B59B8E7F}">
  <dimension ref="A1:X89"/>
  <sheetViews>
    <sheetView zoomScaleNormal="100" zoomScaleSheetLayoutView="100" workbookViewId="0">
      <selection activeCell="A78" sqref="A78"/>
    </sheetView>
  </sheetViews>
  <sheetFormatPr baseColWidth="10" defaultColWidth="9.1640625" defaultRowHeight="15" customHeight="1" x14ac:dyDescent="0.15"/>
  <cols>
    <col min="1" max="1" width="21.1640625" style="42" customWidth="1"/>
    <col min="2" max="2" width="6" style="42" customWidth="1"/>
    <col min="3" max="3" width="5.6640625" style="42" customWidth="1"/>
    <col min="4" max="4" width="5.5" style="42" customWidth="1"/>
    <col min="5" max="5" width="5.6640625" style="42" customWidth="1"/>
    <col min="6" max="6" width="5.5" style="42" customWidth="1"/>
    <col min="7" max="7" width="5.1640625" style="42" customWidth="1"/>
    <col min="8" max="8" width="5.5" style="42" customWidth="1"/>
    <col min="9" max="9" width="5.6640625" style="42" customWidth="1"/>
    <col min="10" max="10" width="5.5" style="42" customWidth="1"/>
    <col min="11" max="11" width="6" style="42" customWidth="1"/>
    <col min="12" max="12" width="5.33203125" style="42" customWidth="1"/>
    <col min="13" max="13" width="4.83203125" style="42" customWidth="1"/>
    <col min="14" max="256" width="9.1640625" style="42"/>
    <col min="257" max="257" width="21.1640625" style="42" customWidth="1"/>
    <col min="258" max="258" width="6" style="42" customWidth="1"/>
    <col min="259" max="259" width="5.6640625" style="42" customWidth="1"/>
    <col min="260" max="260" width="5.5" style="42" customWidth="1"/>
    <col min="261" max="261" width="5.6640625" style="42" customWidth="1"/>
    <col min="262" max="262" width="5.5" style="42" customWidth="1"/>
    <col min="263" max="263" width="5.1640625" style="42" customWidth="1"/>
    <col min="264" max="264" width="5.5" style="42" customWidth="1"/>
    <col min="265" max="265" width="5.6640625" style="42" customWidth="1"/>
    <col min="266" max="266" width="5.5" style="42" customWidth="1"/>
    <col min="267" max="267" width="6" style="42" customWidth="1"/>
    <col min="268" max="268" width="5.33203125" style="42" customWidth="1"/>
    <col min="269" max="269" width="4.83203125" style="42" customWidth="1"/>
    <col min="270" max="512" width="9.1640625" style="42"/>
    <col min="513" max="513" width="21.1640625" style="42" customWidth="1"/>
    <col min="514" max="514" width="6" style="42" customWidth="1"/>
    <col min="515" max="515" width="5.6640625" style="42" customWidth="1"/>
    <col min="516" max="516" width="5.5" style="42" customWidth="1"/>
    <col min="517" max="517" width="5.6640625" style="42" customWidth="1"/>
    <col min="518" max="518" width="5.5" style="42" customWidth="1"/>
    <col min="519" max="519" width="5.1640625" style="42" customWidth="1"/>
    <col min="520" max="520" width="5.5" style="42" customWidth="1"/>
    <col min="521" max="521" width="5.6640625" style="42" customWidth="1"/>
    <col min="522" max="522" width="5.5" style="42" customWidth="1"/>
    <col min="523" max="523" width="6" style="42" customWidth="1"/>
    <col min="524" max="524" width="5.33203125" style="42" customWidth="1"/>
    <col min="525" max="525" width="4.83203125" style="42" customWidth="1"/>
    <col min="526" max="768" width="9.1640625" style="42"/>
    <col min="769" max="769" width="21.1640625" style="42" customWidth="1"/>
    <col min="770" max="770" width="6" style="42" customWidth="1"/>
    <col min="771" max="771" width="5.6640625" style="42" customWidth="1"/>
    <col min="772" max="772" width="5.5" style="42" customWidth="1"/>
    <col min="773" max="773" width="5.6640625" style="42" customWidth="1"/>
    <col min="774" max="774" width="5.5" style="42" customWidth="1"/>
    <col min="775" max="775" width="5.1640625" style="42" customWidth="1"/>
    <col min="776" max="776" width="5.5" style="42" customWidth="1"/>
    <col min="777" max="777" width="5.6640625" style="42" customWidth="1"/>
    <col min="778" max="778" width="5.5" style="42" customWidth="1"/>
    <col min="779" max="779" width="6" style="42" customWidth="1"/>
    <col min="780" max="780" width="5.33203125" style="42" customWidth="1"/>
    <col min="781" max="781" width="4.83203125" style="42" customWidth="1"/>
    <col min="782" max="1024" width="9.1640625" style="42"/>
    <col min="1025" max="1025" width="21.1640625" style="42" customWidth="1"/>
    <col min="1026" max="1026" width="6" style="42" customWidth="1"/>
    <col min="1027" max="1027" width="5.6640625" style="42" customWidth="1"/>
    <col min="1028" max="1028" width="5.5" style="42" customWidth="1"/>
    <col min="1029" max="1029" width="5.6640625" style="42" customWidth="1"/>
    <col min="1030" max="1030" width="5.5" style="42" customWidth="1"/>
    <col min="1031" max="1031" width="5.1640625" style="42" customWidth="1"/>
    <col min="1032" max="1032" width="5.5" style="42" customWidth="1"/>
    <col min="1033" max="1033" width="5.6640625" style="42" customWidth="1"/>
    <col min="1034" max="1034" width="5.5" style="42" customWidth="1"/>
    <col min="1035" max="1035" width="6" style="42" customWidth="1"/>
    <col min="1036" max="1036" width="5.33203125" style="42" customWidth="1"/>
    <col min="1037" max="1037" width="4.83203125" style="42" customWidth="1"/>
    <col min="1038" max="1280" width="9.1640625" style="42"/>
    <col min="1281" max="1281" width="21.1640625" style="42" customWidth="1"/>
    <col min="1282" max="1282" width="6" style="42" customWidth="1"/>
    <col min="1283" max="1283" width="5.6640625" style="42" customWidth="1"/>
    <col min="1284" max="1284" width="5.5" style="42" customWidth="1"/>
    <col min="1285" max="1285" width="5.6640625" style="42" customWidth="1"/>
    <col min="1286" max="1286" width="5.5" style="42" customWidth="1"/>
    <col min="1287" max="1287" width="5.1640625" style="42" customWidth="1"/>
    <col min="1288" max="1288" width="5.5" style="42" customWidth="1"/>
    <col min="1289" max="1289" width="5.6640625" style="42" customWidth="1"/>
    <col min="1290" max="1290" width="5.5" style="42" customWidth="1"/>
    <col min="1291" max="1291" width="6" style="42" customWidth="1"/>
    <col min="1292" max="1292" width="5.33203125" style="42" customWidth="1"/>
    <col min="1293" max="1293" width="4.83203125" style="42" customWidth="1"/>
    <col min="1294" max="1536" width="9.1640625" style="42"/>
    <col min="1537" max="1537" width="21.1640625" style="42" customWidth="1"/>
    <col min="1538" max="1538" width="6" style="42" customWidth="1"/>
    <col min="1539" max="1539" width="5.6640625" style="42" customWidth="1"/>
    <col min="1540" max="1540" width="5.5" style="42" customWidth="1"/>
    <col min="1541" max="1541" width="5.6640625" style="42" customWidth="1"/>
    <col min="1542" max="1542" width="5.5" style="42" customWidth="1"/>
    <col min="1543" max="1543" width="5.1640625" style="42" customWidth="1"/>
    <col min="1544" max="1544" width="5.5" style="42" customWidth="1"/>
    <col min="1545" max="1545" width="5.6640625" style="42" customWidth="1"/>
    <col min="1546" max="1546" width="5.5" style="42" customWidth="1"/>
    <col min="1547" max="1547" width="6" style="42" customWidth="1"/>
    <col min="1548" max="1548" width="5.33203125" style="42" customWidth="1"/>
    <col min="1549" max="1549" width="4.83203125" style="42" customWidth="1"/>
    <col min="1550" max="1792" width="9.1640625" style="42"/>
    <col min="1793" max="1793" width="21.1640625" style="42" customWidth="1"/>
    <col min="1794" max="1794" width="6" style="42" customWidth="1"/>
    <col min="1795" max="1795" width="5.6640625" style="42" customWidth="1"/>
    <col min="1796" max="1796" width="5.5" style="42" customWidth="1"/>
    <col min="1797" max="1797" width="5.6640625" style="42" customWidth="1"/>
    <col min="1798" max="1798" width="5.5" style="42" customWidth="1"/>
    <col min="1799" max="1799" width="5.1640625" style="42" customWidth="1"/>
    <col min="1800" max="1800" width="5.5" style="42" customWidth="1"/>
    <col min="1801" max="1801" width="5.6640625" style="42" customWidth="1"/>
    <col min="1802" max="1802" width="5.5" style="42" customWidth="1"/>
    <col min="1803" max="1803" width="6" style="42" customWidth="1"/>
    <col min="1804" max="1804" width="5.33203125" style="42" customWidth="1"/>
    <col min="1805" max="1805" width="4.83203125" style="42" customWidth="1"/>
    <col min="1806" max="2048" width="9.1640625" style="42"/>
    <col min="2049" max="2049" width="21.1640625" style="42" customWidth="1"/>
    <col min="2050" max="2050" width="6" style="42" customWidth="1"/>
    <col min="2051" max="2051" width="5.6640625" style="42" customWidth="1"/>
    <col min="2052" max="2052" width="5.5" style="42" customWidth="1"/>
    <col min="2053" max="2053" width="5.6640625" style="42" customWidth="1"/>
    <col min="2054" max="2054" width="5.5" style="42" customWidth="1"/>
    <col min="2055" max="2055" width="5.1640625" style="42" customWidth="1"/>
    <col min="2056" max="2056" width="5.5" style="42" customWidth="1"/>
    <col min="2057" max="2057" width="5.6640625" style="42" customWidth="1"/>
    <col min="2058" max="2058" width="5.5" style="42" customWidth="1"/>
    <col min="2059" max="2059" width="6" style="42" customWidth="1"/>
    <col min="2060" max="2060" width="5.33203125" style="42" customWidth="1"/>
    <col min="2061" max="2061" width="4.83203125" style="42" customWidth="1"/>
    <col min="2062" max="2304" width="9.1640625" style="42"/>
    <col min="2305" max="2305" width="21.1640625" style="42" customWidth="1"/>
    <col min="2306" max="2306" width="6" style="42" customWidth="1"/>
    <col min="2307" max="2307" width="5.6640625" style="42" customWidth="1"/>
    <col min="2308" max="2308" width="5.5" style="42" customWidth="1"/>
    <col min="2309" max="2309" width="5.6640625" style="42" customWidth="1"/>
    <col min="2310" max="2310" width="5.5" style="42" customWidth="1"/>
    <col min="2311" max="2311" width="5.1640625" style="42" customWidth="1"/>
    <col min="2312" max="2312" width="5.5" style="42" customWidth="1"/>
    <col min="2313" max="2313" width="5.6640625" style="42" customWidth="1"/>
    <col min="2314" max="2314" width="5.5" style="42" customWidth="1"/>
    <col min="2315" max="2315" width="6" style="42" customWidth="1"/>
    <col min="2316" max="2316" width="5.33203125" style="42" customWidth="1"/>
    <col min="2317" max="2317" width="4.83203125" style="42" customWidth="1"/>
    <col min="2318" max="2560" width="9.1640625" style="42"/>
    <col min="2561" max="2561" width="21.1640625" style="42" customWidth="1"/>
    <col min="2562" max="2562" width="6" style="42" customWidth="1"/>
    <col min="2563" max="2563" width="5.6640625" style="42" customWidth="1"/>
    <col min="2564" max="2564" width="5.5" style="42" customWidth="1"/>
    <col min="2565" max="2565" width="5.6640625" style="42" customWidth="1"/>
    <col min="2566" max="2566" width="5.5" style="42" customWidth="1"/>
    <col min="2567" max="2567" width="5.1640625" style="42" customWidth="1"/>
    <col min="2568" max="2568" width="5.5" style="42" customWidth="1"/>
    <col min="2569" max="2569" width="5.6640625" style="42" customWidth="1"/>
    <col min="2570" max="2570" width="5.5" style="42" customWidth="1"/>
    <col min="2571" max="2571" width="6" style="42" customWidth="1"/>
    <col min="2572" max="2572" width="5.33203125" style="42" customWidth="1"/>
    <col min="2573" max="2573" width="4.83203125" style="42" customWidth="1"/>
    <col min="2574" max="2816" width="9.1640625" style="42"/>
    <col min="2817" max="2817" width="21.1640625" style="42" customWidth="1"/>
    <col min="2818" max="2818" width="6" style="42" customWidth="1"/>
    <col min="2819" max="2819" width="5.6640625" style="42" customWidth="1"/>
    <col min="2820" max="2820" width="5.5" style="42" customWidth="1"/>
    <col min="2821" max="2821" width="5.6640625" style="42" customWidth="1"/>
    <col min="2822" max="2822" width="5.5" style="42" customWidth="1"/>
    <col min="2823" max="2823" width="5.1640625" style="42" customWidth="1"/>
    <col min="2824" max="2824" width="5.5" style="42" customWidth="1"/>
    <col min="2825" max="2825" width="5.6640625" style="42" customWidth="1"/>
    <col min="2826" max="2826" width="5.5" style="42" customWidth="1"/>
    <col min="2827" max="2827" width="6" style="42" customWidth="1"/>
    <col min="2828" max="2828" width="5.33203125" style="42" customWidth="1"/>
    <col min="2829" max="2829" width="4.83203125" style="42" customWidth="1"/>
    <col min="2830" max="3072" width="9.1640625" style="42"/>
    <col min="3073" max="3073" width="21.1640625" style="42" customWidth="1"/>
    <col min="3074" max="3074" width="6" style="42" customWidth="1"/>
    <col min="3075" max="3075" width="5.6640625" style="42" customWidth="1"/>
    <col min="3076" max="3076" width="5.5" style="42" customWidth="1"/>
    <col min="3077" max="3077" width="5.6640625" style="42" customWidth="1"/>
    <col min="3078" max="3078" width="5.5" style="42" customWidth="1"/>
    <col min="3079" max="3079" width="5.1640625" style="42" customWidth="1"/>
    <col min="3080" max="3080" width="5.5" style="42" customWidth="1"/>
    <col min="3081" max="3081" width="5.6640625" style="42" customWidth="1"/>
    <col min="3082" max="3082" width="5.5" style="42" customWidth="1"/>
    <col min="3083" max="3083" width="6" style="42" customWidth="1"/>
    <col min="3084" max="3084" width="5.33203125" style="42" customWidth="1"/>
    <col min="3085" max="3085" width="4.83203125" style="42" customWidth="1"/>
    <col min="3086" max="3328" width="9.1640625" style="42"/>
    <col min="3329" max="3329" width="21.1640625" style="42" customWidth="1"/>
    <col min="3330" max="3330" width="6" style="42" customWidth="1"/>
    <col min="3331" max="3331" width="5.6640625" style="42" customWidth="1"/>
    <col min="3332" max="3332" width="5.5" style="42" customWidth="1"/>
    <col min="3333" max="3333" width="5.6640625" style="42" customWidth="1"/>
    <col min="3334" max="3334" width="5.5" style="42" customWidth="1"/>
    <col min="3335" max="3335" width="5.1640625" style="42" customWidth="1"/>
    <col min="3336" max="3336" width="5.5" style="42" customWidth="1"/>
    <col min="3337" max="3337" width="5.6640625" style="42" customWidth="1"/>
    <col min="3338" max="3338" width="5.5" style="42" customWidth="1"/>
    <col min="3339" max="3339" width="6" style="42" customWidth="1"/>
    <col min="3340" max="3340" width="5.33203125" style="42" customWidth="1"/>
    <col min="3341" max="3341" width="4.83203125" style="42" customWidth="1"/>
    <col min="3342" max="3584" width="9.1640625" style="42"/>
    <col min="3585" max="3585" width="21.1640625" style="42" customWidth="1"/>
    <col min="3586" max="3586" width="6" style="42" customWidth="1"/>
    <col min="3587" max="3587" width="5.6640625" style="42" customWidth="1"/>
    <col min="3588" max="3588" width="5.5" style="42" customWidth="1"/>
    <col min="3589" max="3589" width="5.6640625" style="42" customWidth="1"/>
    <col min="3590" max="3590" width="5.5" style="42" customWidth="1"/>
    <col min="3591" max="3591" width="5.1640625" style="42" customWidth="1"/>
    <col min="3592" max="3592" width="5.5" style="42" customWidth="1"/>
    <col min="3593" max="3593" width="5.6640625" style="42" customWidth="1"/>
    <col min="3594" max="3594" width="5.5" style="42" customWidth="1"/>
    <col min="3595" max="3595" width="6" style="42" customWidth="1"/>
    <col min="3596" max="3596" width="5.33203125" style="42" customWidth="1"/>
    <col min="3597" max="3597" width="4.83203125" style="42" customWidth="1"/>
    <col min="3598" max="3840" width="9.1640625" style="42"/>
    <col min="3841" max="3841" width="21.1640625" style="42" customWidth="1"/>
    <col min="3842" max="3842" width="6" style="42" customWidth="1"/>
    <col min="3843" max="3843" width="5.6640625" style="42" customWidth="1"/>
    <col min="3844" max="3844" width="5.5" style="42" customWidth="1"/>
    <col min="3845" max="3845" width="5.6640625" style="42" customWidth="1"/>
    <col min="3846" max="3846" width="5.5" style="42" customWidth="1"/>
    <col min="3847" max="3847" width="5.1640625" style="42" customWidth="1"/>
    <col min="3848" max="3848" width="5.5" style="42" customWidth="1"/>
    <col min="3849" max="3849" width="5.6640625" style="42" customWidth="1"/>
    <col min="3850" max="3850" width="5.5" style="42" customWidth="1"/>
    <col min="3851" max="3851" width="6" style="42" customWidth="1"/>
    <col min="3852" max="3852" width="5.33203125" style="42" customWidth="1"/>
    <col min="3853" max="3853" width="4.83203125" style="42" customWidth="1"/>
    <col min="3854" max="4096" width="9.1640625" style="42"/>
    <col min="4097" max="4097" width="21.1640625" style="42" customWidth="1"/>
    <col min="4098" max="4098" width="6" style="42" customWidth="1"/>
    <col min="4099" max="4099" width="5.6640625" style="42" customWidth="1"/>
    <col min="4100" max="4100" width="5.5" style="42" customWidth="1"/>
    <col min="4101" max="4101" width="5.6640625" style="42" customWidth="1"/>
    <col min="4102" max="4102" width="5.5" style="42" customWidth="1"/>
    <col min="4103" max="4103" width="5.1640625" style="42" customWidth="1"/>
    <col min="4104" max="4104" width="5.5" style="42" customWidth="1"/>
    <col min="4105" max="4105" width="5.6640625" style="42" customWidth="1"/>
    <col min="4106" max="4106" width="5.5" style="42" customWidth="1"/>
    <col min="4107" max="4107" width="6" style="42" customWidth="1"/>
    <col min="4108" max="4108" width="5.33203125" style="42" customWidth="1"/>
    <col min="4109" max="4109" width="4.83203125" style="42" customWidth="1"/>
    <col min="4110" max="4352" width="9.1640625" style="42"/>
    <col min="4353" max="4353" width="21.1640625" style="42" customWidth="1"/>
    <col min="4354" max="4354" width="6" style="42" customWidth="1"/>
    <col min="4355" max="4355" width="5.6640625" style="42" customWidth="1"/>
    <col min="4356" max="4356" width="5.5" style="42" customWidth="1"/>
    <col min="4357" max="4357" width="5.6640625" style="42" customWidth="1"/>
    <col min="4358" max="4358" width="5.5" style="42" customWidth="1"/>
    <col min="4359" max="4359" width="5.1640625" style="42" customWidth="1"/>
    <col min="4360" max="4360" width="5.5" style="42" customWidth="1"/>
    <col min="4361" max="4361" width="5.6640625" style="42" customWidth="1"/>
    <col min="4362" max="4362" width="5.5" style="42" customWidth="1"/>
    <col min="4363" max="4363" width="6" style="42" customWidth="1"/>
    <col min="4364" max="4364" width="5.33203125" style="42" customWidth="1"/>
    <col min="4365" max="4365" width="4.83203125" style="42" customWidth="1"/>
    <col min="4366" max="4608" width="9.1640625" style="42"/>
    <col min="4609" max="4609" width="21.1640625" style="42" customWidth="1"/>
    <col min="4610" max="4610" width="6" style="42" customWidth="1"/>
    <col min="4611" max="4611" width="5.6640625" style="42" customWidth="1"/>
    <col min="4612" max="4612" width="5.5" style="42" customWidth="1"/>
    <col min="4613" max="4613" width="5.6640625" style="42" customWidth="1"/>
    <col min="4614" max="4614" width="5.5" style="42" customWidth="1"/>
    <col min="4615" max="4615" width="5.1640625" style="42" customWidth="1"/>
    <col min="4616" max="4616" width="5.5" style="42" customWidth="1"/>
    <col min="4617" max="4617" width="5.6640625" style="42" customWidth="1"/>
    <col min="4618" max="4618" width="5.5" style="42" customWidth="1"/>
    <col min="4619" max="4619" width="6" style="42" customWidth="1"/>
    <col min="4620" max="4620" width="5.33203125" style="42" customWidth="1"/>
    <col min="4621" max="4621" width="4.83203125" style="42" customWidth="1"/>
    <col min="4622" max="4864" width="9.1640625" style="42"/>
    <col min="4865" max="4865" width="21.1640625" style="42" customWidth="1"/>
    <col min="4866" max="4866" width="6" style="42" customWidth="1"/>
    <col min="4867" max="4867" width="5.6640625" style="42" customWidth="1"/>
    <col min="4868" max="4868" width="5.5" style="42" customWidth="1"/>
    <col min="4869" max="4869" width="5.6640625" style="42" customWidth="1"/>
    <col min="4870" max="4870" width="5.5" style="42" customWidth="1"/>
    <col min="4871" max="4871" width="5.1640625" style="42" customWidth="1"/>
    <col min="4872" max="4872" width="5.5" style="42" customWidth="1"/>
    <col min="4873" max="4873" width="5.6640625" style="42" customWidth="1"/>
    <col min="4874" max="4874" width="5.5" style="42" customWidth="1"/>
    <col min="4875" max="4875" width="6" style="42" customWidth="1"/>
    <col min="4876" max="4876" width="5.33203125" style="42" customWidth="1"/>
    <col min="4877" max="4877" width="4.83203125" style="42" customWidth="1"/>
    <col min="4878" max="5120" width="9.1640625" style="42"/>
    <col min="5121" max="5121" width="21.1640625" style="42" customWidth="1"/>
    <col min="5122" max="5122" width="6" style="42" customWidth="1"/>
    <col min="5123" max="5123" width="5.6640625" style="42" customWidth="1"/>
    <col min="5124" max="5124" width="5.5" style="42" customWidth="1"/>
    <col min="5125" max="5125" width="5.6640625" style="42" customWidth="1"/>
    <col min="5126" max="5126" width="5.5" style="42" customWidth="1"/>
    <col min="5127" max="5127" width="5.1640625" style="42" customWidth="1"/>
    <col min="5128" max="5128" width="5.5" style="42" customWidth="1"/>
    <col min="5129" max="5129" width="5.6640625" style="42" customWidth="1"/>
    <col min="5130" max="5130" width="5.5" style="42" customWidth="1"/>
    <col min="5131" max="5131" width="6" style="42" customWidth="1"/>
    <col min="5132" max="5132" width="5.33203125" style="42" customWidth="1"/>
    <col min="5133" max="5133" width="4.83203125" style="42" customWidth="1"/>
    <col min="5134" max="5376" width="9.1640625" style="42"/>
    <col min="5377" max="5377" width="21.1640625" style="42" customWidth="1"/>
    <col min="5378" max="5378" width="6" style="42" customWidth="1"/>
    <col min="5379" max="5379" width="5.6640625" style="42" customWidth="1"/>
    <col min="5380" max="5380" width="5.5" style="42" customWidth="1"/>
    <col min="5381" max="5381" width="5.6640625" style="42" customWidth="1"/>
    <col min="5382" max="5382" width="5.5" style="42" customWidth="1"/>
    <col min="5383" max="5383" width="5.1640625" style="42" customWidth="1"/>
    <col min="5384" max="5384" width="5.5" style="42" customWidth="1"/>
    <col min="5385" max="5385" width="5.6640625" style="42" customWidth="1"/>
    <col min="5386" max="5386" width="5.5" style="42" customWidth="1"/>
    <col min="5387" max="5387" width="6" style="42" customWidth="1"/>
    <col min="5388" max="5388" width="5.33203125" style="42" customWidth="1"/>
    <col min="5389" max="5389" width="4.83203125" style="42" customWidth="1"/>
    <col min="5390" max="5632" width="9.1640625" style="42"/>
    <col min="5633" max="5633" width="21.1640625" style="42" customWidth="1"/>
    <col min="5634" max="5634" width="6" style="42" customWidth="1"/>
    <col min="5635" max="5635" width="5.6640625" style="42" customWidth="1"/>
    <col min="5636" max="5636" width="5.5" style="42" customWidth="1"/>
    <col min="5637" max="5637" width="5.6640625" style="42" customWidth="1"/>
    <col min="5638" max="5638" width="5.5" style="42" customWidth="1"/>
    <col min="5639" max="5639" width="5.1640625" style="42" customWidth="1"/>
    <col min="5640" max="5640" width="5.5" style="42" customWidth="1"/>
    <col min="5641" max="5641" width="5.6640625" style="42" customWidth="1"/>
    <col min="5642" max="5642" width="5.5" style="42" customWidth="1"/>
    <col min="5643" max="5643" width="6" style="42" customWidth="1"/>
    <col min="5644" max="5644" width="5.33203125" style="42" customWidth="1"/>
    <col min="5645" max="5645" width="4.83203125" style="42" customWidth="1"/>
    <col min="5646" max="5888" width="9.1640625" style="42"/>
    <col min="5889" max="5889" width="21.1640625" style="42" customWidth="1"/>
    <col min="5890" max="5890" width="6" style="42" customWidth="1"/>
    <col min="5891" max="5891" width="5.6640625" style="42" customWidth="1"/>
    <col min="5892" max="5892" width="5.5" style="42" customWidth="1"/>
    <col min="5893" max="5893" width="5.6640625" style="42" customWidth="1"/>
    <col min="5894" max="5894" width="5.5" style="42" customWidth="1"/>
    <col min="5895" max="5895" width="5.1640625" style="42" customWidth="1"/>
    <col min="5896" max="5896" width="5.5" style="42" customWidth="1"/>
    <col min="5897" max="5897" width="5.6640625" style="42" customWidth="1"/>
    <col min="5898" max="5898" width="5.5" style="42" customWidth="1"/>
    <col min="5899" max="5899" width="6" style="42" customWidth="1"/>
    <col min="5900" max="5900" width="5.33203125" style="42" customWidth="1"/>
    <col min="5901" max="5901" width="4.83203125" style="42" customWidth="1"/>
    <col min="5902" max="6144" width="9.1640625" style="42"/>
    <col min="6145" max="6145" width="21.1640625" style="42" customWidth="1"/>
    <col min="6146" max="6146" width="6" style="42" customWidth="1"/>
    <col min="6147" max="6147" width="5.6640625" style="42" customWidth="1"/>
    <col min="6148" max="6148" width="5.5" style="42" customWidth="1"/>
    <col min="6149" max="6149" width="5.6640625" style="42" customWidth="1"/>
    <col min="6150" max="6150" width="5.5" style="42" customWidth="1"/>
    <col min="6151" max="6151" width="5.1640625" style="42" customWidth="1"/>
    <col min="6152" max="6152" width="5.5" style="42" customWidth="1"/>
    <col min="6153" max="6153" width="5.6640625" style="42" customWidth="1"/>
    <col min="6154" max="6154" width="5.5" style="42" customWidth="1"/>
    <col min="6155" max="6155" width="6" style="42" customWidth="1"/>
    <col min="6156" max="6156" width="5.33203125" style="42" customWidth="1"/>
    <col min="6157" max="6157" width="4.83203125" style="42" customWidth="1"/>
    <col min="6158" max="6400" width="9.1640625" style="42"/>
    <col min="6401" max="6401" width="21.1640625" style="42" customWidth="1"/>
    <col min="6402" max="6402" width="6" style="42" customWidth="1"/>
    <col min="6403" max="6403" width="5.6640625" style="42" customWidth="1"/>
    <col min="6404" max="6404" width="5.5" style="42" customWidth="1"/>
    <col min="6405" max="6405" width="5.6640625" style="42" customWidth="1"/>
    <col min="6406" max="6406" width="5.5" style="42" customWidth="1"/>
    <col min="6407" max="6407" width="5.1640625" style="42" customWidth="1"/>
    <col min="6408" max="6408" width="5.5" style="42" customWidth="1"/>
    <col min="6409" max="6409" width="5.6640625" style="42" customWidth="1"/>
    <col min="6410" max="6410" width="5.5" style="42" customWidth="1"/>
    <col min="6411" max="6411" width="6" style="42" customWidth="1"/>
    <col min="6412" max="6412" width="5.33203125" style="42" customWidth="1"/>
    <col min="6413" max="6413" width="4.83203125" style="42" customWidth="1"/>
    <col min="6414" max="6656" width="9.1640625" style="42"/>
    <col min="6657" max="6657" width="21.1640625" style="42" customWidth="1"/>
    <col min="6658" max="6658" width="6" style="42" customWidth="1"/>
    <col min="6659" max="6659" width="5.6640625" style="42" customWidth="1"/>
    <col min="6660" max="6660" width="5.5" style="42" customWidth="1"/>
    <col min="6661" max="6661" width="5.6640625" style="42" customWidth="1"/>
    <col min="6662" max="6662" width="5.5" style="42" customWidth="1"/>
    <col min="6663" max="6663" width="5.1640625" style="42" customWidth="1"/>
    <col min="6664" max="6664" width="5.5" style="42" customWidth="1"/>
    <col min="6665" max="6665" width="5.6640625" style="42" customWidth="1"/>
    <col min="6666" max="6666" width="5.5" style="42" customWidth="1"/>
    <col min="6667" max="6667" width="6" style="42" customWidth="1"/>
    <col min="6668" max="6668" width="5.33203125" style="42" customWidth="1"/>
    <col min="6669" max="6669" width="4.83203125" style="42" customWidth="1"/>
    <col min="6670" max="6912" width="9.1640625" style="42"/>
    <col min="6913" max="6913" width="21.1640625" style="42" customWidth="1"/>
    <col min="6914" max="6914" width="6" style="42" customWidth="1"/>
    <col min="6915" max="6915" width="5.6640625" style="42" customWidth="1"/>
    <col min="6916" max="6916" width="5.5" style="42" customWidth="1"/>
    <col min="6917" max="6917" width="5.6640625" style="42" customWidth="1"/>
    <col min="6918" max="6918" width="5.5" style="42" customWidth="1"/>
    <col min="6919" max="6919" width="5.1640625" style="42" customWidth="1"/>
    <col min="6920" max="6920" width="5.5" style="42" customWidth="1"/>
    <col min="6921" max="6921" width="5.6640625" style="42" customWidth="1"/>
    <col min="6922" max="6922" width="5.5" style="42" customWidth="1"/>
    <col min="6923" max="6923" width="6" style="42" customWidth="1"/>
    <col min="6924" max="6924" width="5.33203125" style="42" customWidth="1"/>
    <col min="6925" max="6925" width="4.83203125" style="42" customWidth="1"/>
    <col min="6926" max="7168" width="9.1640625" style="42"/>
    <col min="7169" max="7169" width="21.1640625" style="42" customWidth="1"/>
    <col min="7170" max="7170" width="6" style="42" customWidth="1"/>
    <col min="7171" max="7171" width="5.6640625" style="42" customWidth="1"/>
    <col min="7172" max="7172" width="5.5" style="42" customWidth="1"/>
    <col min="7173" max="7173" width="5.6640625" style="42" customWidth="1"/>
    <col min="7174" max="7174" width="5.5" style="42" customWidth="1"/>
    <col min="7175" max="7175" width="5.1640625" style="42" customWidth="1"/>
    <col min="7176" max="7176" width="5.5" style="42" customWidth="1"/>
    <col min="7177" max="7177" width="5.6640625" style="42" customWidth="1"/>
    <col min="7178" max="7178" width="5.5" style="42" customWidth="1"/>
    <col min="7179" max="7179" width="6" style="42" customWidth="1"/>
    <col min="7180" max="7180" width="5.33203125" style="42" customWidth="1"/>
    <col min="7181" max="7181" width="4.83203125" style="42" customWidth="1"/>
    <col min="7182" max="7424" width="9.1640625" style="42"/>
    <col min="7425" max="7425" width="21.1640625" style="42" customWidth="1"/>
    <col min="7426" max="7426" width="6" style="42" customWidth="1"/>
    <col min="7427" max="7427" width="5.6640625" style="42" customWidth="1"/>
    <col min="7428" max="7428" width="5.5" style="42" customWidth="1"/>
    <col min="7429" max="7429" width="5.6640625" style="42" customWidth="1"/>
    <col min="7430" max="7430" width="5.5" style="42" customWidth="1"/>
    <col min="7431" max="7431" width="5.1640625" style="42" customWidth="1"/>
    <col min="7432" max="7432" width="5.5" style="42" customWidth="1"/>
    <col min="7433" max="7433" width="5.6640625" style="42" customWidth="1"/>
    <col min="7434" max="7434" width="5.5" style="42" customWidth="1"/>
    <col min="7435" max="7435" width="6" style="42" customWidth="1"/>
    <col min="7436" max="7436" width="5.33203125" style="42" customWidth="1"/>
    <col min="7437" max="7437" width="4.83203125" style="42" customWidth="1"/>
    <col min="7438" max="7680" width="9.1640625" style="42"/>
    <col min="7681" max="7681" width="21.1640625" style="42" customWidth="1"/>
    <col min="7682" max="7682" width="6" style="42" customWidth="1"/>
    <col min="7683" max="7683" width="5.6640625" style="42" customWidth="1"/>
    <col min="7684" max="7684" width="5.5" style="42" customWidth="1"/>
    <col min="7685" max="7685" width="5.6640625" style="42" customWidth="1"/>
    <col min="7686" max="7686" width="5.5" style="42" customWidth="1"/>
    <col min="7687" max="7687" width="5.1640625" style="42" customWidth="1"/>
    <col min="7688" max="7688" width="5.5" style="42" customWidth="1"/>
    <col min="7689" max="7689" width="5.6640625" style="42" customWidth="1"/>
    <col min="7690" max="7690" width="5.5" style="42" customWidth="1"/>
    <col min="7691" max="7691" width="6" style="42" customWidth="1"/>
    <col min="7692" max="7692" width="5.33203125" style="42" customWidth="1"/>
    <col min="7693" max="7693" width="4.83203125" style="42" customWidth="1"/>
    <col min="7694" max="7936" width="9.1640625" style="42"/>
    <col min="7937" max="7937" width="21.1640625" style="42" customWidth="1"/>
    <col min="7938" max="7938" width="6" style="42" customWidth="1"/>
    <col min="7939" max="7939" width="5.6640625" style="42" customWidth="1"/>
    <col min="7940" max="7940" width="5.5" style="42" customWidth="1"/>
    <col min="7941" max="7941" width="5.6640625" style="42" customWidth="1"/>
    <col min="7942" max="7942" width="5.5" style="42" customWidth="1"/>
    <col min="7943" max="7943" width="5.1640625" style="42" customWidth="1"/>
    <col min="7944" max="7944" width="5.5" style="42" customWidth="1"/>
    <col min="7945" max="7945" width="5.6640625" style="42" customWidth="1"/>
    <col min="7946" max="7946" width="5.5" style="42" customWidth="1"/>
    <col min="7947" max="7947" width="6" style="42" customWidth="1"/>
    <col min="7948" max="7948" width="5.33203125" style="42" customWidth="1"/>
    <col min="7949" max="7949" width="4.83203125" style="42" customWidth="1"/>
    <col min="7950" max="8192" width="9.1640625" style="42"/>
    <col min="8193" max="8193" width="21.1640625" style="42" customWidth="1"/>
    <col min="8194" max="8194" width="6" style="42" customWidth="1"/>
    <col min="8195" max="8195" width="5.6640625" style="42" customWidth="1"/>
    <col min="8196" max="8196" width="5.5" style="42" customWidth="1"/>
    <col min="8197" max="8197" width="5.6640625" style="42" customWidth="1"/>
    <col min="8198" max="8198" width="5.5" style="42" customWidth="1"/>
    <col min="8199" max="8199" width="5.1640625" style="42" customWidth="1"/>
    <col min="8200" max="8200" width="5.5" style="42" customWidth="1"/>
    <col min="8201" max="8201" width="5.6640625" style="42" customWidth="1"/>
    <col min="8202" max="8202" width="5.5" style="42" customWidth="1"/>
    <col min="8203" max="8203" width="6" style="42" customWidth="1"/>
    <col min="8204" max="8204" width="5.33203125" style="42" customWidth="1"/>
    <col min="8205" max="8205" width="4.83203125" style="42" customWidth="1"/>
    <col min="8206" max="8448" width="9.1640625" style="42"/>
    <col min="8449" max="8449" width="21.1640625" style="42" customWidth="1"/>
    <col min="8450" max="8450" width="6" style="42" customWidth="1"/>
    <col min="8451" max="8451" width="5.6640625" style="42" customWidth="1"/>
    <col min="8452" max="8452" width="5.5" style="42" customWidth="1"/>
    <col min="8453" max="8453" width="5.6640625" style="42" customWidth="1"/>
    <col min="8454" max="8454" width="5.5" style="42" customWidth="1"/>
    <col min="8455" max="8455" width="5.1640625" style="42" customWidth="1"/>
    <col min="8456" max="8456" width="5.5" style="42" customWidth="1"/>
    <col min="8457" max="8457" width="5.6640625" style="42" customWidth="1"/>
    <col min="8458" max="8458" width="5.5" style="42" customWidth="1"/>
    <col min="8459" max="8459" width="6" style="42" customWidth="1"/>
    <col min="8460" max="8460" width="5.33203125" style="42" customWidth="1"/>
    <col min="8461" max="8461" width="4.83203125" style="42" customWidth="1"/>
    <col min="8462" max="8704" width="9.1640625" style="42"/>
    <col min="8705" max="8705" width="21.1640625" style="42" customWidth="1"/>
    <col min="8706" max="8706" width="6" style="42" customWidth="1"/>
    <col min="8707" max="8707" width="5.6640625" style="42" customWidth="1"/>
    <col min="8708" max="8708" width="5.5" style="42" customWidth="1"/>
    <col min="8709" max="8709" width="5.6640625" style="42" customWidth="1"/>
    <col min="8710" max="8710" width="5.5" style="42" customWidth="1"/>
    <col min="8711" max="8711" width="5.1640625" style="42" customWidth="1"/>
    <col min="8712" max="8712" width="5.5" style="42" customWidth="1"/>
    <col min="8713" max="8713" width="5.6640625" style="42" customWidth="1"/>
    <col min="8714" max="8714" width="5.5" style="42" customWidth="1"/>
    <col min="8715" max="8715" width="6" style="42" customWidth="1"/>
    <col min="8716" max="8716" width="5.33203125" style="42" customWidth="1"/>
    <col min="8717" max="8717" width="4.83203125" style="42" customWidth="1"/>
    <col min="8718" max="8960" width="9.1640625" style="42"/>
    <col min="8961" max="8961" width="21.1640625" style="42" customWidth="1"/>
    <col min="8962" max="8962" width="6" style="42" customWidth="1"/>
    <col min="8963" max="8963" width="5.6640625" style="42" customWidth="1"/>
    <col min="8964" max="8964" width="5.5" style="42" customWidth="1"/>
    <col min="8965" max="8965" width="5.6640625" style="42" customWidth="1"/>
    <col min="8966" max="8966" width="5.5" style="42" customWidth="1"/>
    <col min="8967" max="8967" width="5.1640625" style="42" customWidth="1"/>
    <col min="8968" max="8968" width="5.5" style="42" customWidth="1"/>
    <col min="8969" max="8969" width="5.6640625" style="42" customWidth="1"/>
    <col min="8970" max="8970" width="5.5" style="42" customWidth="1"/>
    <col min="8971" max="8971" width="6" style="42" customWidth="1"/>
    <col min="8972" max="8972" width="5.33203125" style="42" customWidth="1"/>
    <col min="8973" max="8973" width="4.83203125" style="42" customWidth="1"/>
    <col min="8974" max="9216" width="9.1640625" style="42"/>
    <col min="9217" max="9217" width="21.1640625" style="42" customWidth="1"/>
    <col min="9218" max="9218" width="6" style="42" customWidth="1"/>
    <col min="9219" max="9219" width="5.6640625" style="42" customWidth="1"/>
    <col min="9220" max="9220" width="5.5" style="42" customWidth="1"/>
    <col min="9221" max="9221" width="5.6640625" style="42" customWidth="1"/>
    <col min="9222" max="9222" width="5.5" style="42" customWidth="1"/>
    <col min="9223" max="9223" width="5.1640625" style="42" customWidth="1"/>
    <col min="9224" max="9224" width="5.5" style="42" customWidth="1"/>
    <col min="9225" max="9225" width="5.6640625" style="42" customWidth="1"/>
    <col min="9226" max="9226" width="5.5" style="42" customWidth="1"/>
    <col min="9227" max="9227" width="6" style="42" customWidth="1"/>
    <col min="9228" max="9228" width="5.33203125" style="42" customWidth="1"/>
    <col min="9229" max="9229" width="4.83203125" style="42" customWidth="1"/>
    <col min="9230" max="9472" width="9.1640625" style="42"/>
    <col min="9473" max="9473" width="21.1640625" style="42" customWidth="1"/>
    <col min="9474" max="9474" width="6" style="42" customWidth="1"/>
    <col min="9475" max="9475" width="5.6640625" style="42" customWidth="1"/>
    <col min="9476" max="9476" width="5.5" style="42" customWidth="1"/>
    <col min="9477" max="9477" width="5.6640625" style="42" customWidth="1"/>
    <col min="9478" max="9478" width="5.5" style="42" customWidth="1"/>
    <col min="9479" max="9479" width="5.1640625" style="42" customWidth="1"/>
    <col min="9480" max="9480" width="5.5" style="42" customWidth="1"/>
    <col min="9481" max="9481" width="5.6640625" style="42" customWidth="1"/>
    <col min="9482" max="9482" width="5.5" style="42" customWidth="1"/>
    <col min="9483" max="9483" width="6" style="42" customWidth="1"/>
    <col min="9484" max="9484" width="5.33203125" style="42" customWidth="1"/>
    <col min="9485" max="9485" width="4.83203125" style="42" customWidth="1"/>
    <col min="9486" max="9728" width="9.1640625" style="42"/>
    <col min="9729" max="9729" width="21.1640625" style="42" customWidth="1"/>
    <col min="9730" max="9730" width="6" style="42" customWidth="1"/>
    <col min="9731" max="9731" width="5.6640625" style="42" customWidth="1"/>
    <col min="9732" max="9732" width="5.5" style="42" customWidth="1"/>
    <col min="9733" max="9733" width="5.6640625" style="42" customWidth="1"/>
    <col min="9734" max="9734" width="5.5" style="42" customWidth="1"/>
    <col min="9735" max="9735" width="5.1640625" style="42" customWidth="1"/>
    <col min="9736" max="9736" width="5.5" style="42" customWidth="1"/>
    <col min="9737" max="9737" width="5.6640625" style="42" customWidth="1"/>
    <col min="9738" max="9738" width="5.5" style="42" customWidth="1"/>
    <col min="9739" max="9739" width="6" style="42" customWidth="1"/>
    <col min="9740" max="9740" width="5.33203125" style="42" customWidth="1"/>
    <col min="9741" max="9741" width="4.83203125" style="42" customWidth="1"/>
    <col min="9742" max="9984" width="9.1640625" style="42"/>
    <col min="9985" max="9985" width="21.1640625" style="42" customWidth="1"/>
    <col min="9986" max="9986" width="6" style="42" customWidth="1"/>
    <col min="9987" max="9987" width="5.6640625" style="42" customWidth="1"/>
    <col min="9988" max="9988" width="5.5" style="42" customWidth="1"/>
    <col min="9989" max="9989" width="5.6640625" style="42" customWidth="1"/>
    <col min="9990" max="9990" width="5.5" style="42" customWidth="1"/>
    <col min="9991" max="9991" width="5.1640625" style="42" customWidth="1"/>
    <col min="9992" max="9992" width="5.5" style="42" customWidth="1"/>
    <col min="9993" max="9993" width="5.6640625" style="42" customWidth="1"/>
    <col min="9994" max="9994" width="5.5" style="42" customWidth="1"/>
    <col min="9995" max="9995" width="6" style="42" customWidth="1"/>
    <col min="9996" max="9996" width="5.33203125" style="42" customWidth="1"/>
    <col min="9997" max="9997" width="4.83203125" style="42" customWidth="1"/>
    <col min="9998" max="10240" width="9.1640625" style="42"/>
    <col min="10241" max="10241" width="21.1640625" style="42" customWidth="1"/>
    <col min="10242" max="10242" width="6" style="42" customWidth="1"/>
    <col min="10243" max="10243" width="5.6640625" style="42" customWidth="1"/>
    <col min="10244" max="10244" width="5.5" style="42" customWidth="1"/>
    <col min="10245" max="10245" width="5.6640625" style="42" customWidth="1"/>
    <col min="10246" max="10246" width="5.5" style="42" customWidth="1"/>
    <col min="10247" max="10247" width="5.1640625" style="42" customWidth="1"/>
    <col min="10248" max="10248" width="5.5" style="42" customWidth="1"/>
    <col min="10249" max="10249" width="5.6640625" style="42" customWidth="1"/>
    <col min="10250" max="10250" width="5.5" style="42" customWidth="1"/>
    <col min="10251" max="10251" width="6" style="42" customWidth="1"/>
    <col min="10252" max="10252" width="5.33203125" style="42" customWidth="1"/>
    <col min="10253" max="10253" width="4.83203125" style="42" customWidth="1"/>
    <col min="10254" max="10496" width="9.1640625" style="42"/>
    <col min="10497" max="10497" width="21.1640625" style="42" customWidth="1"/>
    <col min="10498" max="10498" width="6" style="42" customWidth="1"/>
    <col min="10499" max="10499" width="5.6640625" style="42" customWidth="1"/>
    <col min="10500" max="10500" width="5.5" style="42" customWidth="1"/>
    <col min="10501" max="10501" width="5.6640625" style="42" customWidth="1"/>
    <col min="10502" max="10502" width="5.5" style="42" customWidth="1"/>
    <col min="10503" max="10503" width="5.1640625" style="42" customWidth="1"/>
    <col min="10504" max="10504" width="5.5" style="42" customWidth="1"/>
    <col min="10505" max="10505" width="5.6640625" style="42" customWidth="1"/>
    <col min="10506" max="10506" width="5.5" style="42" customWidth="1"/>
    <col min="10507" max="10507" width="6" style="42" customWidth="1"/>
    <col min="10508" max="10508" width="5.33203125" style="42" customWidth="1"/>
    <col min="10509" max="10509" width="4.83203125" style="42" customWidth="1"/>
    <col min="10510" max="10752" width="9.1640625" style="42"/>
    <col min="10753" max="10753" width="21.1640625" style="42" customWidth="1"/>
    <col min="10754" max="10754" width="6" style="42" customWidth="1"/>
    <col min="10755" max="10755" width="5.6640625" style="42" customWidth="1"/>
    <col min="10756" max="10756" width="5.5" style="42" customWidth="1"/>
    <col min="10757" max="10757" width="5.6640625" style="42" customWidth="1"/>
    <col min="10758" max="10758" width="5.5" style="42" customWidth="1"/>
    <col min="10759" max="10759" width="5.1640625" style="42" customWidth="1"/>
    <col min="10760" max="10760" width="5.5" style="42" customWidth="1"/>
    <col min="10761" max="10761" width="5.6640625" style="42" customWidth="1"/>
    <col min="10762" max="10762" width="5.5" style="42" customWidth="1"/>
    <col min="10763" max="10763" width="6" style="42" customWidth="1"/>
    <col min="10764" max="10764" width="5.33203125" style="42" customWidth="1"/>
    <col min="10765" max="10765" width="4.83203125" style="42" customWidth="1"/>
    <col min="10766" max="11008" width="9.1640625" style="42"/>
    <col min="11009" max="11009" width="21.1640625" style="42" customWidth="1"/>
    <col min="11010" max="11010" width="6" style="42" customWidth="1"/>
    <col min="11011" max="11011" width="5.6640625" style="42" customWidth="1"/>
    <col min="11012" max="11012" width="5.5" style="42" customWidth="1"/>
    <col min="11013" max="11013" width="5.6640625" style="42" customWidth="1"/>
    <col min="11014" max="11014" width="5.5" style="42" customWidth="1"/>
    <col min="11015" max="11015" width="5.1640625" style="42" customWidth="1"/>
    <col min="11016" max="11016" width="5.5" style="42" customWidth="1"/>
    <col min="11017" max="11017" width="5.6640625" style="42" customWidth="1"/>
    <col min="11018" max="11018" width="5.5" style="42" customWidth="1"/>
    <col min="11019" max="11019" width="6" style="42" customWidth="1"/>
    <col min="11020" max="11020" width="5.33203125" style="42" customWidth="1"/>
    <col min="11021" max="11021" width="4.83203125" style="42" customWidth="1"/>
    <col min="11022" max="11264" width="9.1640625" style="42"/>
    <col min="11265" max="11265" width="21.1640625" style="42" customWidth="1"/>
    <col min="11266" max="11266" width="6" style="42" customWidth="1"/>
    <col min="11267" max="11267" width="5.6640625" style="42" customWidth="1"/>
    <col min="11268" max="11268" width="5.5" style="42" customWidth="1"/>
    <col min="11269" max="11269" width="5.6640625" style="42" customWidth="1"/>
    <col min="11270" max="11270" width="5.5" style="42" customWidth="1"/>
    <col min="11271" max="11271" width="5.1640625" style="42" customWidth="1"/>
    <col min="11272" max="11272" width="5.5" style="42" customWidth="1"/>
    <col min="11273" max="11273" width="5.6640625" style="42" customWidth="1"/>
    <col min="11274" max="11274" width="5.5" style="42" customWidth="1"/>
    <col min="11275" max="11275" width="6" style="42" customWidth="1"/>
    <col min="11276" max="11276" width="5.33203125" style="42" customWidth="1"/>
    <col min="11277" max="11277" width="4.83203125" style="42" customWidth="1"/>
    <col min="11278" max="11520" width="9.1640625" style="42"/>
    <col min="11521" max="11521" width="21.1640625" style="42" customWidth="1"/>
    <col min="11522" max="11522" width="6" style="42" customWidth="1"/>
    <col min="11523" max="11523" width="5.6640625" style="42" customWidth="1"/>
    <col min="11524" max="11524" width="5.5" style="42" customWidth="1"/>
    <col min="11525" max="11525" width="5.6640625" style="42" customWidth="1"/>
    <col min="11526" max="11526" width="5.5" style="42" customWidth="1"/>
    <col min="11527" max="11527" width="5.1640625" style="42" customWidth="1"/>
    <col min="11528" max="11528" width="5.5" style="42" customWidth="1"/>
    <col min="11529" max="11529" width="5.6640625" style="42" customWidth="1"/>
    <col min="11530" max="11530" width="5.5" style="42" customWidth="1"/>
    <col min="11531" max="11531" width="6" style="42" customWidth="1"/>
    <col min="11532" max="11532" width="5.33203125" style="42" customWidth="1"/>
    <col min="11533" max="11533" width="4.83203125" style="42" customWidth="1"/>
    <col min="11534" max="11776" width="9.1640625" style="42"/>
    <col min="11777" max="11777" width="21.1640625" style="42" customWidth="1"/>
    <col min="11778" max="11778" width="6" style="42" customWidth="1"/>
    <col min="11779" max="11779" width="5.6640625" style="42" customWidth="1"/>
    <col min="11780" max="11780" width="5.5" style="42" customWidth="1"/>
    <col min="11781" max="11781" width="5.6640625" style="42" customWidth="1"/>
    <col min="11782" max="11782" width="5.5" style="42" customWidth="1"/>
    <col min="11783" max="11783" width="5.1640625" style="42" customWidth="1"/>
    <col min="11784" max="11784" width="5.5" style="42" customWidth="1"/>
    <col min="11785" max="11785" width="5.6640625" style="42" customWidth="1"/>
    <col min="11786" max="11786" width="5.5" style="42" customWidth="1"/>
    <col min="11787" max="11787" width="6" style="42" customWidth="1"/>
    <col min="11788" max="11788" width="5.33203125" style="42" customWidth="1"/>
    <col min="11789" max="11789" width="4.83203125" style="42" customWidth="1"/>
    <col min="11790" max="12032" width="9.1640625" style="42"/>
    <col min="12033" max="12033" width="21.1640625" style="42" customWidth="1"/>
    <col min="12034" max="12034" width="6" style="42" customWidth="1"/>
    <col min="12035" max="12035" width="5.6640625" style="42" customWidth="1"/>
    <col min="12036" max="12036" width="5.5" style="42" customWidth="1"/>
    <col min="12037" max="12037" width="5.6640625" style="42" customWidth="1"/>
    <col min="12038" max="12038" width="5.5" style="42" customWidth="1"/>
    <col min="12039" max="12039" width="5.1640625" style="42" customWidth="1"/>
    <col min="12040" max="12040" width="5.5" style="42" customWidth="1"/>
    <col min="12041" max="12041" width="5.6640625" style="42" customWidth="1"/>
    <col min="12042" max="12042" width="5.5" style="42" customWidth="1"/>
    <col min="12043" max="12043" width="6" style="42" customWidth="1"/>
    <col min="12044" max="12044" width="5.33203125" style="42" customWidth="1"/>
    <col min="12045" max="12045" width="4.83203125" style="42" customWidth="1"/>
    <col min="12046" max="12288" width="9.1640625" style="42"/>
    <col min="12289" max="12289" width="21.1640625" style="42" customWidth="1"/>
    <col min="12290" max="12290" width="6" style="42" customWidth="1"/>
    <col min="12291" max="12291" width="5.6640625" style="42" customWidth="1"/>
    <col min="12292" max="12292" width="5.5" style="42" customWidth="1"/>
    <col min="12293" max="12293" width="5.6640625" style="42" customWidth="1"/>
    <col min="12294" max="12294" width="5.5" style="42" customWidth="1"/>
    <col min="12295" max="12295" width="5.1640625" style="42" customWidth="1"/>
    <col min="12296" max="12296" width="5.5" style="42" customWidth="1"/>
    <col min="12297" max="12297" width="5.6640625" style="42" customWidth="1"/>
    <col min="12298" max="12298" width="5.5" style="42" customWidth="1"/>
    <col min="12299" max="12299" width="6" style="42" customWidth="1"/>
    <col min="12300" max="12300" width="5.33203125" style="42" customWidth="1"/>
    <col min="12301" max="12301" width="4.83203125" style="42" customWidth="1"/>
    <col min="12302" max="12544" width="9.1640625" style="42"/>
    <col min="12545" max="12545" width="21.1640625" style="42" customWidth="1"/>
    <col min="12546" max="12546" width="6" style="42" customWidth="1"/>
    <col min="12547" max="12547" width="5.6640625" style="42" customWidth="1"/>
    <col min="12548" max="12548" width="5.5" style="42" customWidth="1"/>
    <col min="12549" max="12549" width="5.6640625" style="42" customWidth="1"/>
    <col min="12550" max="12550" width="5.5" style="42" customWidth="1"/>
    <col min="12551" max="12551" width="5.1640625" style="42" customWidth="1"/>
    <col min="12552" max="12552" width="5.5" style="42" customWidth="1"/>
    <col min="12553" max="12553" width="5.6640625" style="42" customWidth="1"/>
    <col min="12554" max="12554" width="5.5" style="42" customWidth="1"/>
    <col min="12555" max="12555" width="6" style="42" customWidth="1"/>
    <col min="12556" max="12556" width="5.33203125" style="42" customWidth="1"/>
    <col min="12557" max="12557" width="4.83203125" style="42" customWidth="1"/>
    <col min="12558" max="12800" width="9.1640625" style="42"/>
    <col min="12801" max="12801" width="21.1640625" style="42" customWidth="1"/>
    <col min="12802" max="12802" width="6" style="42" customWidth="1"/>
    <col min="12803" max="12803" width="5.6640625" style="42" customWidth="1"/>
    <col min="12804" max="12804" width="5.5" style="42" customWidth="1"/>
    <col min="12805" max="12805" width="5.6640625" style="42" customWidth="1"/>
    <col min="12806" max="12806" width="5.5" style="42" customWidth="1"/>
    <col min="12807" max="12807" width="5.1640625" style="42" customWidth="1"/>
    <col min="12808" max="12808" width="5.5" style="42" customWidth="1"/>
    <col min="12809" max="12809" width="5.6640625" style="42" customWidth="1"/>
    <col min="12810" max="12810" width="5.5" style="42" customWidth="1"/>
    <col min="12811" max="12811" width="6" style="42" customWidth="1"/>
    <col min="12812" max="12812" width="5.33203125" style="42" customWidth="1"/>
    <col min="12813" max="12813" width="4.83203125" style="42" customWidth="1"/>
    <col min="12814" max="13056" width="9.1640625" style="42"/>
    <col min="13057" max="13057" width="21.1640625" style="42" customWidth="1"/>
    <col min="13058" max="13058" width="6" style="42" customWidth="1"/>
    <col min="13059" max="13059" width="5.6640625" style="42" customWidth="1"/>
    <col min="13060" max="13060" width="5.5" style="42" customWidth="1"/>
    <col min="13061" max="13061" width="5.6640625" style="42" customWidth="1"/>
    <col min="13062" max="13062" width="5.5" style="42" customWidth="1"/>
    <col min="13063" max="13063" width="5.1640625" style="42" customWidth="1"/>
    <col min="13064" max="13064" width="5.5" style="42" customWidth="1"/>
    <col min="13065" max="13065" width="5.6640625" style="42" customWidth="1"/>
    <col min="13066" max="13066" width="5.5" style="42" customWidth="1"/>
    <col min="13067" max="13067" width="6" style="42" customWidth="1"/>
    <col min="13068" max="13068" width="5.33203125" style="42" customWidth="1"/>
    <col min="13069" max="13069" width="4.83203125" style="42" customWidth="1"/>
    <col min="13070" max="13312" width="9.1640625" style="42"/>
    <col min="13313" max="13313" width="21.1640625" style="42" customWidth="1"/>
    <col min="13314" max="13314" width="6" style="42" customWidth="1"/>
    <col min="13315" max="13315" width="5.6640625" style="42" customWidth="1"/>
    <col min="13316" max="13316" width="5.5" style="42" customWidth="1"/>
    <col min="13317" max="13317" width="5.6640625" style="42" customWidth="1"/>
    <col min="13318" max="13318" width="5.5" style="42" customWidth="1"/>
    <col min="13319" max="13319" width="5.1640625" style="42" customWidth="1"/>
    <col min="13320" max="13320" width="5.5" style="42" customWidth="1"/>
    <col min="13321" max="13321" width="5.6640625" style="42" customWidth="1"/>
    <col min="13322" max="13322" width="5.5" style="42" customWidth="1"/>
    <col min="13323" max="13323" width="6" style="42" customWidth="1"/>
    <col min="13324" max="13324" width="5.33203125" style="42" customWidth="1"/>
    <col min="13325" max="13325" width="4.83203125" style="42" customWidth="1"/>
    <col min="13326" max="13568" width="9.1640625" style="42"/>
    <col min="13569" max="13569" width="21.1640625" style="42" customWidth="1"/>
    <col min="13570" max="13570" width="6" style="42" customWidth="1"/>
    <col min="13571" max="13571" width="5.6640625" style="42" customWidth="1"/>
    <col min="13572" max="13572" width="5.5" style="42" customWidth="1"/>
    <col min="13573" max="13573" width="5.6640625" style="42" customWidth="1"/>
    <col min="13574" max="13574" width="5.5" style="42" customWidth="1"/>
    <col min="13575" max="13575" width="5.1640625" style="42" customWidth="1"/>
    <col min="13576" max="13576" width="5.5" style="42" customWidth="1"/>
    <col min="13577" max="13577" width="5.6640625" style="42" customWidth="1"/>
    <col min="13578" max="13578" width="5.5" style="42" customWidth="1"/>
    <col min="13579" max="13579" width="6" style="42" customWidth="1"/>
    <col min="13580" max="13580" width="5.33203125" style="42" customWidth="1"/>
    <col min="13581" max="13581" width="4.83203125" style="42" customWidth="1"/>
    <col min="13582" max="13824" width="9.1640625" style="42"/>
    <col min="13825" max="13825" width="21.1640625" style="42" customWidth="1"/>
    <col min="13826" max="13826" width="6" style="42" customWidth="1"/>
    <col min="13827" max="13827" width="5.6640625" style="42" customWidth="1"/>
    <col min="13828" max="13828" width="5.5" style="42" customWidth="1"/>
    <col min="13829" max="13829" width="5.6640625" style="42" customWidth="1"/>
    <col min="13830" max="13830" width="5.5" style="42" customWidth="1"/>
    <col min="13831" max="13831" width="5.1640625" style="42" customWidth="1"/>
    <col min="13832" max="13832" width="5.5" style="42" customWidth="1"/>
    <col min="13833" max="13833" width="5.6640625" style="42" customWidth="1"/>
    <col min="13834" max="13834" width="5.5" style="42" customWidth="1"/>
    <col min="13835" max="13835" width="6" style="42" customWidth="1"/>
    <col min="13836" max="13836" width="5.33203125" style="42" customWidth="1"/>
    <col min="13837" max="13837" width="4.83203125" style="42" customWidth="1"/>
    <col min="13838" max="14080" width="9.1640625" style="42"/>
    <col min="14081" max="14081" width="21.1640625" style="42" customWidth="1"/>
    <col min="14082" max="14082" width="6" style="42" customWidth="1"/>
    <col min="14083" max="14083" width="5.6640625" style="42" customWidth="1"/>
    <col min="14084" max="14084" width="5.5" style="42" customWidth="1"/>
    <col min="14085" max="14085" width="5.6640625" style="42" customWidth="1"/>
    <col min="14086" max="14086" width="5.5" style="42" customWidth="1"/>
    <col min="14087" max="14087" width="5.1640625" style="42" customWidth="1"/>
    <col min="14088" max="14088" width="5.5" style="42" customWidth="1"/>
    <col min="14089" max="14089" width="5.6640625" style="42" customWidth="1"/>
    <col min="14090" max="14090" width="5.5" style="42" customWidth="1"/>
    <col min="14091" max="14091" width="6" style="42" customWidth="1"/>
    <col min="14092" max="14092" width="5.33203125" style="42" customWidth="1"/>
    <col min="14093" max="14093" width="4.83203125" style="42" customWidth="1"/>
    <col min="14094" max="14336" width="9.1640625" style="42"/>
    <col min="14337" max="14337" width="21.1640625" style="42" customWidth="1"/>
    <col min="14338" max="14338" width="6" style="42" customWidth="1"/>
    <col min="14339" max="14339" width="5.6640625" style="42" customWidth="1"/>
    <col min="14340" max="14340" width="5.5" style="42" customWidth="1"/>
    <col min="14341" max="14341" width="5.6640625" style="42" customWidth="1"/>
    <col min="14342" max="14342" width="5.5" style="42" customWidth="1"/>
    <col min="14343" max="14343" width="5.1640625" style="42" customWidth="1"/>
    <col min="14344" max="14344" width="5.5" style="42" customWidth="1"/>
    <col min="14345" max="14345" width="5.6640625" style="42" customWidth="1"/>
    <col min="14346" max="14346" width="5.5" style="42" customWidth="1"/>
    <col min="14347" max="14347" width="6" style="42" customWidth="1"/>
    <col min="14348" max="14348" width="5.33203125" style="42" customWidth="1"/>
    <col min="14349" max="14349" width="4.83203125" style="42" customWidth="1"/>
    <col min="14350" max="14592" width="9.1640625" style="42"/>
    <col min="14593" max="14593" width="21.1640625" style="42" customWidth="1"/>
    <col min="14594" max="14594" width="6" style="42" customWidth="1"/>
    <col min="14595" max="14595" width="5.6640625" style="42" customWidth="1"/>
    <col min="14596" max="14596" width="5.5" style="42" customWidth="1"/>
    <col min="14597" max="14597" width="5.6640625" style="42" customWidth="1"/>
    <col min="14598" max="14598" width="5.5" style="42" customWidth="1"/>
    <col min="14599" max="14599" width="5.1640625" style="42" customWidth="1"/>
    <col min="14600" max="14600" width="5.5" style="42" customWidth="1"/>
    <col min="14601" max="14601" width="5.6640625" style="42" customWidth="1"/>
    <col min="14602" max="14602" width="5.5" style="42" customWidth="1"/>
    <col min="14603" max="14603" width="6" style="42" customWidth="1"/>
    <col min="14604" max="14604" width="5.33203125" style="42" customWidth="1"/>
    <col min="14605" max="14605" width="4.83203125" style="42" customWidth="1"/>
    <col min="14606" max="14848" width="9.1640625" style="42"/>
    <col min="14849" max="14849" width="21.1640625" style="42" customWidth="1"/>
    <col min="14850" max="14850" width="6" style="42" customWidth="1"/>
    <col min="14851" max="14851" width="5.6640625" style="42" customWidth="1"/>
    <col min="14852" max="14852" width="5.5" style="42" customWidth="1"/>
    <col min="14853" max="14853" width="5.6640625" style="42" customWidth="1"/>
    <col min="14854" max="14854" width="5.5" style="42" customWidth="1"/>
    <col min="14855" max="14855" width="5.1640625" style="42" customWidth="1"/>
    <col min="14856" max="14856" width="5.5" style="42" customWidth="1"/>
    <col min="14857" max="14857" width="5.6640625" style="42" customWidth="1"/>
    <col min="14858" max="14858" width="5.5" style="42" customWidth="1"/>
    <col min="14859" max="14859" width="6" style="42" customWidth="1"/>
    <col min="14860" max="14860" width="5.33203125" style="42" customWidth="1"/>
    <col min="14861" max="14861" width="4.83203125" style="42" customWidth="1"/>
    <col min="14862" max="15104" width="9.1640625" style="42"/>
    <col min="15105" max="15105" width="21.1640625" style="42" customWidth="1"/>
    <col min="15106" max="15106" width="6" style="42" customWidth="1"/>
    <col min="15107" max="15107" width="5.6640625" style="42" customWidth="1"/>
    <col min="15108" max="15108" width="5.5" style="42" customWidth="1"/>
    <col min="15109" max="15109" width="5.6640625" style="42" customWidth="1"/>
    <col min="15110" max="15110" width="5.5" style="42" customWidth="1"/>
    <col min="15111" max="15111" width="5.1640625" style="42" customWidth="1"/>
    <col min="15112" max="15112" width="5.5" style="42" customWidth="1"/>
    <col min="15113" max="15113" width="5.6640625" style="42" customWidth="1"/>
    <col min="15114" max="15114" width="5.5" style="42" customWidth="1"/>
    <col min="15115" max="15115" width="6" style="42" customWidth="1"/>
    <col min="15116" max="15116" width="5.33203125" style="42" customWidth="1"/>
    <col min="15117" max="15117" width="4.83203125" style="42" customWidth="1"/>
    <col min="15118" max="15360" width="9.1640625" style="42"/>
    <col min="15361" max="15361" width="21.1640625" style="42" customWidth="1"/>
    <col min="15362" max="15362" width="6" style="42" customWidth="1"/>
    <col min="15363" max="15363" width="5.6640625" style="42" customWidth="1"/>
    <col min="15364" max="15364" width="5.5" style="42" customWidth="1"/>
    <col min="15365" max="15365" width="5.6640625" style="42" customWidth="1"/>
    <col min="15366" max="15366" width="5.5" style="42" customWidth="1"/>
    <col min="15367" max="15367" width="5.1640625" style="42" customWidth="1"/>
    <col min="15368" max="15368" width="5.5" style="42" customWidth="1"/>
    <col min="15369" max="15369" width="5.6640625" style="42" customWidth="1"/>
    <col min="15370" max="15370" width="5.5" style="42" customWidth="1"/>
    <col min="15371" max="15371" width="6" style="42" customWidth="1"/>
    <col min="15372" max="15372" width="5.33203125" style="42" customWidth="1"/>
    <col min="15373" max="15373" width="4.83203125" style="42" customWidth="1"/>
    <col min="15374" max="15616" width="9.1640625" style="42"/>
    <col min="15617" max="15617" width="21.1640625" style="42" customWidth="1"/>
    <col min="15618" max="15618" width="6" style="42" customWidth="1"/>
    <col min="15619" max="15619" width="5.6640625" style="42" customWidth="1"/>
    <col min="15620" max="15620" width="5.5" style="42" customWidth="1"/>
    <col min="15621" max="15621" width="5.6640625" style="42" customWidth="1"/>
    <col min="15622" max="15622" width="5.5" style="42" customWidth="1"/>
    <col min="15623" max="15623" width="5.1640625" style="42" customWidth="1"/>
    <col min="15624" max="15624" width="5.5" style="42" customWidth="1"/>
    <col min="15625" max="15625" width="5.6640625" style="42" customWidth="1"/>
    <col min="15626" max="15626" width="5.5" style="42" customWidth="1"/>
    <col min="15627" max="15627" width="6" style="42" customWidth="1"/>
    <col min="15628" max="15628" width="5.33203125" style="42" customWidth="1"/>
    <col min="15629" max="15629" width="4.83203125" style="42" customWidth="1"/>
    <col min="15630" max="15872" width="9.1640625" style="42"/>
    <col min="15873" max="15873" width="21.1640625" style="42" customWidth="1"/>
    <col min="15874" max="15874" width="6" style="42" customWidth="1"/>
    <col min="15875" max="15875" width="5.6640625" style="42" customWidth="1"/>
    <col min="15876" max="15876" width="5.5" style="42" customWidth="1"/>
    <col min="15877" max="15877" width="5.6640625" style="42" customWidth="1"/>
    <col min="15878" max="15878" width="5.5" style="42" customWidth="1"/>
    <col min="15879" max="15879" width="5.1640625" style="42" customWidth="1"/>
    <col min="15880" max="15880" width="5.5" style="42" customWidth="1"/>
    <col min="15881" max="15881" width="5.6640625" style="42" customWidth="1"/>
    <col min="15882" max="15882" width="5.5" style="42" customWidth="1"/>
    <col min="15883" max="15883" width="6" style="42" customWidth="1"/>
    <col min="15884" max="15884" width="5.33203125" style="42" customWidth="1"/>
    <col min="15885" max="15885" width="4.83203125" style="42" customWidth="1"/>
    <col min="15886" max="16128" width="9.1640625" style="42"/>
    <col min="16129" max="16129" width="21.1640625" style="42" customWidth="1"/>
    <col min="16130" max="16130" width="6" style="42" customWidth="1"/>
    <col min="16131" max="16131" width="5.6640625" style="42" customWidth="1"/>
    <col min="16132" max="16132" width="5.5" style="42" customWidth="1"/>
    <col min="16133" max="16133" width="5.6640625" style="42" customWidth="1"/>
    <col min="16134" max="16134" width="5.5" style="42" customWidth="1"/>
    <col min="16135" max="16135" width="5.1640625" style="42" customWidth="1"/>
    <col min="16136" max="16136" width="5.5" style="42" customWidth="1"/>
    <col min="16137" max="16137" width="5.6640625" style="42" customWidth="1"/>
    <col min="16138" max="16138" width="5.5" style="42" customWidth="1"/>
    <col min="16139" max="16139" width="6" style="42" customWidth="1"/>
    <col min="16140" max="16140" width="5.33203125" style="42" customWidth="1"/>
    <col min="16141" max="16141" width="4.83203125" style="42" customWidth="1"/>
    <col min="16142" max="16384" width="9.1640625" style="42"/>
  </cols>
  <sheetData>
    <row r="1" spans="1:24" ht="15" customHeight="1" x14ac:dyDescent="0.2">
      <c r="A1" s="41" t="s">
        <v>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24" ht="15" customHeight="1" x14ac:dyDescent="0.15">
      <c r="A2" s="43"/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3"/>
    </row>
    <row r="3" spans="1:24" ht="15" customHeight="1" x14ac:dyDescent="0.15">
      <c r="A3" s="46" t="s">
        <v>51</v>
      </c>
      <c r="B3" s="43"/>
      <c r="C3" s="43"/>
      <c r="D3" s="43"/>
      <c r="E3" s="43"/>
      <c r="F3" s="47"/>
      <c r="G3" s="43"/>
      <c r="H3" s="43"/>
      <c r="I3" s="43"/>
      <c r="J3" s="43"/>
      <c r="K3" s="47" t="s">
        <v>52</v>
      </c>
      <c r="L3" s="43"/>
      <c r="M3" s="43"/>
    </row>
    <row r="4" spans="1:24" ht="15" customHeight="1" x14ac:dyDescent="0.15">
      <c r="A4" s="48" t="s">
        <v>3</v>
      </c>
      <c r="B4" s="49">
        <v>1996</v>
      </c>
      <c r="C4" s="50"/>
      <c r="D4" s="50"/>
      <c r="E4" s="50"/>
      <c r="F4" s="50"/>
      <c r="G4" s="7"/>
      <c r="H4" s="49">
        <v>2008</v>
      </c>
      <c r="I4" s="50"/>
      <c r="J4" s="50"/>
      <c r="K4" s="50"/>
      <c r="L4" s="50"/>
      <c r="M4" s="7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</row>
    <row r="5" spans="1:24" ht="15" customHeight="1" x14ac:dyDescent="0.15">
      <c r="A5" s="48"/>
      <c r="B5" s="52" t="s">
        <v>4</v>
      </c>
      <c r="C5" s="53" t="s">
        <v>53</v>
      </c>
      <c r="D5" s="53" t="s">
        <v>6</v>
      </c>
      <c r="E5" s="53"/>
      <c r="F5" s="53"/>
      <c r="G5" s="53"/>
      <c r="H5" s="53" t="s">
        <v>4</v>
      </c>
      <c r="I5" s="53" t="s">
        <v>5</v>
      </c>
      <c r="J5" s="53" t="s">
        <v>6</v>
      </c>
      <c r="K5" s="53"/>
      <c r="L5" s="53"/>
      <c r="M5" s="53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</row>
    <row r="6" spans="1:24" ht="15" customHeight="1" x14ac:dyDescent="0.15">
      <c r="A6" s="48"/>
      <c r="B6" s="52"/>
      <c r="C6" s="53"/>
      <c r="D6" s="54" t="s">
        <v>7</v>
      </c>
      <c r="E6" s="54" t="s">
        <v>8</v>
      </c>
      <c r="F6" s="54" t="s">
        <v>9</v>
      </c>
      <c r="G6" s="54" t="s">
        <v>10</v>
      </c>
      <c r="H6" s="53"/>
      <c r="I6" s="53"/>
      <c r="J6" s="54" t="s">
        <v>7</v>
      </c>
      <c r="K6" s="54" t="s">
        <v>8</v>
      </c>
      <c r="L6" s="54" t="s">
        <v>9</v>
      </c>
      <c r="M6" s="54" t="s">
        <v>10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</row>
    <row r="7" spans="1:24" ht="14.25" customHeight="1" x14ac:dyDescent="0.15">
      <c r="A7" s="55"/>
      <c r="B7" s="56"/>
      <c r="C7" s="56"/>
      <c r="D7" s="56"/>
      <c r="E7" s="56"/>
      <c r="F7" s="56"/>
      <c r="G7" s="57"/>
      <c r="H7" s="58"/>
      <c r="I7" s="56"/>
      <c r="J7" s="56"/>
      <c r="K7" s="56"/>
      <c r="L7" s="56"/>
      <c r="M7" s="57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</row>
    <row r="8" spans="1:24" ht="14.25" customHeight="1" x14ac:dyDescent="0.15">
      <c r="A8" s="59" t="s">
        <v>11</v>
      </c>
      <c r="B8" s="60">
        <v>541779</v>
      </c>
      <c r="C8" s="60">
        <v>260220</v>
      </c>
      <c r="D8" s="60">
        <v>281559</v>
      </c>
      <c r="E8" s="60">
        <v>240682</v>
      </c>
      <c r="F8" s="60">
        <v>38060</v>
      </c>
      <c r="G8" s="61">
        <v>2817</v>
      </c>
      <c r="H8" s="62">
        <v>870435</v>
      </c>
      <c r="I8" s="63">
        <v>523094</v>
      </c>
      <c r="J8" s="63">
        <v>347341</v>
      </c>
      <c r="K8" s="63">
        <v>315139</v>
      </c>
      <c r="L8" s="63">
        <v>30067</v>
      </c>
      <c r="M8" s="64">
        <v>2135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</row>
    <row r="9" spans="1:24" ht="14.25" customHeight="1" x14ac:dyDescent="0.15">
      <c r="A9" s="65" t="s">
        <v>12</v>
      </c>
      <c r="B9" s="60">
        <f>+B8/$B$8*100</f>
        <v>100</v>
      </c>
      <c r="C9" s="66">
        <f>+C8/$B$8*100</f>
        <v>48.030654565791586</v>
      </c>
      <c r="D9" s="66">
        <f>+D8/$B$8*100</f>
        <v>51.969345434208414</v>
      </c>
      <c r="E9" s="66">
        <f>+E8/D8*100</f>
        <v>85.481906101385491</v>
      </c>
      <c r="F9" s="66">
        <f>+F8/D8*100</f>
        <v>13.517593115474909</v>
      </c>
      <c r="G9" s="67">
        <f>+G8/D8*100</f>
        <v>1.0005007831395907</v>
      </c>
      <c r="H9" s="68">
        <f>+H8/$H$8*100</f>
        <v>100</v>
      </c>
      <c r="I9" s="66">
        <f>+I8/$H$8*100</f>
        <v>60.095699276798385</v>
      </c>
      <c r="J9" s="66">
        <f>+J8/$H$8*100</f>
        <v>39.904300723201622</v>
      </c>
      <c r="K9" s="66">
        <f>+K8/J8*100</f>
        <v>90.728995425244932</v>
      </c>
      <c r="L9" s="66">
        <f>+L8/J8*100</f>
        <v>8.6563348409775998</v>
      </c>
      <c r="M9" s="67">
        <f>+M8/J8*100</f>
        <v>0.61466973377746936</v>
      </c>
      <c r="P9" s="51"/>
      <c r="Q9" s="51"/>
      <c r="R9" s="51"/>
      <c r="S9" s="51"/>
      <c r="T9" s="51"/>
      <c r="U9" s="51"/>
      <c r="V9" s="51"/>
      <c r="W9" s="51"/>
      <c r="X9" s="51"/>
    </row>
    <row r="10" spans="1:24" ht="14.25" customHeight="1" x14ac:dyDescent="0.15">
      <c r="A10" s="69" t="s">
        <v>54</v>
      </c>
      <c r="B10" s="63"/>
      <c r="C10" s="63"/>
      <c r="D10" s="63"/>
      <c r="E10" s="63"/>
      <c r="F10" s="63"/>
      <c r="G10" s="64"/>
      <c r="H10" s="62"/>
      <c r="I10" s="63"/>
      <c r="J10" s="63"/>
      <c r="K10" s="63"/>
      <c r="L10" s="63"/>
      <c r="M10" s="64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</row>
    <row r="11" spans="1:24" ht="14.25" customHeight="1" x14ac:dyDescent="0.15">
      <c r="A11" s="70" t="s">
        <v>14</v>
      </c>
      <c r="B11" s="60">
        <v>393996</v>
      </c>
      <c r="C11" s="60">
        <v>231924</v>
      </c>
      <c r="D11" s="60">
        <v>162072</v>
      </c>
      <c r="E11" s="60">
        <v>145564</v>
      </c>
      <c r="F11" s="60">
        <v>15071</v>
      </c>
      <c r="G11" s="61">
        <v>1437</v>
      </c>
      <c r="H11" s="62">
        <v>664776</v>
      </c>
      <c r="I11" s="63">
        <v>467654</v>
      </c>
      <c r="J11" s="63">
        <v>197122</v>
      </c>
      <c r="K11" s="63">
        <v>183117</v>
      </c>
      <c r="L11" s="63">
        <v>12844</v>
      </c>
      <c r="M11" s="64">
        <v>1161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</row>
    <row r="12" spans="1:24" ht="14.25" customHeight="1" x14ac:dyDescent="0.15">
      <c r="A12" s="65" t="s">
        <v>12</v>
      </c>
      <c r="B12" s="60">
        <f>+B11/$B$11*100</f>
        <v>100</v>
      </c>
      <c r="C12" s="66">
        <f>+C11/$B$11*100</f>
        <v>58.864557000578685</v>
      </c>
      <c r="D12" s="66">
        <f>+D11/$B$11*100</f>
        <v>41.135442999421315</v>
      </c>
      <c r="E12" s="66">
        <f>+E11/D11*100</f>
        <v>89.814403474998755</v>
      </c>
      <c r="F12" s="66">
        <f>+F11/D11*100</f>
        <v>9.2989535515079709</v>
      </c>
      <c r="G12" s="67">
        <f>+G11/D11*100</f>
        <v>0.88664297349326215</v>
      </c>
      <c r="H12" s="62">
        <f>+H11/$H$11*100</f>
        <v>100</v>
      </c>
      <c r="I12" s="71">
        <f>+I11/$H$11*100</f>
        <v>70.347605810077383</v>
      </c>
      <c r="J12" s="71">
        <f>+J11/$H$11*100</f>
        <v>29.652394189922621</v>
      </c>
      <c r="K12" s="66">
        <f>+K11/J11*100</f>
        <v>92.8952628321547</v>
      </c>
      <c r="L12" s="66">
        <f>+L11/J11*100</f>
        <v>6.5157618124816103</v>
      </c>
      <c r="M12" s="67">
        <f>+M11/J11*100</f>
        <v>0.58897535536368339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</row>
    <row r="13" spans="1:24" ht="14.25" customHeight="1" x14ac:dyDescent="0.15">
      <c r="A13" s="65" t="s">
        <v>15</v>
      </c>
      <c r="B13" s="66">
        <f t="shared" ref="B13:M13" si="0">+B11/B8*100</f>
        <v>72.722641519881719</v>
      </c>
      <c r="C13" s="66">
        <f t="shared" si="0"/>
        <v>89.126124048881721</v>
      </c>
      <c r="D13" s="66">
        <f t="shared" si="0"/>
        <v>57.562358155839455</v>
      </c>
      <c r="E13" s="66">
        <f t="shared" si="0"/>
        <v>60.479803225833265</v>
      </c>
      <c r="F13" s="66">
        <f t="shared" si="0"/>
        <v>39.598003152916448</v>
      </c>
      <c r="G13" s="67">
        <f t="shared" si="0"/>
        <v>51.011714589989353</v>
      </c>
      <c r="H13" s="72">
        <f t="shared" si="0"/>
        <v>76.372848058729261</v>
      </c>
      <c r="I13" s="66">
        <f t="shared" si="0"/>
        <v>89.401522479707282</v>
      </c>
      <c r="J13" s="66">
        <f t="shared" si="0"/>
        <v>56.7517223708114</v>
      </c>
      <c r="K13" s="66">
        <f t="shared" si="0"/>
        <v>58.106740200356036</v>
      </c>
      <c r="L13" s="66">
        <f t="shared" si="0"/>
        <v>42.717929956430638</v>
      </c>
      <c r="M13" s="67">
        <f t="shared" si="0"/>
        <v>54.379391100702577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</row>
    <row r="14" spans="1:24" ht="14.25" customHeight="1" x14ac:dyDescent="0.15">
      <c r="A14" s="70"/>
      <c r="B14" s="71"/>
      <c r="C14" s="71"/>
      <c r="D14" s="71"/>
      <c r="E14" s="71"/>
      <c r="F14" s="71"/>
      <c r="G14" s="73"/>
      <c r="H14" s="62"/>
      <c r="I14" s="63"/>
      <c r="J14" s="63"/>
      <c r="K14" s="63"/>
      <c r="L14" s="63"/>
      <c r="M14" s="64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</row>
    <row r="15" spans="1:24" ht="14.25" customHeight="1" x14ac:dyDescent="0.15">
      <c r="A15" s="70" t="s">
        <v>16</v>
      </c>
      <c r="B15" s="60">
        <v>109283</v>
      </c>
      <c r="C15" s="60">
        <v>2660</v>
      </c>
      <c r="D15" s="60">
        <v>106623</v>
      </c>
      <c r="E15" s="60">
        <v>84211</v>
      </c>
      <c r="F15" s="60">
        <v>21172</v>
      </c>
      <c r="G15" s="61">
        <v>1240</v>
      </c>
      <c r="H15" s="62">
        <v>144195</v>
      </c>
      <c r="I15" s="63">
        <v>7277</v>
      </c>
      <c r="J15" s="63">
        <v>136918</v>
      </c>
      <c r="K15" s="63">
        <v>119611</v>
      </c>
      <c r="L15" s="63">
        <v>16385</v>
      </c>
      <c r="M15" s="64">
        <v>922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</row>
    <row r="16" spans="1:24" ht="14.25" customHeight="1" x14ac:dyDescent="0.15">
      <c r="A16" s="65" t="s">
        <v>17</v>
      </c>
      <c r="B16" s="60">
        <f>+B15/$B$15*100</f>
        <v>100</v>
      </c>
      <c r="C16" s="66">
        <f>+C15/$B$15*100</f>
        <v>2.4340473815689543</v>
      </c>
      <c r="D16" s="66">
        <f>+D15/$B$15*100</f>
        <v>97.565952618431055</v>
      </c>
      <c r="E16" s="66">
        <f>+E15/D15*100</f>
        <v>78.980144996858087</v>
      </c>
      <c r="F16" s="66">
        <f>+F15/D15*100</f>
        <v>19.856878909803701</v>
      </c>
      <c r="G16" s="67">
        <f>+G15/D15*100</f>
        <v>1.1629760933382103</v>
      </c>
      <c r="H16" s="62">
        <f>+H15/$H$15*100</f>
        <v>100</v>
      </c>
      <c r="I16" s="71">
        <f>+I15/$H$15*100</f>
        <v>5.0466382329484381</v>
      </c>
      <c r="J16" s="71">
        <f>+J15/$H$15*100</f>
        <v>94.953361767051561</v>
      </c>
      <c r="K16" s="66">
        <f>+K15/J15*100</f>
        <v>87.359587490322681</v>
      </c>
      <c r="L16" s="66">
        <f>+L15/J15*100</f>
        <v>11.967016754553821</v>
      </c>
      <c r="M16" s="67">
        <f>+M15/J15*100</f>
        <v>0.67339575512350458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</row>
    <row r="17" spans="1:24" ht="14.25" customHeight="1" x14ac:dyDescent="0.15">
      <c r="A17" s="65" t="s">
        <v>15</v>
      </c>
      <c r="B17" s="66">
        <f t="shared" ref="B17:M17" si="1">+B15/B8*100</f>
        <v>20.171139892834532</v>
      </c>
      <c r="C17" s="66">
        <f t="shared" si="1"/>
        <v>1.0222119744831297</v>
      </c>
      <c r="D17" s="66">
        <f t="shared" si="1"/>
        <v>37.868794817427251</v>
      </c>
      <c r="E17" s="66">
        <f t="shared" si="1"/>
        <v>34.988491037967115</v>
      </c>
      <c r="F17" s="66">
        <f t="shared" si="1"/>
        <v>55.627955859169731</v>
      </c>
      <c r="G17" s="67">
        <f t="shared" si="1"/>
        <v>44.018459353922609</v>
      </c>
      <c r="H17" s="72">
        <f t="shared" si="1"/>
        <v>16.565855003532718</v>
      </c>
      <c r="I17" s="66">
        <f t="shared" si="1"/>
        <v>1.3911457596531407</v>
      </c>
      <c r="J17" s="66">
        <f t="shared" si="1"/>
        <v>39.418899582830704</v>
      </c>
      <c r="K17" s="66">
        <f t="shared" si="1"/>
        <v>37.954997635963814</v>
      </c>
      <c r="L17" s="66">
        <f t="shared" si="1"/>
        <v>54.494961253201183</v>
      </c>
      <c r="M17" s="67">
        <f t="shared" si="1"/>
        <v>43.185011709601874</v>
      </c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</row>
    <row r="18" spans="1:24" ht="14.25" customHeight="1" x14ac:dyDescent="0.15">
      <c r="A18" s="70"/>
      <c r="B18" s="63"/>
      <c r="C18" s="71"/>
      <c r="D18" s="71"/>
      <c r="E18" s="71"/>
      <c r="F18" s="71"/>
      <c r="G18" s="73"/>
      <c r="H18" s="62"/>
      <c r="I18" s="63"/>
      <c r="J18" s="63"/>
      <c r="K18" s="63"/>
      <c r="L18" s="63"/>
      <c r="M18" s="64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</row>
    <row r="19" spans="1:24" ht="14.25" customHeight="1" x14ac:dyDescent="0.15">
      <c r="A19" s="70" t="s">
        <v>18</v>
      </c>
      <c r="B19" s="60">
        <v>38500</v>
      </c>
      <c r="C19" s="60">
        <v>25636</v>
      </c>
      <c r="D19" s="60">
        <v>12864</v>
      </c>
      <c r="E19" s="60">
        <v>10907</v>
      </c>
      <c r="F19" s="60">
        <v>1817</v>
      </c>
      <c r="G19" s="61">
        <v>140</v>
      </c>
      <c r="H19" s="62">
        <v>61464</v>
      </c>
      <c r="I19" s="63">
        <v>48169</v>
      </c>
      <c r="J19" s="63">
        <v>13301</v>
      </c>
      <c r="K19" s="63">
        <v>12411</v>
      </c>
      <c r="L19" s="63">
        <v>838</v>
      </c>
      <c r="M19" s="64">
        <v>52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</row>
    <row r="20" spans="1:24" ht="14.25" customHeight="1" x14ac:dyDescent="0.15">
      <c r="A20" s="65" t="s">
        <v>12</v>
      </c>
      <c r="B20" s="60">
        <f>+B19/$B$19*100</f>
        <v>100</v>
      </c>
      <c r="C20" s="66">
        <f>+C19/$B$19*100</f>
        <v>66.587012987012983</v>
      </c>
      <c r="D20" s="66">
        <f>+D19/$B$19*100</f>
        <v>33.41298701298701</v>
      </c>
      <c r="E20" s="66">
        <f>+E19/D19*100</f>
        <v>84.787002487562191</v>
      </c>
      <c r="F20" s="66">
        <f>+F19/D19*100</f>
        <v>14.124689054726369</v>
      </c>
      <c r="G20" s="67">
        <f>+G19/D19*100</f>
        <v>1.0883084577114428</v>
      </c>
      <c r="H20" s="62">
        <f>+H19/$H$19*100</f>
        <v>100</v>
      </c>
      <c r="I20" s="71">
        <f>+I19/$H$19*100</f>
        <v>78.369452036964731</v>
      </c>
      <c r="J20" s="71">
        <f>+J19/$H$19*100</f>
        <v>21.640309774827539</v>
      </c>
      <c r="K20" s="66">
        <f>+K19/J19*100</f>
        <v>93.30877377640779</v>
      </c>
      <c r="L20" s="66">
        <f>+L19/J19*100</f>
        <v>6.3002781745733403</v>
      </c>
      <c r="M20" s="67">
        <f>+M19/J19*100</f>
        <v>0.3909480490188707</v>
      </c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</row>
    <row r="21" spans="1:24" ht="14.25" customHeight="1" x14ac:dyDescent="0.15">
      <c r="A21" s="65" t="s">
        <v>15</v>
      </c>
      <c r="B21" s="66">
        <f t="shared" ref="B21:M21" si="2">+B19/B8*100</f>
        <v>7.1062185872837453</v>
      </c>
      <c r="C21" s="66">
        <f t="shared" si="2"/>
        <v>9.8516639766351553</v>
      </c>
      <c r="D21" s="66">
        <f t="shared" si="2"/>
        <v>4.5688470267332955</v>
      </c>
      <c r="E21" s="66">
        <f t="shared" si="2"/>
        <v>4.5317057361996333</v>
      </c>
      <c r="F21" s="66">
        <f t="shared" si="2"/>
        <v>4.7740409879138204</v>
      </c>
      <c r="G21" s="67">
        <f t="shared" si="2"/>
        <v>4.9698260560880367</v>
      </c>
      <c r="H21" s="72">
        <f t="shared" si="2"/>
        <v>7.0612969377380281</v>
      </c>
      <c r="I21" s="66">
        <f t="shared" si="2"/>
        <v>9.2084787820162344</v>
      </c>
      <c r="J21" s="66">
        <f t="shared" si="2"/>
        <v>3.8293780463579021</v>
      </c>
      <c r="K21" s="66">
        <f t="shared" si="2"/>
        <v>3.9382621636801542</v>
      </c>
      <c r="L21" s="66">
        <f t="shared" si="2"/>
        <v>2.7871087903681779</v>
      </c>
      <c r="M21" s="67">
        <f t="shared" si="2"/>
        <v>2.4355971896955504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</row>
    <row r="22" spans="1:24" ht="14.25" customHeight="1" x14ac:dyDescent="0.15">
      <c r="A22" s="70"/>
      <c r="B22" s="60"/>
      <c r="C22" s="60"/>
      <c r="D22" s="60"/>
      <c r="E22" s="60"/>
      <c r="F22" s="60"/>
      <c r="G22" s="61"/>
      <c r="H22" s="62"/>
      <c r="I22" s="63"/>
      <c r="J22" s="63"/>
      <c r="K22" s="63"/>
      <c r="L22" s="63"/>
      <c r="M22" s="64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</row>
    <row r="23" spans="1:24" ht="14.25" customHeight="1" x14ac:dyDescent="0.15">
      <c r="A23" s="59" t="s">
        <v>19</v>
      </c>
      <c r="B23" s="60">
        <v>116369</v>
      </c>
      <c r="C23" s="60">
        <v>72335</v>
      </c>
      <c r="D23" s="60">
        <v>44034</v>
      </c>
      <c r="E23" s="60">
        <v>40864</v>
      </c>
      <c r="F23" s="60">
        <v>2929</v>
      </c>
      <c r="G23" s="61">
        <v>241</v>
      </c>
      <c r="H23" s="62">
        <v>174299</v>
      </c>
      <c r="I23" s="63">
        <v>75113</v>
      </c>
      <c r="J23" s="63">
        <v>99186</v>
      </c>
      <c r="K23" s="63">
        <v>89928</v>
      </c>
      <c r="L23" s="63">
        <v>8681</v>
      </c>
      <c r="M23" s="64">
        <v>577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</row>
    <row r="24" spans="1:24" ht="14.25" customHeight="1" x14ac:dyDescent="0.15">
      <c r="A24" s="65" t="s">
        <v>17</v>
      </c>
      <c r="B24" s="60">
        <f>+B23/$B$23*100</f>
        <v>100</v>
      </c>
      <c r="C24" s="66">
        <f>+C23/$B$23*100</f>
        <v>62.160025436327551</v>
      </c>
      <c r="D24" s="66">
        <f>+D23/$B$23*100</f>
        <v>37.839974563672456</v>
      </c>
      <c r="E24" s="66">
        <f>+E23/D23*100</f>
        <v>92.801017395648827</v>
      </c>
      <c r="F24" s="66">
        <f>+F23/D23*100</f>
        <v>6.6516782486260615</v>
      </c>
      <c r="G24" s="67">
        <f>+G23/D23*100</f>
        <v>0.54730435572512148</v>
      </c>
      <c r="H24" s="62">
        <f>+H23/$H$23*100</f>
        <v>100</v>
      </c>
      <c r="I24" s="71">
        <f>+I23/$H$23*100</f>
        <v>43.094337890636204</v>
      </c>
      <c r="J24" s="71">
        <f>+J23/$H$23*100</f>
        <v>56.905662109363796</v>
      </c>
      <c r="K24" s="66">
        <f>+K23/J23*100</f>
        <v>90.666021414312496</v>
      </c>
      <c r="L24" s="66">
        <f>+L23/J23*100</f>
        <v>8.7522432601375204</v>
      </c>
      <c r="M24" s="67">
        <f>+M23/J23*100</f>
        <v>0.58173532554997676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</row>
    <row r="25" spans="1:24" ht="14.25" customHeight="1" x14ac:dyDescent="0.15">
      <c r="A25" s="65" t="s">
        <v>15</v>
      </c>
      <c r="B25" s="66">
        <f t="shared" ref="B25:M25" si="3">+B23/B8*100</f>
        <v>21.479053267107069</v>
      </c>
      <c r="C25" s="66">
        <f t="shared" si="3"/>
        <v>27.797632772269619</v>
      </c>
      <c r="D25" s="66">
        <f t="shared" si="3"/>
        <v>15.639350899811408</v>
      </c>
      <c r="E25" s="66">
        <f t="shared" si="3"/>
        <v>16.978419657473346</v>
      </c>
      <c r="F25" s="66">
        <f t="shared" si="3"/>
        <v>7.6957435627955855</v>
      </c>
      <c r="G25" s="67">
        <f t="shared" si="3"/>
        <v>8.5552005679801209</v>
      </c>
      <c r="H25" s="72">
        <f t="shared" si="3"/>
        <v>20.024355638272816</v>
      </c>
      <c r="I25" s="66">
        <f t="shared" si="3"/>
        <v>14.359369444115208</v>
      </c>
      <c r="J25" s="66">
        <f t="shared" si="3"/>
        <v>28.555799632061863</v>
      </c>
      <c r="K25" s="66">
        <f t="shared" si="3"/>
        <v>28.535979361488106</v>
      </c>
      <c r="L25" s="66">
        <f t="shared" si="3"/>
        <v>28.87218545248944</v>
      </c>
      <c r="M25" s="67">
        <f t="shared" si="3"/>
        <v>27.025761124121779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</row>
    <row r="26" spans="1:24" ht="14.25" customHeight="1" x14ac:dyDescent="0.15">
      <c r="A26" s="70"/>
      <c r="B26" s="60"/>
      <c r="C26" s="60"/>
      <c r="D26" s="60"/>
      <c r="E26" s="60"/>
      <c r="F26" s="60"/>
      <c r="G26" s="61"/>
      <c r="H26" s="62"/>
      <c r="I26" s="63"/>
      <c r="J26" s="63"/>
      <c r="K26" s="63"/>
      <c r="L26" s="63"/>
      <c r="M26" s="64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</row>
    <row r="27" spans="1:24" ht="14.25" customHeight="1" x14ac:dyDescent="0.15">
      <c r="A27" s="59" t="s">
        <v>20</v>
      </c>
      <c r="B27" s="60">
        <v>408363</v>
      </c>
      <c r="C27" s="60">
        <v>85671</v>
      </c>
      <c r="D27" s="60">
        <v>322693</v>
      </c>
      <c r="E27" s="60">
        <v>196728</v>
      </c>
      <c r="F27" s="60">
        <v>100976</v>
      </c>
      <c r="G27" s="61">
        <v>24988</v>
      </c>
      <c r="H27" s="62">
        <v>435089</v>
      </c>
      <c r="I27" s="63">
        <v>123962</v>
      </c>
      <c r="J27" s="63">
        <v>311127</v>
      </c>
      <c r="K27" s="63">
        <v>214285</v>
      </c>
      <c r="L27" s="63">
        <v>76830</v>
      </c>
      <c r="M27" s="64">
        <v>20011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</row>
    <row r="28" spans="1:24" ht="14.25" customHeight="1" x14ac:dyDescent="0.15">
      <c r="A28" s="65" t="s">
        <v>17</v>
      </c>
      <c r="B28" s="60">
        <f>+B27/$B$27*100</f>
        <v>100</v>
      </c>
      <c r="C28" s="66">
        <f>+C27/$B$27*100</f>
        <v>20.97912886329075</v>
      </c>
      <c r="D28" s="66">
        <f>+D27/$B$27*100</f>
        <v>79.021116016877144</v>
      </c>
      <c r="E28" s="66">
        <f>+E27/D27*100</f>
        <v>60.964446083429145</v>
      </c>
      <c r="F28" s="66">
        <f>+F27/D27*100</f>
        <v>31.291661114433843</v>
      </c>
      <c r="G28" s="67">
        <f>+G27/D27*100</f>
        <v>7.7435829100724218</v>
      </c>
      <c r="H28" s="62">
        <f>+H27/$H$27*100</f>
        <v>100</v>
      </c>
      <c r="I28" s="71">
        <f>+I27/$H$27*100</f>
        <v>28.491182263858661</v>
      </c>
      <c r="J28" s="71">
        <f>+J27/$H$27*100</f>
        <v>71.508817736141339</v>
      </c>
      <c r="K28" s="66">
        <f>+K27/J27*100</f>
        <v>68.87380394501281</v>
      </c>
      <c r="L28" s="66">
        <f>+L27/J27*100</f>
        <v>24.694095980098162</v>
      </c>
      <c r="M28" s="67">
        <f>+M27/J27*100</f>
        <v>6.4317786627325821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</row>
    <row r="29" spans="1:24" ht="14.25" customHeight="1" x14ac:dyDescent="0.15">
      <c r="A29" s="65" t="s">
        <v>21</v>
      </c>
      <c r="B29" s="66">
        <f t="shared" ref="B29:M29" si="4">+B27/B32*100</f>
        <v>97.719979611908371</v>
      </c>
      <c r="C29" s="66">
        <f t="shared" si="4"/>
        <v>310.6160037707117</v>
      </c>
      <c r="D29" s="66">
        <f t="shared" si="4"/>
        <v>82.676077989290562</v>
      </c>
      <c r="E29" s="66">
        <f t="shared" si="4"/>
        <v>91.975819459444295</v>
      </c>
      <c r="F29" s="66">
        <f t="shared" si="4"/>
        <v>69.628536556774534</v>
      </c>
      <c r="G29" s="67">
        <f t="shared" si="4"/>
        <v>79.584686922733923</v>
      </c>
      <c r="H29" s="72">
        <f t="shared" si="4"/>
        <v>95.231935351837379</v>
      </c>
      <c r="I29" s="66">
        <f t="shared" si="4"/>
        <v>217.225668524165</v>
      </c>
      <c r="J29" s="66">
        <f t="shared" si="4"/>
        <v>77.819297811193906</v>
      </c>
      <c r="K29" s="66">
        <f t="shared" si="4"/>
        <v>81.585449893585022</v>
      </c>
      <c r="L29" s="66">
        <f t="shared" si="4"/>
        <v>68.262387717568046</v>
      </c>
      <c r="M29" s="67">
        <f t="shared" si="4"/>
        <v>81.328998171103436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</row>
    <row r="30" spans="1:24" ht="14.25" customHeight="1" x14ac:dyDescent="0.15">
      <c r="A30" s="65" t="s">
        <v>22</v>
      </c>
      <c r="B30" s="66">
        <f t="shared" ref="B30:M30" si="5">+B27/B8</f>
        <v>0.75374460804128618</v>
      </c>
      <c r="C30" s="66">
        <f t="shared" si="5"/>
        <v>0.32922527092460224</v>
      </c>
      <c r="D30" s="66">
        <f t="shared" si="5"/>
        <v>1.1460937139285194</v>
      </c>
      <c r="E30" s="66">
        <f t="shared" si="5"/>
        <v>0.81737728621168182</v>
      </c>
      <c r="F30" s="66">
        <f t="shared" si="5"/>
        <v>2.6530740935365213</v>
      </c>
      <c r="G30" s="67">
        <f t="shared" si="5"/>
        <v>8.8704295349662754</v>
      </c>
      <c r="H30" s="72">
        <f t="shared" si="5"/>
        <v>0.49985237266424259</v>
      </c>
      <c r="I30" s="66">
        <f t="shared" si="5"/>
        <v>0.23697843982152347</v>
      </c>
      <c r="J30" s="66">
        <f t="shared" si="5"/>
        <v>0.89573934548469658</v>
      </c>
      <c r="K30" s="66">
        <f t="shared" si="5"/>
        <v>0.67996979110805078</v>
      </c>
      <c r="L30" s="66">
        <f t="shared" si="5"/>
        <v>2.5552931785678652</v>
      </c>
      <c r="M30" s="67">
        <f t="shared" si="5"/>
        <v>9.372833723653395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</row>
    <row r="31" spans="1:24" ht="14.25" customHeight="1" x14ac:dyDescent="0.15">
      <c r="A31" s="70"/>
      <c r="B31" s="60"/>
      <c r="C31" s="60"/>
      <c r="D31" s="60"/>
      <c r="E31" s="60"/>
      <c r="F31" s="60"/>
      <c r="G31" s="61"/>
      <c r="H31" s="62"/>
      <c r="I31" s="63"/>
      <c r="J31" s="63"/>
      <c r="K31" s="63"/>
      <c r="L31" s="63"/>
      <c r="M31" s="64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</row>
    <row r="32" spans="1:24" ht="14.25" customHeight="1" x14ac:dyDescent="0.15">
      <c r="A32" s="69" t="s">
        <v>55</v>
      </c>
      <c r="B32" s="60">
        <v>417891</v>
      </c>
      <c r="C32" s="60">
        <v>27581</v>
      </c>
      <c r="D32" s="60">
        <v>390310</v>
      </c>
      <c r="E32" s="60">
        <v>213891</v>
      </c>
      <c r="F32" s="60">
        <v>145021</v>
      </c>
      <c r="G32" s="61">
        <v>31398</v>
      </c>
      <c r="H32" s="62">
        <v>456873</v>
      </c>
      <c r="I32" s="63">
        <v>57066</v>
      </c>
      <c r="J32" s="63">
        <v>399807</v>
      </c>
      <c r="K32" s="63">
        <v>262651</v>
      </c>
      <c r="L32" s="63">
        <v>112551</v>
      </c>
      <c r="M32" s="64">
        <v>24605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</row>
    <row r="33" spans="1:24" ht="14.25" customHeight="1" x14ac:dyDescent="0.15">
      <c r="A33" s="65" t="s">
        <v>17</v>
      </c>
      <c r="B33" s="60">
        <f>+B32/$B$32*100</f>
        <v>100</v>
      </c>
      <c r="C33" s="66">
        <f>+C32/$B$32*100</f>
        <v>6.6000464235889265</v>
      </c>
      <c r="D33" s="66">
        <f>+D32/$B$32*100</f>
        <v>93.399953576411079</v>
      </c>
      <c r="E33" s="66">
        <f>+E32/D32*100</f>
        <v>54.800286951397602</v>
      </c>
      <c r="F33" s="66">
        <f>+F32/D32*100</f>
        <v>37.155338064615307</v>
      </c>
      <c r="G33" s="67">
        <f>+G32/D32*100</f>
        <v>8.0443749839870868</v>
      </c>
      <c r="H33" s="62">
        <f>+H32/$H$32*100</f>
        <v>100</v>
      </c>
      <c r="I33" s="71">
        <f>+I32/$H$32*100</f>
        <v>12.490560834192435</v>
      </c>
      <c r="J33" s="71">
        <f>+J32/$H$32*100</f>
        <v>87.509439165807564</v>
      </c>
      <c r="K33" s="66">
        <f>+K32/J32*100</f>
        <v>65.694447570952988</v>
      </c>
      <c r="L33" s="66">
        <f>+L32/J32*100</f>
        <v>28.151333018181273</v>
      </c>
      <c r="M33" s="67">
        <f>+M32/J32*100</f>
        <v>6.1542194108657426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</row>
    <row r="34" spans="1:24" ht="14.25" customHeight="1" x14ac:dyDescent="0.15">
      <c r="A34" s="65" t="s">
        <v>22</v>
      </c>
      <c r="B34" s="66">
        <f t="shared" ref="B34:M34" si="6">+B32/B8</f>
        <v>0.77133111471651727</v>
      </c>
      <c r="C34" s="66">
        <f t="shared" si="6"/>
        <v>0.10599108446698947</v>
      </c>
      <c r="D34" s="66">
        <f t="shared" si="6"/>
        <v>1.3862458667632716</v>
      </c>
      <c r="E34" s="66">
        <f t="shared" si="6"/>
        <v>0.88868714735626264</v>
      </c>
      <c r="F34" s="66">
        <f t="shared" si="6"/>
        <v>3.8103258013662638</v>
      </c>
      <c r="G34" s="67">
        <f t="shared" si="6"/>
        <v>11.145899893503728</v>
      </c>
      <c r="H34" s="72">
        <f t="shared" si="6"/>
        <v>0.52487893984042466</v>
      </c>
      <c r="I34" s="66">
        <f t="shared" si="6"/>
        <v>0.1090932031336624</v>
      </c>
      <c r="J34" s="66">
        <f t="shared" si="6"/>
        <v>1.1510504086762001</v>
      </c>
      <c r="K34" s="66">
        <f t="shared" si="6"/>
        <v>0.83344492430324402</v>
      </c>
      <c r="L34" s="66">
        <f t="shared" si="6"/>
        <v>3.7433398742807729</v>
      </c>
      <c r="M34" s="67">
        <f t="shared" si="6"/>
        <v>11.524590163934427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</row>
    <row r="35" spans="1:24" ht="14.25" customHeight="1" x14ac:dyDescent="0.15">
      <c r="A35" s="74"/>
      <c r="B35" s="75"/>
      <c r="C35" s="75"/>
      <c r="D35" s="75"/>
      <c r="E35" s="75"/>
      <c r="F35" s="63"/>
      <c r="G35" s="64"/>
      <c r="H35" s="62"/>
      <c r="I35" s="63"/>
      <c r="J35" s="63"/>
      <c r="K35" s="63"/>
      <c r="L35" s="63"/>
      <c r="M35" s="64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</row>
    <row r="36" spans="1:24" ht="14.25" customHeight="1" x14ac:dyDescent="0.15">
      <c r="A36" s="76" t="s">
        <v>56</v>
      </c>
      <c r="B36" s="60">
        <v>49236</v>
      </c>
      <c r="C36" s="60">
        <v>18074</v>
      </c>
      <c r="D36" s="60">
        <v>31162</v>
      </c>
      <c r="E36" s="60">
        <v>23083</v>
      </c>
      <c r="F36" s="60">
        <v>7107</v>
      </c>
      <c r="G36" s="61">
        <v>972</v>
      </c>
      <c r="H36" s="62">
        <v>68442</v>
      </c>
      <c r="I36" s="63">
        <v>35107</v>
      </c>
      <c r="J36" s="63">
        <v>33335</v>
      </c>
      <c r="K36" s="63">
        <v>27651</v>
      </c>
      <c r="L36" s="63">
        <v>5048</v>
      </c>
      <c r="M36" s="64">
        <v>636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</row>
    <row r="37" spans="1:24" ht="14.25" customHeight="1" x14ac:dyDescent="0.15">
      <c r="A37" s="65" t="s">
        <v>17</v>
      </c>
      <c r="B37" s="77">
        <f>+B36/$B$36*100</f>
        <v>100</v>
      </c>
      <c r="C37" s="66">
        <f>+C36/$B$36*100</f>
        <v>36.708912178081079</v>
      </c>
      <c r="D37" s="66">
        <f>+D36/$B$36*100</f>
        <v>63.291087821918921</v>
      </c>
      <c r="E37" s="66">
        <f>+E36/D36*100</f>
        <v>74.074192927283235</v>
      </c>
      <c r="F37" s="66">
        <f>+F36/D36*100</f>
        <v>22.806623451639819</v>
      </c>
      <c r="G37" s="67">
        <f>+G36/D36*100</f>
        <v>3.1191836210769526</v>
      </c>
      <c r="H37" s="78">
        <f>+H36/$H$36*100</f>
        <v>100</v>
      </c>
      <c r="I37" s="71">
        <f>+I36/$H$36*100</f>
        <v>51.294526752578825</v>
      </c>
      <c r="J37" s="71">
        <f>+J36/$H$36*100</f>
        <v>48.705473247421175</v>
      </c>
      <c r="K37" s="66">
        <f>+K36/J36*100</f>
        <v>82.948852557372135</v>
      </c>
      <c r="L37" s="66">
        <f>+L36/J36*100</f>
        <v>15.143242837858107</v>
      </c>
      <c r="M37" s="67">
        <f>+M36/J36*100</f>
        <v>1.9079046047697616</v>
      </c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</row>
    <row r="38" spans="1:24" ht="14.25" customHeight="1" x14ac:dyDescent="0.15">
      <c r="A38" s="65" t="s">
        <v>25</v>
      </c>
      <c r="B38" s="66">
        <f t="shared" ref="B38:M38" si="7">+B36/B32*100</f>
        <v>11.782019713274513</v>
      </c>
      <c r="C38" s="66">
        <f t="shared" si="7"/>
        <v>65.530618904318189</v>
      </c>
      <c r="D38" s="66">
        <f t="shared" si="7"/>
        <v>7.9839102252056051</v>
      </c>
      <c r="E38" s="66">
        <f t="shared" si="7"/>
        <v>10.791945430149001</v>
      </c>
      <c r="F38" s="66">
        <f t="shared" si="7"/>
        <v>4.9006695582019155</v>
      </c>
      <c r="G38" s="67">
        <f t="shared" si="7"/>
        <v>3.0957385820752914</v>
      </c>
      <c r="H38" s="72">
        <f t="shared" si="7"/>
        <v>14.980530694525612</v>
      </c>
      <c r="I38" s="66">
        <f t="shared" si="7"/>
        <v>61.519994392457853</v>
      </c>
      <c r="J38" s="66">
        <f t="shared" si="7"/>
        <v>8.3377729754606591</v>
      </c>
      <c r="K38" s="66">
        <f t="shared" si="7"/>
        <v>10.527658375563009</v>
      </c>
      <c r="L38" s="66">
        <f t="shared" si="7"/>
        <v>4.4850778758074119</v>
      </c>
      <c r="M38" s="67">
        <f t="shared" si="7"/>
        <v>2.5848404795773217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</row>
    <row r="39" spans="1:24" ht="14.25" customHeight="1" x14ac:dyDescent="0.15">
      <c r="A39" s="65" t="s">
        <v>22</v>
      </c>
      <c r="B39" s="66">
        <f t="shared" ref="B39:M39" si="8">+B36/B8</f>
        <v>9.0878383990520117E-2</v>
      </c>
      <c r="C39" s="66">
        <f t="shared" si="8"/>
        <v>6.9456613634616859E-2</v>
      </c>
      <c r="D39" s="66">
        <f t="shared" si="8"/>
        <v>0.11067662550300292</v>
      </c>
      <c r="E39" s="66">
        <f t="shared" si="8"/>
        <v>9.5906631987435709E-2</v>
      </c>
      <c r="F39" s="66">
        <f t="shared" si="8"/>
        <v>0.18673147661586967</v>
      </c>
      <c r="G39" s="67">
        <f t="shared" si="8"/>
        <v>0.34504792332268369</v>
      </c>
      <c r="H39" s="72">
        <f t="shared" si="8"/>
        <v>7.8629650691895425E-2</v>
      </c>
      <c r="I39" s="66">
        <f t="shared" si="8"/>
        <v>6.7114132450381767E-2</v>
      </c>
      <c r="J39" s="66">
        <f t="shared" si="8"/>
        <v>9.5971969908533683E-2</v>
      </c>
      <c r="K39" s="66">
        <f t="shared" si="8"/>
        <v>8.7742234379115241E-2</v>
      </c>
      <c r="L39" s="66">
        <f t="shared" si="8"/>
        <v>0.16789170851764393</v>
      </c>
      <c r="M39" s="67">
        <f t="shared" si="8"/>
        <v>0.29789227166276344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</row>
    <row r="40" spans="1:24" ht="14.25" customHeight="1" x14ac:dyDescent="0.15">
      <c r="A40" s="79"/>
      <c r="B40" s="60"/>
      <c r="C40" s="60"/>
      <c r="D40" s="60"/>
      <c r="E40" s="60"/>
      <c r="F40" s="60"/>
      <c r="G40" s="61"/>
      <c r="H40" s="62"/>
      <c r="I40" s="63"/>
      <c r="J40" s="63"/>
      <c r="K40" s="63"/>
      <c r="L40" s="63"/>
      <c r="M40" s="64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</row>
    <row r="41" spans="1:24" ht="14.25" customHeight="1" x14ac:dyDescent="0.15">
      <c r="A41" s="76" t="s">
        <v>57</v>
      </c>
      <c r="B41" s="60">
        <v>339569</v>
      </c>
      <c r="C41" s="60">
        <v>796</v>
      </c>
      <c r="D41" s="60">
        <v>338773</v>
      </c>
      <c r="E41" s="60">
        <v>179830</v>
      </c>
      <c r="F41" s="60">
        <v>130847</v>
      </c>
      <c r="G41" s="61">
        <v>28097</v>
      </c>
      <c r="H41" s="62">
        <v>327113</v>
      </c>
      <c r="I41" s="63">
        <v>1016</v>
      </c>
      <c r="J41" s="63">
        <v>326097</v>
      </c>
      <c r="K41" s="63">
        <v>209808</v>
      </c>
      <c r="L41" s="63">
        <v>96663</v>
      </c>
      <c r="M41" s="64">
        <v>19626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</row>
    <row r="42" spans="1:24" ht="14.25" customHeight="1" x14ac:dyDescent="0.15">
      <c r="A42" s="65" t="s">
        <v>17</v>
      </c>
      <c r="B42" s="60">
        <f>+B41/$B$41*100</f>
        <v>100</v>
      </c>
      <c r="C42" s="66">
        <f>+C41/$B$41*100</f>
        <v>0.23441480229349559</v>
      </c>
      <c r="D42" s="66">
        <f>+D41/$B$41*100</f>
        <v>99.765585197706514</v>
      </c>
      <c r="E42" s="66">
        <f>+E41/D41*100</f>
        <v>53.082742721527396</v>
      </c>
      <c r="F42" s="66">
        <f>+F41/D41*100</f>
        <v>38.623798236577294</v>
      </c>
      <c r="G42" s="67">
        <f>+G41/D41*100</f>
        <v>8.2937542248054008</v>
      </c>
      <c r="H42" s="62">
        <f>+H41/$H$41*100</f>
        <v>100</v>
      </c>
      <c r="I42" s="71">
        <f>+I41/$H$41*100</f>
        <v>0.31059603256367063</v>
      </c>
      <c r="J42" s="71">
        <f>+J41/$H$41*100</f>
        <v>99.689403967436334</v>
      </c>
      <c r="K42" s="66">
        <f>+K41/J41*100</f>
        <v>64.339138354538676</v>
      </c>
      <c r="L42" s="66">
        <f>+L41/J41*100</f>
        <v>29.642407013863973</v>
      </c>
      <c r="M42" s="67">
        <f>+M41/J41*100</f>
        <v>6.0184546315973471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</row>
    <row r="43" spans="1:24" ht="14.25" customHeight="1" x14ac:dyDescent="0.15">
      <c r="A43" s="65" t="s">
        <v>21</v>
      </c>
      <c r="B43" s="66">
        <f t="shared" ref="B43:M43" si="9">+B41/B32*100</f>
        <v>81.257792103682533</v>
      </c>
      <c r="C43" s="66">
        <f t="shared" si="9"/>
        <v>2.8860447409448535</v>
      </c>
      <c r="D43" s="66">
        <f t="shared" si="9"/>
        <v>86.79588019779149</v>
      </c>
      <c r="E43" s="66">
        <f t="shared" si="9"/>
        <v>84.075533799926134</v>
      </c>
      <c r="F43" s="66">
        <f t="shared" si="9"/>
        <v>90.226243095827499</v>
      </c>
      <c r="G43" s="67">
        <f t="shared" si="9"/>
        <v>89.486591502643478</v>
      </c>
      <c r="H43" s="72">
        <f t="shared" si="9"/>
        <v>71.598234082556857</v>
      </c>
      <c r="I43" s="66">
        <f t="shared" si="9"/>
        <v>1.7803946307783969</v>
      </c>
      <c r="J43" s="66">
        <f t="shared" si="9"/>
        <v>81.563604439141884</v>
      </c>
      <c r="K43" s="66">
        <f t="shared" si="9"/>
        <v>79.880906602297344</v>
      </c>
      <c r="L43" s="66">
        <f t="shared" si="9"/>
        <v>85.883732707839116</v>
      </c>
      <c r="M43" s="67">
        <f t="shared" si="9"/>
        <v>79.764275553749243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</row>
    <row r="44" spans="1:24" ht="14.25" customHeight="1" x14ac:dyDescent="0.15">
      <c r="A44" s="80" t="s">
        <v>22</v>
      </c>
      <c r="B44" s="81">
        <f t="shared" ref="B44:M44" si="10">+B41/B8</f>
        <v>0.62676663362736462</v>
      </c>
      <c r="C44" s="81">
        <f t="shared" si="10"/>
        <v>3.0589501191299671E-3</v>
      </c>
      <c r="D44" s="81">
        <f t="shared" si="10"/>
        <v>1.2032043017626857</v>
      </c>
      <c r="E44" s="81">
        <f t="shared" si="10"/>
        <v>0.74716846295111394</v>
      </c>
      <c r="F44" s="81">
        <f t="shared" si="10"/>
        <v>3.4379138202837627</v>
      </c>
      <c r="G44" s="82">
        <f t="shared" si="10"/>
        <v>9.9740859069932544</v>
      </c>
      <c r="H44" s="83">
        <f t="shared" si="10"/>
        <v>0.37580405199699002</v>
      </c>
      <c r="I44" s="81">
        <f t="shared" si="10"/>
        <v>1.9422895311358953E-3</v>
      </c>
      <c r="J44" s="81">
        <f t="shared" si="10"/>
        <v>0.93883820222778191</v>
      </c>
      <c r="K44" s="81">
        <f t="shared" si="10"/>
        <v>0.66576336156426208</v>
      </c>
      <c r="L44" s="81">
        <f t="shared" si="10"/>
        <v>3.2149200119732599</v>
      </c>
      <c r="M44" s="82">
        <f t="shared" si="10"/>
        <v>9.1925058548009364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</row>
    <row r="45" spans="1:24" ht="24" customHeight="1" x14ac:dyDescent="0.15">
      <c r="A45" s="84" t="s">
        <v>58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</row>
    <row r="46" spans="1:24" ht="14.25" customHeight="1" x14ac:dyDescent="0.15">
      <c r="A46" s="70"/>
      <c r="B46" s="85"/>
      <c r="C46" s="85"/>
      <c r="D46" s="85"/>
      <c r="E46" s="85"/>
      <c r="F46" s="85"/>
      <c r="G46" s="86"/>
      <c r="H46" s="85"/>
      <c r="I46" s="85"/>
      <c r="J46" s="85"/>
      <c r="K46" s="85"/>
      <c r="L46" s="85"/>
      <c r="M46" s="86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</row>
    <row r="47" spans="1:24" ht="14.25" customHeight="1" x14ac:dyDescent="0.15">
      <c r="A47" s="87" t="s">
        <v>28</v>
      </c>
      <c r="B47" s="88"/>
      <c r="C47" s="88"/>
      <c r="D47" s="60">
        <v>560127</v>
      </c>
      <c r="E47" s="60">
        <v>310395</v>
      </c>
      <c r="F47" s="60">
        <v>211129</v>
      </c>
      <c r="G47" s="61">
        <v>38603</v>
      </c>
      <c r="H47" s="89"/>
      <c r="I47" s="88"/>
      <c r="J47" s="63">
        <v>484030</v>
      </c>
      <c r="K47" s="63">
        <v>325594</v>
      </c>
      <c r="L47" s="63">
        <v>136198</v>
      </c>
      <c r="M47" s="64">
        <v>22237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</row>
    <row r="48" spans="1:24" ht="14.25" customHeight="1" x14ac:dyDescent="0.15">
      <c r="A48" s="65" t="s">
        <v>12</v>
      </c>
      <c r="B48" s="88"/>
      <c r="C48" s="88"/>
      <c r="D48" s="66">
        <f>+D47/$D$47*100</f>
        <v>100</v>
      </c>
      <c r="E48" s="66">
        <f>+E47/D47*100</f>
        <v>55.415111215849265</v>
      </c>
      <c r="F48" s="66">
        <f>+F47/D47*100</f>
        <v>37.693058895571895</v>
      </c>
      <c r="G48" s="67">
        <f>+G47/D47*100</f>
        <v>6.8918298885788403</v>
      </c>
      <c r="H48" s="90"/>
      <c r="I48" s="91"/>
      <c r="J48" s="71">
        <f>J47/$J$47*100</f>
        <v>100</v>
      </c>
      <c r="K48" s="66">
        <f>+K47/J47*100</f>
        <v>67.267318141437514</v>
      </c>
      <c r="L48" s="66">
        <f>+L47/J47*100</f>
        <v>28.138338532735574</v>
      </c>
      <c r="M48" s="67">
        <f>+M47/J47*100</f>
        <v>4.5941367270623719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</row>
    <row r="49" spans="1:24" ht="14.25" customHeight="1" x14ac:dyDescent="0.15">
      <c r="A49" s="79"/>
      <c r="B49" s="63"/>
      <c r="C49" s="63"/>
      <c r="D49" s="60"/>
      <c r="E49" s="60"/>
      <c r="F49" s="60"/>
      <c r="G49" s="61"/>
      <c r="H49" s="62"/>
      <c r="I49" s="63"/>
      <c r="J49" s="63"/>
      <c r="K49" s="63"/>
      <c r="L49" s="63"/>
      <c r="M49" s="64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</row>
    <row r="50" spans="1:24" ht="14.25" customHeight="1" x14ac:dyDescent="0.15">
      <c r="A50" s="87" t="s">
        <v>59</v>
      </c>
      <c r="B50" s="92"/>
      <c r="C50" s="92"/>
      <c r="D50" s="77">
        <v>181</v>
      </c>
      <c r="E50" s="77">
        <v>191</v>
      </c>
      <c r="F50" s="77">
        <v>173</v>
      </c>
      <c r="G50" s="93">
        <v>158</v>
      </c>
      <c r="H50" s="94"/>
      <c r="I50" s="95"/>
      <c r="J50" s="96">
        <v>163.93</v>
      </c>
      <c r="K50" s="96">
        <v>169.9</v>
      </c>
      <c r="L50" s="96">
        <v>155.26</v>
      </c>
      <c r="M50" s="97">
        <v>139.80000000000001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</row>
    <row r="51" spans="1:24" ht="14.25" customHeight="1" x14ac:dyDescent="0.15">
      <c r="A51" s="98"/>
      <c r="B51" s="63"/>
      <c r="C51" s="63"/>
      <c r="D51" s="63"/>
      <c r="E51" s="63"/>
      <c r="F51" s="63"/>
      <c r="G51" s="64"/>
      <c r="H51" s="62"/>
      <c r="I51" s="63"/>
      <c r="J51" s="63"/>
      <c r="K51" s="63"/>
      <c r="L51" s="63"/>
      <c r="M51" s="64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</row>
    <row r="52" spans="1:24" ht="14.25" customHeight="1" x14ac:dyDescent="0.15">
      <c r="A52" s="87" t="s">
        <v>30</v>
      </c>
      <c r="B52" s="60"/>
      <c r="C52" s="60"/>
      <c r="D52" s="60"/>
      <c r="E52" s="60"/>
      <c r="F52" s="60"/>
      <c r="G52" s="61"/>
      <c r="H52" s="62"/>
      <c r="I52" s="63"/>
      <c r="J52" s="63"/>
      <c r="K52" s="63"/>
      <c r="L52" s="63"/>
      <c r="M52" s="64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</row>
    <row r="53" spans="1:24" ht="14.25" customHeight="1" x14ac:dyDescent="0.15">
      <c r="A53" s="65" t="s">
        <v>31</v>
      </c>
      <c r="B53" s="88"/>
      <c r="C53" s="88"/>
      <c r="D53" s="60">
        <v>169631</v>
      </c>
      <c r="E53" s="60">
        <v>140427</v>
      </c>
      <c r="F53" s="60">
        <v>27413</v>
      </c>
      <c r="G53" s="61">
        <v>1791</v>
      </c>
      <c r="H53" s="89"/>
      <c r="I53" s="88"/>
      <c r="J53" s="63">
        <v>151006</v>
      </c>
      <c r="K53" s="63">
        <v>134890</v>
      </c>
      <c r="L53" s="63">
        <v>15104</v>
      </c>
      <c r="M53" s="64">
        <v>1012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</row>
    <row r="54" spans="1:24" ht="14.25" customHeight="1" x14ac:dyDescent="0.15">
      <c r="A54" s="65" t="s">
        <v>32</v>
      </c>
      <c r="B54" s="88"/>
      <c r="C54" s="88"/>
      <c r="D54" s="66">
        <f>+D53/D8*100</f>
        <v>60.247053015531385</v>
      </c>
      <c r="E54" s="66">
        <f>+E53/E8*100</f>
        <v>58.345451674824048</v>
      </c>
      <c r="F54" s="66">
        <f>+F53/F8*100</f>
        <v>72.025748817656336</v>
      </c>
      <c r="G54" s="67">
        <f>+G53/G8*100</f>
        <v>63.578274760383394</v>
      </c>
      <c r="H54" s="89"/>
      <c r="I54" s="88"/>
      <c r="J54" s="66">
        <f>+J53/J8*100</f>
        <v>43.474856121218053</v>
      </c>
      <c r="K54" s="66">
        <f>+K53/K8*100</f>
        <v>42.803334401644989</v>
      </c>
      <c r="L54" s="66">
        <f>+L53/L8*100</f>
        <v>50.234476336182524</v>
      </c>
      <c r="M54" s="67">
        <f>+M53/M8*100</f>
        <v>47.400468384074941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</row>
    <row r="55" spans="1:24" ht="14.25" customHeight="1" x14ac:dyDescent="0.15">
      <c r="A55" s="65" t="s">
        <v>60</v>
      </c>
      <c r="B55" s="88"/>
      <c r="C55" s="88"/>
      <c r="D55" s="60">
        <v>2049</v>
      </c>
      <c r="E55" s="60">
        <v>413</v>
      </c>
      <c r="F55" s="60">
        <v>1017</v>
      </c>
      <c r="G55" s="61">
        <v>618</v>
      </c>
      <c r="H55" s="89"/>
      <c r="I55" s="88"/>
      <c r="J55" s="63">
        <v>123584</v>
      </c>
      <c r="K55" s="63">
        <v>85011</v>
      </c>
      <c r="L55" s="63">
        <v>33315</v>
      </c>
      <c r="M55" s="64">
        <v>5257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</row>
    <row r="56" spans="1:24" ht="14.25" customHeight="1" x14ac:dyDescent="0.15">
      <c r="A56" s="65" t="s">
        <v>34</v>
      </c>
      <c r="B56" s="88"/>
      <c r="C56" s="88"/>
      <c r="D56" s="66">
        <f>+D55/D41*100</f>
        <v>0.60482978277489652</v>
      </c>
      <c r="E56" s="66">
        <f>+E55/E41*100</f>
        <v>0.22966134682755934</v>
      </c>
      <c r="F56" s="66">
        <f>+F55/F41*100</f>
        <v>0.77724365098168091</v>
      </c>
      <c r="G56" s="67">
        <f>+G55/G41*100</f>
        <v>2.1995230807559527</v>
      </c>
      <c r="H56" s="89"/>
      <c r="I56" s="88"/>
      <c r="J56" s="66">
        <f>+J55/J41*100</f>
        <v>37.897926077210151</v>
      </c>
      <c r="K56" s="66">
        <f>+K55/K41*100</f>
        <v>40.518474033401972</v>
      </c>
      <c r="L56" s="66">
        <f>+L55/L41*100</f>
        <v>34.465100400360015</v>
      </c>
      <c r="M56" s="67">
        <f>+M55/M41*100</f>
        <v>26.785896260063179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</row>
    <row r="57" spans="1:24" ht="14.25" customHeight="1" x14ac:dyDescent="0.15">
      <c r="A57" s="65"/>
      <c r="B57" s="63"/>
      <c r="C57" s="63"/>
      <c r="D57" s="66"/>
      <c r="E57" s="66"/>
      <c r="F57" s="66"/>
      <c r="G57" s="67"/>
      <c r="H57" s="62"/>
      <c r="I57" s="63"/>
      <c r="J57" s="63"/>
      <c r="K57" s="63"/>
      <c r="L57" s="63"/>
      <c r="M57" s="64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</row>
    <row r="58" spans="1:24" ht="14.25" customHeight="1" x14ac:dyDescent="0.15">
      <c r="A58" s="76" t="s">
        <v>61</v>
      </c>
      <c r="B58" s="63"/>
      <c r="C58" s="63"/>
      <c r="D58" s="63"/>
      <c r="E58" s="63"/>
      <c r="F58" s="63"/>
      <c r="G58" s="64"/>
      <c r="H58" s="62"/>
      <c r="I58" s="63"/>
      <c r="J58" s="63"/>
      <c r="K58" s="63"/>
      <c r="L58" s="63"/>
      <c r="M58" s="64"/>
    </row>
    <row r="59" spans="1:24" ht="14.25" customHeight="1" x14ac:dyDescent="0.15">
      <c r="A59" s="99" t="s">
        <v>36</v>
      </c>
      <c r="B59" s="63"/>
      <c r="C59" s="63"/>
      <c r="D59" s="63"/>
      <c r="E59" s="63"/>
      <c r="F59" s="63"/>
      <c r="G59" s="64"/>
      <c r="H59" s="62"/>
      <c r="I59" s="63"/>
      <c r="J59" s="63"/>
      <c r="K59" s="63"/>
      <c r="L59" s="63"/>
      <c r="M59" s="64"/>
    </row>
    <row r="60" spans="1:24" ht="14.25" customHeight="1" x14ac:dyDescent="0.15">
      <c r="A60" s="65" t="s">
        <v>31</v>
      </c>
      <c r="B60" s="60">
        <v>236407</v>
      </c>
      <c r="C60" s="60">
        <v>58494</v>
      </c>
      <c r="D60" s="60">
        <v>177913</v>
      </c>
      <c r="E60" s="60">
        <v>143251</v>
      </c>
      <c r="F60" s="60">
        <v>32286</v>
      </c>
      <c r="G60" s="61">
        <v>2376</v>
      </c>
      <c r="H60" s="62">
        <v>246846</v>
      </c>
      <c r="I60" s="63">
        <v>72880</v>
      </c>
      <c r="J60" s="63">
        <v>173966</v>
      </c>
      <c r="K60" s="63">
        <v>151093</v>
      </c>
      <c r="L60" s="63">
        <v>21385</v>
      </c>
      <c r="M60" s="64">
        <v>1488</v>
      </c>
    </row>
    <row r="61" spans="1:24" ht="14.25" customHeight="1" x14ac:dyDescent="0.15">
      <c r="A61" s="65" t="s">
        <v>15</v>
      </c>
      <c r="B61" s="66">
        <f t="shared" ref="B61:M61" si="11">+B60/B8*100</f>
        <v>43.635319936726965</v>
      </c>
      <c r="C61" s="66">
        <f t="shared" si="11"/>
        <v>22.478671893013605</v>
      </c>
      <c r="D61" s="66">
        <f t="shared" si="11"/>
        <v>63.188532421268718</v>
      </c>
      <c r="E61" s="66">
        <f t="shared" si="11"/>
        <v>59.518784121787249</v>
      </c>
      <c r="F61" s="66">
        <f t="shared" si="11"/>
        <v>84.829217025748818</v>
      </c>
      <c r="G61" s="67">
        <f t="shared" si="11"/>
        <v>84.345047923322682</v>
      </c>
      <c r="H61" s="72">
        <f t="shared" si="11"/>
        <v>28.358923986282718</v>
      </c>
      <c r="I61" s="66">
        <f t="shared" si="11"/>
        <v>13.932486321770082</v>
      </c>
      <c r="J61" s="66">
        <f t="shared" si="11"/>
        <v>50.085074897579041</v>
      </c>
      <c r="K61" s="66">
        <f t="shared" si="11"/>
        <v>47.944875118598461</v>
      </c>
      <c r="L61" s="66">
        <f t="shared" si="11"/>
        <v>71.124488642032787</v>
      </c>
      <c r="M61" s="67">
        <f t="shared" si="11"/>
        <v>69.695550351288063</v>
      </c>
    </row>
    <row r="62" spans="1:24" ht="14.25" customHeight="1" x14ac:dyDescent="0.15">
      <c r="A62" s="65" t="s">
        <v>37</v>
      </c>
      <c r="B62" s="60">
        <v>567806</v>
      </c>
      <c r="C62" s="60">
        <v>100641</v>
      </c>
      <c r="D62" s="60">
        <v>467165</v>
      </c>
      <c r="E62" s="60">
        <v>335931</v>
      </c>
      <c r="F62" s="60">
        <v>118392</v>
      </c>
      <c r="G62" s="61">
        <v>12842</v>
      </c>
      <c r="H62" s="62">
        <v>549922</v>
      </c>
      <c r="I62" s="63">
        <v>135605</v>
      </c>
      <c r="J62" s="63">
        <v>414317</v>
      </c>
      <c r="K62" s="63">
        <v>335127</v>
      </c>
      <c r="L62" s="63">
        <v>72022</v>
      </c>
      <c r="M62" s="64">
        <v>7168</v>
      </c>
    </row>
    <row r="63" spans="1:24" ht="14.25" customHeight="1" x14ac:dyDescent="0.15">
      <c r="A63" s="65" t="s">
        <v>12</v>
      </c>
      <c r="B63" s="60">
        <f>+B62/$B$62*100</f>
        <v>100</v>
      </c>
      <c r="C63" s="66">
        <f>+C62/$B$62*100</f>
        <v>17.724539719552102</v>
      </c>
      <c r="D63" s="66">
        <f>+D62/$B$62*100</f>
        <v>82.275460280447902</v>
      </c>
      <c r="E63" s="66">
        <f>+E62/D62*100</f>
        <v>71.908426358995214</v>
      </c>
      <c r="F63" s="66">
        <f>+F62/D62*100</f>
        <v>25.342651953806474</v>
      </c>
      <c r="G63" s="67">
        <f>+G62/D62*100</f>
        <v>2.7489216871983131</v>
      </c>
      <c r="H63" s="68">
        <f>+H62/$H$62*100</f>
        <v>100</v>
      </c>
      <c r="I63" s="66">
        <f>+I62/$H$62*100</f>
        <v>24.658951633140699</v>
      </c>
      <c r="J63" s="66">
        <f>+J62/$H$62*100</f>
        <v>75.341048366859297</v>
      </c>
      <c r="K63" s="66">
        <f>+K62/J62*100</f>
        <v>80.886615803841025</v>
      </c>
      <c r="L63" s="66">
        <f>+L62/J62*100</f>
        <v>17.383307950192727</v>
      </c>
      <c r="M63" s="67">
        <f>+M62/J62*100</f>
        <v>1.7300762459662526</v>
      </c>
    </row>
    <row r="64" spans="1:24" ht="14.25" customHeight="1" x14ac:dyDescent="0.15">
      <c r="A64" s="65" t="s">
        <v>38</v>
      </c>
      <c r="B64" s="66">
        <f t="shared" ref="B64:M64" si="12">+B62/B8</f>
        <v>1.0480398834210998</v>
      </c>
      <c r="C64" s="66">
        <f t="shared" si="12"/>
        <v>0.38675351625547616</v>
      </c>
      <c r="D64" s="66">
        <f t="shared" si="12"/>
        <v>1.6592081943748913</v>
      </c>
      <c r="E64" s="66">
        <f t="shared" si="12"/>
        <v>1.3957462543937644</v>
      </c>
      <c r="F64" s="66">
        <f t="shared" si="12"/>
        <v>3.110667367314766</v>
      </c>
      <c r="G64" s="67">
        <f t="shared" si="12"/>
        <v>4.5587504437344695</v>
      </c>
      <c r="H64" s="72">
        <f t="shared" si="12"/>
        <v>0.63177836369171736</v>
      </c>
      <c r="I64" s="66">
        <f t="shared" si="12"/>
        <v>0.25923638963551482</v>
      </c>
      <c r="J64" s="66">
        <f t="shared" si="12"/>
        <v>1.192824918451896</v>
      </c>
      <c r="K64" s="66">
        <f t="shared" si="12"/>
        <v>1.063425980281717</v>
      </c>
      <c r="L64" s="66">
        <f t="shared" si="12"/>
        <v>2.3953836431968605</v>
      </c>
      <c r="M64" s="67">
        <f t="shared" si="12"/>
        <v>3.3573770491803279</v>
      </c>
    </row>
    <row r="65" spans="1:13" ht="12" customHeight="1" x14ac:dyDescent="0.15">
      <c r="A65" s="65"/>
      <c r="B65" s="66"/>
      <c r="C65" s="66"/>
      <c r="D65" s="66"/>
      <c r="E65" s="66"/>
      <c r="F65" s="66"/>
      <c r="G65" s="67"/>
      <c r="H65" s="72"/>
      <c r="I65" s="66"/>
      <c r="J65" s="66"/>
      <c r="K65" s="66"/>
      <c r="L65" s="66"/>
      <c r="M65" s="67"/>
    </row>
    <row r="66" spans="1:13" ht="14.25" customHeight="1" x14ac:dyDescent="0.15">
      <c r="A66" s="76" t="s">
        <v>62</v>
      </c>
      <c r="B66" s="63"/>
      <c r="C66" s="63"/>
      <c r="D66" s="63"/>
      <c r="E66" s="63"/>
      <c r="F66" s="63"/>
      <c r="G66" s="64"/>
      <c r="H66" s="62"/>
      <c r="I66" s="63"/>
      <c r="J66" s="63"/>
      <c r="K66" s="63"/>
      <c r="L66" s="63"/>
      <c r="M66" s="64"/>
    </row>
    <row r="67" spans="1:13" ht="14.25" customHeight="1" x14ac:dyDescent="0.15">
      <c r="A67" s="65" t="s">
        <v>40</v>
      </c>
      <c r="B67" s="60">
        <v>91144</v>
      </c>
      <c r="C67" s="60">
        <v>32174</v>
      </c>
      <c r="D67" s="60">
        <v>58970</v>
      </c>
      <c r="E67" s="60">
        <v>47258</v>
      </c>
      <c r="F67" s="60">
        <v>10804</v>
      </c>
      <c r="G67" s="61">
        <v>908</v>
      </c>
      <c r="H67" s="62">
        <v>75882</v>
      </c>
      <c r="I67" s="63">
        <v>31034</v>
      </c>
      <c r="J67" s="63">
        <v>44848</v>
      </c>
      <c r="K67" s="63">
        <v>38986</v>
      </c>
      <c r="L67" s="63">
        <v>5429</v>
      </c>
      <c r="M67" s="64">
        <v>433</v>
      </c>
    </row>
    <row r="68" spans="1:13" ht="14.25" customHeight="1" x14ac:dyDescent="0.15">
      <c r="A68" s="65" t="s">
        <v>15</v>
      </c>
      <c r="B68" s="66">
        <f t="shared" ref="B68:M68" si="13">+B67/B8*100</f>
        <v>16.823095764139993</v>
      </c>
      <c r="C68" s="66">
        <f t="shared" si="13"/>
        <v>12.364153408654216</v>
      </c>
      <c r="D68" s="66">
        <f t="shared" si="13"/>
        <v>20.944100525999879</v>
      </c>
      <c r="E68" s="66">
        <f t="shared" si="13"/>
        <v>19.635037102899261</v>
      </c>
      <c r="F68" s="66">
        <f t="shared" si="13"/>
        <v>28.3867577509196</v>
      </c>
      <c r="G68" s="67">
        <f t="shared" si="13"/>
        <v>32.232871849485264</v>
      </c>
      <c r="H68" s="72">
        <f t="shared" si="13"/>
        <v>8.7177101104620096</v>
      </c>
      <c r="I68" s="66">
        <f t="shared" si="13"/>
        <v>5.932776900518836</v>
      </c>
      <c r="J68" s="66">
        <f t="shared" si="13"/>
        <v>12.911807129017305</v>
      </c>
      <c r="K68" s="66">
        <f t="shared" si="13"/>
        <v>12.371048965694504</v>
      </c>
      <c r="L68" s="66">
        <f t="shared" si="13"/>
        <v>18.056340838793361</v>
      </c>
      <c r="M68" s="67">
        <f t="shared" si="13"/>
        <v>20.28103044496487</v>
      </c>
    </row>
    <row r="69" spans="1:13" ht="14.25" customHeight="1" x14ac:dyDescent="0.15">
      <c r="A69" s="65" t="s">
        <v>63</v>
      </c>
      <c r="B69" s="60">
        <v>185160</v>
      </c>
      <c r="C69" s="60">
        <v>57531</v>
      </c>
      <c r="D69" s="60">
        <v>127629</v>
      </c>
      <c r="E69" s="60">
        <v>95993</v>
      </c>
      <c r="F69" s="60">
        <v>28096</v>
      </c>
      <c r="G69" s="61">
        <v>3540</v>
      </c>
      <c r="H69" s="62">
        <v>178539</v>
      </c>
      <c r="I69" s="63">
        <v>67351</v>
      </c>
      <c r="J69" s="63">
        <v>111188</v>
      </c>
      <c r="K69" s="63">
        <v>93159</v>
      </c>
      <c r="L69" s="63">
        <v>16388</v>
      </c>
      <c r="M69" s="64">
        <v>1641</v>
      </c>
    </row>
    <row r="70" spans="1:13" ht="14.25" customHeight="1" x14ac:dyDescent="0.15">
      <c r="A70" s="65" t="s">
        <v>17</v>
      </c>
      <c r="B70" s="60">
        <f>+B69/$B$69*100</f>
        <v>100</v>
      </c>
      <c r="C70" s="66">
        <f>+C69/$B$69*100</f>
        <v>31.070965651328581</v>
      </c>
      <c r="D70" s="66">
        <f>+D69/$B$69*100</f>
        <v>68.929034348671408</v>
      </c>
      <c r="E70" s="66">
        <f>+E69/D69*100</f>
        <v>75.212530067617863</v>
      </c>
      <c r="F70" s="66">
        <f>+F69/D69*100</f>
        <v>22.013805639784064</v>
      </c>
      <c r="G70" s="67">
        <f>+G69/D69*100</f>
        <v>2.7736642925980775</v>
      </c>
      <c r="H70" s="68">
        <f>+H69/$H$69*100</f>
        <v>100</v>
      </c>
      <c r="I70" s="66">
        <f>+I69/$H$69*100</f>
        <v>37.723410571359764</v>
      </c>
      <c r="J70" s="66">
        <f>+J69/$H$69*100</f>
        <v>62.276589428640236</v>
      </c>
      <c r="K70" s="66">
        <f>+K69/J69*100</f>
        <v>83.785120696478032</v>
      </c>
      <c r="L70" s="66">
        <f>+L69/J69*100</f>
        <v>14.739000611576788</v>
      </c>
      <c r="M70" s="67">
        <f>+M69/J69*100</f>
        <v>1.4758786919451741</v>
      </c>
    </row>
    <row r="71" spans="1:13" ht="14.25" customHeight="1" x14ac:dyDescent="0.15">
      <c r="A71" s="65" t="s">
        <v>42</v>
      </c>
      <c r="B71" s="66">
        <f t="shared" ref="B71:M71" si="14">+B69/B8</f>
        <v>0.34176296977180731</v>
      </c>
      <c r="C71" s="66">
        <f t="shared" si="14"/>
        <v>0.22108600415033433</v>
      </c>
      <c r="D71" s="66">
        <f t="shared" si="14"/>
        <v>0.45329398101286056</v>
      </c>
      <c r="E71" s="66">
        <f t="shared" si="14"/>
        <v>0.39883747018887994</v>
      </c>
      <c r="F71" s="66">
        <f t="shared" si="14"/>
        <v>0.73820283762480299</v>
      </c>
      <c r="G71" s="67">
        <f t="shared" si="14"/>
        <v>1.2566560170394037</v>
      </c>
      <c r="H71" s="72">
        <f t="shared" si="14"/>
        <v>0.20511468403729169</v>
      </c>
      <c r="I71" s="66">
        <f t="shared" si="14"/>
        <v>0.12875506123182448</v>
      </c>
      <c r="J71" s="66">
        <f t="shared" si="14"/>
        <v>0.32011193610889588</v>
      </c>
      <c r="K71" s="66">
        <f t="shared" si="14"/>
        <v>0.29561241230060387</v>
      </c>
      <c r="L71" s="66">
        <f t="shared" si="14"/>
        <v>0.54504938969634487</v>
      </c>
      <c r="M71" s="67">
        <f t="shared" si="14"/>
        <v>0.76861826697892277</v>
      </c>
    </row>
    <row r="72" spans="1:13" ht="12" customHeight="1" x14ac:dyDescent="0.15">
      <c r="A72" s="65"/>
      <c r="B72" s="66"/>
      <c r="C72" s="66"/>
      <c r="D72" s="66"/>
      <c r="E72" s="66"/>
      <c r="F72" s="66"/>
      <c r="G72" s="67"/>
      <c r="H72" s="72"/>
      <c r="I72" s="66"/>
      <c r="J72" s="66"/>
      <c r="K72" s="66"/>
      <c r="L72" s="66"/>
      <c r="M72" s="67"/>
    </row>
    <row r="73" spans="1:13" ht="14.25" customHeight="1" x14ac:dyDescent="0.15">
      <c r="A73" s="76" t="s">
        <v>64</v>
      </c>
      <c r="B73" s="63"/>
      <c r="C73" s="63"/>
      <c r="D73" s="63"/>
      <c r="E73" s="63"/>
      <c r="F73" s="63"/>
      <c r="G73" s="64"/>
      <c r="H73" s="62"/>
      <c r="I73" s="63"/>
      <c r="J73" s="63"/>
      <c r="K73" s="63"/>
      <c r="L73" s="63"/>
      <c r="M73" s="64"/>
    </row>
    <row r="74" spans="1:13" ht="14.25" customHeight="1" x14ac:dyDescent="0.15">
      <c r="A74" s="65" t="s">
        <v>40</v>
      </c>
      <c r="B74" s="60">
        <v>410184</v>
      </c>
      <c r="C74" s="60">
        <v>178937</v>
      </c>
      <c r="D74" s="60">
        <v>231247</v>
      </c>
      <c r="E74" s="60">
        <v>195156</v>
      </c>
      <c r="F74" s="60">
        <v>33605</v>
      </c>
      <c r="G74" s="61">
        <v>2486</v>
      </c>
      <c r="H74" s="62">
        <v>401039</v>
      </c>
      <c r="I74" s="63">
        <v>199676</v>
      </c>
      <c r="J74" s="63">
        <v>201363</v>
      </c>
      <c r="K74" s="63">
        <v>180316</v>
      </c>
      <c r="L74" s="63">
        <v>19687</v>
      </c>
      <c r="M74" s="64">
        <v>1360</v>
      </c>
    </row>
    <row r="75" spans="1:13" ht="14.25" customHeight="1" x14ac:dyDescent="0.15">
      <c r="A75" s="65" t="s">
        <v>44</v>
      </c>
      <c r="B75" s="66">
        <f t="shared" ref="B75:M75" si="15">+B74/B8*100</f>
        <v>75.710575714451835</v>
      </c>
      <c r="C75" s="66">
        <f t="shared" si="15"/>
        <v>68.763738375220967</v>
      </c>
      <c r="D75" s="66">
        <f t="shared" si="15"/>
        <v>82.130921050294972</v>
      </c>
      <c r="E75" s="66">
        <f t="shared" si="15"/>
        <v>81.084584638651833</v>
      </c>
      <c r="F75" s="66">
        <f t="shared" si="15"/>
        <v>88.294797687861276</v>
      </c>
      <c r="G75" s="67">
        <f t="shared" si="15"/>
        <v>88.249911253106134</v>
      </c>
      <c r="H75" s="72">
        <f t="shared" si="15"/>
        <v>46.073400081568408</v>
      </c>
      <c r="I75" s="66">
        <f t="shared" si="15"/>
        <v>38.172106734162504</v>
      </c>
      <c r="J75" s="66">
        <f t="shared" si="15"/>
        <v>57.972712694441483</v>
      </c>
      <c r="K75" s="66">
        <f t="shared" si="15"/>
        <v>57.217926058025192</v>
      </c>
      <c r="L75" s="66">
        <f t="shared" si="15"/>
        <v>65.477101140785578</v>
      </c>
      <c r="M75" s="67">
        <f t="shared" si="15"/>
        <v>63.700234192037477</v>
      </c>
    </row>
    <row r="76" spans="1:13" ht="14.25" customHeight="1" x14ac:dyDescent="0.15">
      <c r="A76" s="65" t="s">
        <v>65</v>
      </c>
      <c r="B76" s="60">
        <v>2918868</v>
      </c>
      <c r="C76" s="60">
        <v>1064757</v>
      </c>
      <c r="D76" s="60">
        <v>1854111</v>
      </c>
      <c r="E76" s="60">
        <v>1467138</v>
      </c>
      <c r="F76" s="60">
        <v>350629</v>
      </c>
      <c r="G76" s="61">
        <v>36344</v>
      </c>
      <c r="H76" s="62">
        <v>2279242</v>
      </c>
      <c r="I76" s="63">
        <v>995245</v>
      </c>
      <c r="J76" s="63">
        <v>1283997</v>
      </c>
      <c r="K76" s="63">
        <v>1105091</v>
      </c>
      <c r="L76" s="63">
        <v>164395</v>
      </c>
      <c r="M76" s="64">
        <v>14511</v>
      </c>
    </row>
    <row r="77" spans="1:13" ht="14.25" customHeight="1" x14ac:dyDescent="0.15">
      <c r="A77" s="65" t="s">
        <v>12</v>
      </c>
      <c r="B77" s="60">
        <f>+B76/$B$76*100</f>
        <v>100</v>
      </c>
      <c r="C77" s="66">
        <f>+C76/$B$76*100</f>
        <v>36.478422456925081</v>
      </c>
      <c r="D77" s="66">
        <f>+D76/$B$76*100</f>
        <v>63.521577543074912</v>
      </c>
      <c r="E77" s="66">
        <f>+E76/D76*100</f>
        <v>79.128919465986669</v>
      </c>
      <c r="F77" s="66">
        <f>+F76/D76*100</f>
        <v>18.910895841726845</v>
      </c>
      <c r="G77" s="67">
        <f>+G76/D76*100</f>
        <v>1.9601846922864918</v>
      </c>
      <c r="H77" s="68">
        <f>+H76/$H$76*100</f>
        <v>100</v>
      </c>
      <c r="I77" s="66">
        <f>+I76/$H$76*100</f>
        <v>43.665613392522602</v>
      </c>
      <c r="J77" s="66">
        <f>+J76/$H$76*100</f>
        <v>56.334386607477391</v>
      </c>
      <c r="K77" s="66">
        <f>+K76/J76*100</f>
        <v>86.066478348469673</v>
      </c>
      <c r="L77" s="66">
        <f>+L76/J76*100</f>
        <v>12.803378824093825</v>
      </c>
      <c r="M77" s="67">
        <f>+M76/J76*100</f>
        <v>1.1301428274365126</v>
      </c>
    </row>
    <row r="78" spans="1:13" ht="14.25" customHeight="1" x14ac:dyDescent="0.15">
      <c r="A78" s="65" t="s">
        <v>46</v>
      </c>
      <c r="B78" s="66">
        <f t="shared" ref="B78:M78" si="16">+B76/B8</f>
        <v>5.3875620871240857</v>
      </c>
      <c r="C78" s="66">
        <f t="shared" si="16"/>
        <v>4.0917569748674198</v>
      </c>
      <c r="D78" s="66">
        <f t="shared" si="16"/>
        <v>6.5851597711314502</v>
      </c>
      <c r="E78" s="66">
        <f t="shared" si="16"/>
        <v>6.0957529021696679</v>
      </c>
      <c r="F78" s="66">
        <f t="shared" si="16"/>
        <v>9.2125328428796642</v>
      </c>
      <c r="G78" s="67">
        <f t="shared" si="16"/>
        <v>12.901668441604544</v>
      </c>
      <c r="H78" s="72">
        <f t="shared" si="16"/>
        <v>2.6185091362364794</v>
      </c>
      <c r="I78" s="66">
        <f t="shared" si="16"/>
        <v>1.9026121500151025</v>
      </c>
      <c r="J78" s="66">
        <f t="shared" si="16"/>
        <v>3.6966468110588728</v>
      </c>
      <c r="K78" s="66">
        <f t="shared" si="16"/>
        <v>3.506678005578491</v>
      </c>
      <c r="L78" s="66">
        <f t="shared" si="16"/>
        <v>5.4676223101739447</v>
      </c>
      <c r="M78" s="67">
        <f t="shared" si="16"/>
        <v>6.7967213114754097</v>
      </c>
    </row>
    <row r="79" spans="1:13" ht="8.25" customHeight="1" x14ac:dyDescent="0.15">
      <c r="A79" s="65"/>
      <c r="B79" s="66"/>
      <c r="C79" s="66"/>
      <c r="D79" s="66"/>
      <c r="E79" s="66"/>
      <c r="F79" s="66"/>
      <c r="G79" s="67"/>
      <c r="H79" s="72"/>
      <c r="I79" s="66"/>
      <c r="J79" s="66"/>
      <c r="K79" s="66"/>
      <c r="L79" s="66"/>
      <c r="M79" s="67"/>
    </row>
    <row r="80" spans="1:13" ht="14.25" customHeight="1" x14ac:dyDescent="0.15">
      <c r="A80" s="76" t="s">
        <v>66</v>
      </c>
      <c r="B80" s="60"/>
      <c r="C80" s="60"/>
      <c r="D80" s="60"/>
      <c r="E80" s="60"/>
      <c r="F80" s="60"/>
      <c r="G80" s="61"/>
      <c r="H80" s="62"/>
      <c r="I80" s="63"/>
      <c r="J80" s="63"/>
      <c r="K80" s="63"/>
      <c r="L80" s="63"/>
      <c r="M80" s="64"/>
    </row>
    <row r="81" spans="1:13" ht="14.25" customHeight="1" x14ac:dyDescent="0.15">
      <c r="A81" s="65" t="s">
        <v>40</v>
      </c>
      <c r="B81" s="60">
        <v>243840</v>
      </c>
      <c r="C81" s="60">
        <v>96769</v>
      </c>
      <c r="D81" s="60">
        <v>147071</v>
      </c>
      <c r="E81" s="60">
        <v>121639</v>
      </c>
      <c r="F81" s="60">
        <v>23548</v>
      </c>
      <c r="G81" s="61">
        <v>1884</v>
      </c>
      <c r="H81" s="62">
        <v>217919</v>
      </c>
      <c r="I81" s="63">
        <v>103185</v>
      </c>
      <c r="J81" s="63">
        <v>114734</v>
      </c>
      <c r="K81" s="63">
        <v>101349</v>
      </c>
      <c r="L81" s="63">
        <v>12491</v>
      </c>
      <c r="M81" s="64">
        <v>894</v>
      </c>
    </row>
    <row r="82" spans="1:13" ht="14.25" customHeight="1" x14ac:dyDescent="0.15">
      <c r="A82" s="65" t="s">
        <v>44</v>
      </c>
      <c r="B82" s="66">
        <f t="shared" ref="B82:M82" si="17">+B81/B8*100</f>
        <v>45.007281566838138</v>
      </c>
      <c r="C82" s="66">
        <f t="shared" si="17"/>
        <v>37.187379909307509</v>
      </c>
      <c r="D82" s="66">
        <f t="shared" si="17"/>
        <v>52.234522782081193</v>
      </c>
      <c r="E82" s="66">
        <f t="shared" si="17"/>
        <v>50.539300820169352</v>
      </c>
      <c r="F82" s="66">
        <f t="shared" si="17"/>
        <v>61.870730425643714</v>
      </c>
      <c r="G82" s="67">
        <f t="shared" si="17"/>
        <v>66.879659211927574</v>
      </c>
      <c r="H82" s="72">
        <f t="shared" si="17"/>
        <v>25.035643097991233</v>
      </c>
      <c r="I82" s="66">
        <f t="shared" si="17"/>
        <v>19.72590012502533</v>
      </c>
      <c r="J82" s="66">
        <f t="shared" si="17"/>
        <v>33.032092381838019</v>
      </c>
      <c r="K82" s="66">
        <f t="shared" si="17"/>
        <v>32.160094434519372</v>
      </c>
      <c r="L82" s="66">
        <f t="shared" si="17"/>
        <v>41.543885322779126</v>
      </c>
      <c r="M82" s="67">
        <f t="shared" si="17"/>
        <v>41.87353629976581</v>
      </c>
    </row>
    <row r="83" spans="1:13" ht="14.25" customHeight="1" x14ac:dyDescent="0.15">
      <c r="A83" s="65" t="s">
        <v>48</v>
      </c>
      <c r="B83" s="60">
        <v>793651</v>
      </c>
      <c r="C83" s="60">
        <v>275160</v>
      </c>
      <c r="D83" s="60">
        <v>518491</v>
      </c>
      <c r="E83" s="60">
        <v>405422</v>
      </c>
      <c r="F83" s="60">
        <v>101194</v>
      </c>
      <c r="G83" s="61">
        <v>11875</v>
      </c>
      <c r="H83" s="62">
        <v>700199</v>
      </c>
      <c r="I83" s="63">
        <v>303879</v>
      </c>
      <c r="J83" s="63">
        <v>396320</v>
      </c>
      <c r="K83" s="63">
        <v>337008</v>
      </c>
      <c r="L83" s="63">
        <v>53965</v>
      </c>
      <c r="M83" s="64">
        <v>5347</v>
      </c>
    </row>
    <row r="84" spans="1:13" ht="14.25" customHeight="1" x14ac:dyDescent="0.15">
      <c r="A84" s="65" t="s">
        <v>12</v>
      </c>
      <c r="B84" s="60">
        <f>+B83/$B$83*100</f>
        <v>100</v>
      </c>
      <c r="C84" s="66">
        <f>+C83/$B$83*100</f>
        <v>34.670150985760742</v>
      </c>
      <c r="D84" s="66">
        <f>+D83/$B$83*100</f>
        <v>65.329849014239258</v>
      </c>
      <c r="E84" s="66">
        <f>+E83/D83*100</f>
        <v>78.192678368573425</v>
      </c>
      <c r="F84" s="66">
        <f>+F83/D83*100</f>
        <v>19.517021510498736</v>
      </c>
      <c r="G84" s="67">
        <f>+G83/D83*100</f>
        <v>2.2903001209278466</v>
      </c>
      <c r="H84" s="68">
        <f>+H83/$H$83*100</f>
        <v>100</v>
      </c>
      <c r="I84" s="66">
        <f>+I83/$H$83*100</f>
        <v>43.398948013350491</v>
      </c>
      <c r="J84" s="66">
        <f>+J83/$H$83*100</f>
        <v>56.601051986649509</v>
      </c>
      <c r="K84" s="66">
        <f>+K83/J83*100</f>
        <v>85.034315704481216</v>
      </c>
      <c r="L84" s="66">
        <f>+L83/J83*100</f>
        <v>13.616522002422284</v>
      </c>
      <c r="M84" s="67">
        <f>+M83/J83*100</f>
        <v>1.3491622930964877</v>
      </c>
    </row>
    <row r="85" spans="1:13" ht="14.25" customHeight="1" x14ac:dyDescent="0.15">
      <c r="A85" s="80" t="s">
        <v>49</v>
      </c>
      <c r="B85" s="81">
        <f t="shared" ref="B85:M85" si="18">+B83/B8</f>
        <v>1.4648980488354106</v>
      </c>
      <c r="C85" s="81">
        <f t="shared" si="18"/>
        <v>1.0574129582660825</v>
      </c>
      <c r="D85" s="81">
        <f t="shared" si="18"/>
        <v>1.8415003604928275</v>
      </c>
      <c r="E85" s="81">
        <f t="shared" si="18"/>
        <v>1.6844716264614721</v>
      </c>
      <c r="F85" s="81">
        <f t="shared" si="18"/>
        <v>2.6588018917498686</v>
      </c>
      <c r="G85" s="82">
        <f t="shared" si="18"/>
        <v>4.2154774582889596</v>
      </c>
      <c r="H85" s="83">
        <f t="shared" si="18"/>
        <v>0.80442422466927455</v>
      </c>
      <c r="I85" s="81">
        <f t="shared" si="18"/>
        <v>0.58092618152760311</v>
      </c>
      <c r="J85" s="81">
        <f t="shared" si="18"/>
        <v>1.1410112828603591</v>
      </c>
      <c r="K85" s="81">
        <f t="shared" si="18"/>
        <v>1.0693947750040458</v>
      </c>
      <c r="L85" s="81">
        <f t="shared" si="18"/>
        <v>1.7948248910765956</v>
      </c>
      <c r="M85" s="82">
        <f t="shared" si="18"/>
        <v>2.5044496487119439</v>
      </c>
    </row>
    <row r="86" spans="1:13" ht="17.25" customHeight="1" x14ac:dyDescent="0.15">
      <c r="A86" s="100" t="s">
        <v>58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8" spans="1:13" ht="15" customHeight="1" x14ac:dyDescent="0.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</row>
    <row r="89" spans="1:13" ht="15" customHeight="1" x14ac:dyDescent="0.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</row>
  </sheetData>
  <mergeCells count="13">
    <mergeCell ref="B35:E35"/>
    <mergeCell ref="A45:M45"/>
    <mergeCell ref="A86:M86"/>
    <mergeCell ref="A1:M1"/>
    <mergeCell ref="A4:A6"/>
    <mergeCell ref="B4:G4"/>
    <mergeCell ref="H4:M4"/>
    <mergeCell ref="B5:B6"/>
    <mergeCell ref="C5:C6"/>
    <mergeCell ref="D5:G5"/>
    <mergeCell ref="H5:H6"/>
    <mergeCell ref="I5:I6"/>
    <mergeCell ref="J5:M5"/>
  </mergeCells>
  <pageMargins left="1" right="0.75" top="1" bottom="1" header="0.75" footer="0.75"/>
  <pageSetup firstPageNumber="25" orientation="portrait" useFirstPageNumber="1"/>
  <headerFooter alignWithMargins="0">
    <oddFooter>&amp;L&amp;"Arial Narrow,Regular"&amp;8          Zila series: Chittagong&amp;C&amp;"Arial Narrow,Regular"&amp;8&amp;P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E686-A8D6-8349-94DB-DB3B92EE785B}">
  <dimension ref="A1:S82"/>
  <sheetViews>
    <sheetView zoomScaleNormal="100" zoomScaleSheetLayoutView="75" workbookViewId="0">
      <pane ySplit="6" topLeftCell="A7" activePane="bottomLeft" state="frozen"/>
      <selection pane="bottomLeft" activeCell="A16" sqref="A16"/>
    </sheetView>
  </sheetViews>
  <sheetFormatPr baseColWidth="10" defaultColWidth="9.1640625" defaultRowHeight="15" customHeight="1" x14ac:dyDescent="0.15"/>
  <cols>
    <col min="1" max="1" width="21.83203125" style="43" customWidth="1"/>
    <col min="2" max="2" width="5.83203125" style="43" customWidth="1"/>
    <col min="3" max="3" width="6.33203125" style="43" customWidth="1"/>
    <col min="4" max="5" width="4.5" style="43" customWidth="1"/>
    <col min="6" max="6" width="5.5" style="43" customWidth="1"/>
    <col min="7" max="7" width="4.83203125" style="43" customWidth="1"/>
    <col min="8" max="8" width="6" style="43" customWidth="1"/>
    <col min="9" max="9" width="6.1640625" style="43" customWidth="1"/>
    <col min="10" max="10" width="6" style="43" customWidth="1"/>
    <col min="11" max="11" width="5.33203125" style="43" customWidth="1"/>
    <col min="12" max="13" width="5.5" style="43" customWidth="1"/>
    <col min="14" max="14" width="9.1640625" style="43" hidden="1" customWidth="1"/>
    <col min="15" max="256" width="9.1640625" style="43"/>
    <col min="257" max="257" width="21.83203125" style="43" customWidth="1"/>
    <col min="258" max="258" width="5.83203125" style="43" customWidth="1"/>
    <col min="259" max="259" width="6.33203125" style="43" customWidth="1"/>
    <col min="260" max="261" width="4.5" style="43" customWidth="1"/>
    <col min="262" max="262" width="5.5" style="43" customWidth="1"/>
    <col min="263" max="263" width="4.83203125" style="43" customWidth="1"/>
    <col min="264" max="264" width="6" style="43" customWidth="1"/>
    <col min="265" max="265" width="6.1640625" style="43" customWidth="1"/>
    <col min="266" max="266" width="6" style="43" customWidth="1"/>
    <col min="267" max="267" width="5.33203125" style="43" customWidth="1"/>
    <col min="268" max="269" width="5.5" style="43" customWidth="1"/>
    <col min="270" max="270" width="0" style="43" hidden="1" customWidth="1"/>
    <col min="271" max="512" width="9.1640625" style="43"/>
    <col min="513" max="513" width="21.83203125" style="43" customWidth="1"/>
    <col min="514" max="514" width="5.83203125" style="43" customWidth="1"/>
    <col min="515" max="515" width="6.33203125" style="43" customWidth="1"/>
    <col min="516" max="517" width="4.5" style="43" customWidth="1"/>
    <col min="518" max="518" width="5.5" style="43" customWidth="1"/>
    <col min="519" max="519" width="4.83203125" style="43" customWidth="1"/>
    <col min="520" max="520" width="6" style="43" customWidth="1"/>
    <col min="521" max="521" width="6.1640625" style="43" customWidth="1"/>
    <col min="522" max="522" width="6" style="43" customWidth="1"/>
    <col min="523" max="523" width="5.33203125" style="43" customWidth="1"/>
    <col min="524" max="525" width="5.5" style="43" customWidth="1"/>
    <col min="526" max="526" width="0" style="43" hidden="1" customWidth="1"/>
    <col min="527" max="768" width="9.1640625" style="43"/>
    <col min="769" max="769" width="21.83203125" style="43" customWidth="1"/>
    <col min="770" max="770" width="5.83203125" style="43" customWidth="1"/>
    <col min="771" max="771" width="6.33203125" style="43" customWidth="1"/>
    <col min="772" max="773" width="4.5" style="43" customWidth="1"/>
    <col min="774" max="774" width="5.5" style="43" customWidth="1"/>
    <col min="775" max="775" width="4.83203125" style="43" customWidth="1"/>
    <col min="776" max="776" width="6" style="43" customWidth="1"/>
    <col min="777" max="777" width="6.1640625" style="43" customWidth="1"/>
    <col min="778" max="778" width="6" style="43" customWidth="1"/>
    <col min="779" max="779" width="5.33203125" style="43" customWidth="1"/>
    <col min="780" max="781" width="5.5" style="43" customWidth="1"/>
    <col min="782" max="782" width="0" style="43" hidden="1" customWidth="1"/>
    <col min="783" max="1024" width="9.1640625" style="43"/>
    <col min="1025" max="1025" width="21.83203125" style="43" customWidth="1"/>
    <col min="1026" max="1026" width="5.83203125" style="43" customWidth="1"/>
    <col min="1027" max="1027" width="6.33203125" style="43" customWidth="1"/>
    <col min="1028" max="1029" width="4.5" style="43" customWidth="1"/>
    <col min="1030" max="1030" width="5.5" style="43" customWidth="1"/>
    <col min="1031" max="1031" width="4.83203125" style="43" customWidth="1"/>
    <col min="1032" max="1032" width="6" style="43" customWidth="1"/>
    <col min="1033" max="1033" width="6.1640625" style="43" customWidth="1"/>
    <col min="1034" max="1034" width="6" style="43" customWidth="1"/>
    <col min="1035" max="1035" width="5.33203125" style="43" customWidth="1"/>
    <col min="1036" max="1037" width="5.5" style="43" customWidth="1"/>
    <col min="1038" max="1038" width="0" style="43" hidden="1" customWidth="1"/>
    <col min="1039" max="1280" width="9.1640625" style="43"/>
    <col min="1281" max="1281" width="21.83203125" style="43" customWidth="1"/>
    <col min="1282" max="1282" width="5.83203125" style="43" customWidth="1"/>
    <col min="1283" max="1283" width="6.33203125" style="43" customWidth="1"/>
    <col min="1284" max="1285" width="4.5" style="43" customWidth="1"/>
    <col min="1286" max="1286" width="5.5" style="43" customWidth="1"/>
    <col min="1287" max="1287" width="4.83203125" style="43" customWidth="1"/>
    <col min="1288" max="1288" width="6" style="43" customWidth="1"/>
    <col min="1289" max="1289" width="6.1640625" style="43" customWidth="1"/>
    <col min="1290" max="1290" width="6" style="43" customWidth="1"/>
    <col min="1291" max="1291" width="5.33203125" style="43" customWidth="1"/>
    <col min="1292" max="1293" width="5.5" style="43" customWidth="1"/>
    <col min="1294" max="1294" width="0" style="43" hidden="1" customWidth="1"/>
    <col min="1295" max="1536" width="9.1640625" style="43"/>
    <col min="1537" max="1537" width="21.83203125" style="43" customWidth="1"/>
    <col min="1538" max="1538" width="5.83203125" style="43" customWidth="1"/>
    <col min="1539" max="1539" width="6.33203125" style="43" customWidth="1"/>
    <col min="1540" max="1541" width="4.5" style="43" customWidth="1"/>
    <col min="1542" max="1542" width="5.5" style="43" customWidth="1"/>
    <col min="1543" max="1543" width="4.83203125" style="43" customWidth="1"/>
    <col min="1544" max="1544" width="6" style="43" customWidth="1"/>
    <col min="1545" max="1545" width="6.1640625" style="43" customWidth="1"/>
    <col min="1546" max="1546" width="6" style="43" customWidth="1"/>
    <col min="1547" max="1547" width="5.33203125" style="43" customWidth="1"/>
    <col min="1548" max="1549" width="5.5" style="43" customWidth="1"/>
    <col min="1550" max="1550" width="0" style="43" hidden="1" customWidth="1"/>
    <col min="1551" max="1792" width="9.1640625" style="43"/>
    <col min="1793" max="1793" width="21.83203125" style="43" customWidth="1"/>
    <col min="1794" max="1794" width="5.83203125" style="43" customWidth="1"/>
    <col min="1795" max="1795" width="6.33203125" style="43" customWidth="1"/>
    <col min="1796" max="1797" width="4.5" style="43" customWidth="1"/>
    <col min="1798" max="1798" width="5.5" style="43" customWidth="1"/>
    <col min="1799" max="1799" width="4.83203125" style="43" customWidth="1"/>
    <col min="1800" max="1800" width="6" style="43" customWidth="1"/>
    <col min="1801" max="1801" width="6.1640625" style="43" customWidth="1"/>
    <col min="1802" max="1802" width="6" style="43" customWidth="1"/>
    <col min="1803" max="1803" width="5.33203125" style="43" customWidth="1"/>
    <col min="1804" max="1805" width="5.5" style="43" customWidth="1"/>
    <col min="1806" max="1806" width="0" style="43" hidden="1" customWidth="1"/>
    <col min="1807" max="2048" width="9.1640625" style="43"/>
    <col min="2049" max="2049" width="21.83203125" style="43" customWidth="1"/>
    <col min="2050" max="2050" width="5.83203125" style="43" customWidth="1"/>
    <col min="2051" max="2051" width="6.33203125" style="43" customWidth="1"/>
    <col min="2052" max="2053" width="4.5" style="43" customWidth="1"/>
    <col min="2054" max="2054" width="5.5" style="43" customWidth="1"/>
    <col min="2055" max="2055" width="4.83203125" style="43" customWidth="1"/>
    <col min="2056" max="2056" width="6" style="43" customWidth="1"/>
    <col min="2057" max="2057" width="6.1640625" style="43" customWidth="1"/>
    <col min="2058" max="2058" width="6" style="43" customWidth="1"/>
    <col min="2059" max="2059" width="5.33203125" style="43" customWidth="1"/>
    <col min="2060" max="2061" width="5.5" style="43" customWidth="1"/>
    <col min="2062" max="2062" width="0" style="43" hidden="1" customWidth="1"/>
    <col min="2063" max="2304" width="9.1640625" style="43"/>
    <col min="2305" max="2305" width="21.83203125" style="43" customWidth="1"/>
    <col min="2306" max="2306" width="5.83203125" style="43" customWidth="1"/>
    <col min="2307" max="2307" width="6.33203125" style="43" customWidth="1"/>
    <col min="2308" max="2309" width="4.5" style="43" customWidth="1"/>
    <col min="2310" max="2310" width="5.5" style="43" customWidth="1"/>
    <col min="2311" max="2311" width="4.83203125" style="43" customWidth="1"/>
    <col min="2312" max="2312" width="6" style="43" customWidth="1"/>
    <col min="2313" max="2313" width="6.1640625" style="43" customWidth="1"/>
    <col min="2314" max="2314" width="6" style="43" customWidth="1"/>
    <col min="2315" max="2315" width="5.33203125" style="43" customWidth="1"/>
    <col min="2316" max="2317" width="5.5" style="43" customWidth="1"/>
    <col min="2318" max="2318" width="0" style="43" hidden="1" customWidth="1"/>
    <col min="2319" max="2560" width="9.1640625" style="43"/>
    <col min="2561" max="2561" width="21.83203125" style="43" customWidth="1"/>
    <col min="2562" max="2562" width="5.83203125" style="43" customWidth="1"/>
    <col min="2563" max="2563" width="6.33203125" style="43" customWidth="1"/>
    <col min="2564" max="2565" width="4.5" style="43" customWidth="1"/>
    <col min="2566" max="2566" width="5.5" style="43" customWidth="1"/>
    <col min="2567" max="2567" width="4.83203125" style="43" customWidth="1"/>
    <col min="2568" max="2568" width="6" style="43" customWidth="1"/>
    <col min="2569" max="2569" width="6.1640625" style="43" customWidth="1"/>
    <col min="2570" max="2570" width="6" style="43" customWidth="1"/>
    <col min="2571" max="2571" width="5.33203125" style="43" customWidth="1"/>
    <col min="2572" max="2573" width="5.5" style="43" customWidth="1"/>
    <col min="2574" max="2574" width="0" style="43" hidden="1" customWidth="1"/>
    <col min="2575" max="2816" width="9.1640625" style="43"/>
    <col min="2817" max="2817" width="21.83203125" style="43" customWidth="1"/>
    <col min="2818" max="2818" width="5.83203125" style="43" customWidth="1"/>
    <col min="2819" max="2819" width="6.33203125" style="43" customWidth="1"/>
    <col min="2820" max="2821" width="4.5" style="43" customWidth="1"/>
    <col min="2822" max="2822" width="5.5" style="43" customWidth="1"/>
    <col min="2823" max="2823" width="4.83203125" style="43" customWidth="1"/>
    <col min="2824" max="2824" width="6" style="43" customWidth="1"/>
    <col min="2825" max="2825" width="6.1640625" style="43" customWidth="1"/>
    <col min="2826" max="2826" width="6" style="43" customWidth="1"/>
    <col min="2827" max="2827" width="5.33203125" style="43" customWidth="1"/>
    <col min="2828" max="2829" width="5.5" style="43" customWidth="1"/>
    <col min="2830" max="2830" width="0" style="43" hidden="1" customWidth="1"/>
    <col min="2831" max="3072" width="9.1640625" style="43"/>
    <col min="3073" max="3073" width="21.83203125" style="43" customWidth="1"/>
    <col min="3074" max="3074" width="5.83203125" style="43" customWidth="1"/>
    <col min="3075" max="3075" width="6.33203125" style="43" customWidth="1"/>
    <col min="3076" max="3077" width="4.5" style="43" customWidth="1"/>
    <col min="3078" max="3078" width="5.5" style="43" customWidth="1"/>
    <col min="3079" max="3079" width="4.83203125" style="43" customWidth="1"/>
    <col min="3080" max="3080" width="6" style="43" customWidth="1"/>
    <col min="3081" max="3081" width="6.1640625" style="43" customWidth="1"/>
    <col min="3082" max="3082" width="6" style="43" customWidth="1"/>
    <col min="3083" max="3083" width="5.33203125" style="43" customWidth="1"/>
    <col min="3084" max="3085" width="5.5" style="43" customWidth="1"/>
    <col min="3086" max="3086" width="0" style="43" hidden="1" customWidth="1"/>
    <col min="3087" max="3328" width="9.1640625" style="43"/>
    <col min="3329" max="3329" width="21.83203125" style="43" customWidth="1"/>
    <col min="3330" max="3330" width="5.83203125" style="43" customWidth="1"/>
    <col min="3331" max="3331" width="6.33203125" style="43" customWidth="1"/>
    <col min="3332" max="3333" width="4.5" style="43" customWidth="1"/>
    <col min="3334" max="3334" width="5.5" style="43" customWidth="1"/>
    <col min="3335" max="3335" width="4.83203125" style="43" customWidth="1"/>
    <col min="3336" max="3336" width="6" style="43" customWidth="1"/>
    <col min="3337" max="3337" width="6.1640625" style="43" customWidth="1"/>
    <col min="3338" max="3338" width="6" style="43" customWidth="1"/>
    <col min="3339" max="3339" width="5.33203125" style="43" customWidth="1"/>
    <col min="3340" max="3341" width="5.5" style="43" customWidth="1"/>
    <col min="3342" max="3342" width="0" style="43" hidden="1" customWidth="1"/>
    <col min="3343" max="3584" width="9.1640625" style="43"/>
    <col min="3585" max="3585" width="21.83203125" style="43" customWidth="1"/>
    <col min="3586" max="3586" width="5.83203125" style="43" customWidth="1"/>
    <col min="3587" max="3587" width="6.33203125" style="43" customWidth="1"/>
    <col min="3588" max="3589" width="4.5" style="43" customWidth="1"/>
    <col min="3590" max="3590" width="5.5" style="43" customWidth="1"/>
    <col min="3591" max="3591" width="4.83203125" style="43" customWidth="1"/>
    <col min="3592" max="3592" width="6" style="43" customWidth="1"/>
    <col min="3593" max="3593" width="6.1640625" style="43" customWidth="1"/>
    <col min="3594" max="3594" width="6" style="43" customWidth="1"/>
    <col min="3595" max="3595" width="5.33203125" style="43" customWidth="1"/>
    <col min="3596" max="3597" width="5.5" style="43" customWidth="1"/>
    <col min="3598" max="3598" width="0" style="43" hidden="1" customWidth="1"/>
    <col min="3599" max="3840" width="9.1640625" style="43"/>
    <col min="3841" max="3841" width="21.83203125" style="43" customWidth="1"/>
    <col min="3842" max="3842" width="5.83203125" style="43" customWidth="1"/>
    <col min="3843" max="3843" width="6.33203125" style="43" customWidth="1"/>
    <col min="3844" max="3845" width="4.5" style="43" customWidth="1"/>
    <col min="3846" max="3846" width="5.5" style="43" customWidth="1"/>
    <col min="3847" max="3847" width="4.83203125" style="43" customWidth="1"/>
    <col min="3848" max="3848" width="6" style="43" customWidth="1"/>
    <col min="3849" max="3849" width="6.1640625" style="43" customWidth="1"/>
    <col min="3850" max="3850" width="6" style="43" customWidth="1"/>
    <col min="3851" max="3851" width="5.33203125" style="43" customWidth="1"/>
    <col min="3852" max="3853" width="5.5" style="43" customWidth="1"/>
    <col min="3854" max="3854" width="0" style="43" hidden="1" customWidth="1"/>
    <col min="3855" max="4096" width="9.1640625" style="43"/>
    <col min="4097" max="4097" width="21.83203125" style="43" customWidth="1"/>
    <col min="4098" max="4098" width="5.83203125" style="43" customWidth="1"/>
    <col min="4099" max="4099" width="6.33203125" style="43" customWidth="1"/>
    <col min="4100" max="4101" width="4.5" style="43" customWidth="1"/>
    <col min="4102" max="4102" width="5.5" style="43" customWidth="1"/>
    <col min="4103" max="4103" width="4.83203125" style="43" customWidth="1"/>
    <col min="4104" max="4104" width="6" style="43" customWidth="1"/>
    <col min="4105" max="4105" width="6.1640625" style="43" customWidth="1"/>
    <col min="4106" max="4106" width="6" style="43" customWidth="1"/>
    <col min="4107" max="4107" width="5.33203125" style="43" customWidth="1"/>
    <col min="4108" max="4109" width="5.5" style="43" customWidth="1"/>
    <col min="4110" max="4110" width="0" style="43" hidden="1" customWidth="1"/>
    <col min="4111" max="4352" width="9.1640625" style="43"/>
    <col min="4353" max="4353" width="21.83203125" style="43" customWidth="1"/>
    <col min="4354" max="4354" width="5.83203125" style="43" customWidth="1"/>
    <col min="4355" max="4355" width="6.33203125" style="43" customWidth="1"/>
    <col min="4356" max="4357" width="4.5" style="43" customWidth="1"/>
    <col min="4358" max="4358" width="5.5" style="43" customWidth="1"/>
    <col min="4359" max="4359" width="4.83203125" style="43" customWidth="1"/>
    <col min="4360" max="4360" width="6" style="43" customWidth="1"/>
    <col min="4361" max="4361" width="6.1640625" style="43" customWidth="1"/>
    <col min="4362" max="4362" width="6" style="43" customWidth="1"/>
    <col min="4363" max="4363" width="5.33203125" style="43" customWidth="1"/>
    <col min="4364" max="4365" width="5.5" style="43" customWidth="1"/>
    <col min="4366" max="4366" width="0" style="43" hidden="1" customWidth="1"/>
    <col min="4367" max="4608" width="9.1640625" style="43"/>
    <col min="4609" max="4609" width="21.83203125" style="43" customWidth="1"/>
    <col min="4610" max="4610" width="5.83203125" style="43" customWidth="1"/>
    <col min="4611" max="4611" width="6.33203125" style="43" customWidth="1"/>
    <col min="4612" max="4613" width="4.5" style="43" customWidth="1"/>
    <col min="4614" max="4614" width="5.5" style="43" customWidth="1"/>
    <col min="4615" max="4615" width="4.83203125" style="43" customWidth="1"/>
    <col min="4616" max="4616" width="6" style="43" customWidth="1"/>
    <col min="4617" max="4617" width="6.1640625" style="43" customWidth="1"/>
    <col min="4618" max="4618" width="6" style="43" customWidth="1"/>
    <col min="4619" max="4619" width="5.33203125" style="43" customWidth="1"/>
    <col min="4620" max="4621" width="5.5" style="43" customWidth="1"/>
    <col min="4622" max="4622" width="0" style="43" hidden="1" customWidth="1"/>
    <col min="4623" max="4864" width="9.1640625" style="43"/>
    <col min="4865" max="4865" width="21.83203125" style="43" customWidth="1"/>
    <col min="4866" max="4866" width="5.83203125" style="43" customWidth="1"/>
    <col min="4867" max="4867" width="6.33203125" style="43" customWidth="1"/>
    <col min="4868" max="4869" width="4.5" style="43" customWidth="1"/>
    <col min="4870" max="4870" width="5.5" style="43" customWidth="1"/>
    <col min="4871" max="4871" width="4.83203125" style="43" customWidth="1"/>
    <col min="4872" max="4872" width="6" style="43" customWidth="1"/>
    <col min="4873" max="4873" width="6.1640625" style="43" customWidth="1"/>
    <col min="4874" max="4874" width="6" style="43" customWidth="1"/>
    <col min="4875" max="4875" width="5.33203125" style="43" customWidth="1"/>
    <col min="4876" max="4877" width="5.5" style="43" customWidth="1"/>
    <col min="4878" max="4878" width="0" style="43" hidden="1" customWidth="1"/>
    <col min="4879" max="5120" width="9.1640625" style="43"/>
    <col min="5121" max="5121" width="21.83203125" style="43" customWidth="1"/>
    <col min="5122" max="5122" width="5.83203125" style="43" customWidth="1"/>
    <col min="5123" max="5123" width="6.33203125" style="43" customWidth="1"/>
    <col min="5124" max="5125" width="4.5" style="43" customWidth="1"/>
    <col min="5126" max="5126" width="5.5" style="43" customWidth="1"/>
    <col min="5127" max="5127" width="4.83203125" style="43" customWidth="1"/>
    <col min="5128" max="5128" width="6" style="43" customWidth="1"/>
    <col min="5129" max="5129" width="6.1640625" style="43" customWidth="1"/>
    <col min="5130" max="5130" width="6" style="43" customWidth="1"/>
    <col min="5131" max="5131" width="5.33203125" style="43" customWidth="1"/>
    <col min="5132" max="5133" width="5.5" style="43" customWidth="1"/>
    <col min="5134" max="5134" width="0" style="43" hidden="1" customWidth="1"/>
    <col min="5135" max="5376" width="9.1640625" style="43"/>
    <col min="5377" max="5377" width="21.83203125" style="43" customWidth="1"/>
    <col min="5378" max="5378" width="5.83203125" style="43" customWidth="1"/>
    <col min="5379" max="5379" width="6.33203125" style="43" customWidth="1"/>
    <col min="5380" max="5381" width="4.5" style="43" customWidth="1"/>
    <col min="5382" max="5382" width="5.5" style="43" customWidth="1"/>
    <col min="5383" max="5383" width="4.83203125" style="43" customWidth="1"/>
    <col min="5384" max="5384" width="6" style="43" customWidth="1"/>
    <col min="5385" max="5385" width="6.1640625" style="43" customWidth="1"/>
    <col min="5386" max="5386" width="6" style="43" customWidth="1"/>
    <col min="5387" max="5387" width="5.33203125" style="43" customWidth="1"/>
    <col min="5388" max="5389" width="5.5" style="43" customWidth="1"/>
    <col min="5390" max="5390" width="0" style="43" hidden="1" customWidth="1"/>
    <col min="5391" max="5632" width="9.1640625" style="43"/>
    <col min="5633" max="5633" width="21.83203125" style="43" customWidth="1"/>
    <col min="5634" max="5634" width="5.83203125" style="43" customWidth="1"/>
    <col min="5635" max="5635" width="6.33203125" style="43" customWidth="1"/>
    <col min="5636" max="5637" width="4.5" style="43" customWidth="1"/>
    <col min="5638" max="5638" width="5.5" style="43" customWidth="1"/>
    <col min="5639" max="5639" width="4.83203125" style="43" customWidth="1"/>
    <col min="5640" max="5640" width="6" style="43" customWidth="1"/>
    <col min="5641" max="5641" width="6.1640625" style="43" customWidth="1"/>
    <col min="5642" max="5642" width="6" style="43" customWidth="1"/>
    <col min="5643" max="5643" width="5.33203125" style="43" customWidth="1"/>
    <col min="5644" max="5645" width="5.5" style="43" customWidth="1"/>
    <col min="5646" max="5646" width="0" style="43" hidden="1" customWidth="1"/>
    <col min="5647" max="5888" width="9.1640625" style="43"/>
    <col min="5889" max="5889" width="21.83203125" style="43" customWidth="1"/>
    <col min="5890" max="5890" width="5.83203125" style="43" customWidth="1"/>
    <col min="5891" max="5891" width="6.33203125" style="43" customWidth="1"/>
    <col min="5892" max="5893" width="4.5" style="43" customWidth="1"/>
    <col min="5894" max="5894" width="5.5" style="43" customWidth="1"/>
    <col min="5895" max="5895" width="4.83203125" style="43" customWidth="1"/>
    <col min="5896" max="5896" width="6" style="43" customWidth="1"/>
    <col min="5897" max="5897" width="6.1640625" style="43" customWidth="1"/>
    <col min="5898" max="5898" width="6" style="43" customWidth="1"/>
    <col min="5899" max="5899" width="5.33203125" style="43" customWidth="1"/>
    <col min="5900" max="5901" width="5.5" style="43" customWidth="1"/>
    <col min="5902" max="5902" width="0" style="43" hidden="1" customWidth="1"/>
    <col min="5903" max="6144" width="9.1640625" style="43"/>
    <col min="6145" max="6145" width="21.83203125" style="43" customWidth="1"/>
    <col min="6146" max="6146" width="5.83203125" style="43" customWidth="1"/>
    <col min="6147" max="6147" width="6.33203125" style="43" customWidth="1"/>
    <col min="6148" max="6149" width="4.5" style="43" customWidth="1"/>
    <col min="6150" max="6150" width="5.5" style="43" customWidth="1"/>
    <col min="6151" max="6151" width="4.83203125" style="43" customWidth="1"/>
    <col min="6152" max="6152" width="6" style="43" customWidth="1"/>
    <col min="6153" max="6153" width="6.1640625" style="43" customWidth="1"/>
    <col min="6154" max="6154" width="6" style="43" customWidth="1"/>
    <col min="6155" max="6155" width="5.33203125" style="43" customWidth="1"/>
    <col min="6156" max="6157" width="5.5" style="43" customWidth="1"/>
    <col min="6158" max="6158" width="0" style="43" hidden="1" customWidth="1"/>
    <col min="6159" max="6400" width="9.1640625" style="43"/>
    <col min="6401" max="6401" width="21.83203125" style="43" customWidth="1"/>
    <col min="6402" max="6402" width="5.83203125" style="43" customWidth="1"/>
    <col min="6403" max="6403" width="6.33203125" style="43" customWidth="1"/>
    <col min="6404" max="6405" width="4.5" style="43" customWidth="1"/>
    <col min="6406" max="6406" width="5.5" style="43" customWidth="1"/>
    <col min="6407" max="6407" width="4.83203125" style="43" customWidth="1"/>
    <col min="6408" max="6408" width="6" style="43" customWidth="1"/>
    <col min="6409" max="6409" width="6.1640625" style="43" customWidth="1"/>
    <col min="6410" max="6410" width="6" style="43" customWidth="1"/>
    <col min="6411" max="6411" width="5.33203125" style="43" customWidth="1"/>
    <col min="6412" max="6413" width="5.5" style="43" customWidth="1"/>
    <col min="6414" max="6414" width="0" style="43" hidden="1" customWidth="1"/>
    <col min="6415" max="6656" width="9.1640625" style="43"/>
    <col min="6657" max="6657" width="21.83203125" style="43" customWidth="1"/>
    <col min="6658" max="6658" width="5.83203125" style="43" customWidth="1"/>
    <col min="6659" max="6659" width="6.33203125" style="43" customWidth="1"/>
    <col min="6660" max="6661" width="4.5" style="43" customWidth="1"/>
    <col min="6662" max="6662" width="5.5" style="43" customWidth="1"/>
    <col min="6663" max="6663" width="4.83203125" style="43" customWidth="1"/>
    <col min="6664" max="6664" width="6" style="43" customWidth="1"/>
    <col min="6665" max="6665" width="6.1640625" style="43" customWidth="1"/>
    <col min="6666" max="6666" width="6" style="43" customWidth="1"/>
    <col min="6667" max="6667" width="5.33203125" style="43" customWidth="1"/>
    <col min="6668" max="6669" width="5.5" style="43" customWidth="1"/>
    <col min="6670" max="6670" width="0" style="43" hidden="1" customWidth="1"/>
    <col min="6671" max="6912" width="9.1640625" style="43"/>
    <col min="6913" max="6913" width="21.83203125" style="43" customWidth="1"/>
    <col min="6914" max="6914" width="5.83203125" style="43" customWidth="1"/>
    <col min="6915" max="6915" width="6.33203125" style="43" customWidth="1"/>
    <col min="6916" max="6917" width="4.5" style="43" customWidth="1"/>
    <col min="6918" max="6918" width="5.5" style="43" customWidth="1"/>
    <col min="6919" max="6919" width="4.83203125" style="43" customWidth="1"/>
    <col min="6920" max="6920" width="6" style="43" customWidth="1"/>
    <col min="6921" max="6921" width="6.1640625" style="43" customWidth="1"/>
    <col min="6922" max="6922" width="6" style="43" customWidth="1"/>
    <col min="6923" max="6923" width="5.33203125" style="43" customWidth="1"/>
    <col min="6924" max="6925" width="5.5" style="43" customWidth="1"/>
    <col min="6926" max="6926" width="0" style="43" hidden="1" customWidth="1"/>
    <col min="6927" max="7168" width="9.1640625" style="43"/>
    <col min="7169" max="7169" width="21.83203125" style="43" customWidth="1"/>
    <col min="7170" max="7170" width="5.83203125" style="43" customWidth="1"/>
    <col min="7171" max="7171" width="6.33203125" style="43" customWidth="1"/>
    <col min="7172" max="7173" width="4.5" style="43" customWidth="1"/>
    <col min="7174" max="7174" width="5.5" style="43" customWidth="1"/>
    <col min="7175" max="7175" width="4.83203125" style="43" customWidth="1"/>
    <col min="7176" max="7176" width="6" style="43" customWidth="1"/>
    <col min="7177" max="7177" width="6.1640625" style="43" customWidth="1"/>
    <col min="7178" max="7178" width="6" style="43" customWidth="1"/>
    <col min="7179" max="7179" width="5.33203125" style="43" customWidth="1"/>
    <col min="7180" max="7181" width="5.5" style="43" customWidth="1"/>
    <col min="7182" max="7182" width="0" style="43" hidden="1" customWidth="1"/>
    <col min="7183" max="7424" width="9.1640625" style="43"/>
    <col min="7425" max="7425" width="21.83203125" style="43" customWidth="1"/>
    <col min="7426" max="7426" width="5.83203125" style="43" customWidth="1"/>
    <col min="7427" max="7427" width="6.33203125" style="43" customWidth="1"/>
    <col min="7428" max="7429" width="4.5" style="43" customWidth="1"/>
    <col min="7430" max="7430" width="5.5" style="43" customWidth="1"/>
    <col min="7431" max="7431" width="4.83203125" style="43" customWidth="1"/>
    <col min="7432" max="7432" width="6" style="43" customWidth="1"/>
    <col min="7433" max="7433" width="6.1640625" style="43" customWidth="1"/>
    <col min="7434" max="7434" width="6" style="43" customWidth="1"/>
    <col min="7435" max="7435" width="5.33203125" style="43" customWidth="1"/>
    <col min="7436" max="7437" width="5.5" style="43" customWidth="1"/>
    <col min="7438" max="7438" width="0" style="43" hidden="1" customWidth="1"/>
    <col min="7439" max="7680" width="9.1640625" style="43"/>
    <col min="7681" max="7681" width="21.83203125" style="43" customWidth="1"/>
    <col min="7682" max="7682" width="5.83203125" style="43" customWidth="1"/>
    <col min="7683" max="7683" width="6.33203125" style="43" customWidth="1"/>
    <col min="7684" max="7685" width="4.5" style="43" customWidth="1"/>
    <col min="7686" max="7686" width="5.5" style="43" customWidth="1"/>
    <col min="7687" max="7687" width="4.83203125" style="43" customWidth="1"/>
    <col min="7688" max="7688" width="6" style="43" customWidth="1"/>
    <col min="7689" max="7689" width="6.1640625" style="43" customWidth="1"/>
    <col min="7690" max="7690" width="6" style="43" customWidth="1"/>
    <col min="7691" max="7691" width="5.33203125" style="43" customWidth="1"/>
    <col min="7692" max="7693" width="5.5" style="43" customWidth="1"/>
    <col min="7694" max="7694" width="0" style="43" hidden="1" customWidth="1"/>
    <col min="7695" max="7936" width="9.1640625" style="43"/>
    <col min="7937" max="7937" width="21.83203125" style="43" customWidth="1"/>
    <col min="7938" max="7938" width="5.83203125" style="43" customWidth="1"/>
    <col min="7939" max="7939" width="6.33203125" style="43" customWidth="1"/>
    <col min="7940" max="7941" width="4.5" style="43" customWidth="1"/>
    <col min="7942" max="7942" width="5.5" style="43" customWidth="1"/>
    <col min="7943" max="7943" width="4.83203125" style="43" customWidth="1"/>
    <col min="7944" max="7944" width="6" style="43" customWidth="1"/>
    <col min="7945" max="7945" width="6.1640625" style="43" customWidth="1"/>
    <col min="7946" max="7946" width="6" style="43" customWidth="1"/>
    <col min="7947" max="7947" width="5.33203125" style="43" customWidth="1"/>
    <col min="7948" max="7949" width="5.5" style="43" customWidth="1"/>
    <col min="7950" max="7950" width="0" style="43" hidden="1" customWidth="1"/>
    <col min="7951" max="8192" width="9.1640625" style="43"/>
    <col min="8193" max="8193" width="21.83203125" style="43" customWidth="1"/>
    <col min="8194" max="8194" width="5.83203125" style="43" customWidth="1"/>
    <col min="8195" max="8195" width="6.33203125" style="43" customWidth="1"/>
    <col min="8196" max="8197" width="4.5" style="43" customWidth="1"/>
    <col min="8198" max="8198" width="5.5" style="43" customWidth="1"/>
    <col min="8199" max="8199" width="4.83203125" style="43" customWidth="1"/>
    <col min="8200" max="8200" width="6" style="43" customWidth="1"/>
    <col min="8201" max="8201" width="6.1640625" style="43" customWidth="1"/>
    <col min="8202" max="8202" width="6" style="43" customWidth="1"/>
    <col min="8203" max="8203" width="5.33203125" style="43" customWidth="1"/>
    <col min="8204" max="8205" width="5.5" style="43" customWidth="1"/>
    <col min="8206" max="8206" width="0" style="43" hidden="1" customWidth="1"/>
    <col min="8207" max="8448" width="9.1640625" style="43"/>
    <col min="8449" max="8449" width="21.83203125" style="43" customWidth="1"/>
    <col min="8450" max="8450" width="5.83203125" style="43" customWidth="1"/>
    <col min="8451" max="8451" width="6.33203125" style="43" customWidth="1"/>
    <col min="8452" max="8453" width="4.5" style="43" customWidth="1"/>
    <col min="8454" max="8454" width="5.5" style="43" customWidth="1"/>
    <col min="8455" max="8455" width="4.83203125" style="43" customWidth="1"/>
    <col min="8456" max="8456" width="6" style="43" customWidth="1"/>
    <col min="8457" max="8457" width="6.1640625" style="43" customWidth="1"/>
    <col min="8458" max="8458" width="6" style="43" customWidth="1"/>
    <col min="8459" max="8459" width="5.33203125" style="43" customWidth="1"/>
    <col min="8460" max="8461" width="5.5" style="43" customWidth="1"/>
    <col min="8462" max="8462" width="0" style="43" hidden="1" customWidth="1"/>
    <col min="8463" max="8704" width="9.1640625" style="43"/>
    <col min="8705" max="8705" width="21.83203125" style="43" customWidth="1"/>
    <col min="8706" max="8706" width="5.83203125" style="43" customWidth="1"/>
    <col min="8707" max="8707" width="6.33203125" style="43" customWidth="1"/>
    <col min="8708" max="8709" width="4.5" style="43" customWidth="1"/>
    <col min="8710" max="8710" width="5.5" style="43" customWidth="1"/>
    <col min="8711" max="8711" width="4.83203125" style="43" customWidth="1"/>
    <col min="8712" max="8712" width="6" style="43" customWidth="1"/>
    <col min="8713" max="8713" width="6.1640625" style="43" customWidth="1"/>
    <col min="8714" max="8714" width="6" style="43" customWidth="1"/>
    <col min="8715" max="8715" width="5.33203125" style="43" customWidth="1"/>
    <col min="8716" max="8717" width="5.5" style="43" customWidth="1"/>
    <col min="8718" max="8718" width="0" style="43" hidden="1" customWidth="1"/>
    <col min="8719" max="8960" width="9.1640625" style="43"/>
    <col min="8961" max="8961" width="21.83203125" style="43" customWidth="1"/>
    <col min="8962" max="8962" width="5.83203125" style="43" customWidth="1"/>
    <col min="8963" max="8963" width="6.33203125" style="43" customWidth="1"/>
    <col min="8964" max="8965" width="4.5" style="43" customWidth="1"/>
    <col min="8966" max="8966" width="5.5" style="43" customWidth="1"/>
    <col min="8967" max="8967" width="4.83203125" style="43" customWidth="1"/>
    <col min="8968" max="8968" width="6" style="43" customWidth="1"/>
    <col min="8969" max="8969" width="6.1640625" style="43" customWidth="1"/>
    <col min="8970" max="8970" width="6" style="43" customWidth="1"/>
    <col min="8971" max="8971" width="5.33203125" style="43" customWidth="1"/>
    <col min="8972" max="8973" width="5.5" style="43" customWidth="1"/>
    <col min="8974" max="8974" width="0" style="43" hidden="1" customWidth="1"/>
    <col min="8975" max="9216" width="9.1640625" style="43"/>
    <col min="9217" max="9217" width="21.83203125" style="43" customWidth="1"/>
    <col min="9218" max="9218" width="5.83203125" style="43" customWidth="1"/>
    <col min="9219" max="9219" width="6.33203125" style="43" customWidth="1"/>
    <col min="9220" max="9221" width="4.5" style="43" customWidth="1"/>
    <col min="9222" max="9222" width="5.5" style="43" customWidth="1"/>
    <col min="9223" max="9223" width="4.83203125" style="43" customWidth="1"/>
    <col min="9224" max="9224" width="6" style="43" customWidth="1"/>
    <col min="9225" max="9225" width="6.1640625" style="43" customWidth="1"/>
    <col min="9226" max="9226" width="6" style="43" customWidth="1"/>
    <col min="9227" max="9227" width="5.33203125" style="43" customWidth="1"/>
    <col min="9228" max="9229" width="5.5" style="43" customWidth="1"/>
    <col min="9230" max="9230" width="0" style="43" hidden="1" customWidth="1"/>
    <col min="9231" max="9472" width="9.1640625" style="43"/>
    <col min="9473" max="9473" width="21.83203125" style="43" customWidth="1"/>
    <col min="9474" max="9474" width="5.83203125" style="43" customWidth="1"/>
    <col min="9475" max="9475" width="6.33203125" style="43" customWidth="1"/>
    <col min="9476" max="9477" width="4.5" style="43" customWidth="1"/>
    <col min="9478" max="9478" width="5.5" style="43" customWidth="1"/>
    <col min="9479" max="9479" width="4.83203125" style="43" customWidth="1"/>
    <col min="9480" max="9480" width="6" style="43" customWidth="1"/>
    <col min="9481" max="9481" width="6.1640625" style="43" customWidth="1"/>
    <col min="9482" max="9482" width="6" style="43" customWidth="1"/>
    <col min="9483" max="9483" width="5.33203125" style="43" customWidth="1"/>
    <col min="9484" max="9485" width="5.5" style="43" customWidth="1"/>
    <col min="9486" max="9486" width="0" style="43" hidden="1" customWidth="1"/>
    <col min="9487" max="9728" width="9.1640625" style="43"/>
    <col min="9729" max="9729" width="21.83203125" style="43" customWidth="1"/>
    <col min="9730" max="9730" width="5.83203125" style="43" customWidth="1"/>
    <col min="9731" max="9731" width="6.33203125" style="43" customWidth="1"/>
    <col min="9732" max="9733" width="4.5" style="43" customWidth="1"/>
    <col min="9734" max="9734" width="5.5" style="43" customWidth="1"/>
    <col min="9735" max="9735" width="4.83203125" style="43" customWidth="1"/>
    <col min="9736" max="9736" width="6" style="43" customWidth="1"/>
    <col min="9737" max="9737" width="6.1640625" style="43" customWidth="1"/>
    <col min="9738" max="9738" width="6" style="43" customWidth="1"/>
    <col min="9739" max="9739" width="5.33203125" style="43" customWidth="1"/>
    <col min="9740" max="9741" width="5.5" style="43" customWidth="1"/>
    <col min="9742" max="9742" width="0" style="43" hidden="1" customWidth="1"/>
    <col min="9743" max="9984" width="9.1640625" style="43"/>
    <col min="9985" max="9985" width="21.83203125" style="43" customWidth="1"/>
    <col min="9986" max="9986" width="5.83203125" style="43" customWidth="1"/>
    <col min="9987" max="9987" width="6.33203125" style="43" customWidth="1"/>
    <col min="9988" max="9989" width="4.5" style="43" customWidth="1"/>
    <col min="9990" max="9990" width="5.5" style="43" customWidth="1"/>
    <col min="9991" max="9991" width="4.83203125" style="43" customWidth="1"/>
    <col min="9992" max="9992" width="6" style="43" customWidth="1"/>
    <col min="9993" max="9993" width="6.1640625" style="43" customWidth="1"/>
    <col min="9994" max="9994" width="6" style="43" customWidth="1"/>
    <col min="9995" max="9995" width="5.33203125" style="43" customWidth="1"/>
    <col min="9996" max="9997" width="5.5" style="43" customWidth="1"/>
    <col min="9998" max="9998" width="0" style="43" hidden="1" customWidth="1"/>
    <col min="9999" max="10240" width="9.1640625" style="43"/>
    <col min="10241" max="10241" width="21.83203125" style="43" customWidth="1"/>
    <col min="10242" max="10242" width="5.83203125" style="43" customWidth="1"/>
    <col min="10243" max="10243" width="6.33203125" style="43" customWidth="1"/>
    <col min="10244" max="10245" width="4.5" style="43" customWidth="1"/>
    <col min="10246" max="10246" width="5.5" style="43" customWidth="1"/>
    <col min="10247" max="10247" width="4.83203125" style="43" customWidth="1"/>
    <col min="10248" max="10248" width="6" style="43" customWidth="1"/>
    <col min="10249" max="10249" width="6.1640625" style="43" customWidth="1"/>
    <col min="10250" max="10250" width="6" style="43" customWidth="1"/>
    <col min="10251" max="10251" width="5.33203125" style="43" customWidth="1"/>
    <col min="10252" max="10253" width="5.5" style="43" customWidth="1"/>
    <col min="10254" max="10254" width="0" style="43" hidden="1" customWidth="1"/>
    <col min="10255" max="10496" width="9.1640625" style="43"/>
    <col min="10497" max="10497" width="21.83203125" style="43" customWidth="1"/>
    <col min="10498" max="10498" width="5.83203125" style="43" customWidth="1"/>
    <col min="10499" max="10499" width="6.33203125" style="43" customWidth="1"/>
    <col min="10500" max="10501" width="4.5" style="43" customWidth="1"/>
    <col min="10502" max="10502" width="5.5" style="43" customWidth="1"/>
    <col min="10503" max="10503" width="4.83203125" style="43" customWidth="1"/>
    <col min="10504" max="10504" width="6" style="43" customWidth="1"/>
    <col min="10505" max="10505" width="6.1640625" style="43" customWidth="1"/>
    <col min="10506" max="10506" width="6" style="43" customWidth="1"/>
    <col min="10507" max="10507" width="5.33203125" style="43" customWidth="1"/>
    <col min="10508" max="10509" width="5.5" style="43" customWidth="1"/>
    <col min="10510" max="10510" width="0" style="43" hidden="1" customWidth="1"/>
    <col min="10511" max="10752" width="9.1640625" style="43"/>
    <col min="10753" max="10753" width="21.83203125" style="43" customWidth="1"/>
    <col min="10754" max="10754" width="5.83203125" style="43" customWidth="1"/>
    <col min="10755" max="10755" width="6.33203125" style="43" customWidth="1"/>
    <col min="10756" max="10757" width="4.5" style="43" customWidth="1"/>
    <col min="10758" max="10758" width="5.5" style="43" customWidth="1"/>
    <col min="10759" max="10759" width="4.83203125" style="43" customWidth="1"/>
    <col min="10760" max="10760" width="6" style="43" customWidth="1"/>
    <col min="10761" max="10761" width="6.1640625" style="43" customWidth="1"/>
    <col min="10762" max="10762" width="6" style="43" customWidth="1"/>
    <col min="10763" max="10763" width="5.33203125" style="43" customWidth="1"/>
    <col min="10764" max="10765" width="5.5" style="43" customWidth="1"/>
    <col min="10766" max="10766" width="0" style="43" hidden="1" customWidth="1"/>
    <col min="10767" max="11008" width="9.1640625" style="43"/>
    <col min="11009" max="11009" width="21.83203125" style="43" customWidth="1"/>
    <col min="11010" max="11010" width="5.83203125" style="43" customWidth="1"/>
    <col min="11011" max="11011" width="6.33203125" style="43" customWidth="1"/>
    <col min="11012" max="11013" width="4.5" style="43" customWidth="1"/>
    <col min="11014" max="11014" width="5.5" style="43" customWidth="1"/>
    <col min="11015" max="11015" width="4.83203125" style="43" customWidth="1"/>
    <col min="11016" max="11016" width="6" style="43" customWidth="1"/>
    <col min="11017" max="11017" width="6.1640625" style="43" customWidth="1"/>
    <col min="11018" max="11018" width="6" style="43" customWidth="1"/>
    <col min="11019" max="11019" width="5.33203125" style="43" customWidth="1"/>
    <col min="11020" max="11021" width="5.5" style="43" customWidth="1"/>
    <col min="11022" max="11022" width="0" style="43" hidden="1" customWidth="1"/>
    <col min="11023" max="11264" width="9.1640625" style="43"/>
    <col min="11265" max="11265" width="21.83203125" style="43" customWidth="1"/>
    <col min="11266" max="11266" width="5.83203125" style="43" customWidth="1"/>
    <col min="11267" max="11267" width="6.33203125" style="43" customWidth="1"/>
    <col min="11268" max="11269" width="4.5" style="43" customWidth="1"/>
    <col min="11270" max="11270" width="5.5" style="43" customWidth="1"/>
    <col min="11271" max="11271" width="4.83203125" style="43" customWidth="1"/>
    <col min="11272" max="11272" width="6" style="43" customWidth="1"/>
    <col min="11273" max="11273" width="6.1640625" style="43" customWidth="1"/>
    <col min="11274" max="11274" width="6" style="43" customWidth="1"/>
    <col min="11275" max="11275" width="5.33203125" style="43" customWidth="1"/>
    <col min="11276" max="11277" width="5.5" style="43" customWidth="1"/>
    <col min="11278" max="11278" width="0" style="43" hidden="1" customWidth="1"/>
    <col min="11279" max="11520" width="9.1640625" style="43"/>
    <col min="11521" max="11521" width="21.83203125" style="43" customWidth="1"/>
    <col min="11522" max="11522" width="5.83203125" style="43" customWidth="1"/>
    <col min="11523" max="11523" width="6.33203125" style="43" customWidth="1"/>
    <col min="11524" max="11525" width="4.5" style="43" customWidth="1"/>
    <col min="11526" max="11526" width="5.5" style="43" customWidth="1"/>
    <col min="11527" max="11527" width="4.83203125" style="43" customWidth="1"/>
    <col min="11528" max="11528" width="6" style="43" customWidth="1"/>
    <col min="11529" max="11529" width="6.1640625" style="43" customWidth="1"/>
    <col min="11530" max="11530" width="6" style="43" customWidth="1"/>
    <col min="11531" max="11531" width="5.33203125" style="43" customWidth="1"/>
    <col min="11532" max="11533" width="5.5" style="43" customWidth="1"/>
    <col min="11534" max="11534" width="0" style="43" hidden="1" customWidth="1"/>
    <col min="11535" max="11776" width="9.1640625" style="43"/>
    <col min="11777" max="11777" width="21.83203125" style="43" customWidth="1"/>
    <col min="11778" max="11778" width="5.83203125" style="43" customWidth="1"/>
    <col min="11779" max="11779" width="6.33203125" style="43" customWidth="1"/>
    <col min="11780" max="11781" width="4.5" style="43" customWidth="1"/>
    <col min="11782" max="11782" width="5.5" style="43" customWidth="1"/>
    <col min="11783" max="11783" width="4.83203125" style="43" customWidth="1"/>
    <col min="11784" max="11784" width="6" style="43" customWidth="1"/>
    <col min="11785" max="11785" width="6.1640625" style="43" customWidth="1"/>
    <col min="11786" max="11786" width="6" style="43" customWidth="1"/>
    <col min="11787" max="11787" width="5.33203125" style="43" customWidth="1"/>
    <col min="11788" max="11789" width="5.5" style="43" customWidth="1"/>
    <col min="11790" max="11790" width="0" style="43" hidden="1" customWidth="1"/>
    <col min="11791" max="12032" width="9.1640625" style="43"/>
    <col min="12033" max="12033" width="21.83203125" style="43" customWidth="1"/>
    <col min="12034" max="12034" width="5.83203125" style="43" customWidth="1"/>
    <col min="12035" max="12035" width="6.33203125" style="43" customWidth="1"/>
    <col min="12036" max="12037" width="4.5" style="43" customWidth="1"/>
    <col min="12038" max="12038" width="5.5" style="43" customWidth="1"/>
    <col min="12039" max="12039" width="4.83203125" style="43" customWidth="1"/>
    <col min="12040" max="12040" width="6" style="43" customWidth="1"/>
    <col min="12041" max="12041" width="6.1640625" style="43" customWidth="1"/>
    <col min="12042" max="12042" width="6" style="43" customWidth="1"/>
    <col min="12043" max="12043" width="5.33203125" style="43" customWidth="1"/>
    <col min="12044" max="12045" width="5.5" style="43" customWidth="1"/>
    <col min="12046" max="12046" width="0" style="43" hidden="1" customWidth="1"/>
    <col min="12047" max="12288" width="9.1640625" style="43"/>
    <col min="12289" max="12289" width="21.83203125" style="43" customWidth="1"/>
    <col min="12290" max="12290" width="5.83203125" style="43" customWidth="1"/>
    <col min="12291" max="12291" width="6.33203125" style="43" customWidth="1"/>
    <col min="12292" max="12293" width="4.5" style="43" customWidth="1"/>
    <col min="12294" max="12294" width="5.5" style="43" customWidth="1"/>
    <col min="12295" max="12295" width="4.83203125" style="43" customWidth="1"/>
    <col min="12296" max="12296" width="6" style="43" customWidth="1"/>
    <col min="12297" max="12297" width="6.1640625" style="43" customWidth="1"/>
    <col min="12298" max="12298" width="6" style="43" customWidth="1"/>
    <col min="12299" max="12299" width="5.33203125" style="43" customWidth="1"/>
    <col min="12300" max="12301" width="5.5" style="43" customWidth="1"/>
    <col min="12302" max="12302" width="0" style="43" hidden="1" customWidth="1"/>
    <col min="12303" max="12544" width="9.1640625" style="43"/>
    <col min="12545" max="12545" width="21.83203125" style="43" customWidth="1"/>
    <col min="12546" max="12546" width="5.83203125" style="43" customWidth="1"/>
    <col min="12547" max="12547" width="6.33203125" style="43" customWidth="1"/>
    <col min="12548" max="12549" width="4.5" style="43" customWidth="1"/>
    <col min="12550" max="12550" width="5.5" style="43" customWidth="1"/>
    <col min="12551" max="12551" width="4.83203125" style="43" customWidth="1"/>
    <col min="12552" max="12552" width="6" style="43" customWidth="1"/>
    <col min="12553" max="12553" width="6.1640625" style="43" customWidth="1"/>
    <col min="12554" max="12554" width="6" style="43" customWidth="1"/>
    <col min="12555" max="12555" width="5.33203125" style="43" customWidth="1"/>
    <col min="12556" max="12557" width="5.5" style="43" customWidth="1"/>
    <col min="12558" max="12558" width="0" style="43" hidden="1" customWidth="1"/>
    <col min="12559" max="12800" width="9.1640625" style="43"/>
    <col min="12801" max="12801" width="21.83203125" style="43" customWidth="1"/>
    <col min="12802" max="12802" width="5.83203125" style="43" customWidth="1"/>
    <col min="12803" max="12803" width="6.33203125" style="43" customWidth="1"/>
    <col min="12804" max="12805" width="4.5" style="43" customWidth="1"/>
    <col min="12806" max="12806" width="5.5" style="43" customWidth="1"/>
    <col min="12807" max="12807" width="4.83203125" style="43" customWidth="1"/>
    <col min="12808" max="12808" width="6" style="43" customWidth="1"/>
    <col min="12809" max="12809" width="6.1640625" style="43" customWidth="1"/>
    <col min="12810" max="12810" width="6" style="43" customWidth="1"/>
    <col min="12811" max="12811" width="5.33203125" style="43" customWidth="1"/>
    <col min="12812" max="12813" width="5.5" style="43" customWidth="1"/>
    <col min="12814" max="12814" width="0" style="43" hidden="1" customWidth="1"/>
    <col min="12815" max="13056" width="9.1640625" style="43"/>
    <col min="13057" max="13057" width="21.83203125" style="43" customWidth="1"/>
    <col min="13058" max="13058" width="5.83203125" style="43" customWidth="1"/>
    <col min="13059" max="13059" width="6.33203125" style="43" customWidth="1"/>
    <col min="13060" max="13061" width="4.5" style="43" customWidth="1"/>
    <col min="13062" max="13062" width="5.5" style="43" customWidth="1"/>
    <col min="13063" max="13063" width="4.83203125" style="43" customWidth="1"/>
    <col min="13064" max="13064" width="6" style="43" customWidth="1"/>
    <col min="13065" max="13065" width="6.1640625" style="43" customWidth="1"/>
    <col min="13066" max="13066" width="6" style="43" customWidth="1"/>
    <col min="13067" max="13067" width="5.33203125" style="43" customWidth="1"/>
    <col min="13068" max="13069" width="5.5" style="43" customWidth="1"/>
    <col min="13070" max="13070" width="0" style="43" hidden="1" customWidth="1"/>
    <col min="13071" max="13312" width="9.1640625" style="43"/>
    <col min="13313" max="13313" width="21.83203125" style="43" customWidth="1"/>
    <col min="13314" max="13314" width="5.83203125" style="43" customWidth="1"/>
    <col min="13315" max="13315" width="6.33203125" style="43" customWidth="1"/>
    <col min="13316" max="13317" width="4.5" style="43" customWidth="1"/>
    <col min="13318" max="13318" width="5.5" style="43" customWidth="1"/>
    <col min="13319" max="13319" width="4.83203125" style="43" customWidth="1"/>
    <col min="13320" max="13320" width="6" style="43" customWidth="1"/>
    <col min="13321" max="13321" width="6.1640625" style="43" customWidth="1"/>
    <col min="13322" max="13322" width="6" style="43" customWidth="1"/>
    <col min="13323" max="13323" width="5.33203125" style="43" customWidth="1"/>
    <col min="13324" max="13325" width="5.5" style="43" customWidth="1"/>
    <col min="13326" max="13326" width="0" style="43" hidden="1" customWidth="1"/>
    <col min="13327" max="13568" width="9.1640625" style="43"/>
    <col min="13569" max="13569" width="21.83203125" style="43" customWidth="1"/>
    <col min="13570" max="13570" width="5.83203125" style="43" customWidth="1"/>
    <col min="13571" max="13571" width="6.33203125" style="43" customWidth="1"/>
    <col min="13572" max="13573" width="4.5" style="43" customWidth="1"/>
    <col min="13574" max="13574" width="5.5" style="43" customWidth="1"/>
    <col min="13575" max="13575" width="4.83203125" style="43" customWidth="1"/>
    <col min="13576" max="13576" width="6" style="43" customWidth="1"/>
    <col min="13577" max="13577" width="6.1640625" style="43" customWidth="1"/>
    <col min="13578" max="13578" width="6" style="43" customWidth="1"/>
    <col min="13579" max="13579" width="5.33203125" style="43" customWidth="1"/>
    <col min="13580" max="13581" width="5.5" style="43" customWidth="1"/>
    <col min="13582" max="13582" width="0" style="43" hidden="1" customWidth="1"/>
    <col min="13583" max="13824" width="9.1640625" style="43"/>
    <col min="13825" max="13825" width="21.83203125" style="43" customWidth="1"/>
    <col min="13826" max="13826" width="5.83203125" style="43" customWidth="1"/>
    <col min="13827" max="13827" width="6.33203125" style="43" customWidth="1"/>
    <col min="13828" max="13829" width="4.5" style="43" customWidth="1"/>
    <col min="13830" max="13830" width="5.5" style="43" customWidth="1"/>
    <col min="13831" max="13831" width="4.83203125" style="43" customWidth="1"/>
    <col min="13832" max="13832" width="6" style="43" customWidth="1"/>
    <col min="13833" max="13833" width="6.1640625" style="43" customWidth="1"/>
    <col min="13834" max="13834" width="6" style="43" customWidth="1"/>
    <col min="13835" max="13835" width="5.33203125" style="43" customWidth="1"/>
    <col min="13836" max="13837" width="5.5" style="43" customWidth="1"/>
    <col min="13838" max="13838" width="0" style="43" hidden="1" customWidth="1"/>
    <col min="13839" max="14080" width="9.1640625" style="43"/>
    <col min="14081" max="14081" width="21.83203125" style="43" customWidth="1"/>
    <col min="14082" max="14082" width="5.83203125" style="43" customWidth="1"/>
    <col min="14083" max="14083" width="6.33203125" style="43" customWidth="1"/>
    <col min="14084" max="14085" width="4.5" style="43" customWidth="1"/>
    <col min="14086" max="14086" width="5.5" style="43" customWidth="1"/>
    <col min="14087" max="14087" width="4.83203125" style="43" customWidth="1"/>
    <col min="14088" max="14088" width="6" style="43" customWidth="1"/>
    <col min="14089" max="14089" width="6.1640625" style="43" customWidth="1"/>
    <col min="14090" max="14090" width="6" style="43" customWidth="1"/>
    <col min="14091" max="14091" width="5.33203125" style="43" customWidth="1"/>
    <col min="14092" max="14093" width="5.5" style="43" customWidth="1"/>
    <col min="14094" max="14094" width="0" style="43" hidden="1" customWidth="1"/>
    <col min="14095" max="14336" width="9.1640625" style="43"/>
    <col min="14337" max="14337" width="21.83203125" style="43" customWidth="1"/>
    <col min="14338" max="14338" width="5.83203125" style="43" customWidth="1"/>
    <col min="14339" max="14339" width="6.33203125" style="43" customWidth="1"/>
    <col min="14340" max="14341" width="4.5" style="43" customWidth="1"/>
    <col min="14342" max="14342" width="5.5" style="43" customWidth="1"/>
    <col min="14343" max="14343" width="4.83203125" style="43" customWidth="1"/>
    <col min="14344" max="14344" width="6" style="43" customWidth="1"/>
    <col min="14345" max="14345" width="6.1640625" style="43" customWidth="1"/>
    <col min="14346" max="14346" width="6" style="43" customWidth="1"/>
    <col min="14347" max="14347" width="5.33203125" style="43" customWidth="1"/>
    <col min="14348" max="14349" width="5.5" style="43" customWidth="1"/>
    <col min="14350" max="14350" width="0" style="43" hidden="1" customWidth="1"/>
    <col min="14351" max="14592" width="9.1640625" style="43"/>
    <col min="14593" max="14593" width="21.83203125" style="43" customWidth="1"/>
    <col min="14594" max="14594" width="5.83203125" style="43" customWidth="1"/>
    <col min="14595" max="14595" width="6.33203125" style="43" customWidth="1"/>
    <col min="14596" max="14597" width="4.5" style="43" customWidth="1"/>
    <col min="14598" max="14598" width="5.5" style="43" customWidth="1"/>
    <col min="14599" max="14599" width="4.83203125" style="43" customWidth="1"/>
    <col min="14600" max="14600" width="6" style="43" customWidth="1"/>
    <col min="14601" max="14601" width="6.1640625" style="43" customWidth="1"/>
    <col min="14602" max="14602" width="6" style="43" customWidth="1"/>
    <col min="14603" max="14603" width="5.33203125" style="43" customWidth="1"/>
    <col min="14604" max="14605" width="5.5" style="43" customWidth="1"/>
    <col min="14606" max="14606" width="0" style="43" hidden="1" customWidth="1"/>
    <col min="14607" max="14848" width="9.1640625" style="43"/>
    <col min="14849" max="14849" width="21.83203125" style="43" customWidth="1"/>
    <col min="14850" max="14850" width="5.83203125" style="43" customWidth="1"/>
    <col min="14851" max="14851" width="6.33203125" style="43" customWidth="1"/>
    <col min="14852" max="14853" width="4.5" style="43" customWidth="1"/>
    <col min="14854" max="14854" width="5.5" style="43" customWidth="1"/>
    <col min="14855" max="14855" width="4.83203125" style="43" customWidth="1"/>
    <col min="14856" max="14856" width="6" style="43" customWidth="1"/>
    <col min="14857" max="14857" width="6.1640625" style="43" customWidth="1"/>
    <col min="14858" max="14858" width="6" style="43" customWidth="1"/>
    <col min="14859" max="14859" width="5.33203125" style="43" customWidth="1"/>
    <col min="14860" max="14861" width="5.5" style="43" customWidth="1"/>
    <col min="14862" max="14862" width="0" style="43" hidden="1" customWidth="1"/>
    <col min="14863" max="15104" width="9.1640625" style="43"/>
    <col min="15105" max="15105" width="21.83203125" style="43" customWidth="1"/>
    <col min="15106" max="15106" width="5.83203125" style="43" customWidth="1"/>
    <col min="15107" max="15107" width="6.33203125" style="43" customWidth="1"/>
    <col min="15108" max="15109" width="4.5" style="43" customWidth="1"/>
    <col min="15110" max="15110" width="5.5" style="43" customWidth="1"/>
    <col min="15111" max="15111" width="4.83203125" style="43" customWidth="1"/>
    <col min="15112" max="15112" width="6" style="43" customWidth="1"/>
    <col min="15113" max="15113" width="6.1640625" style="43" customWidth="1"/>
    <col min="15114" max="15114" width="6" style="43" customWidth="1"/>
    <col min="15115" max="15115" width="5.33203125" style="43" customWidth="1"/>
    <col min="15116" max="15117" width="5.5" style="43" customWidth="1"/>
    <col min="15118" max="15118" width="0" style="43" hidden="1" customWidth="1"/>
    <col min="15119" max="15360" width="9.1640625" style="43"/>
    <col min="15361" max="15361" width="21.83203125" style="43" customWidth="1"/>
    <col min="15362" max="15362" width="5.83203125" style="43" customWidth="1"/>
    <col min="15363" max="15363" width="6.33203125" style="43" customWidth="1"/>
    <col min="15364" max="15365" width="4.5" style="43" customWidth="1"/>
    <col min="15366" max="15366" width="5.5" style="43" customWidth="1"/>
    <col min="15367" max="15367" width="4.83203125" style="43" customWidth="1"/>
    <col min="15368" max="15368" width="6" style="43" customWidth="1"/>
    <col min="15369" max="15369" width="6.1640625" style="43" customWidth="1"/>
    <col min="15370" max="15370" width="6" style="43" customWidth="1"/>
    <col min="15371" max="15371" width="5.33203125" style="43" customWidth="1"/>
    <col min="15372" max="15373" width="5.5" style="43" customWidth="1"/>
    <col min="15374" max="15374" width="0" style="43" hidden="1" customWidth="1"/>
    <col min="15375" max="15616" width="9.1640625" style="43"/>
    <col min="15617" max="15617" width="21.83203125" style="43" customWidth="1"/>
    <col min="15618" max="15618" width="5.83203125" style="43" customWidth="1"/>
    <col min="15619" max="15619" width="6.33203125" style="43" customWidth="1"/>
    <col min="15620" max="15621" width="4.5" style="43" customWidth="1"/>
    <col min="15622" max="15622" width="5.5" style="43" customWidth="1"/>
    <col min="15623" max="15623" width="4.83203125" style="43" customWidth="1"/>
    <col min="15624" max="15624" width="6" style="43" customWidth="1"/>
    <col min="15625" max="15625" width="6.1640625" style="43" customWidth="1"/>
    <col min="15626" max="15626" width="6" style="43" customWidth="1"/>
    <col min="15627" max="15627" width="5.33203125" style="43" customWidth="1"/>
    <col min="15628" max="15629" width="5.5" style="43" customWidth="1"/>
    <col min="15630" max="15630" width="0" style="43" hidden="1" customWidth="1"/>
    <col min="15631" max="15872" width="9.1640625" style="43"/>
    <col min="15873" max="15873" width="21.83203125" style="43" customWidth="1"/>
    <col min="15874" max="15874" width="5.83203125" style="43" customWidth="1"/>
    <col min="15875" max="15875" width="6.33203125" style="43" customWidth="1"/>
    <col min="15876" max="15877" width="4.5" style="43" customWidth="1"/>
    <col min="15878" max="15878" width="5.5" style="43" customWidth="1"/>
    <col min="15879" max="15879" width="4.83203125" style="43" customWidth="1"/>
    <col min="15880" max="15880" width="6" style="43" customWidth="1"/>
    <col min="15881" max="15881" width="6.1640625" style="43" customWidth="1"/>
    <col min="15882" max="15882" width="6" style="43" customWidth="1"/>
    <col min="15883" max="15883" width="5.33203125" style="43" customWidth="1"/>
    <col min="15884" max="15885" width="5.5" style="43" customWidth="1"/>
    <col min="15886" max="15886" width="0" style="43" hidden="1" customWidth="1"/>
    <col min="15887" max="16128" width="9.1640625" style="43"/>
    <col min="16129" max="16129" width="21.83203125" style="43" customWidth="1"/>
    <col min="16130" max="16130" width="5.83203125" style="43" customWidth="1"/>
    <col min="16131" max="16131" width="6.33203125" style="43" customWidth="1"/>
    <col min="16132" max="16133" width="4.5" style="43" customWidth="1"/>
    <col min="16134" max="16134" width="5.5" style="43" customWidth="1"/>
    <col min="16135" max="16135" width="4.83203125" style="43" customWidth="1"/>
    <col min="16136" max="16136" width="6" style="43" customWidth="1"/>
    <col min="16137" max="16137" width="6.1640625" style="43" customWidth="1"/>
    <col min="16138" max="16138" width="6" style="43" customWidth="1"/>
    <col min="16139" max="16139" width="5.33203125" style="43" customWidth="1"/>
    <col min="16140" max="16141" width="5.5" style="43" customWidth="1"/>
    <col min="16142" max="16142" width="0" style="43" hidden="1" customWidth="1"/>
    <col min="16143" max="16384" width="9.1640625" style="43"/>
  </cols>
  <sheetData>
    <row r="1" spans="1:15" s="101" customFormat="1" ht="15" customHeight="1" x14ac:dyDescent="0.2">
      <c r="A1" s="41" t="s">
        <v>67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3" spans="1:15" ht="15" customHeight="1" x14ac:dyDescent="0.15">
      <c r="A3" s="102" t="s">
        <v>68</v>
      </c>
      <c r="B3" s="102"/>
      <c r="C3" s="102"/>
      <c r="D3" s="102"/>
      <c r="E3" s="103"/>
      <c r="F3" s="103"/>
      <c r="G3" s="103"/>
      <c r="H3" s="104"/>
      <c r="I3" s="104"/>
      <c r="J3" s="103"/>
      <c r="K3" s="103" t="s">
        <v>69</v>
      </c>
      <c r="L3" s="103"/>
      <c r="M3" s="103"/>
    </row>
    <row r="4" spans="1:15" ht="15" customHeight="1" x14ac:dyDescent="0.15">
      <c r="A4" s="105" t="s">
        <v>3</v>
      </c>
      <c r="B4" s="6">
        <v>1996</v>
      </c>
      <c r="C4" s="6"/>
      <c r="D4" s="6"/>
      <c r="E4" s="6"/>
      <c r="F4" s="6"/>
      <c r="G4" s="6"/>
      <c r="H4" s="6">
        <v>2008</v>
      </c>
      <c r="I4" s="6"/>
      <c r="J4" s="6"/>
      <c r="K4" s="6"/>
      <c r="L4" s="6"/>
      <c r="M4" s="6"/>
    </row>
    <row r="5" spans="1:15" ht="15" customHeight="1" x14ac:dyDescent="0.15">
      <c r="A5" s="105"/>
      <c r="B5" s="6" t="s">
        <v>4</v>
      </c>
      <c r="C5" s="6" t="s">
        <v>5</v>
      </c>
      <c r="D5" s="6" t="s">
        <v>6</v>
      </c>
      <c r="E5" s="6"/>
      <c r="F5" s="6"/>
      <c r="G5" s="6"/>
      <c r="H5" s="6" t="s">
        <v>4</v>
      </c>
      <c r="I5" s="6" t="s">
        <v>5</v>
      </c>
      <c r="J5" s="6" t="s">
        <v>6</v>
      </c>
      <c r="K5" s="6"/>
      <c r="L5" s="6"/>
      <c r="M5" s="6"/>
    </row>
    <row r="6" spans="1:15" ht="14.25" customHeight="1" x14ac:dyDescent="0.15">
      <c r="A6" s="105"/>
      <c r="B6" s="6"/>
      <c r="C6" s="6"/>
      <c r="D6" s="8" t="s">
        <v>70</v>
      </c>
      <c r="E6" s="8" t="s">
        <v>8</v>
      </c>
      <c r="F6" s="8" t="s">
        <v>9</v>
      </c>
      <c r="G6" s="8" t="s">
        <v>10</v>
      </c>
      <c r="H6" s="6"/>
      <c r="I6" s="6"/>
      <c r="J6" s="8" t="s">
        <v>70</v>
      </c>
      <c r="K6" s="8" t="s">
        <v>8</v>
      </c>
      <c r="L6" s="8" t="s">
        <v>9</v>
      </c>
      <c r="M6" s="8" t="s">
        <v>10</v>
      </c>
    </row>
    <row r="7" spans="1:15" ht="15" customHeight="1" x14ac:dyDescent="0.15">
      <c r="A7" s="106" t="s">
        <v>11</v>
      </c>
      <c r="B7" s="60">
        <v>139248</v>
      </c>
      <c r="C7" s="60">
        <v>69446</v>
      </c>
      <c r="D7" s="60">
        <v>69802</v>
      </c>
      <c r="E7" s="60">
        <v>56918</v>
      </c>
      <c r="F7" s="60">
        <v>11783</v>
      </c>
      <c r="G7" s="61">
        <v>1101</v>
      </c>
      <c r="H7" s="107">
        <v>931216</v>
      </c>
      <c r="I7" s="107">
        <f>H7-J7</f>
        <v>753731</v>
      </c>
      <c r="J7" s="107">
        <v>177485</v>
      </c>
      <c r="K7" s="107">
        <v>160094</v>
      </c>
      <c r="L7" s="107">
        <v>16259</v>
      </c>
      <c r="M7" s="108">
        <v>1132</v>
      </c>
    </row>
    <row r="8" spans="1:15" ht="15" customHeight="1" x14ac:dyDescent="0.15">
      <c r="A8" s="109" t="s">
        <v>12</v>
      </c>
      <c r="B8" s="66">
        <f>B7/B7*100</f>
        <v>100</v>
      </c>
      <c r="C8" s="66">
        <f>C7/B7*100</f>
        <v>49.872170515914057</v>
      </c>
      <c r="D8" s="66">
        <f>D7/B7*100</f>
        <v>50.12782948408595</v>
      </c>
      <c r="E8" s="66">
        <f>E7/D7*100</f>
        <v>81.542076158276274</v>
      </c>
      <c r="F8" s="66">
        <f>F7/D7*100</f>
        <v>16.880605140253859</v>
      </c>
      <c r="G8" s="67">
        <f>G7/D7*100</f>
        <v>1.577318701469872</v>
      </c>
      <c r="H8" s="110">
        <f>H7/H7*100</f>
        <v>100</v>
      </c>
      <c r="I8" s="110">
        <f>I7/H7*100</f>
        <v>80.940512190512194</v>
      </c>
      <c r="J8" s="110">
        <f>J7/H7*100</f>
        <v>19.059487809487809</v>
      </c>
      <c r="K8" s="110">
        <f>K7/J7*100</f>
        <v>90.201425472575153</v>
      </c>
      <c r="L8" s="110">
        <f>L7/J7*100</f>
        <v>9.1607741499281641</v>
      </c>
      <c r="M8" s="111">
        <f>M7/J7*100</f>
        <v>0.63780037749668994</v>
      </c>
      <c r="O8" s="112"/>
    </row>
    <row r="9" spans="1:15" ht="15" customHeight="1" x14ac:dyDescent="0.15">
      <c r="A9" s="113"/>
      <c r="B9" s="60"/>
      <c r="C9" s="60"/>
      <c r="D9" s="60"/>
      <c r="E9" s="60"/>
      <c r="F9" s="60"/>
      <c r="G9" s="61"/>
      <c r="H9" s="107"/>
      <c r="I9" s="107"/>
      <c r="J9" s="107"/>
      <c r="K9" s="107"/>
      <c r="L9" s="107"/>
      <c r="M9" s="108"/>
    </row>
    <row r="10" spans="1:15" ht="15" customHeight="1" x14ac:dyDescent="0.15">
      <c r="A10" s="114" t="s">
        <v>54</v>
      </c>
      <c r="B10" s="115"/>
      <c r="C10" s="115"/>
      <c r="D10" s="115"/>
      <c r="E10" s="115"/>
      <c r="F10" s="115"/>
      <c r="G10" s="116"/>
      <c r="H10" s="107"/>
      <c r="I10" s="107"/>
      <c r="J10" s="107"/>
      <c r="K10" s="107"/>
      <c r="L10" s="107"/>
      <c r="M10" s="108"/>
    </row>
    <row r="11" spans="1:15" ht="15" customHeight="1" x14ac:dyDescent="0.15">
      <c r="A11" s="109" t="s">
        <v>14</v>
      </c>
      <c r="B11" s="60">
        <v>101606</v>
      </c>
      <c r="C11" s="60">
        <v>57165</v>
      </c>
      <c r="D11" s="60">
        <v>44441</v>
      </c>
      <c r="E11" s="60">
        <v>37799</v>
      </c>
      <c r="F11" s="60">
        <v>6011</v>
      </c>
      <c r="G11" s="61">
        <v>631</v>
      </c>
      <c r="H11" s="107">
        <v>547569</v>
      </c>
      <c r="I11" s="107">
        <f>H11-J11</f>
        <v>434770</v>
      </c>
      <c r="J11" s="107">
        <v>112799</v>
      </c>
      <c r="K11" s="107">
        <v>103825</v>
      </c>
      <c r="L11" s="107">
        <v>8313</v>
      </c>
      <c r="M11" s="108">
        <v>661</v>
      </c>
    </row>
    <row r="12" spans="1:15" ht="15" customHeight="1" x14ac:dyDescent="0.15">
      <c r="A12" s="109" t="s">
        <v>12</v>
      </c>
      <c r="B12" s="66">
        <f>B11/B11*100</f>
        <v>100</v>
      </c>
      <c r="C12" s="66">
        <f>C11/B11*100</f>
        <v>56.261441253469279</v>
      </c>
      <c r="D12" s="66">
        <f>D11/B11*100</f>
        <v>43.738558746530714</v>
      </c>
      <c r="E12" s="66">
        <f>E11/D11*100</f>
        <v>85.054341711482635</v>
      </c>
      <c r="F12" s="66">
        <f>F11/D11*100</f>
        <v>13.525798249364327</v>
      </c>
      <c r="G12" s="67">
        <f>G11/D11*100</f>
        <v>1.4198600391530343</v>
      </c>
      <c r="H12" s="110">
        <f>H11/H11*100</f>
        <v>100</v>
      </c>
      <c r="I12" s="110">
        <f>I11/H11*100</f>
        <v>79.400039081832603</v>
      </c>
      <c r="J12" s="110">
        <f>J11/H11*100</f>
        <v>20.59996091816739</v>
      </c>
      <c r="K12" s="110">
        <f>K11/J11*100</f>
        <v>92.044255711486798</v>
      </c>
      <c r="L12" s="110">
        <f>L11/J11*100</f>
        <v>7.3697461856931348</v>
      </c>
      <c r="M12" s="111">
        <f>M11/J11*100</f>
        <v>0.58599810282006048</v>
      </c>
    </row>
    <row r="13" spans="1:15" ht="15" customHeight="1" x14ac:dyDescent="0.15">
      <c r="A13" s="109" t="s">
        <v>15</v>
      </c>
      <c r="B13" s="66">
        <f t="shared" ref="B13:M13" si="0">+B11/B7*100</f>
        <v>72.967654831667232</v>
      </c>
      <c r="C13" s="66">
        <f t="shared" si="0"/>
        <v>82.315756127062755</v>
      </c>
      <c r="D13" s="66">
        <f t="shared" si="0"/>
        <v>63.667230165324774</v>
      </c>
      <c r="E13" s="66">
        <f t="shared" si="0"/>
        <v>66.409571664499808</v>
      </c>
      <c r="F13" s="66">
        <f t="shared" si="0"/>
        <v>51.014172961045581</v>
      </c>
      <c r="G13" s="67">
        <f t="shared" si="0"/>
        <v>57.311534968210722</v>
      </c>
      <c r="H13" s="110">
        <f t="shared" si="0"/>
        <v>58.801502551502551</v>
      </c>
      <c r="I13" s="110">
        <f t="shared" si="0"/>
        <v>57.682382706827774</v>
      </c>
      <c r="J13" s="110">
        <f t="shared" si="0"/>
        <v>63.554103163647632</v>
      </c>
      <c r="K13" s="110">
        <f t="shared" si="0"/>
        <v>64.852524142066542</v>
      </c>
      <c r="L13" s="110">
        <f t="shared" si="0"/>
        <v>51.128605695307215</v>
      </c>
      <c r="M13" s="111">
        <f t="shared" si="0"/>
        <v>58.392226148409897</v>
      </c>
    </row>
    <row r="14" spans="1:15" ht="15" customHeight="1" x14ac:dyDescent="0.15">
      <c r="A14" s="109"/>
      <c r="B14" s="117"/>
      <c r="C14" s="117"/>
      <c r="D14" s="117"/>
      <c r="E14" s="117"/>
      <c r="F14" s="117"/>
      <c r="G14" s="118"/>
      <c r="H14" s="107"/>
      <c r="I14" s="107"/>
      <c r="J14" s="107"/>
      <c r="K14" s="107"/>
      <c r="L14" s="107"/>
      <c r="M14" s="108"/>
    </row>
    <row r="15" spans="1:15" ht="15" customHeight="1" x14ac:dyDescent="0.15">
      <c r="A15" s="119" t="s">
        <v>16</v>
      </c>
      <c r="B15" s="60">
        <v>25347</v>
      </c>
      <c r="C15" s="60">
        <v>1589</v>
      </c>
      <c r="D15" s="60">
        <v>23758</v>
      </c>
      <c r="E15" s="60">
        <v>17670</v>
      </c>
      <c r="F15" s="60">
        <v>5626</v>
      </c>
      <c r="G15" s="61">
        <v>462</v>
      </c>
      <c r="H15" s="107">
        <v>69660</v>
      </c>
      <c r="I15" s="107">
        <f>H15-J15</f>
        <v>10024</v>
      </c>
      <c r="J15" s="107">
        <v>59636</v>
      </c>
      <c r="K15" s="107">
        <v>51541</v>
      </c>
      <c r="L15" s="107">
        <v>7645</v>
      </c>
      <c r="M15" s="108">
        <v>450</v>
      </c>
    </row>
    <row r="16" spans="1:15" ht="15" customHeight="1" x14ac:dyDescent="0.15">
      <c r="A16" s="109" t="s">
        <v>17</v>
      </c>
      <c r="B16" s="66">
        <f>B15/B15*100</f>
        <v>100</v>
      </c>
      <c r="C16" s="66">
        <f>C15/B15*100</f>
        <v>6.2689864678265677</v>
      </c>
      <c r="D16" s="66">
        <f>D15/B15*100</f>
        <v>93.731013532173435</v>
      </c>
      <c r="E16" s="66">
        <f>E15/D15*100</f>
        <v>74.374947386143617</v>
      </c>
      <c r="F16" s="66">
        <f>F15/D15*100</f>
        <v>23.680444481858743</v>
      </c>
      <c r="G16" s="67">
        <f>G15/D15*100</f>
        <v>1.9446081319976427</v>
      </c>
      <c r="H16" s="110">
        <f>H15/H15*100</f>
        <v>100</v>
      </c>
      <c r="I16" s="110">
        <f>I15/H15*100</f>
        <v>14.389893769738732</v>
      </c>
      <c r="J16" s="110">
        <f>J15/H15*100</f>
        <v>85.61010623026128</v>
      </c>
      <c r="K16" s="110">
        <f>K15/J15*100</f>
        <v>86.425984304782347</v>
      </c>
      <c r="L16" s="110">
        <f>L15/J15*100</f>
        <v>12.819437923401972</v>
      </c>
      <c r="M16" s="111">
        <f>M15/J15*100</f>
        <v>0.75457777181568175</v>
      </c>
    </row>
    <row r="17" spans="1:13" ht="15" customHeight="1" x14ac:dyDescent="0.15">
      <c r="A17" s="109" t="s">
        <v>15</v>
      </c>
      <c r="B17" s="66">
        <f t="shared" ref="B17:M17" si="1">+B15/B7*100</f>
        <v>18.202774905205104</v>
      </c>
      <c r="C17" s="66">
        <f t="shared" si="1"/>
        <v>2.2881087463640815</v>
      </c>
      <c r="D17" s="66">
        <f t="shared" si="1"/>
        <v>34.036274032262689</v>
      </c>
      <c r="E17" s="66">
        <f t="shared" si="1"/>
        <v>31.044660740011949</v>
      </c>
      <c r="F17" s="66">
        <f t="shared" si="1"/>
        <v>47.746753797844356</v>
      </c>
      <c r="G17" s="67">
        <f t="shared" si="1"/>
        <v>41.961852861035418</v>
      </c>
      <c r="H17" s="110">
        <f t="shared" si="1"/>
        <v>7.4805415714506625</v>
      </c>
      <c r="I17" s="110">
        <f t="shared" si="1"/>
        <v>1.3299174373881399</v>
      </c>
      <c r="J17" s="110">
        <f t="shared" si="1"/>
        <v>33.600585965011128</v>
      </c>
      <c r="K17" s="110">
        <f t="shared" si="1"/>
        <v>32.194210901095602</v>
      </c>
      <c r="L17" s="110">
        <f t="shared" si="1"/>
        <v>47.020111938003566</v>
      </c>
      <c r="M17" s="111">
        <f t="shared" si="1"/>
        <v>39.752650176678443</v>
      </c>
    </row>
    <row r="18" spans="1:13" ht="15" customHeight="1" x14ac:dyDescent="0.15">
      <c r="A18" s="109"/>
      <c r="B18" s="115"/>
      <c r="C18" s="117"/>
      <c r="D18" s="117"/>
      <c r="E18" s="117"/>
      <c r="F18" s="117"/>
      <c r="G18" s="118"/>
      <c r="H18" s="107"/>
      <c r="I18" s="107"/>
      <c r="J18" s="107"/>
      <c r="K18" s="107"/>
      <c r="L18" s="107"/>
      <c r="M18" s="108"/>
    </row>
    <row r="19" spans="1:13" ht="15" customHeight="1" x14ac:dyDescent="0.15">
      <c r="A19" s="109" t="s">
        <v>18</v>
      </c>
      <c r="B19" s="60">
        <v>12295</v>
      </c>
      <c r="C19" s="60">
        <v>10692</v>
      </c>
      <c r="D19" s="60">
        <v>1603</v>
      </c>
      <c r="E19" s="60">
        <v>1449</v>
      </c>
      <c r="F19" s="60">
        <v>146</v>
      </c>
      <c r="G19" s="61">
        <v>8</v>
      </c>
      <c r="H19" s="107">
        <v>313987</v>
      </c>
      <c r="I19" s="107">
        <f>H19-J19</f>
        <v>308937</v>
      </c>
      <c r="J19" s="107">
        <v>5050</v>
      </c>
      <c r="K19" s="107">
        <v>4728</v>
      </c>
      <c r="L19" s="107">
        <v>301</v>
      </c>
      <c r="M19" s="120">
        <v>21</v>
      </c>
    </row>
    <row r="20" spans="1:13" ht="15" customHeight="1" x14ac:dyDescent="0.15">
      <c r="A20" s="109" t="s">
        <v>12</v>
      </c>
      <c r="B20" s="66">
        <f>B19/B19*100</f>
        <v>100</v>
      </c>
      <c r="C20" s="66">
        <f>C19/B19*100</f>
        <v>86.962179747864994</v>
      </c>
      <c r="D20" s="66">
        <f>D19/B19*100</f>
        <v>13.037820252135015</v>
      </c>
      <c r="E20" s="66">
        <f>E19/D19*100</f>
        <v>90.393013100436676</v>
      </c>
      <c r="F20" s="66">
        <f>F19/D19*100</f>
        <v>9.1079226450405493</v>
      </c>
      <c r="G20" s="67">
        <f>G19/D19*100</f>
        <v>0.49906425452276981</v>
      </c>
      <c r="H20" s="110">
        <f>H19/H19*100</f>
        <v>100</v>
      </c>
      <c r="I20" s="110">
        <f>I19/H19*100</f>
        <v>98.391653157614812</v>
      </c>
      <c r="J20" s="110">
        <f>J19/H19*100</f>
        <v>1.6083468423851943</v>
      </c>
      <c r="K20" s="110">
        <f>K19/J19*100</f>
        <v>93.623762376237636</v>
      </c>
      <c r="L20" s="110">
        <f>L19/J19*100</f>
        <v>5.9603960396039604</v>
      </c>
      <c r="M20" s="111">
        <f>M19/J19*100</f>
        <v>0.41584158415841588</v>
      </c>
    </row>
    <row r="21" spans="1:13" ht="15" customHeight="1" x14ac:dyDescent="0.15">
      <c r="A21" s="109" t="s">
        <v>15</v>
      </c>
      <c r="B21" s="66">
        <f t="shared" ref="B21:M21" si="2">+B19/B7*100</f>
        <v>8.8295702631276569</v>
      </c>
      <c r="C21" s="66">
        <f t="shared" si="2"/>
        <v>15.396135126573165</v>
      </c>
      <c r="D21" s="66">
        <f t="shared" si="2"/>
        <v>2.2964958024125384</v>
      </c>
      <c r="E21" s="66">
        <f t="shared" si="2"/>
        <v>2.5457675954882464</v>
      </c>
      <c r="F21" s="66">
        <f t="shared" si="2"/>
        <v>1.2390732411100738</v>
      </c>
      <c r="G21" s="67">
        <f t="shared" si="2"/>
        <v>0.72661217075386009</v>
      </c>
      <c r="H21" s="110">
        <f t="shared" si="2"/>
        <v>33.717955877046784</v>
      </c>
      <c r="I21" s="110">
        <f t="shared" si="2"/>
        <v>40.987699855784093</v>
      </c>
      <c r="J21" s="110">
        <f t="shared" si="2"/>
        <v>2.8453108713412401</v>
      </c>
      <c r="K21" s="110">
        <f t="shared" si="2"/>
        <v>2.9532649568378577</v>
      </c>
      <c r="L21" s="110">
        <f t="shared" si="2"/>
        <v>1.8512823666892182</v>
      </c>
      <c r="M21" s="111">
        <f t="shared" si="2"/>
        <v>1.8551236749116609</v>
      </c>
    </row>
    <row r="22" spans="1:13" ht="15" customHeight="1" x14ac:dyDescent="0.15">
      <c r="A22" s="113"/>
      <c r="B22" s="60"/>
      <c r="C22" s="60"/>
      <c r="D22" s="60"/>
      <c r="E22" s="60"/>
      <c r="F22" s="60"/>
      <c r="G22" s="61"/>
      <c r="H22" s="107"/>
      <c r="I22" s="107"/>
      <c r="J22" s="107"/>
      <c r="K22" s="107"/>
      <c r="L22" s="107"/>
      <c r="M22" s="108"/>
    </row>
    <row r="23" spans="1:13" ht="15" customHeight="1" x14ac:dyDescent="0.15">
      <c r="A23" s="114" t="s">
        <v>19</v>
      </c>
      <c r="B23" s="60">
        <v>23804</v>
      </c>
      <c r="C23" s="60">
        <v>12563</v>
      </c>
      <c r="D23" s="60">
        <v>11241</v>
      </c>
      <c r="E23" s="60">
        <v>10404</v>
      </c>
      <c r="F23" s="60">
        <v>767</v>
      </c>
      <c r="G23" s="61">
        <v>70</v>
      </c>
      <c r="H23" s="107">
        <v>66632</v>
      </c>
      <c r="I23" s="107">
        <f>H23-J23</f>
        <v>33542</v>
      </c>
      <c r="J23" s="107">
        <v>33090</v>
      </c>
      <c r="K23" s="107">
        <v>30530</v>
      </c>
      <c r="L23" s="107">
        <v>2429</v>
      </c>
      <c r="M23" s="108">
        <v>131</v>
      </c>
    </row>
    <row r="24" spans="1:13" ht="15" customHeight="1" x14ac:dyDescent="0.15">
      <c r="A24" s="109" t="s">
        <v>17</v>
      </c>
      <c r="B24" s="66">
        <f>B23/B23*100</f>
        <v>100</v>
      </c>
      <c r="C24" s="66">
        <f>C23/B23*100</f>
        <v>52.776844227860863</v>
      </c>
      <c r="D24" s="66">
        <f>D23/B23*100</f>
        <v>47.223155772139137</v>
      </c>
      <c r="E24" s="66">
        <f>E23/D23*100</f>
        <v>92.554043234587667</v>
      </c>
      <c r="F24" s="66">
        <f>F23/D23*100</f>
        <v>6.8232363668712743</v>
      </c>
      <c r="G24" s="67">
        <f>G23/D23*100</f>
        <v>0.6227203985410551</v>
      </c>
      <c r="H24" s="110">
        <f>H23/H23*100</f>
        <v>100</v>
      </c>
      <c r="I24" s="110">
        <f>I23/H23*100</f>
        <v>50.339176371713293</v>
      </c>
      <c r="J24" s="110">
        <f>J23/H23*100</f>
        <v>49.660823628286707</v>
      </c>
      <c r="K24" s="110">
        <f>K23/J23*100</f>
        <v>92.263523723179205</v>
      </c>
      <c r="L24" s="110">
        <f>L23/J23*100</f>
        <v>7.3405862798428529</v>
      </c>
      <c r="M24" s="111">
        <f>M23/J23*100</f>
        <v>0.39588999697793897</v>
      </c>
    </row>
    <row r="25" spans="1:13" ht="15" customHeight="1" x14ac:dyDescent="0.15">
      <c r="A25" s="109" t="s">
        <v>15</v>
      </c>
      <c r="B25" s="66">
        <f t="shared" ref="B25:M25" si="3">+B23/B7*100</f>
        <v>17.094679995403883</v>
      </c>
      <c r="C25" s="66">
        <f t="shared" si="3"/>
        <v>18.090314776948997</v>
      </c>
      <c r="D25" s="66">
        <f t="shared" si="3"/>
        <v>16.10412309102891</v>
      </c>
      <c r="E25" s="66">
        <f t="shared" si="3"/>
        <v>18.278927580027407</v>
      </c>
      <c r="F25" s="66">
        <f t="shared" si="3"/>
        <v>6.5093779173385382</v>
      </c>
      <c r="G25" s="67">
        <f t="shared" si="3"/>
        <v>6.3578564940962758</v>
      </c>
      <c r="H25" s="110">
        <f t="shared" si="3"/>
        <v>7.1553753371935187</v>
      </c>
      <c r="I25" s="110">
        <f t="shared" si="3"/>
        <v>4.4501287594645831</v>
      </c>
      <c r="J25" s="110">
        <f t="shared" si="3"/>
        <v>18.64382905597656</v>
      </c>
      <c r="K25" s="110">
        <f t="shared" si="3"/>
        <v>19.070046347770685</v>
      </c>
      <c r="L25" s="110">
        <f t="shared" si="3"/>
        <v>14.93941816839904</v>
      </c>
      <c r="M25" s="111">
        <f t="shared" si="3"/>
        <v>11.57243816254417</v>
      </c>
    </row>
    <row r="26" spans="1:13" ht="12.75" customHeight="1" x14ac:dyDescent="0.15">
      <c r="A26" s="113"/>
      <c r="B26" s="60"/>
      <c r="C26" s="60"/>
      <c r="D26" s="60"/>
      <c r="E26" s="60"/>
      <c r="F26" s="60"/>
      <c r="G26" s="61"/>
      <c r="H26" s="107"/>
      <c r="I26" s="107"/>
      <c r="J26" s="107"/>
      <c r="K26" s="107"/>
      <c r="L26" s="107"/>
      <c r="M26" s="108"/>
    </row>
    <row r="27" spans="1:13" ht="15" customHeight="1" x14ac:dyDescent="0.15">
      <c r="A27" s="121" t="s">
        <v>20</v>
      </c>
      <c r="B27" s="60">
        <v>124303</v>
      </c>
      <c r="C27" s="60">
        <v>23882</v>
      </c>
      <c r="D27" s="60">
        <v>100421</v>
      </c>
      <c r="E27" s="60">
        <v>52587</v>
      </c>
      <c r="F27" s="60">
        <v>37413</v>
      </c>
      <c r="G27" s="61">
        <v>10421</v>
      </c>
      <c r="H27" s="107">
        <v>273800</v>
      </c>
      <c r="I27" s="107">
        <f>H27-J27</f>
        <v>101943</v>
      </c>
      <c r="J27" s="107">
        <v>171857</v>
      </c>
      <c r="K27" s="107">
        <v>115477</v>
      </c>
      <c r="L27" s="107">
        <v>46020</v>
      </c>
      <c r="M27" s="108">
        <v>10361</v>
      </c>
    </row>
    <row r="28" spans="1:13" ht="15" customHeight="1" x14ac:dyDescent="0.15">
      <c r="A28" s="109" t="s">
        <v>17</v>
      </c>
      <c r="B28" s="66">
        <f>B27/B27*100</f>
        <v>100</v>
      </c>
      <c r="C28" s="66">
        <f>C27/B27*100</f>
        <v>19.212730183503211</v>
      </c>
      <c r="D28" s="66">
        <f>D27/B27*100</f>
        <v>80.787269816496789</v>
      </c>
      <c r="E28" s="66">
        <f>E27/D27*100</f>
        <v>52.366536879736316</v>
      </c>
      <c r="F28" s="66">
        <f>F27/D27*100</f>
        <v>37.256151601756606</v>
      </c>
      <c r="G28" s="67">
        <f>G27/D27*100</f>
        <v>10.377311518507085</v>
      </c>
      <c r="H28" s="110">
        <f>H27/H27*100</f>
        <v>100</v>
      </c>
      <c r="I28" s="110">
        <f>I27/H27*100</f>
        <v>37.232651570489409</v>
      </c>
      <c r="J28" s="110">
        <f>J27/H27*100</f>
        <v>62.767348429510591</v>
      </c>
      <c r="K28" s="110">
        <f>K27/J27*100</f>
        <v>67.193655190070814</v>
      </c>
      <c r="L28" s="110">
        <f>L27/J27*100</f>
        <v>26.778077122258619</v>
      </c>
      <c r="M28" s="111">
        <f>M27/J27*100</f>
        <v>6.0288495667909947</v>
      </c>
    </row>
    <row r="29" spans="1:13" ht="15" customHeight="1" x14ac:dyDescent="0.15">
      <c r="A29" s="109" t="s">
        <v>21</v>
      </c>
      <c r="B29" s="66">
        <f t="shared" ref="B29:M29" si="4">+B27/B32*100</f>
        <v>106.71983928019506</v>
      </c>
      <c r="C29" s="66">
        <f t="shared" si="4"/>
        <v>286.49232245681384</v>
      </c>
      <c r="D29" s="66">
        <f t="shared" si="4"/>
        <v>92.862030700943222</v>
      </c>
      <c r="E29" s="66">
        <f t="shared" si="4"/>
        <v>103.72189349112426</v>
      </c>
      <c r="F29" s="66">
        <f t="shared" si="4"/>
        <v>82.62223400026501</v>
      </c>
      <c r="G29" s="67">
        <f t="shared" si="4"/>
        <v>85.713110708998187</v>
      </c>
      <c r="H29" s="110">
        <f t="shared" si="4"/>
        <v>110.51061717233279</v>
      </c>
      <c r="I29" s="110">
        <f t="shared" si="4"/>
        <v>218.19991438356166</v>
      </c>
      <c r="J29" s="110">
        <f t="shared" si="4"/>
        <v>85.48440849785365</v>
      </c>
      <c r="K29" s="110">
        <f t="shared" si="4"/>
        <v>90.207244576722672</v>
      </c>
      <c r="L29" s="122">
        <f t="shared" si="4"/>
        <v>77.064773260097795</v>
      </c>
      <c r="M29" s="111">
        <f t="shared" si="4"/>
        <v>77.83787844639771</v>
      </c>
    </row>
    <row r="30" spans="1:13" ht="15" customHeight="1" x14ac:dyDescent="0.15">
      <c r="A30" s="109" t="s">
        <v>22</v>
      </c>
      <c r="B30" s="66">
        <f t="shared" ref="B30:M30" si="5">+B27/B7</f>
        <v>0.8926735033896358</v>
      </c>
      <c r="C30" s="66">
        <f t="shared" si="5"/>
        <v>0.34389309679463181</v>
      </c>
      <c r="D30" s="66">
        <f t="shared" si="5"/>
        <v>1.4386550528638149</v>
      </c>
      <c r="E30" s="66">
        <f t="shared" si="5"/>
        <v>0.92390807828806354</v>
      </c>
      <c r="F30" s="66">
        <f t="shared" si="5"/>
        <v>3.1751676143596708</v>
      </c>
      <c r="G30" s="67">
        <f t="shared" si="5"/>
        <v>9.4650317892824702</v>
      </c>
      <c r="H30" s="110">
        <f t="shared" si="5"/>
        <v>0.29402415766052131</v>
      </c>
      <c r="I30" s="110">
        <f t="shared" si="5"/>
        <v>0.13525117051043409</v>
      </c>
      <c r="J30" s="110">
        <f t="shared" si="5"/>
        <v>0.96829027805166634</v>
      </c>
      <c r="K30" s="110">
        <f t="shared" si="5"/>
        <v>0.72130748185441051</v>
      </c>
      <c r="L30" s="110">
        <f t="shared" si="5"/>
        <v>2.830432375914878</v>
      </c>
      <c r="M30" s="111">
        <f t="shared" si="5"/>
        <v>9.1528268551236742</v>
      </c>
    </row>
    <row r="31" spans="1:13" ht="12.75" customHeight="1" x14ac:dyDescent="0.15">
      <c r="A31" s="113"/>
      <c r="B31" s="60"/>
      <c r="C31" s="60"/>
      <c r="D31" s="60"/>
      <c r="E31" s="60"/>
      <c r="F31" s="60"/>
      <c r="G31" s="61"/>
      <c r="H31" s="107"/>
      <c r="I31" s="107"/>
      <c r="J31" s="107"/>
      <c r="K31" s="107"/>
      <c r="L31" s="107"/>
      <c r="M31" s="108"/>
    </row>
    <row r="32" spans="1:13" ht="15" customHeight="1" x14ac:dyDescent="0.15">
      <c r="A32" s="114" t="s">
        <v>55</v>
      </c>
      <c r="B32" s="60">
        <v>116476</v>
      </c>
      <c r="C32" s="60">
        <v>8336</v>
      </c>
      <c r="D32" s="60">
        <v>108140</v>
      </c>
      <c r="E32" s="60">
        <v>50700</v>
      </c>
      <c r="F32" s="60">
        <v>45282</v>
      </c>
      <c r="G32" s="61">
        <v>12158</v>
      </c>
      <c r="H32" s="107">
        <v>247759</v>
      </c>
      <c r="I32" s="107">
        <f>H32-J32</f>
        <v>46720</v>
      </c>
      <c r="J32" s="107">
        <v>201039</v>
      </c>
      <c r="K32" s="107">
        <v>128013</v>
      </c>
      <c r="L32" s="107">
        <v>59716</v>
      </c>
      <c r="M32" s="108">
        <v>13311</v>
      </c>
    </row>
    <row r="33" spans="1:18" ht="15" customHeight="1" x14ac:dyDescent="0.15">
      <c r="A33" s="109" t="s">
        <v>17</v>
      </c>
      <c r="B33" s="60">
        <f>B32/B32*100</f>
        <v>100</v>
      </c>
      <c r="C33" s="66">
        <f>C32/B32*100</f>
        <v>7.1568391771695454</v>
      </c>
      <c r="D33" s="66">
        <f>D32/B32*100</f>
        <v>92.843160822830455</v>
      </c>
      <c r="E33" s="66">
        <f>E32/D32*100</f>
        <v>46.883669317551323</v>
      </c>
      <c r="F33" s="66">
        <f>F32/D32*100</f>
        <v>41.873497318291101</v>
      </c>
      <c r="G33" s="67">
        <f>G32/D32*100</f>
        <v>11.242833364157573</v>
      </c>
      <c r="H33" s="123">
        <f>H32/H32*100</f>
        <v>100</v>
      </c>
      <c r="I33" s="110">
        <f>I32/H32*100</f>
        <v>18.857034456871396</v>
      </c>
      <c r="J33" s="110">
        <f>J32/H32*100</f>
        <v>81.142965543128611</v>
      </c>
      <c r="K33" s="110">
        <f>K32/J32*100</f>
        <v>63.67570471401072</v>
      </c>
      <c r="L33" s="110">
        <f>L32/J32*100</f>
        <v>29.703689333910337</v>
      </c>
      <c r="M33" s="111">
        <f>M32/J32*100</f>
        <v>6.6211033680032223</v>
      </c>
    </row>
    <row r="34" spans="1:18" ht="15" customHeight="1" x14ac:dyDescent="0.15">
      <c r="A34" s="109" t="s">
        <v>22</v>
      </c>
      <c r="B34" s="66">
        <f t="shared" ref="B34:M34" si="6">+B32/B7</f>
        <v>0.83646443755027</v>
      </c>
      <c r="C34" s="66">
        <f t="shared" si="6"/>
        <v>0.12003571120006912</v>
      </c>
      <c r="D34" s="66">
        <f t="shared" si="6"/>
        <v>1.5492392768115526</v>
      </c>
      <c r="E34" s="66">
        <f t="shared" si="6"/>
        <v>0.89075512140271973</v>
      </c>
      <c r="F34" s="66">
        <f t="shared" si="6"/>
        <v>3.8429941441059152</v>
      </c>
      <c r="G34" s="67">
        <f t="shared" si="6"/>
        <v>11.042688465031789</v>
      </c>
      <c r="H34" s="110">
        <f t="shared" si="6"/>
        <v>0.26605964674146493</v>
      </c>
      <c r="I34" s="110">
        <f t="shared" si="6"/>
        <v>6.1984978725831898E-2</v>
      </c>
      <c r="J34" s="110">
        <f t="shared" si="6"/>
        <v>1.1327098064625181</v>
      </c>
      <c r="K34" s="110">
        <f t="shared" si="6"/>
        <v>0.79961147825652434</v>
      </c>
      <c r="L34" s="110">
        <f t="shared" si="6"/>
        <v>3.6727966049572545</v>
      </c>
      <c r="M34" s="111">
        <f t="shared" si="6"/>
        <v>11.758833922261484</v>
      </c>
    </row>
    <row r="35" spans="1:18" ht="15" customHeight="1" x14ac:dyDescent="0.15">
      <c r="A35" s="124"/>
      <c r="B35" s="115"/>
      <c r="C35" s="115"/>
      <c r="D35" s="115"/>
      <c r="E35" s="115"/>
      <c r="F35" s="115"/>
      <c r="G35" s="115"/>
      <c r="H35" s="125"/>
      <c r="I35" s="107"/>
      <c r="J35" s="107"/>
      <c r="K35" s="107"/>
      <c r="L35" s="107"/>
      <c r="M35" s="108"/>
    </row>
    <row r="36" spans="1:18" ht="15" customHeight="1" x14ac:dyDescent="0.15">
      <c r="A36" s="126" t="s">
        <v>56</v>
      </c>
      <c r="B36" s="60">
        <v>11998</v>
      </c>
      <c r="C36" s="60">
        <v>4680</v>
      </c>
      <c r="D36" s="60">
        <v>7318</v>
      </c>
      <c r="E36" s="60">
        <v>5355</v>
      </c>
      <c r="F36" s="60">
        <v>1723</v>
      </c>
      <c r="G36" s="61">
        <v>240</v>
      </c>
      <c r="H36" s="107">
        <v>53934</v>
      </c>
      <c r="I36" s="107">
        <f>H36-J36</f>
        <v>34079</v>
      </c>
      <c r="J36" s="107">
        <v>19855</v>
      </c>
      <c r="K36" s="107">
        <v>16314</v>
      </c>
      <c r="L36" s="107">
        <v>3148</v>
      </c>
      <c r="M36" s="108">
        <v>393</v>
      </c>
    </row>
    <row r="37" spans="1:18" ht="15" customHeight="1" x14ac:dyDescent="0.15">
      <c r="A37" s="109" t="s">
        <v>17</v>
      </c>
      <c r="B37" s="60">
        <f>B36/B36*100</f>
        <v>100</v>
      </c>
      <c r="C37" s="66">
        <f>C36/B36*100</f>
        <v>39.006501083513918</v>
      </c>
      <c r="D37" s="66">
        <f>D36/B36*100</f>
        <v>60.993498916486075</v>
      </c>
      <c r="E37" s="66">
        <f>E36/D36*100</f>
        <v>73.175731074063961</v>
      </c>
      <c r="F37" s="66">
        <f>F36/D36*100</f>
        <v>23.544684339983601</v>
      </c>
      <c r="G37" s="67">
        <f>G36/D36*100</f>
        <v>3.2795845859524464</v>
      </c>
      <c r="H37" s="123">
        <f>H36/H36*100</f>
        <v>100</v>
      </c>
      <c r="I37" s="110">
        <f>I36/H36*100</f>
        <v>63.186487188044651</v>
      </c>
      <c r="J37" s="110">
        <f>J36/H36*100</f>
        <v>36.813512811955349</v>
      </c>
      <c r="K37" s="110">
        <f>K36/J36*100</f>
        <v>82.165701334676399</v>
      </c>
      <c r="L37" s="110">
        <f>L36/J36*100</f>
        <v>15.854948375723998</v>
      </c>
      <c r="M37" s="111">
        <f>M36/J36*100</f>
        <v>1.9793502895995969</v>
      </c>
    </row>
    <row r="38" spans="1:18" ht="15" customHeight="1" x14ac:dyDescent="0.15">
      <c r="A38" s="109" t="s">
        <v>25</v>
      </c>
      <c r="B38" s="66">
        <f t="shared" ref="B38:M38" si="7">+B36/B32*100</f>
        <v>10.300834506679488</v>
      </c>
      <c r="C38" s="66">
        <f t="shared" si="7"/>
        <v>56.142034548944345</v>
      </c>
      <c r="D38" s="66">
        <f t="shared" si="7"/>
        <v>6.7671536896615496</v>
      </c>
      <c r="E38" s="66">
        <f t="shared" si="7"/>
        <v>10.562130177514794</v>
      </c>
      <c r="F38" s="66">
        <f t="shared" si="7"/>
        <v>3.8050439468221371</v>
      </c>
      <c r="G38" s="67">
        <f t="shared" si="7"/>
        <v>1.9740088830399738</v>
      </c>
      <c r="H38" s="110">
        <f t="shared" si="7"/>
        <v>21.768734940002179</v>
      </c>
      <c r="I38" s="110">
        <f t="shared" si="7"/>
        <v>72.943065068493155</v>
      </c>
      <c r="J38" s="110">
        <f t="shared" si="7"/>
        <v>9.8761931764483499</v>
      </c>
      <c r="K38" s="110">
        <f t="shared" si="7"/>
        <v>12.744018185653019</v>
      </c>
      <c r="L38" s="110">
        <f t="shared" si="7"/>
        <v>5.2716189965838298</v>
      </c>
      <c r="M38" s="111">
        <f t="shared" si="7"/>
        <v>2.9524453459544739</v>
      </c>
    </row>
    <row r="39" spans="1:18" ht="15" customHeight="1" x14ac:dyDescent="0.15">
      <c r="A39" s="109" t="s">
        <v>22</v>
      </c>
      <c r="B39" s="66">
        <f t="shared" ref="B39:M39" si="8">+B36/B7</f>
        <v>8.616281741928071E-2</v>
      </c>
      <c r="C39" s="66">
        <f t="shared" si="8"/>
        <v>6.7390490453013846E-2</v>
      </c>
      <c r="D39" s="66">
        <f t="shared" si="8"/>
        <v>0.1048394028824389</v>
      </c>
      <c r="E39" s="66">
        <f t="shared" si="8"/>
        <v>9.4082715485435189E-2</v>
      </c>
      <c r="F39" s="66">
        <f t="shared" si="8"/>
        <v>0.14622761605703133</v>
      </c>
      <c r="G39" s="67">
        <f t="shared" si="8"/>
        <v>0.21798365122615804</v>
      </c>
      <c r="H39" s="110">
        <f t="shared" si="8"/>
        <v>5.7917819281455646E-2</v>
      </c>
      <c r="I39" s="110">
        <f t="shared" si="8"/>
        <v>4.5213743364675194E-2</v>
      </c>
      <c r="J39" s="110">
        <f t="shared" si="8"/>
        <v>0.11186860861481251</v>
      </c>
      <c r="K39" s="110">
        <f t="shared" si="8"/>
        <v>0.1019026322035804</v>
      </c>
      <c r="L39" s="110">
        <f t="shared" si="8"/>
        <v>0.19361584353281261</v>
      </c>
      <c r="M39" s="111">
        <f t="shared" si="8"/>
        <v>0.34717314487632511</v>
      </c>
    </row>
    <row r="40" spans="1:18" ht="12" customHeight="1" x14ac:dyDescent="0.15">
      <c r="A40" s="127"/>
      <c r="B40" s="60"/>
      <c r="C40" s="60"/>
      <c r="D40" s="60"/>
      <c r="E40" s="60"/>
      <c r="F40" s="60"/>
      <c r="G40" s="61"/>
      <c r="H40" s="107"/>
      <c r="I40" s="107"/>
      <c r="J40" s="107"/>
      <c r="K40" s="107"/>
      <c r="L40" s="107"/>
      <c r="M40" s="108"/>
    </row>
    <row r="41" spans="1:18" ht="15" customHeight="1" x14ac:dyDescent="0.15">
      <c r="A41" s="126" t="s">
        <v>57</v>
      </c>
      <c r="B41" s="60">
        <v>94083</v>
      </c>
      <c r="C41" s="60">
        <v>254</v>
      </c>
      <c r="D41" s="60">
        <v>93829</v>
      </c>
      <c r="E41" s="60">
        <v>42665</v>
      </c>
      <c r="F41" s="60">
        <v>40978</v>
      </c>
      <c r="G41" s="61">
        <v>10186</v>
      </c>
      <c r="H41" s="107">
        <v>166396</v>
      </c>
      <c r="I41" s="107">
        <f>H41-J41</f>
        <v>587</v>
      </c>
      <c r="J41" s="107">
        <v>165809</v>
      </c>
      <c r="K41" s="107">
        <v>103301</v>
      </c>
      <c r="L41" s="107">
        <v>51841</v>
      </c>
      <c r="M41" s="108">
        <v>10667</v>
      </c>
    </row>
    <row r="42" spans="1:18" ht="15" customHeight="1" x14ac:dyDescent="0.15">
      <c r="A42" s="109" t="s">
        <v>17</v>
      </c>
      <c r="B42" s="66">
        <f>B41/B41*100</f>
        <v>100</v>
      </c>
      <c r="C42" s="66">
        <f>C41/B41*100</f>
        <v>0.26997438432022791</v>
      </c>
      <c r="D42" s="66">
        <f>D41/B41*100</f>
        <v>99.730025615679779</v>
      </c>
      <c r="E42" s="66">
        <f>E41/D41*100</f>
        <v>45.471016423493808</v>
      </c>
      <c r="F42" s="66">
        <f>F41/D41*100</f>
        <v>43.673064830702664</v>
      </c>
      <c r="G42" s="67">
        <f>G41/D41*100</f>
        <v>10.855918745803535</v>
      </c>
      <c r="H42" s="110">
        <f>H41/H41*100</f>
        <v>100</v>
      </c>
      <c r="I42" s="110">
        <f>I41/H41*100</f>
        <v>0.35277290319478832</v>
      </c>
      <c r="J42" s="110">
        <f>J41/H41*100</f>
        <v>99.64722709680521</v>
      </c>
      <c r="K42" s="110">
        <f>K41/J41*100</f>
        <v>62.301201985416952</v>
      </c>
      <c r="L42" s="110">
        <f>L41/J41*100</f>
        <v>31.265492222979454</v>
      </c>
      <c r="M42" s="111">
        <f>M41/J41*100</f>
        <v>6.4333057916035923</v>
      </c>
    </row>
    <row r="43" spans="1:18" ht="15" customHeight="1" x14ac:dyDescent="0.15">
      <c r="A43" s="109" t="s">
        <v>21</v>
      </c>
      <c r="B43" s="66">
        <f t="shared" ref="B43:M43" si="9">+B41/B32*100</f>
        <v>80.774580171022365</v>
      </c>
      <c r="C43" s="66">
        <f t="shared" si="9"/>
        <v>3.0470249520153549</v>
      </c>
      <c r="D43" s="66">
        <f t="shared" si="9"/>
        <v>86.766228962456069</v>
      </c>
      <c r="E43" s="66">
        <f t="shared" si="9"/>
        <v>84.15187376725838</v>
      </c>
      <c r="F43" s="66">
        <f t="shared" si="9"/>
        <v>90.495119473521484</v>
      </c>
      <c r="G43" s="67">
        <f t="shared" si="9"/>
        <v>83.780227011021552</v>
      </c>
      <c r="H43" s="110">
        <f t="shared" si="9"/>
        <v>67.16042605919462</v>
      </c>
      <c r="I43" s="110">
        <f t="shared" si="9"/>
        <v>1.2564212328767124</v>
      </c>
      <c r="J43" s="110">
        <f t="shared" si="9"/>
        <v>82.476036987848133</v>
      </c>
      <c r="K43" s="110">
        <f t="shared" si="9"/>
        <v>80.695710591893004</v>
      </c>
      <c r="L43" s="110">
        <f t="shared" si="9"/>
        <v>86.812579543171012</v>
      </c>
      <c r="M43" s="111">
        <f t="shared" si="9"/>
        <v>80.136729021110369</v>
      </c>
    </row>
    <row r="44" spans="1:18" ht="15" customHeight="1" x14ac:dyDescent="0.15">
      <c r="A44" s="128" t="s">
        <v>22</v>
      </c>
      <c r="B44" s="83">
        <f t="shared" ref="B44:M44" si="10">+B41/B7</f>
        <v>0.67565063771113409</v>
      </c>
      <c r="C44" s="81">
        <f t="shared" si="10"/>
        <v>3.6575180715951961E-3</v>
      </c>
      <c r="D44" s="81">
        <f t="shared" si="10"/>
        <v>1.3442164980946105</v>
      </c>
      <c r="E44" s="81">
        <f t="shared" si="10"/>
        <v>0.74958712533820582</v>
      </c>
      <c r="F44" s="81">
        <f t="shared" si="10"/>
        <v>3.4777221420690827</v>
      </c>
      <c r="G44" s="81">
        <f t="shared" si="10"/>
        <v>9.2515894641235246</v>
      </c>
      <c r="H44" s="129">
        <f>+H41/H7</f>
        <v>0.17868679232315596</v>
      </c>
      <c r="I44" s="130">
        <f t="shared" si="10"/>
        <v>7.7879243390546499E-4</v>
      </c>
      <c r="J44" s="130">
        <f t="shared" si="10"/>
        <v>0.9342141589430093</v>
      </c>
      <c r="K44" s="130">
        <f t="shared" si="10"/>
        <v>0.64525216435344235</v>
      </c>
      <c r="L44" s="130">
        <f t="shared" si="10"/>
        <v>3.1884494741374008</v>
      </c>
      <c r="M44" s="131">
        <f t="shared" si="10"/>
        <v>9.4231448763250878</v>
      </c>
    </row>
    <row r="45" spans="1:18" ht="15" customHeight="1" x14ac:dyDescent="0.15">
      <c r="A45" s="132" t="s">
        <v>58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</row>
    <row r="46" spans="1:18" ht="15" customHeight="1" x14ac:dyDescent="0.15">
      <c r="A46" s="134" t="s">
        <v>28</v>
      </c>
      <c r="B46" s="88"/>
      <c r="C46" s="88"/>
      <c r="D46" s="60">
        <v>148141</v>
      </c>
      <c r="E46" s="60">
        <v>70904</v>
      </c>
      <c r="F46" s="60">
        <v>62883</v>
      </c>
      <c r="G46" s="61">
        <v>14354</v>
      </c>
      <c r="H46" s="135" t="s">
        <v>71</v>
      </c>
      <c r="I46" s="135" t="s">
        <v>71</v>
      </c>
      <c r="J46" s="107">
        <v>215857</v>
      </c>
      <c r="K46" s="107">
        <v>136248</v>
      </c>
      <c r="L46" s="107">
        <v>66369</v>
      </c>
      <c r="M46" s="108">
        <v>13239</v>
      </c>
    </row>
    <row r="47" spans="1:18" ht="15" customHeight="1" x14ac:dyDescent="0.15">
      <c r="A47" s="109" t="s">
        <v>12</v>
      </c>
      <c r="B47" s="88"/>
      <c r="C47" s="88"/>
      <c r="D47" s="66">
        <f>+D46/$D$46*100</f>
        <v>100</v>
      </c>
      <c r="E47" s="66">
        <f>+E46/$D$46*100</f>
        <v>47.862509366076914</v>
      </c>
      <c r="F47" s="66">
        <f>+F46/$D$46*100</f>
        <v>42.448073119528019</v>
      </c>
      <c r="G47" s="67">
        <f>+G46/$D$46*100</f>
        <v>9.6894175143950694</v>
      </c>
      <c r="H47" s="135"/>
      <c r="I47" s="135"/>
      <c r="J47" s="136">
        <v>100</v>
      </c>
      <c r="K47" s="136">
        <f>K46*100/J46</f>
        <v>63.119565267746701</v>
      </c>
      <c r="L47" s="136">
        <f>L46*100/J46</f>
        <v>30.746744372431749</v>
      </c>
      <c r="M47" s="137">
        <f>M46*100/J46</f>
        <v>6.1332270901569093</v>
      </c>
      <c r="R47" s="112"/>
    </row>
    <row r="48" spans="1:18" ht="15" customHeight="1" x14ac:dyDescent="0.15">
      <c r="A48" s="127"/>
      <c r="B48" s="63"/>
      <c r="C48" s="63"/>
      <c r="D48" s="60"/>
      <c r="E48" s="60"/>
      <c r="F48" s="60"/>
      <c r="G48" s="61"/>
      <c r="H48" s="107"/>
      <c r="I48" s="107"/>
      <c r="J48" s="107"/>
      <c r="K48" s="107"/>
      <c r="L48" s="107"/>
      <c r="M48" s="108"/>
    </row>
    <row r="49" spans="1:19" ht="15" customHeight="1" x14ac:dyDescent="0.15">
      <c r="A49" s="134" t="s">
        <v>72</v>
      </c>
      <c r="B49" s="92"/>
      <c r="C49" s="92"/>
      <c r="D49" s="77">
        <v>162.80000000000001</v>
      </c>
      <c r="E49" s="77">
        <v>174.1</v>
      </c>
      <c r="F49" s="77">
        <v>156</v>
      </c>
      <c r="G49" s="93">
        <v>144.1</v>
      </c>
      <c r="H49" s="135"/>
      <c r="I49" s="135"/>
      <c r="J49" s="138">
        <v>137.91999999999999</v>
      </c>
      <c r="K49" s="138">
        <v>141.05000000000001</v>
      </c>
      <c r="L49" s="138">
        <v>133.1</v>
      </c>
      <c r="M49" s="108">
        <v>132</v>
      </c>
    </row>
    <row r="50" spans="1:19" ht="15" customHeight="1" x14ac:dyDescent="0.15">
      <c r="A50" s="139"/>
      <c r="B50" s="63"/>
      <c r="C50" s="63"/>
      <c r="D50" s="115"/>
      <c r="E50" s="115"/>
      <c r="F50" s="115"/>
      <c r="G50" s="116"/>
      <c r="H50" s="107"/>
      <c r="I50" s="107"/>
      <c r="J50" s="107"/>
      <c r="K50" s="107"/>
      <c r="L50" s="107"/>
      <c r="M50" s="108"/>
    </row>
    <row r="51" spans="1:19" ht="15" customHeight="1" x14ac:dyDescent="0.15">
      <c r="A51" s="134" t="s">
        <v>30</v>
      </c>
      <c r="B51" s="60"/>
      <c r="C51" s="60"/>
      <c r="D51" s="60"/>
      <c r="E51" s="60"/>
      <c r="F51" s="60"/>
      <c r="G51" s="61"/>
      <c r="H51" s="107"/>
      <c r="I51" s="107"/>
      <c r="J51" s="107"/>
      <c r="K51" s="107"/>
      <c r="L51" s="107"/>
      <c r="M51" s="108"/>
    </row>
    <row r="52" spans="1:19" ht="15" customHeight="1" x14ac:dyDescent="0.15">
      <c r="A52" s="109" t="s">
        <v>31</v>
      </c>
      <c r="B52" s="88"/>
      <c r="C52" s="88"/>
      <c r="D52" s="60">
        <v>36861</v>
      </c>
      <c r="E52" s="60">
        <v>28482</v>
      </c>
      <c r="F52" s="60">
        <v>7659</v>
      </c>
      <c r="G52" s="61">
        <v>720</v>
      </c>
      <c r="H52" s="135"/>
      <c r="I52" s="135"/>
      <c r="J52" s="107">
        <v>98842</v>
      </c>
      <c r="K52" s="107">
        <v>86967</v>
      </c>
      <c r="L52" s="107">
        <v>11169</v>
      </c>
      <c r="M52" s="108">
        <v>706</v>
      </c>
    </row>
    <row r="53" spans="1:19" ht="15" customHeight="1" x14ac:dyDescent="0.15">
      <c r="A53" s="109" t="s">
        <v>32</v>
      </c>
      <c r="B53" s="88"/>
      <c r="C53" s="88"/>
      <c r="D53" s="66">
        <f>+D52/D7*100</f>
        <v>52.807942465831928</v>
      </c>
      <c r="E53" s="66">
        <f>+E52/E7*100</f>
        <v>50.040409009452191</v>
      </c>
      <c r="F53" s="66">
        <f>+F52/F7*100</f>
        <v>65.000424340151071</v>
      </c>
      <c r="G53" s="67">
        <f>+G52/G7*100</f>
        <v>65.395095367847418</v>
      </c>
      <c r="H53" s="135"/>
      <c r="I53" s="135"/>
      <c r="J53" s="110">
        <f>J52/J7*100</f>
        <v>55.690340028734816</v>
      </c>
      <c r="K53" s="110">
        <f>+K52/K7*100</f>
        <v>54.322460554424282</v>
      </c>
      <c r="L53" s="110">
        <f>+L52/L7*100</f>
        <v>68.69426163970725</v>
      </c>
      <c r="M53" s="111">
        <f>+M52/M7*100</f>
        <v>62.367491166077741</v>
      </c>
    </row>
    <row r="54" spans="1:19" ht="15" customHeight="1" x14ac:dyDescent="0.15">
      <c r="A54" s="109" t="s">
        <v>33</v>
      </c>
      <c r="B54" s="88"/>
      <c r="C54" s="88"/>
      <c r="D54" s="60">
        <v>38898</v>
      </c>
      <c r="E54" s="60">
        <v>18680</v>
      </c>
      <c r="F54" s="60">
        <v>16247</v>
      </c>
      <c r="G54" s="61">
        <v>3971</v>
      </c>
      <c r="H54" s="135"/>
      <c r="I54" s="135"/>
      <c r="J54" s="107">
        <v>93769</v>
      </c>
      <c r="K54" s="107">
        <v>60227</v>
      </c>
      <c r="L54" s="107">
        <v>28425</v>
      </c>
      <c r="M54" s="108">
        <v>5116</v>
      </c>
    </row>
    <row r="55" spans="1:19" ht="15" customHeight="1" x14ac:dyDescent="0.15">
      <c r="A55" s="109" t="s">
        <v>34</v>
      </c>
      <c r="B55" s="88"/>
      <c r="C55" s="88"/>
      <c r="D55" s="66">
        <f>+D54/D41*100</f>
        <v>41.456266186360288</v>
      </c>
      <c r="E55" s="66">
        <f>+E54/E41*100</f>
        <v>43.782960271885621</v>
      </c>
      <c r="F55" s="66">
        <f>+F54/F41*100</f>
        <v>39.648103860608131</v>
      </c>
      <c r="G55" s="67">
        <f>+G54/G41*100</f>
        <v>38.984881209503243</v>
      </c>
      <c r="H55" s="135"/>
      <c r="I55" s="135"/>
      <c r="J55" s="110">
        <f>+J54/J41*100</f>
        <v>56.552418746871403</v>
      </c>
      <c r="K55" s="110">
        <f>+K54/K41*100</f>
        <v>58.302436568861872</v>
      </c>
      <c r="L55" s="110">
        <f>+L54/L41*100</f>
        <v>54.831118226886055</v>
      </c>
      <c r="M55" s="111">
        <f>+M54/M41*100</f>
        <v>47.961001218711914</v>
      </c>
      <c r="P55" s="110"/>
      <c r="Q55" s="110"/>
      <c r="R55" s="110"/>
      <c r="S55" s="110"/>
    </row>
    <row r="56" spans="1:19" ht="12" customHeight="1" x14ac:dyDescent="0.15">
      <c r="A56" s="113"/>
      <c r="B56" s="63"/>
      <c r="C56" s="63"/>
      <c r="D56" s="66"/>
      <c r="E56" s="66"/>
      <c r="F56" s="66"/>
      <c r="G56" s="66"/>
      <c r="H56" s="125"/>
      <c r="I56" s="107"/>
      <c r="J56" s="107"/>
      <c r="K56" s="107"/>
      <c r="L56" s="107"/>
      <c r="M56" s="108"/>
    </row>
    <row r="57" spans="1:19" ht="12.75" customHeight="1" x14ac:dyDescent="0.15">
      <c r="A57" s="126" t="s">
        <v>73</v>
      </c>
      <c r="B57" s="115"/>
      <c r="C57" s="115"/>
      <c r="D57" s="115"/>
      <c r="E57" s="115"/>
      <c r="F57" s="115"/>
      <c r="G57" s="116"/>
      <c r="H57" s="107"/>
      <c r="I57" s="107"/>
      <c r="J57" s="107"/>
      <c r="K57" s="107"/>
      <c r="L57" s="107"/>
      <c r="M57" s="108"/>
    </row>
    <row r="58" spans="1:19" ht="15" customHeight="1" x14ac:dyDescent="0.15">
      <c r="A58" s="140" t="s">
        <v>36</v>
      </c>
      <c r="B58" s="115"/>
      <c r="C58" s="115"/>
      <c r="D58" s="115"/>
      <c r="E58" s="115"/>
      <c r="F58" s="115"/>
      <c r="G58" s="116"/>
      <c r="H58" s="107"/>
      <c r="I58" s="107"/>
      <c r="J58" s="107"/>
      <c r="K58" s="107"/>
      <c r="L58" s="107"/>
      <c r="M58" s="108"/>
    </row>
    <row r="59" spans="1:19" ht="15" customHeight="1" x14ac:dyDescent="0.15">
      <c r="A59" s="109" t="s">
        <v>31</v>
      </c>
      <c r="B59" s="60">
        <v>50706</v>
      </c>
      <c r="C59" s="60">
        <v>11065</v>
      </c>
      <c r="D59" s="60">
        <v>39641</v>
      </c>
      <c r="E59" s="60">
        <v>29395</v>
      </c>
      <c r="F59" s="60">
        <v>9335</v>
      </c>
      <c r="G59" s="61">
        <v>911</v>
      </c>
      <c r="H59" s="107">
        <v>92012</v>
      </c>
      <c r="I59" s="107">
        <f>H59-J59</f>
        <v>23969</v>
      </c>
      <c r="J59" s="107">
        <v>68043</v>
      </c>
      <c r="K59" s="107">
        <v>57323</v>
      </c>
      <c r="L59" s="107">
        <v>10025</v>
      </c>
      <c r="M59" s="108">
        <v>695</v>
      </c>
    </row>
    <row r="60" spans="1:19" ht="15" customHeight="1" x14ac:dyDescent="0.15">
      <c r="A60" s="109" t="s">
        <v>15</v>
      </c>
      <c r="B60" s="66">
        <f t="shared" ref="B60:G60" si="11">+B59/B7*100</f>
        <v>36.414167528438469</v>
      </c>
      <c r="C60" s="66">
        <f t="shared" si="11"/>
        <v>15.933243095354662</v>
      </c>
      <c r="D60" s="66">
        <f t="shared" si="11"/>
        <v>56.790636371450674</v>
      </c>
      <c r="E60" s="66">
        <f t="shared" si="11"/>
        <v>51.644470993358873</v>
      </c>
      <c r="F60" s="66">
        <f t="shared" si="11"/>
        <v>79.224306203853018</v>
      </c>
      <c r="G60" s="67">
        <f t="shared" si="11"/>
        <v>82.742960944595822</v>
      </c>
      <c r="H60" s="110">
        <v>52.14</v>
      </c>
      <c r="I60" s="110">
        <f>+I59/I7*100</f>
        <v>3.1800469928926898</v>
      </c>
      <c r="J60" s="110">
        <f>+J59/J7*100</f>
        <v>38.337324280925152</v>
      </c>
      <c r="K60" s="110">
        <f>+K59/K7*100</f>
        <v>35.805839069546643</v>
      </c>
      <c r="L60" s="110">
        <f>+L59/L7*100</f>
        <v>61.658158558336915</v>
      </c>
      <c r="M60" s="111">
        <f>+M59/M7*100</f>
        <v>61.39575971731449</v>
      </c>
    </row>
    <row r="61" spans="1:19" ht="15" customHeight="1" x14ac:dyDescent="0.15">
      <c r="A61" s="109" t="s">
        <v>37</v>
      </c>
      <c r="B61" s="60">
        <v>131800</v>
      </c>
      <c r="C61" s="60">
        <v>19690</v>
      </c>
      <c r="D61" s="60">
        <v>112110</v>
      </c>
      <c r="E61" s="60">
        <v>70698</v>
      </c>
      <c r="F61" s="60">
        <v>35899</v>
      </c>
      <c r="G61" s="61">
        <v>5513</v>
      </c>
      <c r="H61" s="107">
        <v>227780</v>
      </c>
      <c r="I61" s="107">
        <f>H61-J61</f>
        <v>49946</v>
      </c>
      <c r="J61" s="107">
        <v>177834</v>
      </c>
      <c r="K61" s="107">
        <v>138441</v>
      </c>
      <c r="L61" s="107">
        <v>36011</v>
      </c>
      <c r="M61" s="108">
        <v>3382</v>
      </c>
    </row>
    <row r="62" spans="1:19" ht="15" customHeight="1" x14ac:dyDescent="0.15">
      <c r="A62" s="109" t="s">
        <v>12</v>
      </c>
      <c r="B62" s="66">
        <f>B61/B61*100</f>
        <v>100</v>
      </c>
      <c r="C62" s="66">
        <f>C61/B61*100</f>
        <v>14.939301972685886</v>
      </c>
      <c r="D62" s="66">
        <f>D61/B61*100</f>
        <v>85.060698027314103</v>
      </c>
      <c r="E62" s="66">
        <f>E61/D61*100</f>
        <v>63.061279100883063</v>
      </c>
      <c r="F62" s="66">
        <f>F61/D61*100</f>
        <v>32.021229149942023</v>
      </c>
      <c r="G62" s="67">
        <f>G61/D61*100</f>
        <v>4.9174917491749177</v>
      </c>
      <c r="H62" s="110">
        <f>H61/H61*100</f>
        <v>100</v>
      </c>
      <c r="I62" s="110">
        <f>I61/H61*100</f>
        <v>21.927298270260778</v>
      </c>
      <c r="J62" s="110">
        <f>J61/H61*100</f>
        <v>78.072701729739222</v>
      </c>
      <c r="K62" s="110">
        <f>K61/J61*100</f>
        <v>77.848442929923408</v>
      </c>
      <c r="L62" s="110">
        <f>L61/J61*100</f>
        <v>20.249783505966239</v>
      </c>
      <c r="M62" s="111">
        <f>M61/J61*100</f>
        <v>1.9017735641103501</v>
      </c>
    </row>
    <row r="63" spans="1:19" ht="15" customHeight="1" x14ac:dyDescent="0.15">
      <c r="A63" s="109" t="s">
        <v>38</v>
      </c>
      <c r="B63" s="66">
        <f t="shared" ref="B63:M63" si="12">+B61/B7</f>
        <v>0.94651269677122829</v>
      </c>
      <c r="C63" s="66">
        <f t="shared" si="12"/>
        <v>0.28352964893586385</v>
      </c>
      <c r="D63" s="66">
        <f t="shared" si="12"/>
        <v>1.6061144379817198</v>
      </c>
      <c r="E63" s="66">
        <f t="shared" si="12"/>
        <v>1.2421026740222776</v>
      </c>
      <c r="F63" s="66">
        <f t="shared" si="12"/>
        <v>3.0466774166171602</v>
      </c>
      <c r="G63" s="67">
        <f t="shared" si="12"/>
        <v>5.0072661217075387</v>
      </c>
      <c r="H63" s="110">
        <f t="shared" si="12"/>
        <v>0.24460490369581278</v>
      </c>
      <c r="I63" s="110">
        <f t="shared" si="12"/>
        <v>6.6265020279118153E-2</v>
      </c>
      <c r="J63" s="110">
        <f t="shared" si="12"/>
        <v>1.0019663633546496</v>
      </c>
      <c r="K63" s="110">
        <f t="shared" si="12"/>
        <v>0.86474821042637451</v>
      </c>
      <c r="L63" s="110">
        <f t="shared" si="12"/>
        <v>2.2148348606925397</v>
      </c>
      <c r="M63" s="111">
        <f t="shared" si="12"/>
        <v>2.9876325088339222</v>
      </c>
    </row>
    <row r="64" spans="1:19" ht="15" customHeight="1" x14ac:dyDescent="0.15">
      <c r="A64" s="126" t="s">
        <v>62</v>
      </c>
      <c r="B64" s="115"/>
      <c r="C64" s="115"/>
      <c r="D64" s="115"/>
      <c r="E64" s="115"/>
      <c r="F64" s="115"/>
      <c r="G64" s="116"/>
      <c r="H64" s="107"/>
      <c r="I64" s="107"/>
      <c r="J64" s="107"/>
      <c r="K64" s="107"/>
      <c r="L64" s="107"/>
      <c r="M64" s="108"/>
    </row>
    <row r="65" spans="1:13" ht="15" customHeight="1" x14ac:dyDescent="0.15">
      <c r="A65" s="109" t="s">
        <v>40</v>
      </c>
      <c r="B65" s="60">
        <v>17774</v>
      </c>
      <c r="C65" s="60">
        <v>6228</v>
      </c>
      <c r="D65" s="60">
        <v>11546</v>
      </c>
      <c r="E65" s="60">
        <v>9212</v>
      </c>
      <c r="F65" s="60">
        <v>2106</v>
      </c>
      <c r="G65" s="61">
        <v>228</v>
      </c>
      <c r="H65" s="107">
        <v>34856</v>
      </c>
      <c r="I65" s="107">
        <f>H65-J65</f>
        <v>13704</v>
      </c>
      <c r="J65" s="107">
        <v>21152</v>
      </c>
      <c r="K65" s="107">
        <v>18788</v>
      </c>
      <c r="L65" s="107">
        <v>2237</v>
      </c>
      <c r="M65" s="108">
        <v>127</v>
      </c>
    </row>
    <row r="66" spans="1:13" ht="15" customHeight="1" x14ac:dyDescent="0.15">
      <c r="A66" s="109" t="s">
        <v>15</v>
      </c>
      <c r="B66" s="66">
        <f t="shared" ref="B66:M66" si="13">+B65/B7*100</f>
        <v>12.76427668620016</v>
      </c>
      <c r="C66" s="66">
        <f t="shared" si="13"/>
        <v>8.9681191141318433</v>
      </c>
      <c r="D66" s="66">
        <f t="shared" si="13"/>
        <v>16.541073321681328</v>
      </c>
      <c r="E66" s="66">
        <f t="shared" si="13"/>
        <v>16.184686742331074</v>
      </c>
      <c r="F66" s="66">
        <f t="shared" si="13"/>
        <v>17.87320716286175</v>
      </c>
      <c r="G66" s="67">
        <f t="shared" si="13"/>
        <v>20.708446866485016</v>
      </c>
      <c r="H66" s="110">
        <f t="shared" si="13"/>
        <v>3.7430628339719245</v>
      </c>
      <c r="I66" s="110">
        <f t="shared" si="13"/>
        <v>1.8181552835162678</v>
      </c>
      <c r="J66" s="110">
        <f t="shared" si="13"/>
        <v>11.917626841704934</v>
      </c>
      <c r="K66" s="110">
        <f t="shared" si="13"/>
        <v>11.735605331867529</v>
      </c>
      <c r="L66" s="110">
        <f t="shared" si="13"/>
        <v>13.758533735162064</v>
      </c>
      <c r="M66" s="111">
        <f t="shared" si="13"/>
        <v>11.219081272084805</v>
      </c>
    </row>
    <row r="67" spans="1:13" ht="15" customHeight="1" x14ac:dyDescent="0.15">
      <c r="A67" s="109" t="s">
        <v>41</v>
      </c>
      <c r="B67" s="60">
        <v>36375</v>
      </c>
      <c r="C67" s="60">
        <v>12137</v>
      </c>
      <c r="D67" s="60">
        <v>24238</v>
      </c>
      <c r="E67" s="60">
        <v>18901</v>
      </c>
      <c r="F67" s="60">
        <v>4712</v>
      </c>
      <c r="G67" s="61">
        <v>616</v>
      </c>
      <c r="H67" s="107">
        <v>93183</v>
      </c>
      <c r="I67" s="107">
        <f>H67-J67</f>
        <v>35372</v>
      </c>
      <c r="J67" s="107">
        <v>57811</v>
      </c>
      <c r="K67" s="107">
        <v>50195</v>
      </c>
      <c r="L67" s="107">
        <v>7150</v>
      </c>
      <c r="M67" s="108">
        <v>466</v>
      </c>
    </row>
    <row r="68" spans="1:13" ht="15" customHeight="1" x14ac:dyDescent="0.15">
      <c r="A68" s="109" t="s">
        <v>17</v>
      </c>
      <c r="B68" s="66">
        <f>B67/B67*100</f>
        <v>100</v>
      </c>
      <c r="C68" s="66">
        <f>C67/B67*100</f>
        <v>33.366323024054985</v>
      </c>
      <c r="D68" s="66">
        <f>D67/B67*100</f>
        <v>66.633676975945022</v>
      </c>
      <c r="E68" s="66">
        <f>E67/D67*100</f>
        <v>77.980856506312406</v>
      </c>
      <c r="F68" s="66">
        <f>F67/D67*100</f>
        <v>19.440547899991749</v>
      </c>
      <c r="G68" s="67">
        <f>G67/D67*100</f>
        <v>2.5414638171466293</v>
      </c>
      <c r="H68" s="110">
        <f>H67/H67*100</f>
        <v>100</v>
      </c>
      <c r="I68" s="110">
        <f>I67/H67*100</f>
        <v>37.959713681680135</v>
      </c>
      <c r="J68" s="110">
        <f>J67/H67*100</f>
        <v>62.040286318319872</v>
      </c>
      <c r="K68" s="110">
        <f>K67/J67*100</f>
        <v>86.826036567435267</v>
      </c>
      <c r="L68" s="110">
        <f>L67/J67*100</f>
        <v>12.367888464133124</v>
      </c>
      <c r="M68" s="111">
        <f>M67/J67*100</f>
        <v>0.80607496843161341</v>
      </c>
    </row>
    <row r="69" spans="1:13" ht="15" customHeight="1" x14ac:dyDescent="0.15">
      <c r="A69" s="109" t="s">
        <v>42</v>
      </c>
      <c r="B69" s="66">
        <f>B67/B7</f>
        <v>0.26122457773181662</v>
      </c>
      <c r="C69" s="66">
        <f t="shared" ref="C69:M69" si="14">+C67/C7</f>
        <v>0.17476888517697203</v>
      </c>
      <c r="D69" s="66">
        <f t="shared" si="14"/>
        <v>0.34723933411650099</v>
      </c>
      <c r="E69" s="66">
        <f t="shared" si="14"/>
        <v>0.3320742120243157</v>
      </c>
      <c r="F69" s="66">
        <f t="shared" si="14"/>
        <v>0.39989815836374437</v>
      </c>
      <c r="G69" s="67">
        <f t="shared" si="14"/>
        <v>0.55949137148047234</v>
      </c>
      <c r="H69" s="110">
        <f t="shared" si="14"/>
        <v>0.10006593529320802</v>
      </c>
      <c r="I69" s="110">
        <f t="shared" si="14"/>
        <v>4.6929209492511254E-2</v>
      </c>
      <c r="J69" s="110">
        <f t="shared" si="14"/>
        <v>0.32572330056061077</v>
      </c>
      <c r="K69" s="110">
        <f t="shared" si="14"/>
        <v>0.313534548452784</v>
      </c>
      <c r="L69" s="110">
        <f t="shared" si="14"/>
        <v>0.43975644258564489</v>
      </c>
      <c r="M69" s="111">
        <f t="shared" si="14"/>
        <v>0.41166077738515899</v>
      </c>
    </row>
    <row r="70" spans="1:13" ht="15" customHeight="1" x14ac:dyDescent="0.15">
      <c r="A70" s="126" t="s">
        <v>64</v>
      </c>
      <c r="B70" s="115"/>
      <c r="C70" s="115"/>
      <c r="D70" s="115"/>
      <c r="E70" s="115"/>
      <c r="F70" s="115"/>
      <c r="G70" s="116"/>
      <c r="H70" s="107"/>
      <c r="I70" s="107"/>
      <c r="J70" s="107"/>
      <c r="K70" s="107"/>
      <c r="L70" s="107"/>
      <c r="M70" s="108"/>
    </row>
    <row r="71" spans="1:13" ht="15" customHeight="1" x14ac:dyDescent="0.15">
      <c r="A71" s="109" t="s">
        <v>40</v>
      </c>
      <c r="B71" s="60">
        <v>83277</v>
      </c>
      <c r="C71" s="60">
        <v>31887</v>
      </c>
      <c r="D71" s="60">
        <v>51390</v>
      </c>
      <c r="E71" s="60">
        <v>41094</v>
      </c>
      <c r="F71" s="60">
        <v>9394</v>
      </c>
      <c r="G71" s="61">
        <v>902</v>
      </c>
      <c r="H71" s="107">
        <v>129926</v>
      </c>
      <c r="I71" s="107">
        <f>H71-J71</f>
        <v>55732</v>
      </c>
      <c r="J71" s="107">
        <v>74194</v>
      </c>
      <c r="K71" s="107">
        <v>65189</v>
      </c>
      <c r="L71" s="107">
        <v>8449</v>
      </c>
      <c r="M71" s="108">
        <v>556</v>
      </c>
    </row>
    <row r="72" spans="1:13" ht="15" customHeight="1" x14ac:dyDescent="0.15">
      <c r="A72" s="109" t="s">
        <v>44</v>
      </c>
      <c r="B72" s="66">
        <f t="shared" ref="B72:M72" si="15">+B71/B7*100</f>
        <v>59.804808686659769</v>
      </c>
      <c r="C72" s="66">
        <f t="shared" si="15"/>
        <v>45.916251475966938</v>
      </c>
      <c r="D72" s="66">
        <f t="shared" si="15"/>
        <v>73.622532305664592</v>
      </c>
      <c r="E72" s="66">
        <f t="shared" si="15"/>
        <v>72.198601496890262</v>
      </c>
      <c r="F72" s="66">
        <f t="shared" si="15"/>
        <v>79.725027582109817</v>
      </c>
      <c r="G72" s="67">
        <f t="shared" si="15"/>
        <v>81.925522252497728</v>
      </c>
      <c r="H72" s="110">
        <f t="shared" si="15"/>
        <v>13.952294634112816</v>
      </c>
      <c r="I72" s="110">
        <f t="shared" si="15"/>
        <v>7.3941499022860944</v>
      </c>
      <c r="J72" s="110">
        <f t="shared" si="15"/>
        <v>41.802969265008308</v>
      </c>
      <c r="K72" s="110">
        <f t="shared" si="15"/>
        <v>40.719202468549724</v>
      </c>
      <c r="L72" s="110">
        <f t="shared" si="15"/>
        <v>51.965065502183407</v>
      </c>
      <c r="M72" s="111">
        <f t="shared" si="15"/>
        <v>49.116607773851591</v>
      </c>
    </row>
    <row r="73" spans="1:13" ht="15" customHeight="1" x14ac:dyDescent="0.15">
      <c r="A73" s="109" t="s">
        <v>45</v>
      </c>
      <c r="B73" s="60">
        <v>514622</v>
      </c>
      <c r="C73" s="60">
        <v>167583</v>
      </c>
      <c r="D73" s="60">
        <v>347039</v>
      </c>
      <c r="E73" s="60">
        <v>259362</v>
      </c>
      <c r="F73" s="60">
        <v>77688</v>
      </c>
      <c r="G73" s="61">
        <v>9989</v>
      </c>
      <c r="H73" s="107">
        <v>793797</v>
      </c>
      <c r="I73" s="107">
        <f>H73-J73</f>
        <v>310489</v>
      </c>
      <c r="J73" s="107">
        <v>483308</v>
      </c>
      <c r="K73" s="107">
        <v>408919</v>
      </c>
      <c r="L73" s="107">
        <v>68900</v>
      </c>
      <c r="M73" s="108">
        <v>5489</v>
      </c>
    </row>
    <row r="74" spans="1:13" ht="15" customHeight="1" x14ac:dyDescent="0.15">
      <c r="A74" s="109" t="s">
        <v>12</v>
      </c>
      <c r="B74" s="66">
        <f>B73/B73*100</f>
        <v>100</v>
      </c>
      <c r="C74" s="66">
        <f>C73/B73*100</f>
        <v>32.564289905989256</v>
      </c>
      <c r="D74" s="66">
        <f>D73/B73*100</f>
        <v>67.435710094010744</v>
      </c>
      <c r="E74" s="66">
        <f>E73/D73*100</f>
        <v>74.73569253023436</v>
      </c>
      <c r="F74" s="66">
        <f>F73/D73*100</f>
        <v>22.385956621590079</v>
      </c>
      <c r="G74" s="67">
        <f>G73/D73*100</f>
        <v>2.8783508481755651</v>
      </c>
      <c r="H74" s="110">
        <f>H73/H73*100</f>
        <v>100</v>
      </c>
      <c r="I74" s="110">
        <f>I73/H73*100</f>
        <v>39.114408343694926</v>
      </c>
      <c r="J74" s="110">
        <f>J73/H73*100</f>
        <v>60.885591656305074</v>
      </c>
      <c r="K74" s="110">
        <f>K73/J73*100</f>
        <v>84.60836567985632</v>
      </c>
      <c r="L74" s="110">
        <f>L73/J73*100</f>
        <v>14.255919620614598</v>
      </c>
      <c r="M74" s="111">
        <f>M73/J73*100</f>
        <v>1.1357146995290788</v>
      </c>
    </row>
    <row r="75" spans="1:13" ht="15" customHeight="1" x14ac:dyDescent="0.15">
      <c r="A75" s="109" t="s">
        <v>46</v>
      </c>
      <c r="B75" s="66">
        <f t="shared" ref="B75:M75" si="16">+B73/B7</f>
        <v>3.695722739285304</v>
      </c>
      <c r="C75" s="66">
        <f t="shared" si="16"/>
        <v>2.4131411456383378</v>
      </c>
      <c r="D75" s="66">
        <f t="shared" si="16"/>
        <v>4.9717629867339044</v>
      </c>
      <c r="E75" s="66">
        <f t="shared" si="16"/>
        <v>4.5567658737130605</v>
      </c>
      <c r="F75" s="66">
        <f t="shared" si="16"/>
        <v>6.593227531189001</v>
      </c>
      <c r="G75" s="67">
        <f t="shared" si="16"/>
        <v>9.0726612170753853</v>
      </c>
      <c r="H75" s="110">
        <f t="shared" si="16"/>
        <v>0.85243058538513083</v>
      </c>
      <c r="I75" s="110">
        <f t="shared" si="16"/>
        <v>0.41193608860455522</v>
      </c>
      <c r="J75" s="110">
        <f t="shared" si="16"/>
        <v>2.7230920922894892</v>
      </c>
      <c r="K75" s="110">
        <f t="shared" si="16"/>
        <v>2.554243132159856</v>
      </c>
      <c r="L75" s="110">
        <f t="shared" si="16"/>
        <v>4.2376529921889414</v>
      </c>
      <c r="M75" s="111">
        <f t="shared" si="16"/>
        <v>4.8489399293286217</v>
      </c>
    </row>
    <row r="76" spans="1:13" ht="15" customHeight="1" x14ac:dyDescent="0.15">
      <c r="A76" s="126" t="s">
        <v>66</v>
      </c>
      <c r="B76" s="60"/>
      <c r="C76" s="60"/>
      <c r="D76" s="60"/>
      <c r="E76" s="60"/>
      <c r="F76" s="60"/>
      <c r="G76" s="61"/>
      <c r="H76" s="107"/>
      <c r="I76" s="107"/>
      <c r="J76" s="107"/>
      <c r="K76" s="107"/>
      <c r="L76" s="107"/>
      <c r="M76" s="108"/>
    </row>
    <row r="77" spans="1:13" ht="15" customHeight="1" x14ac:dyDescent="0.15">
      <c r="A77" s="109" t="s">
        <v>40</v>
      </c>
      <c r="B77" s="60">
        <v>29253</v>
      </c>
      <c r="C77" s="60">
        <v>9183</v>
      </c>
      <c r="D77" s="60">
        <v>20070</v>
      </c>
      <c r="E77" s="60">
        <v>15545</v>
      </c>
      <c r="F77" s="60">
        <v>4106</v>
      </c>
      <c r="G77" s="61">
        <v>419</v>
      </c>
      <c r="H77" s="107">
        <v>49730</v>
      </c>
      <c r="I77" s="107">
        <f>H77-J77</f>
        <v>18839</v>
      </c>
      <c r="J77" s="107">
        <v>30891</v>
      </c>
      <c r="K77" s="107">
        <v>26587</v>
      </c>
      <c r="L77" s="107">
        <v>4036</v>
      </c>
      <c r="M77" s="108">
        <v>268</v>
      </c>
    </row>
    <row r="78" spans="1:13" ht="15" customHeight="1" x14ac:dyDescent="0.15">
      <c r="A78" s="109" t="s">
        <v>44</v>
      </c>
      <c r="B78" s="66">
        <f t="shared" ref="B78:M78" si="17">+B77/B7*100</f>
        <v>21.007842123405723</v>
      </c>
      <c r="C78" s="66">
        <f t="shared" si="17"/>
        <v>13.223223799786885</v>
      </c>
      <c r="D78" s="66">
        <f t="shared" si="17"/>
        <v>28.752757800636086</v>
      </c>
      <c r="E78" s="66">
        <f t="shared" si="17"/>
        <v>27.311219649320073</v>
      </c>
      <c r="F78" s="66">
        <f t="shared" si="17"/>
        <v>34.846813205465502</v>
      </c>
      <c r="G78" s="67">
        <f t="shared" si="17"/>
        <v>38.056312443233423</v>
      </c>
      <c r="H78" s="110">
        <f t="shared" si="17"/>
        <v>5.3403292039655677</v>
      </c>
      <c r="I78" s="110">
        <f t="shared" si="17"/>
        <v>2.4994328215238593</v>
      </c>
      <c r="J78" s="110">
        <f t="shared" si="17"/>
        <v>17.404851114178662</v>
      </c>
      <c r="K78" s="110">
        <f t="shared" si="17"/>
        <v>16.607118317988181</v>
      </c>
      <c r="L78" s="110">
        <f t="shared" si="17"/>
        <v>24.823174857002275</v>
      </c>
      <c r="M78" s="111">
        <f t="shared" si="17"/>
        <v>23.674911660777383</v>
      </c>
    </row>
    <row r="79" spans="1:13" ht="15" customHeight="1" x14ac:dyDescent="0.15">
      <c r="A79" s="109" t="s">
        <v>48</v>
      </c>
      <c r="B79" s="60">
        <v>103159</v>
      </c>
      <c r="C79" s="60">
        <v>31347</v>
      </c>
      <c r="D79" s="60">
        <v>71812</v>
      </c>
      <c r="E79" s="60">
        <v>53352</v>
      </c>
      <c r="F79" s="60">
        <v>16325</v>
      </c>
      <c r="G79" s="61">
        <v>2135</v>
      </c>
      <c r="H79" s="107">
        <v>256567</v>
      </c>
      <c r="I79" s="107">
        <f>H79-J79</f>
        <v>94182</v>
      </c>
      <c r="J79" s="107">
        <v>162385</v>
      </c>
      <c r="K79" s="107">
        <v>134398</v>
      </c>
      <c r="L79" s="107">
        <v>25706</v>
      </c>
      <c r="M79" s="108">
        <v>2281</v>
      </c>
    </row>
    <row r="80" spans="1:13" ht="15" customHeight="1" x14ac:dyDescent="0.15">
      <c r="A80" s="109" t="s">
        <v>12</v>
      </c>
      <c r="B80" s="66">
        <f>B79/B79*100</f>
        <v>100</v>
      </c>
      <c r="C80" s="66">
        <f>C79/B79*100</f>
        <v>30.387072383408135</v>
      </c>
      <c r="D80" s="66">
        <f>D79/B79*100</f>
        <v>69.612927616591861</v>
      </c>
      <c r="E80" s="66">
        <f>E79/D79*100</f>
        <v>74.293989862418542</v>
      </c>
      <c r="F80" s="66">
        <f>F79/D79*100</f>
        <v>22.732969420152621</v>
      </c>
      <c r="G80" s="67">
        <f>G79/D79*100</f>
        <v>2.9730407174288422</v>
      </c>
      <c r="H80" s="110">
        <f>H79/H79*100</f>
        <v>100</v>
      </c>
      <c r="I80" s="110">
        <f>I79/H79*100</f>
        <v>36.708540069455545</v>
      </c>
      <c r="J80" s="110">
        <f>J79/H79*100</f>
        <v>63.291459930544455</v>
      </c>
      <c r="K80" s="110">
        <f>K79/J79*100</f>
        <v>82.765033716168375</v>
      </c>
      <c r="L80" s="110">
        <f>L79/J79*100</f>
        <v>15.830279890383963</v>
      </c>
      <c r="M80" s="111">
        <f>M79/J79*100</f>
        <v>1.4046863934476705</v>
      </c>
    </row>
    <row r="81" spans="1:13" ht="15" customHeight="1" x14ac:dyDescent="0.15">
      <c r="A81" s="128" t="s">
        <v>74</v>
      </c>
      <c r="B81" s="83">
        <f>+B79/B7</f>
        <v>0.74082931173158684</v>
      </c>
      <c r="C81" s="81">
        <f>+C79/C7</f>
        <v>0.4513866889381678</v>
      </c>
      <c r="D81" s="81">
        <f>+D79/D7</f>
        <v>1.0287957365118479</v>
      </c>
      <c r="E81" s="81">
        <f>+E79/E7</f>
        <v>0.93734846621455425</v>
      </c>
      <c r="F81" s="81">
        <f>+F79/F7</f>
        <v>1.3854705932275313</v>
      </c>
      <c r="G81" s="82">
        <f>G79/G7</f>
        <v>1.9391462306993643</v>
      </c>
      <c r="H81" s="130">
        <f t="shared" ref="H81:M81" si="18">+H79/H7</f>
        <v>0.27551824710915618</v>
      </c>
      <c r="I81" s="130">
        <f t="shared" si="18"/>
        <v>0.12495439354358517</v>
      </c>
      <c r="J81" s="130">
        <f t="shared" si="18"/>
        <v>0.9149223878074203</v>
      </c>
      <c r="K81" s="130">
        <f t="shared" si="18"/>
        <v>0.83949429710045353</v>
      </c>
      <c r="L81" s="130">
        <f t="shared" si="18"/>
        <v>1.5810320437911312</v>
      </c>
      <c r="M81" s="131">
        <f t="shared" si="18"/>
        <v>2.0150176678445231</v>
      </c>
    </row>
    <row r="82" spans="1:13" ht="15" customHeight="1" x14ac:dyDescent="0.15">
      <c r="A82" s="141" t="s">
        <v>58</v>
      </c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</row>
  </sheetData>
  <mergeCells count="10">
    <mergeCell ref="A82:M82"/>
    <mergeCell ref="A1:M1"/>
    <mergeCell ref="B4:G4"/>
    <mergeCell ref="H4:M4"/>
    <mergeCell ref="B5:B6"/>
    <mergeCell ref="C5:C6"/>
    <mergeCell ref="D5:G5"/>
    <mergeCell ref="H5:H6"/>
    <mergeCell ref="I5:I6"/>
    <mergeCell ref="J5:M5"/>
  </mergeCells>
  <pageMargins left="1" right="0.75" top="1" bottom="1" header="0.75" footer="0.75"/>
  <pageSetup firstPageNumber="23" orientation="portrait" useFirstPageNumber="1"/>
  <headerFooter alignWithMargins="0">
    <oddFooter>&amp;L&amp;"Arial Narrow,Regular"&amp;8Zila Series : Dhaka&amp;C&amp;P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63F5-FBD1-D64A-8191-6D270B5A2CDC}">
  <dimension ref="A1:O89"/>
  <sheetViews>
    <sheetView view="pageBreakPreview" zoomScaleNormal="100" workbookViewId="0">
      <selection activeCell="E14" sqref="E14"/>
    </sheetView>
  </sheetViews>
  <sheetFormatPr baseColWidth="10" defaultColWidth="9.1640625" defaultRowHeight="11" x14ac:dyDescent="0.15"/>
  <cols>
    <col min="1" max="1" width="20.6640625" style="43" customWidth="1"/>
    <col min="2" max="13" width="5.6640625" style="43" customWidth="1"/>
    <col min="14" max="256" width="9.1640625" style="43"/>
    <col min="257" max="257" width="20.6640625" style="43" customWidth="1"/>
    <col min="258" max="269" width="5.6640625" style="43" customWidth="1"/>
    <col min="270" max="512" width="9.1640625" style="43"/>
    <col min="513" max="513" width="20.6640625" style="43" customWidth="1"/>
    <col min="514" max="525" width="5.6640625" style="43" customWidth="1"/>
    <col min="526" max="768" width="9.1640625" style="43"/>
    <col min="769" max="769" width="20.6640625" style="43" customWidth="1"/>
    <col min="770" max="781" width="5.6640625" style="43" customWidth="1"/>
    <col min="782" max="1024" width="9.1640625" style="43"/>
    <col min="1025" max="1025" width="20.6640625" style="43" customWidth="1"/>
    <col min="1026" max="1037" width="5.6640625" style="43" customWidth="1"/>
    <col min="1038" max="1280" width="9.1640625" style="43"/>
    <col min="1281" max="1281" width="20.6640625" style="43" customWidth="1"/>
    <col min="1282" max="1293" width="5.6640625" style="43" customWidth="1"/>
    <col min="1294" max="1536" width="9.1640625" style="43"/>
    <col min="1537" max="1537" width="20.6640625" style="43" customWidth="1"/>
    <col min="1538" max="1549" width="5.6640625" style="43" customWidth="1"/>
    <col min="1550" max="1792" width="9.1640625" style="43"/>
    <col min="1793" max="1793" width="20.6640625" style="43" customWidth="1"/>
    <col min="1794" max="1805" width="5.6640625" style="43" customWidth="1"/>
    <col min="1806" max="2048" width="9.1640625" style="43"/>
    <col min="2049" max="2049" width="20.6640625" style="43" customWidth="1"/>
    <col min="2050" max="2061" width="5.6640625" style="43" customWidth="1"/>
    <col min="2062" max="2304" width="9.1640625" style="43"/>
    <col min="2305" max="2305" width="20.6640625" style="43" customWidth="1"/>
    <col min="2306" max="2317" width="5.6640625" style="43" customWidth="1"/>
    <col min="2318" max="2560" width="9.1640625" style="43"/>
    <col min="2561" max="2561" width="20.6640625" style="43" customWidth="1"/>
    <col min="2562" max="2573" width="5.6640625" style="43" customWidth="1"/>
    <col min="2574" max="2816" width="9.1640625" style="43"/>
    <col min="2817" max="2817" width="20.6640625" style="43" customWidth="1"/>
    <col min="2818" max="2829" width="5.6640625" style="43" customWidth="1"/>
    <col min="2830" max="3072" width="9.1640625" style="43"/>
    <col min="3073" max="3073" width="20.6640625" style="43" customWidth="1"/>
    <col min="3074" max="3085" width="5.6640625" style="43" customWidth="1"/>
    <col min="3086" max="3328" width="9.1640625" style="43"/>
    <col min="3329" max="3329" width="20.6640625" style="43" customWidth="1"/>
    <col min="3330" max="3341" width="5.6640625" style="43" customWidth="1"/>
    <col min="3342" max="3584" width="9.1640625" style="43"/>
    <col min="3585" max="3585" width="20.6640625" style="43" customWidth="1"/>
    <col min="3586" max="3597" width="5.6640625" style="43" customWidth="1"/>
    <col min="3598" max="3840" width="9.1640625" style="43"/>
    <col min="3841" max="3841" width="20.6640625" style="43" customWidth="1"/>
    <col min="3842" max="3853" width="5.6640625" style="43" customWidth="1"/>
    <col min="3854" max="4096" width="9.1640625" style="43"/>
    <col min="4097" max="4097" width="20.6640625" style="43" customWidth="1"/>
    <col min="4098" max="4109" width="5.6640625" style="43" customWidth="1"/>
    <col min="4110" max="4352" width="9.1640625" style="43"/>
    <col min="4353" max="4353" width="20.6640625" style="43" customWidth="1"/>
    <col min="4354" max="4365" width="5.6640625" style="43" customWidth="1"/>
    <col min="4366" max="4608" width="9.1640625" style="43"/>
    <col min="4609" max="4609" width="20.6640625" style="43" customWidth="1"/>
    <col min="4610" max="4621" width="5.6640625" style="43" customWidth="1"/>
    <col min="4622" max="4864" width="9.1640625" style="43"/>
    <col min="4865" max="4865" width="20.6640625" style="43" customWidth="1"/>
    <col min="4866" max="4877" width="5.6640625" style="43" customWidth="1"/>
    <col min="4878" max="5120" width="9.1640625" style="43"/>
    <col min="5121" max="5121" width="20.6640625" style="43" customWidth="1"/>
    <col min="5122" max="5133" width="5.6640625" style="43" customWidth="1"/>
    <col min="5134" max="5376" width="9.1640625" style="43"/>
    <col min="5377" max="5377" width="20.6640625" style="43" customWidth="1"/>
    <col min="5378" max="5389" width="5.6640625" style="43" customWidth="1"/>
    <col min="5390" max="5632" width="9.1640625" style="43"/>
    <col min="5633" max="5633" width="20.6640625" style="43" customWidth="1"/>
    <col min="5634" max="5645" width="5.6640625" style="43" customWidth="1"/>
    <col min="5646" max="5888" width="9.1640625" style="43"/>
    <col min="5889" max="5889" width="20.6640625" style="43" customWidth="1"/>
    <col min="5890" max="5901" width="5.6640625" style="43" customWidth="1"/>
    <col min="5902" max="6144" width="9.1640625" style="43"/>
    <col min="6145" max="6145" width="20.6640625" style="43" customWidth="1"/>
    <col min="6146" max="6157" width="5.6640625" style="43" customWidth="1"/>
    <col min="6158" max="6400" width="9.1640625" style="43"/>
    <col min="6401" max="6401" width="20.6640625" style="43" customWidth="1"/>
    <col min="6402" max="6413" width="5.6640625" style="43" customWidth="1"/>
    <col min="6414" max="6656" width="9.1640625" style="43"/>
    <col min="6657" max="6657" width="20.6640625" style="43" customWidth="1"/>
    <col min="6658" max="6669" width="5.6640625" style="43" customWidth="1"/>
    <col min="6670" max="6912" width="9.1640625" style="43"/>
    <col min="6913" max="6913" width="20.6640625" style="43" customWidth="1"/>
    <col min="6914" max="6925" width="5.6640625" style="43" customWidth="1"/>
    <col min="6926" max="7168" width="9.1640625" style="43"/>
    <col min="7169" max="7169" width="20.6640625" style="43" customWidth="1"/>
    <col min="7170" max="7181" width="5.6640625" style="43" customWidth="1"/>
    <col min="7182" max="7424" width="9.1640625" style="43"/>
    <col min="7425" max="7425" width="20.6640625" style="43" customWidth="1"/>
    <col min="7426" max="7437" width="5.6640625" style="43" customWidth="1"/>
    <col min="7438" max="7680" width="9.1640625" style="43"/>
    <col min="7681" max="7681" width="20.6640625" style="43" customWidth="1"/>
    <col min="7682" max="7693" width="5.6640625" style="43" customWidth="1"/>
    <col min="7694" max="7936" width="9.1640625" style="43"/>
    <col min="7937" max="7937" width="20.6640625" style="43" customWidth="1"/>
    <col min="7938" max="7949" width="5.6640625" style="43" customWidth="1"/>
    <col min="7950" max="8192" width="9.1640625" style="43"/>
    <col min="8193" max="8193" width="20.6640625" style="43" customWidth="1"/>
    <col min="8194" max="8205" width="5.6640625" style="43" customWidth="1"/>
    <col min="8206" max="8448" width="9.1640625" style="43"/>
    <col min="8449" max="8449" width="20.6640625" style="43" customWidth="1"/>
    <col min="8450" max="8461" width="5.6640625" style="43" customWidth="1"/>
    <col min="8462" max="8704" width="9.1640625" style="43"/>
    <col min="8705" max="8705" width="20.6640625" style="43" customWidth="1"/>
    <col min="8706" max="8717" width="5.6640625" style="43" customWidth="1"/>
    <col min="8718" max="8960" width="9.1640625" style="43"/>
    <col min="8961" max="8961" width="20.6640625" style="43" customWidth="1"/>
    <col min="8962" max="8973" width="5.6640625" style="43" customWidth="1"/>
    <col min="8974" max="9216" width="9.1640625" style="43"/>
    <col min="9217" max="9217" width="20.6640625" style="43" customWidth="1"/>
    <col min="9218" max="9229" width="5.6640625" style="43" customWidth="1"/>
    <col min="9230" max="9472" width="9.1640625" style="43"/>
    <col min="9473" max="9473" width="20.6640625" style="43" customWidth="1"/>
    <col min="9474" max="9485" width="5.6640625" style="43" customWidth="1"/>
    <col min="9486" max="9728" width="9.1640625" style="43"/>
    <col min="9729" max="9729" width="20.6640625" style="43" customWidth="1"/>
    <col min="9730" max="9741" width="5.6640625" style="43" customWidth="1"/>
    <col min="9742" max="9984" width="9.1640625" style="43"/>
    <col min="9985" max="9985" width="20.6640625" style="43" customWidth="1"/>
    <col min="9986" max="9997" width="5.6640625" style="43" customWidth="1"/>
    <col min="9998" max="10240" width="9.1640625" style="43"/>
    <col min="10241" max="10241" width="20.6640625" style="43" customWidth="1"/>
    <col min="10242" max="10253" width="5.6640625" style="43" customWidth="1"/>
    <col min="10254" max="10496" width="9.1640625" style="43"/>
    <col min="10497" max="10497" width="20.6640625" style="43" customWidth="1"/>
    <col min="10498" max="10509" width="5.6640625" style="43" customWidth="1"/>
    <col min="10510" max="10752" width="9.1640625" style="43"/>
    <col min="10753" max="10753" width="20.6640625" style="43" customWidth="1"/>
    <col min="10754" max="10765" width="5.6640625" style="43" customWidth="1"/>
    <col min="10766" max="11008" width="9.1640625" style="43"/>
    <col min="11009" max="11009" width="20.6640625" style="43" customWidth="1"/>
    <col min="11010" max="11021" width="5.6640625" style="43" customWidth="1"/>
    <col min="11022" max="11264" width="9.1640625" style="43"/>
    <col min="11265" max="11265" width="20.6640625" style="43" customWidth="1"/>
    <col min="11266" max="11277" width="5.6640625" style="43" customWidth="1"/>
    <col min="11278" max="11520" width="9.1640625" style="43"/>
    <col min="11521" max="11521" width="20.6640625" style="43" customWidth="1"/>
    <col min="11522" max="11533" width="5.6640625" style="43" customWidth="1"/>
    <col min="11534" max="11776" width="9.1640625" style="43"/>
    <col min="11777" max="11777" width="20.6640625" style="43" customWidth="1"/>
    <col min="11778" max="11789" width="5.6640625" style="43" customWidth="1"/>
    <col min="11790" max="12032" width="9.1640625" style="43"/>
    <col min="12033" max="12033" width="20.6640625" style="43" customWidth="1"/>
    <col min="12034" max="12045" width="5.6640625" style="43" customWidth="1"/>
    <col min="12046" max="12288" width="9.1640625" style="43"/>
    <col min="12289" max="12289" width="20.6640625" style="43" customWidth="1"/>
    <col min="12290" max="12301" width="5.6640625" style="43" customWidth="1"/>
    <col min="12302" max="12544" width="9.1640625" style="43"/>
    <col min="12545" max="12545" width="20.6640625" style="43" customWidth="1"/>
    <col min="12546" max="12557" width="5.6640625" style="43" customWidth="1"/>
    <col min="12558" max="12800" width="9.1640625" style="43"/>
    <col min="12801" max="12801" width="20.6640625" style="43" customWidth="1"/>
    <col min="12802" max="12813" width="5.6640625" style="43" customWidth="1"/>
    <col min="12814" max="13056" width="9.1640625" style="43"/>
    <col min="13057" max="13057" width="20.6640625" style="43" customWidth="1"/>
    <col min="13058" max="13069" width="5.6640625" style="43" customWidth="1"/>
    <col min="13070" max="13312" width="9.1640625" style="43"/>
    <col min="13313" max="13313" width="20.6640625" style="43" customWidth="1"/>
    <col min="13314" max="13325" width="5.6640625" style="43" customWidth="1"/>
    <col min="13326" max="13568" width="9.1640625" style="43"/>
    <col min="13569" max="13569" width="20.6640625" style="43" customWidth="1"/>
    <col min="13570" max="13581" width="5.6640625" style="43" customWidth="1"/>
    <col min="13582" max="13824" width="9.1640625" style="43"/>
    <col min="13825" max="13825" width="20.6640625" style="43" customWidth="1"/>
    <col min="13826" max="13837" width="5.6640625" style="43" customWidth="1"/>
    <col min="13838" max="14080" width="9.1640625" style="43"/>
    <col min="14081" max="14081" width="20.6640625" style="43" customWidth="1"/>
    <col min="14082" max="14093" width="5.6640625" style="43" customWidth="1"/>
    <col min="14094" max="14336" width="9.1640625" style="43"/>
    <col min="14337" max="14337" width="20.6640625" style="43" customWidth="1"/>
    <col min="14338" max="14349" width="5.6640625" style="43" customWidth="1"/>
    <col min="14350" max="14592" width="9.1640625" style="43"/>
    <col min="14593" max="14593" width="20.6640625" style="43" customWidth="1"/>
    <col min="14594" max="14605" width="5.6640625" style="43" customWidth="1"/>
    <col min="14606" max="14848" width="9.1640625" style="43"/>
    <col min="14849" max="14849" width="20.6640625" style="43" customWidth="1"/>
    <col min="14850" max="14861" width="5.6640625" style="43" customWidth="1"/>
    <col min="14862" max="15104" width="9.1640625" style="43"/>
    <col min="15105" max="15105" width="20.6640625" style="43" customWidth="1"/>
    <col min="15106" max="15117" width="5.6640625" style="43" customWidth="1"/>
    <col min="15118" max="15360" width="9.1640625" style="43"/>
    <col min="15361" max="15361" width="20.6640625" style="43" customWidth="1"/>
    <col min="15362" max="15373" width="5.6640625" style="43" customWidth="1"/>
    <col min="15374" max="15616" width="9.1640625" style="43"/>
    <col min="15617" max="15617" width="20.6640625" style="43" customWidth="1"/>
    <col min="15618" max="15629" width="5.6640625" style="43" customWidth="1"/>
    <col min="15630" max="15872" width="9.1640625" style="43"/>
    <col min="15873" max="15873" width="20.6640625" style="43" customWidth="1"/>
    <col min="15874" max="15885" width="5.6640625" style="43" customWidth="1"/>
    <col min="15886" max="16128" width="9.1640625" style="43"/>
    <col min="16129" max="16129" width="20.6640625" style="43" customWidth="1"/>
    <col min="16130" max="16141" width="5.6640625" style="43" customWidth="1"/>
    <col min="16142" max="16384" width="9.1640625" style="43"/>
  </cols>
  <sheetData>
    <row r="1" spans="1:13" ht="15" customHeight="1" x14ac:dyDescent="0.15">
      <c r="A1" s="142" t="s">
        <v>75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13" ht="15" customHeight="1" x14ac:dyDescent="0.15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3" ht="15" customHeight="1" x14ac:dyDescent="0.15">
      <c r="A3" s="144" t="s">
        <v>76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</row>
    <row r="4" spans="1:13" ht="15" customHeight="1" x14ac:dyDescent="0.15">
      <c r="A4" s="145" t="s">
        <v>3</v>
      </c>
      <c r="B4" s="48">
        <v>1996</v>
      </c>
      <c r="C4" s="48"/>
      <c r="D4" s="48"/>
      <c r="E4" s="48"/>
      <c r="F4" s="48"/>
      <c r="G4" s="48"/>
      <c r="H4" s="48">
        <v>2008</v>
      </c>
      <c r="I4" s="48"/>
      <c r="J4" s="48"/>
      <c r="K4" s="48"/>
      <c r="L4" s="48"/>
      <c r="M4" s="48"/>
    </row>
    <row r="5" spans="1:13" ht="15" customHeight="1" x14ac:dyDescent="0.15">
      <c r="A5" s="146"/>
      <c r="B5" s="145" t="s">
        <v>4</v>
      </c>
      <c r="C5" s="147" t="s">
        <v>77</v>
      </c>
      <c r="D5" s="48" t="s">
        <v>6</v>
      </c>
      <c r="E5" s="48"/>
      <c r="F5" s="48"/>
      <c r="G5" s="48"/>
      <c r="H5" s="53" t="s">
        <v>4</v>
      </c>
      <c r="I5" s="147" t="s">
        <v>77</v>
      </c>
      <c r="J5" s="48" t="s">
        <v>6</v>
      </c>
      <c r="K5" s="48"/>
      <c r="L5" s="48"/>
      <c r="M5" s="48"/>
    </row>
    <row r="6" spans="1:13" ht="20.25" customHeight="1" x14ac:dyDescent="0.15">
      <c r="A6" s="148"/>
      <c r="B6" s="148"/>
      <c r="C6" s="147"/>
      <c r="D6" s="149" t="s">
        <v>78</v>
      </c>
      <c r="E6" s="149" t="s">
        <v>8</v>
      </c>
      <c r="F6" s="149" t="s">
        <v>9</v>
      </c>
      <c r="G6" s="149" t="s">
        <v>10</v>
      </c>
      <c r="H6" s="53"/>
      <c r="I6" s="147"/>
      <c r="J6" s="149" t="s">
        <v>78</v>
      </c>
      <c r="K6" s="149" t="s">
        <v>8</v>
      </c>
      <c r="L6" s="149" t="s">
        <v>9</v>
      </c>
      <c r="M6" s="149" t="s">
        <v>10</v>
      </c>
    </row>
    <row r="7" spans="1:13" ht="11.25" customHeight="1" x14ac:dyDescent="0.15">
      <c r="A7" s="150"/>
      <c r="B7" s="150"/>
      <c r="C7" s="151"/>
      <c r="D7" s="152"/>
      <c r="E7" s="152"/>
      <c r="F7" s="152"/>
      <c r="G7" s="152"/>
      <c r="H7" s="150"/>
      <c r="I7" s="151"/>
      <c r="J7" s="152"/>
      <c r="K7" s="152"/>
      <c r="L7" s="152"/>
      <c r="M7" s="153"/>
    </row>
    <row r="8" spans="1:13" ht="15.75" customHeight="1" x14ac:dyDescent="0.15">
      <c r="A8" s="154" t="s">
        <v>79</v>
      </c>
      <c r="B8" s="155">
        <v>208187</v>
      </c>
      <c r="C8" s="156">
        <v>65625</v>
      </c>
      <c r="D8" s="156">
        <v>142562</v>
      </c>
      <c r="E8" s="156">
        <v>102054</v>
      </c>
      <c r="F8" s="156">
        <v>34158</v>
      </c>
      <c r="G8" s="157">
        <v>6350</v>
      </c>
      <c r="H8" s="155">
        <v>364007</v>
      </c>
      <c r="I8" s="156">
        <f>H8-J8</f>
        <v>166590</v>
      </c>
      <c r="J8" s="156">
        <v>197417</v>
      </c>
      <c r="K8" s="156">
        <v>158663</v>
      </c>
      <c r="L8" s="156">
        <v>34274</v>
      </c>
      <c r="M8" s="157">
        <v>4480</v>
      </c>
    </row>
    <row r="9" spans="1:13" ht="15.75" customHeight="1" x14ac:dyDescent="0.15">
      <c r="A9" s="74" t="s">
        <v>80</v>
      </c>
      <c r="B9" s="158">
        <v>100</v>
      </c>
      <c r="C9" s="159">
        <f>C8/B8*100</f>
        <v>31.522141151945128</v>
      </c>
      <c r="D9" s="159">
        <f>D8/B8*100</f>
        <v>68.477858848054879</v>
      </c>
      <c r="E9" s="159">
        <f>E8/D8*100</f>
        <v>71.585696048035246</v>
      </c>
      <c r="F9" s="159">
        <f>F8/D8*100</f>
        <v>23.960101569843296</v>
      </c>
      <c r="G9" s="160">
        <f>G8/D8*100</f>
        <v>4.4542023821214629</v>
      </c>
      <c r="H9" s="158">
        <v>100</v>
      </c>
      <c r="I9" s="159">
        <f>I8/H8*100</f>
        <v>45.76560340872566</v>
      </c>
      <c r="J9" s="159">
        <f>J8/H8*100</f>
        <v>54.234396591274347</v>
      </c>
      <c r="K9" s="159">
        <f>K8/J8*100</f>
        <v>80.369471727358842</v>
      </c>
      <c r="L9" s="159">
        <f>L8/J8*100</f>
        <v>17.361220158345027</v>
      </c>
      <c r="M9" s="160">
        <f>M8/J8*100</f>
        <v>2.2693081142961344</v>
      </c>
    </row>
    <row r="10" spans="1:13" ht="12.75" customHeight="1" x14ac:dyDescent="0.15">
      <c r="A10" s="74"/>
      <c r="B10" s="161"/>
      <c r="C10" s="162"/>
      <c r="D10" s="162"/>
      <c r="E10" s="162"/>
      <c r="F10" s="162"/>
      <c r="G10" s="163"/>
      <c r="H10" s="161"/>
      <c r="I10" s="162"/>
      <c r="J10" s="162"/>
      <c r="K10" s="162"/>
      <c r="L10" s="162"/>
      <c r="M10" s="163"/>
    </row>
    <row r="11" spans="1:13" ht="15.75" customHeight="1" x14ac:dyDescent="0.15">
      <c r="A11" s="154" t="s">
        <v>13</v>
      </c>
      <c r="B11" s="161"/>
      <c r="C11" s="162"/>
      <c r="D11" s="162"/>
      <c r="E11" s="162"/>
      <c r="F11" s="162"/>
      <c r="G11" s="163"/>
      <c r="H11" s="161"/>
      <c r="I11" s="162"/>
      <c r="J11" s="162"/>
      <c r="K11" s="162"/>
      <c r="L11" s="162"/>
      <c r="M11" s="163"/>
    </row>
    <row r="12" spans="1:13" ht="15.75" customHeight="1" x14ac:dyDescent="0.15">
      <c r="A12" s="74" t="s">
        <v>81</v>
      </c>
      <c r="B12" s="155">
        <v>144892</v>
      </c>
      <c r="C12" s="156">
        <v>46329</v>
      </c>
      <c r="D12" s="156">
        <v>98563</v>
      </c>
      <c r="E12" s="156">
        <v>76253</v>
      </c>
      <c r="F12" s="156">
        <v>18449</v>
      </c>
      <c r="G12" s="157">
        <v>3861</v>
      </c>
      <c r="H12" s="155">
        <v>247679</v>
      </c>
      <c r="I12" s="156">
        <v>119770</v>
      </c>
      <c r="J12" s="156">
        <v>127909</v>
      </c>
      <c r="K12" s="156">
        <v>107241</v>
      </c>
      <c r="L12" s="156">
        <v>18049</v>
      </c>
      <c r="M12" s="157">
        <v>2619</v>
      </c>
    </row>
    <row r="13" spans="1:13" ht="15.75" customHeight="1" x14ac:dyDescent="0.15">
      <c r="A13" s="74" t="s">
        <v>82</v>
      </c>
      <c r="B13" s="158">
        <v>100</v>
      </c>
      <c r="C13" s="159">
        <f>C12/B12*100</f>
        <v>31.974850233277202</v>
      </c>
      <c r="D13" s="159">
        <f>D12/B12*100</f>
        <v>68.025149766722805</v>
      </c>
      <c r="E13" s="159">
        <f>E12/D12*100</f>
        <v>77.364731187159492</v>
      </c>
      <c r="F13" s="159">
        <f>F12/D12*100</f>
        <v>18.717977334293803</v>
      </c>
      <c r="G13" s="160">
        <f>G12/D12*100</f>
        <v>3.9172914785467161</v>
      </c>
      <c r="H13" s="158">
        <v>100</v>
      </c>
      <c r="I13" s="159">
        <f>I12/H12*100</f>
        <v>48.356945885601924</v>
      </c>
      <c r="J13" s="159">
        <f>J12/H12*100</f>
        <v>51.643054114398069</v>
      </c>
      <c r="K13" s="159">
        <f>K12/J12*100</f>
        <v>83.841637414099097</v>
      </c>
      <c r="L13" s="159">
        <f>L12/J12*100</f>
        <v>14.110813156228255</v>
      </c>
      <c r="M13" s="160">
        <f>M12/J12*100</f>
        <v>2.047549429672658</v>
      </c>
    </row>
    <row r="14" spans="1:13" ht="15.75" customHeight="1" x14ac:dyDescent="0.15">
      <c r="A14" s="74" t="s">
        <v>83</v>
      </c>
      <c r="B14" s="158">
        <f t="shared" ref="B14:M14" si="0">B12/B8*100</f>
        <v>69.597044964382988</v>
      </c>
      <c r="C14" s="159">
        <f t="shared" si="0"/>
        <v>70.596571428571437</v>
      </c>
      <c r="D14" s="159">
        <f t="shared" si="0"/>
        <v>69.13693691165949</v>
      </c>
      <c r="E14" s="159">
        <f t="shared" si="0"/>
        <v>74.718286397397463</v>
      </c>
      <c r="F14" s="159">
        <f t="shared" si="0"/>
        <v>54.010773464488551</v>
      </c>
      <c r="G14" s="160">
        <f t="shared" si="0"/>
        <v>60.803149606299215</v>
      </c>
      <c r="H14" s="158">
        <f t="shared" si="0"/>
        <v>68.042372811511868</v>
      </c>
      <c r="I14" s="159">
        <f t="shared" si="0"/>
        <v>71.895071732997167</v>
      </c>
      <c r="J14" s="159">
        <f t="shared" si="0"/>
        <v>64.791279373103634</v>
      </c>
      <c r="K14" s="159">
        <f t="shared" si="0"/>
        <v>67.590427509879419</v>
      </c>
      <c r="L14" s="159">
        <f t="shared" si="0"/>
        <v>52.660909143957525</v>
      </c>
      <c r="M14" s="160">
        <f t="shared" si="0"/>
        <v>58.459821428571423</v>
      </c>
    </row>
    <row r="15" spans="1:13" ht="11.25" customHeight="1" x14ac:dyDescent="0.15">
      <c r="A15" s="74"/>
      <c r="B15" s="161"/>
      <c r="C15" s="162"/>
      <c r="D15" s="162"/>
      <c r="E15" s="162"/>
      <c r="F15" s="162"/>
      <c r="G15" s="163"/>
      <c r="H15" s="161"/>
      <c r="I15" s="162"/>
      <c r="J15" s="162"/>
      <c r="K15" s="162"/>
      <c r="L15" s="162"/>
      <c r="M15" s="163"/>
    </row>
    <row r="16" spans="1:13" ht="15.75" customHeight="1" x14ac:dyDescent="0.15">
      <c r="A16" s="74" t="s">
        <v>84</v>
      </c>
      <c r="B16" s="155">
        <v>42305</v>
      </c>
      <c r="C16" s="156">
        <v>1365</v>
      </c>
      <c r="D16" s="156">
        <v>40940</v>
      </c>
      <c r="E16" s="156">
        <v>23147</v>
      </c>
      <c r="F16" s="156">
        <v>15343</v>
      </c>
      <c r="G16" s="157">
        <v>2450</v>
      </c>
      <c r="H16" s="155">
        <v>72271</v>
      </c>
      <c r="I16" s="156">
        <v>7300</v>
      </c>
      <c r="J16" s="156">
        <v>64971</v>
      </c>
      <c r="K16" s="156">
        <v>47267</v>
      </c>
      <c r="L16" s="156">
        <v>15866</v>
      </c>
      <c r="M16" s="157">
        <v>1838</v>
      </c>
    </row>
    <row r="17" spans="1:13" ht="15.75" customHeight="1" x14ac:dyDescent="0.15">
      <c r="A17" s="74" t="s">
        <v>85</v>
      </c>
      <c r="B17" s="158">
        <v>100</v>
      </c>
      <c r="C17" s="159">
        <f>C16/B16*100</f>
        <v>3.2265689634794938</v>
      </c>
      <c r="D17" s="159">
        <f>D16/B16*100</f>
        <v>96.773431036520506</v>
      </c>
      <c r="E17" s="159">
        <f>E16/D16*100</f>
        <v>56.538837322911576</v>
      </c>
      <c r="F17" s="159">
        <f>F16/D16*100</f>
        <v>37.476795310210065</v>
      </c>
      <c r="G17" s="160">
        <f>G16/D16*100</f>
        <v>5.9843673668783586</v>
      </c>
      <c r="H17" s="158">
        <v>100</v>
      </c>
      <c r="I17" s="159">
        <f>I16/H16*100</f>
        <v>10.100870335265874</v>
      </c>
      <c r="J17" s="159">
        <f>J16/H16*100</f>
        <v>89.899129664734119</v>
      </c>
      <c r="K17" s="159">
        <f>K16/J16*100</f>
        <v>72.750919641070638</v>
      </c>
      <c r="L17" s="159">
        <f>L16/J16*100</f>
        <v>24.420125902325655</v>
      </c>
      <c r="M17" s="160">
        <f>M16/J16*100</f>
        <v>2.8289544566037153</v>
      </c>
    </row>
    <row r="18" spans="1:13" ht="15.75" customHeight="1" x14ac:dyDescent="0.15">
      <c r="A18" s="74" t="s">
        <v>86</v>
      </c>
      <c r="B18" s="158">
        <f t="shared" ref="B18:M18" si="1">B16/B8*100</f>
        <v>20.320673240884396</v>
      </c>
      <c r="C18" s="159">
        <f t="shared" si="1"/>
        <v>2.08</v>
      </c>
      <c r="D18" s="159">
        <f t="shared" si="1"/>
        <v>28.717330003787829</v>
      </c>
      <c r="E18" s="159">
        <f t="shared" si="1"/>
        <v>22.681129598055932</v>
      </c>
      <c r="F18" s="159">
        <f t="shared" si="1"/>
        <v>44.917735230399906</v>
      </c>
      <c r="G18" s="160">
        <f t="shared" si="1"/>
        <v>38.582677165354326</v>
      </c>
      <c r="H18" s="158">
        <f t="shared" si="1"/>
        <v>19.85428851642963</v>
      </c>
      <c r="I18" s="159">
        <f t="shared" si="1"/>
        <v>4.3820157272345277</v>
      </c>
      <c r="J18" s="159">
        <f t="shared" si="1"/>
        <v>32.910539619181733</v>
      </c>
      <c r="K18" s="159">
        <f t="shared" si="1"/>
        <v>29.790814493612249</v>
      </c>
      <c r="L18" s="159">
        <f t="shared" si="1"/>
        <v>46.291649646962711</v>
      </c>
      <c r="M18" s="160">
        <f t="shared" si="1"/>
        <v>41.026785714285715</v>
      </c>
    </row>
    <row r="19" spans="1:13" ht="11.25" customHeight="1" x14ac:dyDescent="0.15">
      <c r="A19" s="74"/>
      <c r="B19" s="161"/>
      <c r="C19" s="162"/>
      <c r="D19" s="162"/>
      <c r="E19" s="162"/>
      <c r="F19" s="162"/>
      <c r="G19" s="163"/>
      <c r="H19" s="161"/>
      <c r="I19" s="162"/>
      <c r="J19" s="162"/>
      <c r="K19" s="162"/>
      <c r="L19" s="162"/>
      <c r="M19" s="163"/>
    </row>
    <row r="20" spans="1:13" ht="15.75" customHeight="1" x14ac:dyDescent="0.15">
      <c r="A20" s="74" t="s">
        <v>87</v>
      </c>
      <c r="B20" s="155">
        <v>20990</v>
      </c>
      <c r="C20" s="156">
        <v>17931</v>
      </c>
      <c r="D20" s="156">
        <v>3059</v>
      </c>
      <c r="E20" s="156">
        <v>2654</v>
      </c>
      <c r="F20" s="156">
        <v>366</v>
      </c>
      <c r="G20" s="157">
        <v>39</v>
      </c>
      <c r="H20" s="155">
        <v>44057</v>
      </c>
      <c r="I20" s="156">
        <v>39520</v>
      </c>
      <c r="J20" s="156">
        <v>4537</v>
      </c>
      <c r="K20" s="156">
        <v>4155</v>
      </c>
      <c r="L20" s="156">
        <v>359</v>
      </c>
      <c r="M20" s="157">
        <v>23</v>
      </c>
    </row>
    <row r="21" spans="1:13" ht="15.75" customHeight="1" x14ac:dyDescent="0.15">
      <c r="A21" s="74" t="s">
        <v>85</v>
      </c>
      <c r="B21" s="158">
        <v>100</v>
      </c>
      <c r="C21" s="159">
        <f>C20/B20*100</f>
        <v>85.426393520724147</v>
      </c>
      <c r="D21" s="159">
        <f>D20/B20*100</f>
        <v>14.573606479275847</v>
      </c>
      <c r="E21" s="159">
        <f>E20/D20*100</f>
        <v>86.760379208891791</v>
      </c>
      <c r="F21" s="159">
        <f>F20/D20*100</f>
        <v>11.964694344557044</v>
      </c>
      <c r="G21" s="160">
        <f>G20/D20*100</f>
        <v>1.2749264465511605</v>
      </c>
      <c r="H21" s="158">
        <v>100</v>
      </c>
      <c r="I21" s="159">
        <f>I20/H20*100</f>
        <v>89.701976984361167</v>
      </c>
      <c r="J21" s="159">
        <f>J20/H20*100</f>
        <v>10.298023015638831</v>
      </c>
      <c r="K21" s="159">
        <f>K20/J20*100</f>
        <v>91.580339431342296</v>
      </c>
      <c r="L21" s="159">
        <f>L20/J20*100</f>
        <v>7.9127176548379987</v>
      </c>
      <c r="M21" s="160">
        <f>M20/J20*100</f>
        <v>0.50694291381970458</v>
      </c>
    </row>
    <row r="22" spans="1:13" ht="15.75" customHeight="1" x14ac:dyDescent="0.15">
      <c r="A22" s="74" t="s">
        <v>86</v>
      </c>
      <c r="B22" s="158">
        <f t="shared" ref="B22:M22" si="2">B20/B8*100</f>
        <v>10.082281794732619</v>
      </c>
      <c r="C22" s="159">
        <f t="shared" si="2"/>
        <v>27.323428571428572</v>
      </c>
      <c r="D22" s="159">
        <f t="shared" si="2"/>
        <v>2.1457330845526856</v>
      </c>
      <c r="E22" s="159">
        <f t="shared" si="2"/>
        <v>2.6005840045466124</v>
      </c>
      <c r="F22" s="159">
        <f t="shared" si="2"/>
        <v>1.0714913051115404</v>
      </c>
      <c r="G22" s="160">
        <f t="shared" si="2"/>
        <v>0.6141732283464566</v>
      </c>
      <c r="H22" s="158">
        <f t="shared" si="2"/>
        <v>12.103338672058504</v>
      </c>
      <c r="I22" s="159">
        <f t="shared" si="2"/>
        <v>23.722912539768291</v>
      </c>
      <c r="J22" s="159">
        <f t="shared" si="2"/>
        <v>2.2981810077146347</v>
      </c>
      <c r="K22" s="159">
        <f t="shared" si="2"/>
        <v>2.618757996508323</v>
      </c>
      <c r="L22" s="159">
        <f t="shared" si="2"/>
        <v>1.0474412090797689</v>
      </c>
      <c r="M22" s="160">
        <f t="shared" si="2"/>
        <v>0.5133928571428571</v>
      </c>
    </row>
    <row r="23" spans="1:13" ht="15.75" customHeight="1" x14ac:dyDescent="0.15">
      <c r="A23" s="74"/>
      <c r="B23" s="161"/>
      <c r="C23" s="162"/>
      <c r="D23" s="162"/>
      <c r="E23" s="162"/>
      <c r="F23" s="162"/>
      <c r="G23" s="163"/>
      <c r="H23" s="161"/>
      <c r="I23" s="162"/>
      <c r="J23" s="162"/>
      <c r="K23" s="162"/>
      <c r="L23" s="162"/>
      <c r="M23" s="163"/>
    </row>
    <row r="24" spans="1:13" ht="15.75" customHeight="1" x14ac:dyDescent="0.15">
      <c r="A24" s="154" t="s">
        <v>88</v>
      </c>
      <c r="B24" s="155">
        <v>55888</v>
      </c>
      <c r="C24" s="156">
        <v>25229</v>
      </c>
      <c r="D24" s="156">
        <v>30659</v>
      </c>
      <c r="E24" s="156">
        <v>28115</v>
      </c>
      <c r="F24" s="156">
        <v>2330</v>
      </c>
      <c r="G24" s="157">
        <v>214</v>
      </c>
      <c r="H24" s="155">
        <v>138970</v>
      </c>
      <c r="I24" s="156">
        <v>63275</v>
      </c>
      <c r="J24" s="156">
        <v>75695</v>
      </c>
      <c r="K24" s="156">
        <v>66864</v>
      </c>
      <c r="L24" s="156">
        <v>8097</v>
      </c>
      <c r="M24" s="157">
        <v>734</v>
      </c>
    </row>
    <row r="25" spans="1:13" ht="15.75" customHeight="1" x14ac:dyDescent="0.15">
      <c r="A25" s="74" t="s">
        <v>82</v>
      </c>
      <c r="B25" s="158">
        <v>100</v>
      </c>
      <c r="C25" s="159">
        <f>C24/B24*100</f>
        <v>45.142069853993696</v>
      </c>
      <c r="D25" s="159">
        <f>D24/B24*100</f>
        <v>54.857930146006296</v>
      </c>
      <c r="E25" s="159">
        <f>E24/D24*100</f>
        <v>91.702273394435565</v>
      </c>
      <c r="F25" s="159">
        <f>F24/D24*100</f>
        <v>7.5997260184611362</v>
      </c>
      <c r="G25" s="160">
        <f>G24/D24*100</f>
        <v>0.6980005871032976</v>
      </c>
      <c r="H25" s="158">
        <v>100</v>
      </c>
      <c r="I25" s="159">
        <f>I24/H24*100</f>
        <v>45.531409656760452</v>
      </c>
      <c r="J25" s="159">
        <f>J24/H24*100</f>
        <v>54.468590343239555</v>
      </c>
      <c r="K25" s="159">
        <f>K24/J24*100</f>
        <v>88.333443424268438</v>
      </c>
      <c r="L25" s="159">
        <f>L24/J24*100</f>
        <v>10.69687561926151</v>
      </c>
      <c r="M25" s="160">
        <f>M24/J24*100</f>
        <v>0.96968095647004438</v>
      </c>
    </row>
    <row r="26" spans="1:13" ht="15.75" customHeight="1" x14ac:dyDescent="0.15">
      <c r="A26" s="74" t="s">
        <v>89</v>
      </c>
      <c r="B26" s="158">
        <f t="shared" ref="B26:M26" si="3">B24/B8*100</f>
        <v>26.845095995427187</v>
      </c>
      <c r="C26" s="159">
        <f t="shared" si="3"/>
        <v>38.444190476190478</v>
      </c>
      <c r="D26" s="159">
        <f t="shared" si="3"/>
        <v>21.505730839915266</v>
      </c>
      <c r="E26" s="159">
        <f t="shared" si="3"/>
        <v>27.549140651027887</v>
      </c>
      <c r="F26" s="159">
        <f t="shared" si="3"/>
        <v>6.8212424615024307</v>
      </c>
      <c r="G26" s="160">
        <f t="shared" si="3"/>
        <v>3.3700787401574805</v>
      </c>
      <c r="H26" s="158">
        <f t="shared" si="3"/>
        <v>38.177837239393746</v>
      </c>
      <c r="I26" s="159">
        <f t="shared" si="3"/>
        <v>37.982471937091063</v>
      </c>
      <c r="J26" s="159">
        <f t="shared" si="3"/>
        <v>38.342695917778101</v>
      </c>
      <c r="K26" s="159">
        <f t="shared" si="3"/>
        <v>42.142150343810464</v>
      </c>
      <c r="L26" s="159">
        <f t="shared" si="3"/>
        <v>23.624321643228104</v>
      </c>
      <c r="M26" s="160">
        <f t="shared" si="3"/>
        <v>16.383928571428573</v>
      </c>
    </row>
    <row r="27" spans="1:13" ht="11.25" customHeight="1" x14ac:dyDescent="0.15">
      <c r="A27" s="74"/>
      <c r="B27" s="161"/>
      <c r="C27" s="162"/>
      <c r="D27" s="162"/>
      <c r="E27" s="162"/>
      <c r="F27" s="162"/>
      <c r="G27" s="163"/>
      <c r="H27" s="161"/>
      <c r="I27" s="162"/>
      <c r="J27" s="162"/>
      <c r="K27" s="162"/>
      <c r="L27" s="162"/>
      <c r="M27" s="163"/>
    </row>
    <row r="28" spans="1:13" ht="15.75" customHeight="1" x14ac:dyDescent="0.15">
      <c r="A28" s="154" t="s">
        <v>90</v>
      </c>
      <c r="B28" s="155">
        <v>300129</v>
      </c>
      <c r="C28" s="156">
        <v>15453</v>
      </c>
      <c r="D28" s="156">
        <v>284676</v>
      </c>
      <c r="E28" s="156">
        <v>103603</v>
      </c>
      <c r="F28" s="156">
        <v>116506</v>
      </c>
      <c r="G28" s="157">
        <v>64567</v>
      </c>
      <c r="H28" s="155">
        <v>332426</v>
      </c>
      <c r="I28" s="156">
        <v>35541</v>
      </c>
      <c r="J28" s="156">
        <v>296885</v>
      </c>
      <c r="K28" s="156">
        <v>138717</v>
      </c>
      <c r="L28" s="156">
        <v>111978</v>
      </c>
      <c r="M28" s="157">
        <v>46190</v>
      </c>
    </row>
    <row r="29" spans="1:13" ht="15.75" customHeight="1" x14ac:dyDescent="0.15">
      <c r="A29" s="74" t="s">
        <v>91</v>
      </c>
      <c r="B29" s="158">
        <v>100</v>
      </c>
      <c r="C29" s="159">
        <f>C28/B28*100</f>
        <v>5.148786022010535</v>
      </c>
      <c r="D29" s="159">
        <f>D28/B28*100</f>
        <v>94.851213977989474</v>
      </c>
      <c r="E29" s="159">
        <f>E28/D28*100</f>
        <v>36.393303264061601</v>
      </c>
      <c r="F29" s="159">
        <f>F28/D28*100</f>
        <v>40.925824446036899</v>
      </c>
      <c r="G29" s="160">
        <f>G28/D28*100</f>
        <v>22.680872289901501</v>
      </c>
      <c r="H29" s="158">
        <v>100</v>
      </c>
      <c r="I29" s="159">
        <f>I28/H28*100</f>
        <v>10.691401996233749</v>
      </c>
      <c r="J29" s="159">
        <f>J28/H28*100</f>
        <v>89.308598003766249</v>
      </c>
      <c r="K29" s="159">
        <f>K28/J28*100</f>
        <v>46.724152449601696</v>
      </c>
      <c r="L29" s="159">
        <f>L28/J28*100</f>
        <v>37.7176347744076</v>
      </c>
      <c r="M29" s="160">
        <f>M28/J28*100</f>
        <v>15.558212775990704</v>
      </c>
    </row>
    <row r="30" spans="1:13" ht="15.75" customHeight="1" x14ac:dyDescent="0.15">
      <c r="A30" s="74" t="s">
        <v>92</v>
      </c>
      <c r="B30" s="158">
        <f t="shared" ref="B30:M30" si="4">B28/B33*100</f>
        <v>95.870094359511654</v>
      </c>
      <c r="C30" s="159">
        <f t="shared" si="4"/>
        <v>222.02586206896549</v>
      </c>
      <c r="D30" s="159">
        <f t="shared" si="4"/>
        <v>93.001587726806449</v>
      </c>
      <c r="E30" s="159">
        <f t="shared" si="4"/>
        <v>111.09526464785107</v>
      </c>
      <c r="F30" s="159">
        <f t="shared" si="4"/>
        <v>83.592348644653953</v>
      </c>
      <c r="G30" s="160">
        <f t="shared" si="4"/>
        <v>87.884521152066213</v>
      </c>
      <c r="H30" s="158">
        <f t="shared" si="4"/>
        <v>94.742542173378979</v>
      </c>
      <c r="I30" s="159">
        <f t="shared" si="4"/>
        <v>153.50494536345184</v>
      </c>
      <c r="J30" s="159">
        <f t="shared" si="4"/>
        <v>90.591053338215559</v>
      </c>
      <c r="K30" s="159">
        <f t="shared" si="4"/>
        <v>98.4150520393612</v>
      </c>
      <c r="L30" s="159">
        <f t="shared" si="4"/>
        <v>84.984403815942258</v>
      </c>
      <c r="M30" s="160">
        <f t="shared" si="4"/>
        <v>83.97265752826965</v>
      </c>
    </row>
    <row r="31" spans="1:13" ht="15.75" customHeight="1" x14ac:dyDescent="0.15">
      <c r="A31" s="74" t="s">
        <v>93</v>
      </c>
      <c r="B31" s="158">
        <f t="shared" ref="B31:M31" si="5">B28/B8</f>
        <v>1.4416318021778498</v>
      </c>
      <c r="C31" s="159">
        <f t="shared" si="5"/>
        <v>0.23547428571428572</v>
      </c>
      <c r="D31" s="159">
        <f t="shared" si="5"/>
        <v>1.9968575076107238</v>
      </c>
      <c r="E31" s="159">
        <f t="shared" si="5"/>
        <v>1.0151782389715249</v>
      </c>
      <c r="F31" s="159">
        <f t="shared" si="5"/>
        <v>3.4107968850635282</v>
      </c>
      <c r="G31" s="160">
        <f t="shared" si="5"/>
        <v>10.168031496062993</v>
      </c>
      <c r="H31" s="158">
        <f t="shared" si="5"/>
        <v>0.91324067943748333</v>
      </c>
      <c r="I31" s="159">
        <f t="shared" si="5"/>
        <v>0.21334413830361967</v>
      </c>
      <c r="J31" s="159">
        <f t="shared" si="5"/>
        <v>1.5038471864125176</v>
      </c>
      <c r="K31" s="159">
        <f t="shared" si="5"/>
        <v>0.87428701083428395</v>
      </c>
      <c r="L31" s="159">
        <f t="shared" si="5"/>
        <v>3.2671412732683667</v>
      </c>
      <c r="M31" s="160">
        <f t="shared" si="5"/>
        <v>10.310267857142858</v>
      </c>
    </row>
    <row r="32" spans="1:13" ht="12" customHeight="1" x14ac:dyDescent="0.15">
      <c r="A32" s="74"/>
      <c r="B32" s="161"/>
      <c r="C32" s="162"/>
      <c r="D32" s="162"/>
      <c r="E32" s="162"/>
      <c r="F32" s="162"/>
      <c r="G32" s="163"/>
      <c r="H32" s="161"/>
      <c r="I32" s="162"/>
      <c r="J32" s="162"/>
      <c r="K32" s="162"/>
      <c r="L32" s="162"/>
      <c r="M32" s="163"/>
    </row>
    <row r="33" spans="1:13" ht="15.75" customHeight="1" x14ac:dyDescent="0.15">
      <c r="A33" s="154" t="s">
        <v>94</v>
      </c>
      <c r="B33" s="155">
        <v>313058</v>
      </c>
      <c r="C33" s="156">
        <v>6960</v>
      </c>
      <c r="D33" s="156">
        <v>306098</v>
      </c>
      <c r="E33" s="156">
        <v>93256</v>
      </c>
      <c r="F33" s="156">
        <v>139374</v>
      </c>
      <c r="G33" s="157">
        <v>73468</v>
      </c>
      <c r="H33" s="155">
        <v>350873</v>
      </c>
      <c r="I33" s="156">
        <v>23153</v>
      </c>
      <c r="J33" s="156">
        <v>327720</v>
      </c>
      <c r="K33" s="156">
        <v>140951</v>
      </c>
      <c r="L33" s="156">
        <v>131763</v>
      </c>
      <c r="M33" s="157">
        <v>55006</v>
      </c>
    </row>
    <row r="34" spans="1:13" ht="15.75" customHeight="1" x14ac:dyDescent="0.15">
      <c r="A34" s="74" t="s">
        <v>82</v>
      </c>
      <c r="B34" s="158">
        <v>100</v>
      </c>
      <c r="C34" s="159">
        <f>C33/B33*100</f>
        <v>2.223230200154604</v>
      </c>
      <c r="D34" s="159">
        <f>D33/B33*100</f>
        <v>97.776769799845397</v>
      </c>
      <c r="E34" s="159">
        <f>E33/D33*100</f>
        <v>30.466059889316494</v>
      </c>
      <c r="F34" s="159">
        <f>F33/D33*100</f>
        <v>45.532476527125297</v>
      </c>
      <c r="G34" s="160">
        <f>G33/D33*100</f>
        <v>24.001463583558209</v>
      </c>
      <c r="H34" s="158">
        <v>100</v>
      </c>
      <c r="I34" s="159">
        <f>I33/H33*100</f>
        <v>6.5986838542720587</v>
      </c>
      <c r="J34" s="159">
        <f>J33/H33*100</f>
        <v>93.401316145727947</v>
      </c>
      <c r="K34" s="159">
        <f>K33/J33*100</f>
        <v>43.009581349932866</v>
      </c>
      <c r="L34" s="159">
        <f>L33/J33*100</f>
        <v>40.205968509703403</v>
      </c>
      <c r="M34" s="160">
        <f>M33/J33*100</f>
        <v>16.784450140363724</v>
      </c>
    </row>
    <row r="35" spans="1:13" ht="15.75" customHeight="1" x14ac:dyDescent="0.15">
      <c r="A35" s="74" t="s">
        <v>95</v>
      </c>
      <c r="B35" s="158">
        <f t="shared" ref="B35:M35" si="6">B33/B8</f>
        <v>1.5037346231993352</v>
      </c>
      <c r="C35" s="159">
        <f t="shared" si="6"/>
        <v>0.10605714285714286</v>
      </c>
      <c r="D35" s="159">
        <f t="shared" si="6"/>
        <v>2.1471219539568751</v>
      </c>
      <c r="E35" s="159">
        <f t="shared" si="6"/>
        <v>0.91379073823661983</v>
      </c>
      <c r="F35" s="159">
        <f t="shared" si="6"/>
        <v>4.0802740207272086</v>
      </c>
      <c r="G35" s="160">
        <f t="shared" si="6"/>
        <v>11.569763779527559</v>
      </c>
      <c r="H35" s="158">
        <f t="shared" si="6"/>
        <v>0.96391827629688442</v>
      </c>
      <c r="I35" s="159">
        <f t="shared" si="6"/>
        <v>0.13898193168857675</v>
      </c>
      <c r="J35" s="159">
        <f t="shared" si="6"/>
        <v>1.6600394089668062</v>
      </c>
      <c r="K35" s="159">
        <f t="shared" si="6"/>
        <v>0.88836716814884376</v>
      </c>
      <c r="L35" s="159">
        <f t="shared" si="6"/>
        <v>3.8444010036762561</v>
      </c>
      <c r="M35" s="160">
        <f t="shared" si="6"/>
        <v>12.278124999999999</v>
      </c>
    </row>
    <row r="36" spans="1:13" ht="15.75" customHeight="1" x14ac:dyDescent="0.15">
      <c r="A36" s="74"/>
      <c r="B36" s="161"/>
      <c r="C36" s="162"/>
      <c r="D36" s="162"/>
      <c r="E36" s="162"/>
      <c r="F36" s="162"/>
      <c r="G36" s="163"/>
      <c r="H36" s="161"/>
      <c r="I36" s="162"/>
      <c r="J36" s="162"/>
      <c r="K36" s="162"/>
      <c r="L36" s="162"/>
      <c r="M36" s="163"/>
    </row>
    <row r="37" spans="1:13" ht="15.75" customHeight="1" x14ac:dyDescent="0.15">
      <c r="A37" s="154" t="s">
        <v>96</v>
      </c>
      <c r="B37" s="155">
        <v>13408</v>
      </c>
      <c r="C37" s="156">
        <v>2831</v>
      </c>
      <c r="D37" s="156">
        <v>10577</v>
      </c>
      <c r="E37" s="156">
        <v>6105</v>
      </c>
      <c r="F37" s="156">
        <v>3391</v>
      </c>
      <c r="G37" s="157">
        <v>1082</v>
      </c>
      <c r="H37" s="155">
        <v>24338</v>
      </c>
      <c r="I37" s="156">
        <v>7482</v>
      </c>
      <c r="J37" s="156">
        <v>16856</v>
      </c>
      <c r="K37" s="156">
        <v>11421</v>
      </c>
      <c r="L37" s="156">
        <v>4455</v>
      </c>
      <c r="M37" s="157">
        <v>979</v>
      </c>
    </row>
    <row r="38" spans="1:13" ht="15.75" customHeight="1" x14ac:dyDescent="0.15">
      <c r="A38" s="74" t="s">
        <v>80</v>
      </c>
      <c r="B38" s="158">
        <v>100</v>
      </c>
      <c r="C38" s="159">
        <f>C37/B37*100</f>
        <v>21.114260143198091</v>
      </c>
      <c r="D38" s="159">
        <f>D37/B37*100</f>
        <v>78.885739856801905</v>
      </c>
      <c r="E38" s="159">
        <f>E37/D37*100</f>
        <v>57.719580221234757</v>
      </c>
      <c r="F38" s="159">
        <f>F37/D37*100</f>
        <v>32.060130471778386</v>
      </c>
      <c r="G38" s="160">
        <f>G37/D37*100</f>
        <v>10.229743783681574</v>
      </c>
      <c r="H38" s="158">
        <v>100</v>
      </c>
      <c r="I38" s="159">
        <f>I37/H37*100</f>
        <v>30.742049469964666</v>
      </c>
      <c r="J38" s="159">
        <f>J37/H37*100</f>
        <v>69.257950530035345</v>
      </c>
      <c r="K38" s="159">
        <f>K37/J37*100</f>
        <v>67.756288561936401</v>
      </c>
      <c r="L38" s="159">
        <f>L37/J37*100</f>
        <v>26.429757949691506</v>
      </c>
      <c r="M38" s="160">
        <f>M37/J37*100</f>
        <v>5.8080208827717135</v>
      </c>
    </row>
    <row r="39" spans="1:13" ht="15.75" customHeight="1" x14ac:dyDescent="0.15">
      <c r="A39" s="74" t="s">
        <v>97</v>
      </c>
      <c r="B39" s="158">
        <f t="shared" ref="B39:M39" si="7">B37/B33*100</f>
        <v>4.2829124315622025</v>
      </c>
      <c r="C39" s="159">
        <f t="shared" si="7"/>
        <v>40.675287356321839</v>
      </c>
      <c r="D39" s="159">
        <f t="shared" si="7"/>
        <v>3.4554293069539819</v>
      </c>
      <c r="E39" s="159">
        <f t="shared" si="7"/>
        <v>6.5464956678390669</v>
      </c>
      <c r="F39" s="159">
        <f t="shared" si="7"/>
        <v>2.4330219409645988</v>
      </c>
      <c r="G39" s="160">
        <f t="shared" si="7"/>
        <v>1.4727500408341045</v>
      </c>
      <c r="H39" s="158">
        <f t="shared" si="7"/>
        <v>6.9364128901340374</v>
      </c>
      <c r="I39" s="159">
        <f t="shared" si="7"/>
        <v>32.315466678184251</v>
      </c>
      <c r="J39" s="159">
        <f t="shared" si="7"/>
        <v>5.1434151104601495</v>
      </c>
      <c r="K39" s="159">
        <f t="shared" si="7"/>
        <v>8.1028158721825303</v>
      </c>
      <c r="L39" s="159">
        <f t="shared" si="7"/>
        <v>3.3810705585027661</v>
      </c>
      <c r="M39" s="160">
        <f t="shared" si="7"/>
        <v>1.7798058393629788</v>
      </c>
    </row>
    <row r="40" spans="1:13" ht="15.75" customHeight="1" x14ac:dyDescent="0.15">
      <c r="A40" s="74" t="s">
        <v>98</v>
      </c>
      <c r="B40" s="158">
        <f t="shared" ref="B40:M40" si="8">B37/B8</f>
        <v>6.4403637114709367E-2</v>
      </c>
      <c r="C40" s="159">
        <f t="shared" si="8"/>
        <v>4.3139047619047619E-2</v>
      </c>
      <c r="D40" s="159">
        <f t="shared" si="8"/>
        <v>7.4192281253068842E-2</v>
      </c>
      <c r="E40" s="159">
        <f t="shared" si="8"/>
        <v>5.9821271091774944E-2</v>
      </c>
      <c r="F40" s="159">
        <f t="shared" si="8"/>
        <v>9.9273962175771419E-2</v>
      </c>
      <c r="G40" s="160">
        <f t="shared" si="8"/>
        <v>0.17039370078740157</v>
      </c>
      <c r="H40" s="158">
        <f t="shared" si="8"/>
        <v>6.6861351567414906E-2</v>
      </c>
      <c r="I40" s="159">
        <f t="shared" si="8"/>
        <v>4.4912659823518816E-2</v>
      </c>
      <c r="J40" s="159">
        <f t="shared" si="8"/>
        <v>8.5382717800392069E-2</v>
      </c>
      <c r="K40" s="159">
        <f t="shared" si="8"/>
        <v>7.1982755904022991E-2</v>
      </c>
      <c r="L40" s="159">
        <f t="shared" si="8"/>
        <v>0.12998191048608274</v>
      </c>
      <c r="M40" s="160">
        <f t="shared" si="8"/>
        <v>0.21852678571428572</v>
      </c>
    </row>
    <row r="41" spans="1:13" ht="7.5" customHeight="1" x14ac:dyDescent="0.15">
      <c r="A41" s="74"/>
      <c r="B41" s="164"/>
      <c r="G41" s="165"/>
      <c r="H41" s="164"/>
      <c r="M41" s="165"/>
    </row>
    <row r="42" spans="1:13" ht="15.75" customHeight="1" x14ac:dyDescent="0.15">
      <c r="A42" s="154" t="s">
        <v>99</v>
      </c>
      <c r="B42" s="155">
        <v>275015</v>
      </c>
      <c r="C42" s="156">
        <v>263</v>
      </c>
      <c r="D42" s="156">
        <v>274752</v>
      </c>
      <c r="E42" s="156">
        <v>80230</v>
      </c>
      <c r="F42" s="156">
        <v>128123</v>
      </c>
      <c r="G42" s="157">
        <v>66399</v>
      </c>
      <c r="H42" s="155">
        <v>273761</v>
      </c>
      <c r="I42" s="156">
        <v>730</v>
      </c>
      <c r="J42" s="156">
        <v>273031</v>
      </c>
      <c r="K42" s="156">
        <v>116003</v>
      </c>
      <c r="L42" s="156">
        <v>113104</v>
      </c>
      <c r="M42" s="157">
        <v>43924</v>
      </c>
    </row>
    <row r="43" spans="1:13" ht="15.75" customHeight="1" x14ac:dyDescent="0.15">
      <c r="A43" s="74" t="s">
        <v>82</v>
      </c>
      <c r="B43" s="158">
        <v>100</v>
      </c>
      <c r="C43" s="159">
        <f>C42/B42*100</f>
        <v>9.5631147391960436E-2</v>
      </c>
      <c r="D43" s="159">
        <f>D42/B42*100</f>
        <v>99.904368852608044</v>
      </c>
      <c r="E43" s="159">
        <f>E42/D42*100</f>
        <v>29.200879338457952</v>
      </c>
      <c r="F43" s="159">
        <f>F42/D42*100</f>
        <v>46.632235616119267</v>
      </c>
      <c r="G43" s="160">
        <f>G42/D42*100</f>
        <v>24.166885045422781</v>
      </c>
      <c r="H43" s="158">
        <v>100</v>
      </c>
      <c r="I43" s="159">
        <f>I42/H42*100</f>
        <v>0.26665595172431428</v>
      </c>
      <c r="J43" s="159">
        <f>J42/H42*100</f>
        <v>99.733344048275683</v>
      </c>
      <c r="K43" s="159">
        <f>K42/J42*100</f>
        <v>42.487116847537457</v>
      </c>
      <c r="L43" s="159">
        <f>L42/J42*100</f>
        <v>41.425332654533733</v>
      </c>
      <c r="M43" s="160">
        <f>M42/J42*100</f>
        <v>16.087550497928806</v>
      </c>
    </row>
    <row r="44" spans="1:13" ht="15.75" customHeight="1" x14ac:dyDescent="0.15">
      <c r="A44" s="74" t="s">
        <v>100</v>
      </c>
      <c r="B44" s="158">
        <f t="shared" ref="B44:M44" si="9">B42/B33*100</f>
        <v>87.847938720620462</v>
      </c>
      <c r="C44" s="159">
        <f t="shared" si="9"/>
        <v>3.7787356321839076</v>
      </c>
      <c r="D44" s="159">
        <f t="shared" si="9"/>
        <v>89.759488791171464</v>
      </c>
      <c r="E44" s="159">
        <f t="shared" si="9"/>
        <v>86.031997941151246</v>
      </c>
      <c r="F44" s="159">
        <f t="shared" si="9"/>
        <v>91.92747571283023</v>
      </c>
      <c r="G44" s="160">
        <f t="shared" si="9"/>
        <v>90.378123809005288</v>
      </c>
      <c r="H44" s="158">
        <f t="shared" si="9"/>
        <v>78.022817372667603</v>
      </c>
      <c r="I44" s="159">
        <f t="shared" si="9"/>
        <v>3.1529391439554271</v>
      </c>
      <c r="J44" s="159">
        <f t="shared" si="9"/>
        <v>83.312278774563651</v>
      </c>
      <c r="K44" s="159">
        <f t="shared" si="9"/>
        <v>82.300231995516171</v>
      </c>
      <c r="L44" s="159">
        <f t="shared" si="9"/>
        <v>85.838968450930835</v>
      </c>
      <c r="M44" s="160">
        <f t="shared" si="9"/>
        <v>79.853106933789036</v>
      </c>
    </row>
    <row r="45" spans="1:13" ht="15.75" customHeight="1" x14ac:dyDescent="0.15">
      <c r="A45" s="166" t="s">
        <v>93</v>
      </c>
      <c r="B45" s="167">
        <f t="shared" ref="B45:M45" si="10">B42/B8</f>
        <v>1.320999870308905</v>
      </c>
      <c r="C45" s="168">
        <f t="shared" si="10"/>
        <v>4.0076190476190481E-3</v>
      </c>
      <c r="D45" s="168">
        <f t="shared" si="10"/>
        <v>1.9272456895947025</v>
      </c>
      <c r="E45" s="168">
        <f t="shared" si="10"/>
        <v>0.78615242910615946</v>
      </c>
      <c r="F45" s="168">
        <f t="shared" si="10"/>
        <v>3.7508929094209265</v>
      </c>
      <c r="G45" s="169">
        <f t="shared" si="10"/>
        <v>10.456535433070867</v>
      </c>
      <c r="H45" s="167">
        <f t="shared" si="10"/>
        <v>0.75207619633688361</v>
      </c>
      <c r="I45" s="168">
        <f t="shared" si="10"/>
        <v>4.3820157272345282E-3</v>
      </c>
      <c r="J45" s="168">
        <f t="shared" si="10"/>
        <v>1.3830166601660445</v>
      </c>
      <c r="K45" s="168">
        <f t="shared" si="10"/>
        <v>0.73112824035849566</v>
      </c>
      <c r="L45" s="168">
        <f t="shared" si="10"/>
        <v>3.2999941646729298</v>
      </c>
      <c r="M45" s="169">
        <f t="shared" si="10"/>
        <v>9.8044642857142854</v>
      </c>
    </row>
    <row r="46" spans="1:13" ht="15" customHeight="1" x14ac:dyDescent="0.15">
      <c r="A46" s="141" t="s">
        <v>101</v>
      </c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12"/>
    </row>
    <row r="47" spans="1:13" ht="15" customHeight="1" x14ac:dyDescent="0.15">
      <c r="A47" s="154" t="s">
        <v>102</v>
      </c>
      <c r="B47" s="170"/>
      <c r="C47" s="171"/>
      <c r="D47" s="156">
        <v>310290</v>
      </c>
      <c r="E47" s="156">
        <v>93927</v>
      </c>
      <c r="F47" s="156">
        <v>147800</v>
      </c>
      <c r="G47" s="157">
        <v>68563</v>
      </c>
      <c r="H47" s="172"/>
      <c r="I47" s="173"/>
      <c r="J47" s="156">
        <v>322685</v>
      </c>
      <c r="K47" s="156">
        <v>143076</v>
      </c>
      <c r="L47" s="156">
        <v>134003</v>
      </c>
      <c r="M47" s="157">
        <v>45606</v>
      </c>
    </row>
    <row r="48" spans="1:13" ht="15" customHeight="1" x14ac:dyDescent="0.15">
      <c r="A48" s="74" t="s">
        <v>82</v>
      </c>
      <c r="B48" s="174"/>
      <c r="C48" s="175"/>
      <c r="D48" s="159">
        <v>100</v>
      </c>
      <c r="E48" s="159">
        <f>E47/D47*100</f>
        <v>30.270714492893745</v>
      </c>
      <c r="F48" s="159">
        <f>F47/D47*100</f>
        <v>47.632859582970774</v>
      </c>
      <c r="G48" s="160">
        <f>G47/D47*100</f>
        <v>22.096425924135485</v>
      </c>
      <c r="H48" s="174"/>
      <c r="I48" s="175"/>
      <c r="J48" s="159">
        <v>100</v>
      </c>
      <c r="K48" s="159">
        <f>K47/J47*100</f>
        <v>44.339216263538745</v>
      </c>
      <c r="L48" s="159">
        <f>L47/J47*100</f>
        <v>41.527495855090876</v>
      </c>
      <c r="M48" s="160">
        <f>M47/J47*100</f>
        <v>14.133287881370377</v>
      </c>
    </row>
    <row r="49" spans="1:13" ht="15" customHeight="1" x14ac:dyDescent="0.15">
      <c r="A49" s="74"/>
      <c r="B49" s="174"/>
      <c r="C49" s="175"/>
      <c r="D49" s="156"/>
      <c r="E49" s="156"/>
      <c r="F49" s="156"/>
      <c r="G49" s="157"/>
      <c r="H49" s="172"/>
      <c r="I49" s="173"/>
      <c r="J49" s="156"/>
      <c r="K49" s="156"/>
      <c r="L49" s="156"/>
      <c r="M49" s="157"/>
    </row>
    <row r="50" spans="1:13" ht="10.5" customHeight="1" x14ac:dyDescent="0.15">
      <c r="A50" s="74"/>
      <c r="B50" s="161"/>
      <c r="C50" s="162"/>
      <c r="D50" s="162"/>
      <c r="E50" s="162"/>
      <c r="F50" s="162"/>
      <c r="G50" s="163"/>
      <c r="H50" s="161"/>
      <c r="I50" s="162"/>
      <c r="J50" s="162"/>
      <c r="K50" s="162"/>
      <c r="L50" s="162"/>
      <c r="M50" s="163"/>
    </row>
    <row r="51" spans="1:13" ht="15" customHeight="1" x14ac:dyDescent="0.15">
      <c r="A51" s="154" t="s">
        <v>103</v>
      </c>
      <c r="B51" s="170"/>
      <c r="C51" s="171"/>
      <c r="D51" s="176">
        <v>118.74174846449688</v>
      </c>
      <c r="E51" s="176">
        <v>127.72232798477019</v>
      </c>
      <c r="F51" s="176">
        <v>119.85273844856388</v>
      </c>
      <c r="G51" s="176">
        <v>106.37013823168935</v>
      </c>
      <c r="H51" s="177"/>
      <c r="I51" s="178"/>
      <c r="J51" s="176">
        <v>127.11240142126701</v>
      </c>
      <c r="K51" s="176">
        <v>137.39340861949759</v>
      </c>
      <c r="L51" s="176">
        <v>125.00279850746267</v>
      </c>
      <c r="M51" s="179">
        <v>107.25271624100465</v>
      </c>
    </row>
    <row r="52" spans="1:13" ht="10.5" customHeight="1" x14ac:dyDescent="0.15">
      <c r="A52" s="74"/>
      <c r="B52" s="161"/>
      <c r="C52" s="162"/>
      <c r="D52" s="162"/>
      <c r="E52" s="162"/>
      <c r="F52" s="162"/>
      <c r="G52" s="163"/>
      <c r="H52" s="161"/>
      <c r="I52" s="162"/>
      <c r="J52" s="162"/>
      <c r="K52" s="162"/>
      <c r="L52" s="162"/>
      <c r="M52" s="163"/>
    </row>
    <row r="53" spans="1:13" ht="15" customHeight="1" x14ac:dyDescent="0.15">
      <c r="A53" s="180" t="s">
        <v>30</v>
      </c>
      <c r="B53" s="161"/>
      <c r="C53" s="162"/>
      <c r="D53" s="162"/>
      <c r="E53" s="162"/>
      <c r="F53" s="162"/>
      <c r="G53" s="163"/>
      <c r="H53" s="161"/>
      <c r="I53" s="162"/>
      <c r="J53" s="162"/>
      <c r="K53" s="162"/>
      <c r="L53" s="162"/>
      <c r="M53" s="163"/>
    </row>
    <row r="54" spans="1:13" ht="15" customHeight="1" x14ac:dyDescent="0.15">
      <c r="A54" s="74" t="s">
        <v>104</v>
      </c>
      <c r="B54" s="170"/>
      <c r="C54" s="171"/>
      <c r="D54" s="156">
        <v>52065</v>
      </c>
      <c r="E54" s="156">
        <v>36176</v>
      </c>
      <c r="F54" s="156">
        <v>13295</v>
      </c>
      <c r="G54" s="157">
        <v>2594</v>
      </c>
      <c r="H54" s="172"/>
      <c r="I54" s="173"/>
      <c r="J54" s="156">
        <v>95374</v>
      </c>
      <c r="K54" s="156">
        <v>73629</v>
      </c>
      <c r="L54" s="156">
        <v>19761</v>
      </c>
      <c r="M54" s="157">
        <v>1984</v>
      </c>
    </row>
    <row r="55" spans="1:13" ht="15" customHeight="1" x14ac:dyDescent="0.15">
      <c r="A55" s="74" t="s">
        <v>105</v>
      </c>
      <c r="B55" s="170"/>
      <c r="C55" s="171"/>
      <c r="D55" s="159">
        <f>D54/D8*100</f>
        <v>36.520952287425821</v>
      </c>
      <c r="E55" s="159">
        <f>E54/E8*100</f>
        <v>35.447900131303037</v>
      </c>
      <c r="F55" s="159">
        <f>F54/F8*100</f>
        <v>38.922068036770305</v>
      </c>
      <c r="G55" s="160">
        <f>G54/G8*100</f>
        <v>40.8503937007874</v>
      </c>
      <c r="H55" s="170"/>
      <c r="I55" s="171"/>
      <c r="J55" s="159">
        <f>J54/J8*100</f>
        <v>48.310935735017758</v>
      </c>
      <c r="K55" s="159">
        <f>K54/K8*100</f>
        <v>46.40590433812546</v>
      </c>
      <c r="L55" s="159">
        <f>L54/L8*100</f>
        <v>57.655949115947948</v>
      </c>
      <c r="M55" s="160">
        <f>M54/M8*100</f>
        <v>44.285714285714285</v>
      </c>
    </row>
    <row r="56" spans="1:13" ht="15" customHeight="1" x14ac:dyDescent="0.15">
      <c r="A56" s="74" t="s">
        <v>106</v>
      </c>
      <c r="B56" s="170"/>
      <c r="C56" s="171"/>
      <c r="D56" s="156">
        <v>50780</v>
      </c>
      <c r="E56" s="156">
        <v>17800</v>
      </c>
      <c r="F56" s="156">
        <v>23030</v>
      </c>
      <c r="G56" s="157">
        <v>9951</v>
      </c>
      <c r="H56" s="172"/>
      <c r="I56" s="173"/>
      <c r="J56" s="156">
        <v>92614</v>
      </c>
      <c r="K56" s="156">
        <v>46997</v>
      </c>
      <c r="L56" s="156">
        <v>37948</v>
      </c>
      <c r="M56" s="157">
        <v>7669</v>
      </c>
    </row>
    <row r="57" spans="1:13" ht="15" customHeight="1" x14ac:dyDescent="0.15">
      <c r="A57" s="74" t="s">
        <v>107</v>
      </c>
      <c r="B57" s="170"/>
      <c r="C57" s="171"/>
      <c r="D57" s="159">
        <f>D56/D42*100</f>
        <v>18.482122059166084</v>
      </c>
      <c r="E57" s="159">
        <f>E56/E42*100</f>
        <v>22.186214632930326</v>
      </c>
      <c r="F57" s="159">
        <f>F56/F42*100</f>
        <v>17.97491473037628</v>
      </c>
      <c r="G57" s="160">
        <f>G56/G42*100</f>
        <v>14.986671486016355</v>
      </c>
      <c r="H57" s="170"/>
      <c r="I57" s="171"/>
      <c r="J57" s="159">
        <f>J56/J42*100</f>
        <v>33.920690324541901</v>
      </c>
      <c r="K57" s="159">
        <f>K56/K42*100</f>
        <v>40.513607406704999</v>
      </c>
      <c r="L57" s="159">
        <f>L56/L42*100</f>
        <v>33.551421700381951</v>
      </c>
      <c r="M57" s="160">
        <f>M56/M42*100</f>
        <v>17.459703123577089</v>
      </c>
    </row>
    <row r="58" spans="1:13" ht="10.5" customHeight="1" x14ac:dyDescent="0.15">
      <c r="A58" s="74"/>
      <c r="B58" s="161"/>
      <c r="C58" s="162"/>
      <c r="D58" s="162"/>
      <c r="E58" s="162"/>
      <c r="F58" s="162"/>
      <c r="G58" s="163"/>
      <c r="H58" s="161"/>
      <c r="I58" s="162"/>
      <c r="J58" s="162"/>
      <c r="K58" s="162"/>
      <c r="L58" s="162"/>
      <c r="M58" s="163"/>
    </row>
    <row r="59" spans="1:13" ht="15" customHeight="1" x14ac:dyDescent="0.15">
      <c r="A59" s="154" t="s">
        <v>35</v>
      </c>
      <c r="B59" s="161"/>
      <c r="C59" s="162"/>
      <c r="D59" s="162"/>
      <c r="E59" s="162"/>
      <c r="F59" s="162"/>
      <c r="G59" s="163"/>
      <c r="H59" s="161"/>
      <c r="I59" s="162"/>
      <c r="J59" s="162"/>
      <c r="K59" s="162"/>
      <c r="L59" s="162"/>
      <c r="M59" s="163"/>
    </row>
    <row r="60" spans="1:13" ht="9.75" customHeight="1" x14ac:dyDescent="0.15">
      <c r="A60" s="74"/>
      <c r="B60" s="161"/>
      <c r="C60" s="162"/>
      <c r="D60" s="162"/>
      <c r="E60" s="162"/>
      <c r="F60" s="162"/>
      <c r="G60" s="163"/>
      <c r="H60" s="161"/>
      <c r="I60" s="162"/>
      <c r="J60" s="162"/>
      <c r="K60" s="162"/>
      <c r="L60" s="162"/>
      <c r="M60" s="163"/>
    </row>
    <row r="61" spans="1:13" ht="15" customHeight="1" x14ac:dyDescent="0.15">
      <c r="A61" s="99" t="s">
        <v>108</v>
      </c>
      <c r="B61" s="161"/>
      <c r="C61" s="162"/>
      <c r="D61" s="162"/>
      <c r="E61" s="162"/>
      <c r="F61" s="162"/>
      <c r="G61" s="163"/>
      <c r="H61" s="161"/>
      <c r="I61" s="162"/>
      <c r="J61" s="162"/>
      <c r="K61" s="162"/>
      <c r="L61" s="162"/>
      <c r="M61" s="163"/>
    </row>
    <row r="62" spans="1:13" ht="15" customHeight="1" x14ac:dyDescent="0.15">
      <c r="A62" s="74" t="s">
        <v>109</v>
      </c>
      <c r="B62" s="155">
        <v>80591</v>
      </c>
      <c r="C62" s="156">
        <v>7837</v>
      </c>
      <c r="D62" s="156">
        <v>72754</v>
      </c>
      <c r="E62" s="156">
        <v>44154</v>
      </c>
      <c r="F62" s="156">
        <v>23885</v>
      </c>
      <c r="G62" s="157">
        <v>4715</v>
      </c>
      <c r="H62" s="155">
        <v>118868</v>
      </c>
      <c r="I62" s="156">
        <v>21812</v>
      </c>
      <c r="J62" s="156">
        <v>97056</v>
      </c>
      <c r="K62" s="156">
        <v>70754</v>
      </c>
      <c r="L62" s="156">
        <v>23193</v>
      </c>
      <c r="M62" s="157">
        <v>3109</v>
      </c>
    </row>
    <row r="63" spans="1:13" ht="15" customHeight="1" x14ac:dyDescent="0.15">
      <c r="A63" s="74" t="s">
        <v>86</v>
      </c>
      <c r="B63" s="158">
        <f t="shared" ref="B63:M63" si="11">B62/B8*100</f>
        <v>38.710870515450054</v>
      </c>
      <c r="C63" s="159">
        <f t="shared" si="11"/>
        <v>11.942095238095238</v>
      </c>
      <c r="D63" s="159">
        <f t="shared" si="11"/>
        <v>51.033234662813378</v>
      </c>
      <c r="E63" s="159">
        <f t="shared" si="11"/>
        <v>43.265330119348583</v>
      </c>
      <c r="F63" s="159">
        <f t="shared" si="11"/>
        <v>69.925054160079625</v>
      </c>
      <c r="G63" s="160">
        <f t="shared" si="11"/>
        <v>74.251968503937007</v>
      </c>
      <c r="H63" s="158">
        <f t="shared" si="11"/>
        <v>32.655415967275353</v>
      </c>
      <c r="I63" s="159">
        <f t="shared" si="11"/>
        <v>13.093222882525962</v>
      </c>
      <c r="J63" s="159">
        <f t="shared" si="11"/>
        <v>49.162939361858399</v>
      </c>
      <c r="K63" s="159">
        <f t="shared" si="11"/>
        <v>44.593887673874818</v>
      </c>
      <c r="L63" s="159">
        <f t="shared" si="11"/>
        <v>67.66937036820913</v>
      </c>
      <c r="M63" s="160">
        <f t="shared" si="11"/>
        <v>69.397321428571416</v>
      </c>
    </row>
    <row r="64" spans="1:13" ht="15" customHeight="1" x14ac:dyDescent="0.15">
      <c r="A64" s="74" t="s">
        <v>110</v>
      </c>
      <c r="B64" s="155">
        <v>271216</v>
      </c>
      <c r="C64" s="156">
        <v>17600</v>
      </c>
      <c r="D64" s="156">
        <v>253616</v>
      </c>
      <c r="E64" s="156">
        <v>119638</v>
      </c>
      <c r="F64" s="156">
        <v>102709</v>
      </c>
      <c r="G64" s="157">
        <v>31269</v>
      </c>
      <c r="H64" s="155">
        <v>360266</v>
      </c>
      <c r="I64" s="156">
        <v>51333</v>
      </c>
      <c r="J64" s="156">
        <v>308933</v>
      </c>
      <c r="K64" s="156">
        <v>198360</v>
      </c>
      <c r="L64" s="156">
        <v>93219</v>
      </c>
      <c r="M64" s="157">
        <v>17354</v>
      </c>
    </row>
    <row r="65" spans="1:15" ht="15" customHeight="1" x14ac:dyDescent="0.15">
      <c r="A65" s="74" t="s">
        <v>111</v>
      </c>
      <c r="B65" s="158">
        <v>100</v>
      </c>
      <c r="C65" s="159">
        <f>C64/B64*100</f>
        <v>6.4892926670992859</v>
      </c>
      <c r="D65" s="159">
        <f>D64/B64*100</f>
        <v>93.510707332900708</v>
      </c>
      <c r="E65" s="159">
        <f>E64/D64*100</f>
        <v>47.172891300233424</v>
      </c>
      <c r="F65" s="159">
        <f>F64/D64*100</f>
        <v>40.497839253043971</v>
      </c>
      <c r="G65" s="160">
        <f>G64/D64*100</f>
        <v>12.329269446722604</v>
      </c>
      <c r="H65" s="158">
        <v>100</v>
      </c>
      <c r="I65" s="159">
        <f>I64/H64*100</f>
        <v>14.248638505992794</v>
      </c>
      <c r="J65" s="159">
        <f>J64/H64*100</f>
        <v>85.751361494007199</v>
      </c>
      <c r="K65" s="159">
        <f>K64/J64*100</f>
        <v>64.208096901269855</v>
      </c>
      <c r="L65" s="159">
        <f>L64/J64*100</f>
        <v>30.174503856823325</v>
      </c>
      <c r="M65" s="160">
        <f>M64/J64*100</f>
        <v>5.6173992419068206</v>
      </c>
    </row>
    <row r="66" spans="1:15" ht="15" customHeight="1" x14ac:dyDescent="0.15">
      <c r="A66" s="74" t="s">
        <v>112</v>
      </c>
      <c r="B66" s="158">
        <f t="shared" ref="B66:M66" si="12">B64/B8</f>
        <v>1.3027518529014781</v>
      </c>
      <c r="C66" s="159">
        <f t="shared" si="12"/>
        <v>0.2681904761904762</v>
      </c>
      <c r="D66" s="159">
        <f t="shared" si="12"/>
        <v>1.7789873879434912</v>
      </c>
      <c r="E66" s="159">
        <f t="shared" si="12"/>
        <v>1.1723009387187175</v>
      </c>
      <c r="F66" s="159">
        <f t="shared" si="12"/>
        <v>3.00687979389894</v>
      </c>
      <c r="G66" s="160">
        <f t="shared" si="12"/>
        <v>4.9242519685039374</v>
      </c>
      <c r="H66" s="158">
        <f t="shared" si="12"/>
        <v>0.9897227251124292</v>
      </c>
      <c r="I66" s="159">
        <f t="shared" si="12"/>
        <v>0.3081397442823699</v>
      </c>
      <c r="J66" s="159">
        <f t="shared" si="12"/>
        <v>1.5648753653434102</v>
      </c>
      <c r="K66" s="159">
        <f t="shared" si="12"/>
        <v>1.2501969583330708</v>
      </c>
      <c r="L66" s="159">
        <f t="shared" si="12"/>
        <v>2.7198167707299996</v>
      </c>
      <c r="M66" s="160">
        <f t="shared" si="12"/>
        <v>3.8736607142857142</v>
      </c>
    </row>
    <row r="67" spans="1:15" ht="8.25" customHeight="1" x14ac:dyDescent="0.15">
      <c r="A67" s="74"/>
      <c r="B67" s="161"/>
      <c r="C67" s="162"/>
      <c r="D67" s="162"/>
      <c r="E67" s="162"/>
      <c r="F67" s="162"/>
      <c r="G67" s="163"/>
      <c r="H67" s="161"/>
      <c r="I67" s="162"/>
      <c r="J67" s="162"/>
      <c r="K67" s="162"/>
      <c r="L67" s="162"/>
      <c r="M67" s="163"/>
    </row>
    <row r="68" spans="1:15" ht="15" customHeight="1" x14ac:dyDescent="0.15">
      <c r="A68" s="99" t="s">
        <v>113</v>
      </c>
      <c r="B68" s="161"/>
      <c r="C68" s="162"/>
      <c r="D68" s="162"/>
      <c r="E68" s="162"/>
      <c r="F68" s="162"/>
      <c r="G68" s="163"/>
      <c r="H68" s="161"/>
      <c r="I68" s="162"/>
      <c r="J68" s="162"/>
      <c r="K68" s="162"/>
      <c r="L68" s="162"/>
      <c r="M68" s="163"/>
    </row>
    <row r="69" spans="1:15" ht="15" customHeight="1" x14ac:dyDescent="0.15">
      <c r="A69" s="74" t="s">
        <v>114</v>
      </c>
      <c r="B69" s="155">
        <v>39417</v>
      </c>
      <c r="C69" s="156">
        <v>8832</v>
      </c>
      <c r="D69" s="156">
        <v>30585</v>
      </c>
      <c r="E69" s="156">
        <v>21261</v>
      </c>
      <c r="F69" s="156">
        <v>7687</v>
      </c>
      <c r="G69" s="157">
        <v>1637</v>
      </c>
      <c r="H69" s="155">
        <v>76226</v>
      </c>
      <c r="I69" s="156">
        <v>26826</v>
      </c>
      <c r="J69" s="156">
        <v>49400</v>
      </c>
      <c r="K69" s="156">
        <v>38969</v>
      </c>
      <c r="L69" s="156">
        <v>8982</v>
      </c>
      <c r="M69" s="157">
        <v>1449</v>
      </c>
      <c r="N69" s="181"/>
    </row>
    <row r="70" spans="1:15" ht="15" customHeight="1" x14ac:dyDescent="0.15">
      <c r="A70" s="74" t="s">
        <v>115</v>
      </c>
      <c r="B70" s="158">
        <f t="shared" ref="B70:M70" si="13">B69/B8*100</f>
        <v>18.93345886150432</v>
      </c>
      <c r="C70" s="159">
        <f t="shared" si="13"/>
        <v>13.458285714285715</v>
      </c>
      <c r="D70" s="159">
        <f t="shared" si="13"/>
        <v>21.453823599556685</v>
      </c>
      <c r="E70" s="159">
        <f t="shared" si="13"/>
        <v>20.833088364983244</v>
      </c>
      <c r="F70" s="159">
        <f t="shared" si="13"/>
        <v>22.504244979214238</v>
      </c>
      <c r="G70" s="160">
        <f t="shared" si="13"/>
        <v>25.779527559055115</v>
      </c>
      <c r="H70" s="158">
        <f t="shared" si="13"/>
        <v>20.940806083399497</v>
      </c>
      <c r="I70" s="159">
        <f t="shared" si="13"/>
        <v>16.10300738339636</v>
      </c>
      <c r="J70" s="159">
        <f t="shared" si="13"/>
        <v>25.023174296033268</v>
      </c>
      <c r="K70" s="159">
        <f t="shared" si="13"/>
        <v>24.560861700585519</v>
      </c>
      <c r="L70" s="159">
        <f t="shared" si="13"/>
        <v>26.206453871739509</v>
      </c>
      <c r="M70" s="160">
        <f t="shared" si="13"/>
        <v>32.34375</v>
      </c>
    </row>
    <row r="71" spans="1:15" ht="15" customHeight="1" x14ac:dyDescent="0.15">
      <c r="A71" s="74" t="s">
        <v>116</v>
      </c>
      <c r="B71" s="155">
        <v>106854</v>
      </c>
      <c r="C71" s="156">
        <v>21382</v>
      </c>
      <c r="D71" s="156">
        <v>85472</v>
      </c>
      <c r="E71" s="156">
        <v>56158</v>
      </c>
      <c r="F71" s="156">
        <v>23365</v>
      </c>
      <c r="G71" s="157">
        <v>5949</v>
      </c>
      <c r="H71" s="155">
        <v>250829</v>
      </c>
      <c r="I71" s="156">
        <v>82019</v>
      </c>
      <c r="J71" s="156">
        <v>168810</v>
      </c>
      <c r="K71" s="156">
        <v>127491</v>
      </c>
      <c r="L71" s="156">
        <v>34664</v>
      </c>
      <c r="M71" s="157">
        <v>6655</v>
      </c>
    </row>
    <row r="72" spans="1:15" ht="15" customHeight="1" x14ac:dyDescent="0.15">
      <c r="A72" s="74" t="s">
        <v>117</v>
      </c>
      <c r="B72" s="158">
        <v>100</v>
      </c>
      <c r="C72" s="159">
        <f>C71/B71*100</f>
        <v>20.010481591704568</v>
      </c>
      <c r="D72" s="159">
        <f>D71/B71*100</f>
        <v>79.989518408295439</v>
      </c>
      <c r="E72" s="159">
        <f>E71/D71*100</f>
        <v>65.703388244103337</v>
      </c>
      <c r="F72" s="159">
        <f>F71/D71*100</f>
        <v>27.336437663796332</v>
      </c>
      <c r="G72" s="160">
        <f>G71/D71*100</f>
        <v>6.9601740921003366</v>
      </c>
      <c r="H72" s="158">
        <v>100</v>
      </c>
      <c r="I72" s="159">
        <f>I71/H71*100</f>
        <v>32.699169553759731</v>
      </c>
      <c r="J72" s="159">
        <f>J71/H71*100</f>
        <v>67.300830446240269</v>
      </c>
      <c r="K72" s="159">
        <f>K71/J71*100</f>
        <v>75.523369468633376</v>
      </c>
      <c r="L72" s="159">
        <f>L71/J71*100</f>
        <v>20.534328535039393</v>
      </c>
      <c r="M72" s="160">
        <f>M71/J71*100</f>
        <v>3.9423019963272319</v>
      </c>
      <c r="O72" s="181"/>
    </row>
    <row r="73" spans="1:15" ht="15" customHeight="1" x14ac:dyDescent="0.15">
      <c r="A73" s="74" t="s">
        <v>118</v>
      </c>
      <c r="B73" s="158">
        <f t="shared" ref="B73:M73" si="14">B71/B8</f>
        <v>0.51325971362284872</v>
      </c>
      <c r="C73" s="159">
        <f t="shared" si="14"/>
        <v>0.32582095238095238</v>
      </c>
      <c r="D73" s="159">
        <f t="shared" si="14"/>
        <v>0.59954265512548921</v>
      </c>
      <c r="E73" s="159">
        <f t="shared" si="14"/>
        <v>0.55027730417230092</v>
      </c>
      <c r="F73" s="159">
        <f t="shared" si="14"/>
        <v>0.68402716786697115</v>
      </c>
      <c r="G73" s="160">
        <f t="shared" si="14"/>
        <v>0.93685039370078738</v>
      </c>
      <c r="H73" s="158">
        <f t="shared" si="14"/>
        <v>0.68907740785204685</v>
      </c>
      <c r="I73" s="159">
        <f t="shared" si="14"/>
        <v>0.49234047661924485</v>
      </c>
      <c r="J73" s="159">
        <f t="shared" si="14"/>
        <v>0.85509353297841628</v>
      </c>
      <c r="K73" s="159">
        <f t="shared" si="14"/>
        <v>0.80353327492862225</v>
      </c>
      <c r="L73" s="159">
        <f t="shared" si="14"/>
        <v>1.0113788877866605</v>
      </c>
      <c r="M73" s="160">
        <f t="shared" si="14"/>
        <v>1.4854910714285714</v>
      </c>
    </row>
    <row r="74" spans="1:15" ht="9" customHeight="1" x14ac:dyDescent="0.15">
      <c r="A74" s="74"/>
      <c r="B74" s="161"/>
      <c r="C74" s="162"/>
      <c r="D74" s="162"/>
      <c r="E74" s="162"/>
      <c r="F74" s="162"/>
      <c r="G74" s="163"/>
      <c r="H74" s="161"/>
      <c r="I74" s="162"/>
      <c r="J74" s="162"/>
      <c r="K74" s="162"/>
      <c r="L74" s="162"/>
      <c r="M74" s="163"/>
    </row>
    <row r="75" spans="1:15" ht="15" customHeight="1" x14ac:dyDescent="0.15">
      <c r="A75" s="99" t="s">
        <v>119</v>
      </c>
      <c r="B75" s="161"/>
      <c r="C75" s="162"/>
      <c r="D75" s="162"/>
      <c r="E75" s="162"/>
      <c r="F75" s="162"/>
      <c r="G75" s="163"/>
      <c r="H75" s="161"/>
      <c r="I75" s="162"/>
      <c r="J75" s="162"/>
      <c r="K75" s="162"/>
      <c r="L75" s="162"/>
      <c r="M75" s="163"/>
    </row>
    <row r="76" spans="1:15" ht="15" customHeight="1" x14ac:dyDescent="0.15">
      <c r="A76" s="74" t="s">
        <v>120</v>
      </c>
      <c r="B76" s="155">
        <v>133942</v>
      </c>
      <c r="C76" s="156">
        <v>31811</v>
      </c>
      <c r="D76" s="156">
        <v>102131</v>
      </c>
      <c r="E76" s="156">
        <v>70751</v>
      </c>
      <c r="F76" s="156">
        <v>26281</v>
      </c>
      <c r="G76" s="157">
        <v>5099</v>
      </c>
      <c r="H76" s="155">
        <v>186413</v>
      </c>
      <c r="I76" s="156">
        <v>64223</v>
      </c>
      <c r="J76" s="156">
        <v>122190</v>
      </c>
      <c r="K76" s="156">
        <v>95507</v>
      </c>
      <c r="L76" s="156">
        <v>23484</v>
      </c>
      <c r="M76" s="157">
        <v>3199</v>
      </c>
    </row>
    <row r="77" spans="1:15" ht="15" customHeight="1" x14ac:dyDescent="0.15">
      <c r="A77" s="74" t="s">
        <v>121</v>
      </c>
      <c r="B77" s="158">
        <f t="shared" ref="B77:M77" si="15">B76/B8*100</f>
        <v>64.337350555029843</v>
      </c>
      <c r="C77" s="159">
        <f t="shared" si="15"/>
        <v>48.473904761904762</v>
      </c>
      <c r="D77" s="159">
        <f t="shared" si="15"/>
        <v>71.639707635975924</v>
      </c>
      <c r="E77" s="159">
        <f t="shared" si="15"/>
        <v>69.327022948635033</v>
      </c>
      <c r="F77" s="159">
        <f t="shared" si="15"/>
        <v>76.939516365126764</v>
      </c>
      <c r="G77" s="160">
        <f t="shared" si="15"/>
        <v>80.2992125984252</v>
      </c>
      <c r="H77" s="158">
        <f t="shared" si="15"/>
        <v>51.211377803174116</v>
      </c>
      <c r="I77" s="159">
        <f t="shared" si="15"/>
        <v>38.551533705504532</v>
      </c>
      <c r="J77" s="159">
        <f t="shared" si="15"/>
        <v>61.894365733447479</v>
      </c>
      <c r="K77" s="159">
        <f t="shared" si="15"/>
        <v>60.1948784530735</v>
      </c>
      <c r="L77" s="159">
        <f t="shared" si="15"/>
        <v>68.518410456906111</v>
      </c>
      <c r="M77" s="160">
        <f t="shared" si="15"/>
        <v>71.40625</v>
      </c>
    </row>
    <row r="78" spans="1:15" ht="15" customHeight="1" x14ac:dyDescent="0.15">
      <c r="A78" s="74" t="s">
        <v>122</v>
      </c>
      <c r="B78" s="155">
        <v>794431</v>
      </c>
      <c r="C78" s="156">
        <v>147007</v>
      </c>
      <c r="D78" s="156">
        <v>647424</v>
      </c>
      <c r="E78" s="156">
        <v>399449</v>
      </c>
      <c r="F78" s="156">
        <v>196241</v>
      </c>
      <c r="G78" s="157">
        <v>51734</v>
      </c>
      <c r="H78" s="182">
        <v>1055204</v>
      </c>
      <c r="I78" s="156">
        <v>298807</v>
      </c>
      <c r="J78" s="156">
        <v>756397</v>
      </c>
      <c r="K78" s="156">
        <v>552830</v>
      </c>
      <c r="L78" s="156">
        <v>173373</v>
      </c>
      <c r="M78" s="157">
        <v>30194</v>
      </c>
    </row>
    <row r="79" spans="1:15" ht="15" customHeight="1" x14ac:dyDescent="0.15">
      <c r="A79" s="74" t="s">
        <v>91</v>
      </c>
      <c r="B79" s="158">
        <v>100</v>
      </c>
      <c r="C79" s="159">
        <f>C78/B78*100</f>
        <v>18.504690778683109</v>
      </c>
      <c r="D79" s="159">
        <f>D78/B78*100</f>
        <v>81.495309221316887</v>
      </c>
      <c r="E79" s="159">
        <f>E78/D78*100</f>
        <v>61.69820704824042</v>
      </c>
      <c r="F79" s="159">
        <f>F78/D78*100</f>
        <v>30.311048092131276</v>
      </c>
      <c r="G79" s="160">
        <f>G78/D78*100</f>
        <v>7.990744859628311</v>
      </c>
      <c r="H79" s="158">
        <v>100</v>
      </c>
      <c r="I79" s="159">
        <f>I78/H78*100</f>
        <v>28.317462784447368</v>
      </c>
      <c r="J79" s="159">
        <f>J78/H78*100</f>
        <v>71.682537215552628</v>
      </c>
      <c r="K79" s="159">
        <f>K78/J78*100</f>
        <v>73.087280885566713</v>
      </c>
      <c r="L79" s="159">
        <f>L78/J78*100</f>
        <v>22.920900003569557</v>
      </c>
      <c r="M79" s="160">
        <f>M78/J78*100</f>
        <v>3.9918191108637395</v>
      </c>
    </row>
    <row r="80" spans="1:15" ht="15" customHeight="1" x14ac:dyDescent="0.15">
      <c r="A80" s="74" t="s">
        <v>123</v>
      </c>
      <c r="B80" s="158">
        <f t="shared" ref="B80:M80" si="16">B78/B8</f>
        <v>3.815949122663759</v>
      </c>
      <c r="C80" s="159">
        <f t="shared" si="16"/>
        <v>2.2401066666666667</v>
      </c>
      <c r="D80" s="159">
        <f t="shared" si="16"/>
        <v>4.5413504299883556</v>
      </c>
      <c r="E80" s="159">
        <f t="shared" si="16"/>
        <v>3.9140944989907305</v>
      </c>
      <c r="F80" s="159">
        <f t="shared" si="16"/>
        <v>5.7450963171145855</v>
      </c>
      <c r="G80" s="160">
        <f t="shared" si="16"/>
        <v>8.1470866141732277</v>
      </c>
      <c r="H80" s="158">
        <f t="shared" si="16"/>
        <v>2.8988563406747674</v>
      </c>
      <c r="I80" s="159">
        <f t="shared" si="16"/>
        <v>1.7936670868599556</v>
      </c>
      <c r="J80" s="159">
        <f t="shared" si="16"/>
        <v>3.8314684145742262</v>
      </c>
      <c r="K80" s="159">
        <f t="shared" si="16"/>
        <v>3.4843032086875958</v>
      </c>
      <c r="L80" s="159">
        <f t="shared" si="16"/>
        <v>5.0584408006068742</v>
      </c>
      <c r="M80" s="160">
        <f t="shared" si="16"/>
        <v>6.7397321428571431</v>
      </c>
    </row>
    <row r="81" spans="1:13" ht="10.5" customHeight="1" x14ac:dyDescent="0.15">
      <c r="A81" s="74"/>
      <c r="B81" s="161"/>
      <c r="C81" s="162"/>
      <c r="D81" s="162"/>
      <c r="E81" s="162"/>
      <c r="F81" s="162"/>
      <c r="G81" s="163"/>
      <c r="H81" s="161"/>
      <c r="I81" s="162"/>
      <c r="J81" s="162"/>
      <c r="K81" s="162"/>
      <c r="L81" s="162"/>
      <c r="M81" s="163"/>
    </row>
    <row r="82" spans="1:13" ht="15" customHeight="1" x14ac:dyDescent="0.15">
      <c r="A82" s="99" t="s">
        <v>124</v>
      </c>
      <c r="B82" s="161"/>
      <c r="C82" s="162"/>
      <c r="D82" s="162"/>
      <c r="E82" s="162"/>
      <c r="F82" s="162"/>
      <c r="G82" s="163"/>
      <c r="H82" s="161"/>
      <c r="I82" s="162"/>
      <c r="J82" s="162"/>
      <c r="K82" s="162"/>
      <c r="L82" s="162"/>
      <c r="M82" s="163"/>
    </row>
    <row r="83" spans="1:13" ht="15" customHeight="1" x14ac:dyDescent="0.15">
      <c r="A83" s="74" t="s">
        <v>109</v>
      </c>
      <c r="B83" s="155">
        <v>105830</v>
      </c>
      <c r="C83" s="156">
        <v>21961</v>
      </c>
      <c r="D83" s="156">
        <v>83869</v>
      </c>
      <c r="E83" s="156">
        <v>55732</v>
      </c>
      <c r="F83" s="156">
        <v>23322</v>
      </c>
      <c r="G83" s="157">
        <v>4815</v>
      </c>
      <c r="H83" s="155">
        <v>132435</v>
      </c>
      <c r="I83" s="156">
        <v>41707</v>
      </c>
      <c r="J83" s="156">
        <v>90728</v>
      </c>
      <c r="K83" s="156">
        <v>68564</v>
      </c>
      <c r="L83" s="156">
        <v>19279</v>
      </c>
      <c r="M83" s="157">
        <v>2885</v>
      </c>
    </row>
    <row r="84" spans="1:13" ht="15" customHeight="1" x14ac:dyDescent="0.15">
      <c r="A84" s="74" t="s">
        <v>86</v>
      </c>
      <c r="B84" s="158">
        <f t="shared" ref="B84:M84" si="17">B83/B8*100</f>
        <v>50.834105875967282</v>
      </c>
      <c r="C84" s="159">
        <f t="shared" si="17"/>
        <v>33.464380952380949</v>
      </c>
      <c r="D84" s="159">
        <f t="shared" si="17"/>
        <v>58.829842454511017</v>
      </c>
      <c r="E84" s="159">
        <f t="shared" si="17"/>
        <v>54.610304348678149</v>
      </c>
      <c r="F84" s="159">
        <f t="shared" si="17"/>
        <v>68.276831196205862</v>
      </c>
      <c r="G84" s="160">
        <f t="shared" si="17"/>
        <v>75.826771653543318</v>
      </c>
      <c r="H84" s="158">
        <f t="shared" si="17"/>
        <v>36.38254209397072</v>
      </c>
      <c r="I84" s="159">
        <f t="shared" si="17"/>
        <v>25.035716429557596</v>
      </c>
      <c r="J84" s="159">
        <f t="shared" si="17"/>
        <v>45.957541650415109</v>
      </c>
      <c r="K84" s="159">
        <f t="shared" si="17"/>
        <v>43.213603675715198</v>
      </c>
      <c r="L84" s="159">
        <f t="shared" si="17"/>
        <v>56.249635292058123</v>
      </c>
      <c r="M84" s="160">
        <f t="shared" si="17"/>
        <v>64.397321428571431</v>
      </c>
    </row>
    <row r="85" spans="1:13" ht="15" customHeight="1" x14ac:dyDescent="0.15">
      <c r="A85" s="74" t="s">
        <v>125</v>
      </c>
      <c r="B85" s="155">
        <v>435624</v>
      </c>
      <c r="C85" s="156">
        <v>73753</v>
      </c>
      <c r="D85" s="156">
        <v>361871</v>
      </c>
      <c r="E85" s="156">
        <v>210800</v>
      </c>
      <c r="F85" s="156">
        <v>117634</v>
      </c>
      <c r="G85" s="157">
        <v>33437</v>
      </c>
      <c r="H85" s="155">
        <v>628907</v>
      </c>
      <c r="I85" s="156">
        <v>166360</v>
      </c>
      <c r="J85" s="156">
        <v>462547</v>
      </c>
      <c r="K85" s="156">
        <v>319519</v>
      </c>
      <c r="L85" s="156">
        <v>118952</v>
      </c>
      <c r="M85" s="157">
        <v>24076</v>
      </c>
    </row>
    <row r="86" spans="1:13" ht="15" customHeight="1" x14ac:dyDescent="0.15">
      <c r="A86" s="74" t="s">
        <v>117</v>
      </c>
      <c r="B86" s="158">
        <v>100</v>
      </c>
      <c r="C86" s="159">
        <f>C85/B85*100</f>
        <v>16.930426239142012</v>
      </c>
      <c r="D86" s="159">
        <f>D85/B85*100</f>
        <v>83.069573760857978</v>
      </c>
      <c r="E86" s="159">
        <f>E85/D85*100</f>
        <v>58.252802794365941</v>
      </c>
      <c r="F86" s="159">
        <f>F85/D85*100</f>
        <v>32.507164155182373</v>
      </c>
      <c r="G86" s="160">
        <f>G85/D85*100</f>
        <v>9.2400330504516806</v>
      </c>
      <c r="H86" s="158">
        <v>100</v>
      </c>
      <c r="I86" s="159">
        <f>I85/H85*100</f>
        <v>26.452241746394932</v>
      </c>
      <c r="J86" s="159">
        <f>J85/H85*100</f>
        <v>73.547758253605068</v>
      </c>
      <c r="K86" s="159">
        <f>K85/J85*100</f>
        <v>69.078169353600828</v>
      </c>
      <c r="L86" s="159">
        <f>L85/J85*100</f>
        <v>25.716737974735544</v>
      </c>
      <c r="M86" s="160">
        <f>M85/J85*100</f>
        <v>5.2050926716636363</v>
      </c>
    </row>
    <row r="87" spans="1:13" ht="15" customHeight="1" x14ac:dyDescent="0.15">
      <c r="A87" s="166" t="s">
        <v>126</v>
      </c>
      <c r="B87" s="167">
        <f t="shared" ref="B87:M87" si="18">B85/B8</f>
        <v>2.0924649473790389</v>
      </c>
      <c r="C87" s="168">
        <f t="shared" si="18"/>
        <v>1.123855238095238</v>
      </c>
      <c r="D87" s="168">
        <f t="shared" si="18"/>
        <v>2.5383412129459462</v>
      </c>
      <c r="E87" s="168">
        <f t="shared" si="18"/>
        <v>2.0655731279518688</v>
      </c>
      <c r="F87" s="168">
        <f t="shared" si="18"/>
        <v>3.4438198957784412</v>
      </c>
      <c r="G87" s="169">
        <f t="shared" si="18"/>
        <v>5.2656692913385825</v>
      </c>
      <c r="H87" s="167">
        <f t="shared" si="18"/>
        <v>1.7277332578769089</v>
      </c>
      <c r="I87" s="168">
        <f t="shared" si="18"/>
        <v>0.99861936490785763</v>
      </c>
      <c r="J87" s="168">
        <f t="shared" si="18"/>
        <v>2.342994777552085</v>
      </c>
      <c r="K87" s="168">
        <f t="shared" si="18"/>
        <v>2.013821747981571</v>
      </c>
      <c r="L87" s="168">
        <f t="shared" si="18"/>
        <v>3.4706191282021357</v>
      </c>
      <c r="M87" s="169">
        <f t="shared" si="18"/>
        <v>5.3741071428571425</v>
      </c>
    </row>
    <row r="88" spans="1:13" ht="15" customHeight="1" x14ac:dyDescent="0.15">
      <c r="A88" s="141" t="s">
        <v>101</v>
      </c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</row>
    <row r="89" spans="1:13" ht="15" customHeight="1" x14ac:dyDescent="0.15"/>
  </sheetData>
  <mergeCells count="13">
    <mergeCell ref="J5:M5"/>
    <mergeCell ref="A46:L46"/>
    <mergeCell ref="A88:L88"/>
    <mergeCell ref="A1:M1"/>
    <mergeCell ref="A3:M3"/>
    <mergeCell ref="A4:A6"/>
    <mergeCell ref="B4:G4"/>
    <mergeCell ref="H4:M4"/>
    <mergeCell ref="B5:B6"/>
    <mergeCell ref="C5:C6"/>
    <mergeCell ref="D5:G5"/>
    <mergeCell ref="H5:H6"/>
    <mergeCell ref="I5:I6"/>
  </mergeCells>
  <pageMargins left="1" right="0.75" top="1" bottom="1" header="0.5" footer="0.5"/>
  <pageSetup scale="95" firstPageNumber="21" orientation="portrait" useFirstPageNumber="1"/>
  <headerFooter alignWithMargins="0">
    <oddFooter>&amp;L&amp;"Arial Narrow,Regular"          Zila Series: Khulna&amp;C&amp;"Arial Narrow,Regular"&amp;P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E1D8-9D25-2846-80AA-1BE702010C4C}">
  <dimension ref="A1:X82"/>
  <sheetViews>
    <sheetView showWhiteSpace="0" view="pageLayout" topLeftCell="A4" zoomScaleNormal="100" zoomScaleSheetLayoutView="75" workbookViewId="0">
      <selection activeCell="C7" sqref="C7"/>
    </sheetView>
  </sheetViews>
  <sheetFormatPr baseColWidth="10" defaultColWidth="9.1640625" defaultRowHeight="15" customHeight="1" x14ac:dyDescent="0.15"/>
  <cols>
    <col min="1" max="1" width="18.83203125" style="183" customWidth="1"/>
    <col min="2" max="2" width="5.6640625" style="183" customWidth="1"/>
    <col min="3" max="3" width="6.1640625" style="183" customWidth="1"/>
    <col min="4" max="4" width="5" style="183" customWidth="1"/>
    <col min="5" max="7" width="5.5" style="183" customWidth="1"/>
    <col min="8" max="8" width="6.33203125" style="183" customWidth="1"/>
    <col min="9" max="9" width="6.5" style="183" customWidth="1"/>
    <col min="10" max="11" width="5.5" style="183" customWidth="1"/>
    <col min="12" max="12" width="6.1640625" style="183" customWidth="1"/>
    <col min="13" max="13" width="6" style="183" customWidth="1"/>
    <col min="14" max="256" width="9.1640625" style="183"/>
    <col min="257" max="257" width="18.83203125" style="183" customWidth="1"/>
    <col min="258" max="258" width="5.6640625" style="183" customWidth="1"/>
    <col min="259" max="259" width="6.1640625" style="183" customWidth="1"/>
    <col min="260" max="260" width="5" style="183" customWidth="1"/>
    <col min="261" max="263" width="5.5" style="183" customWidth="1"/>
    <col min="264" max="264" width="6.33203125" style="183" customWidth="1"/>
    <col min="265" max="265" width="6.5" style="183" customWidth="1"/>
    <col min="266" max="267" width="5.5" style="183" customWidth="1"/>
    <col min="268" max="268" width="6.1640625" style="183" customWidth="1"/>
    <col min="269" max="269" width="6" style="183" customWidth="1"/>
    <col min="270" max="512" width="9.1640625" style="183"/>
    <col min="513" max="513" width="18.83203125" style="183" customWidth="1"/>
    <col min="514" max="514" width="5.6640625" style="183" customWidth="1"/>
    <col min="515" max="515" width="6.1640625" style="183" customWidth="1"/>
    <col min="516" max="516" width="5" style="183" customWidth="1"/>
    <col min="517" max="519" width="5.5" style="183" customWidth="1"/>
    <col min="520" max="520" width="6.33203125" style="183" customWidth="1"/>
    <col min="521" max="521" width="6.5" style="183" customWidth="1"/>
    <col min="522" max="523" width="5.5" style="183" customWidth="1"/>
    <col min="524" max="524" width="6.1640625" style="183" customWidth="1"/>
    <col min="525" max="525" width="6" style="183" customWidth="1"/>
    <col min="526" max="768" width="9.1640625" style="183"/>
    <col min="769" max="769" width="18.83203125" style="183" customWidth="1"/>
    <col min="770" max="770" width="5.6640625" style="183" customWidth="1"/>
    <col min="771" max="771" width="6.1640625" style="183" customWidth="1"/>
    <col min="772" max="772" width="5" style="183" customWidth="1"/>
    <col min="773" max="775" width="5.5" style="183" customWidth="1"/>
    <col min="776" max="776" width="6.33203125" style="183" customWidth="1"/>
    <col min="777" max="777" width="6.5" style="183" customWidth="1"/>
    <col min="778" max="779" width="5.5" style="183" customWidth="1"/>
    <col min="780" max="780" width="6.1640625" style="183" customWidth="1"/>
    <col min="781" max="781" width="6" style="183" customWidth="1"/>
    <col min="782" max="1024" width="9.1640625" style="183"/>
    <col min="1025" max="1025" width="18.83203125" style="183" customWidth="1"/>
    <col min="1026" max="1026" width="5.6640625" style="183" customWidth="1"/>
    <col min="1027" max="1027" width="6.1640625" style="183" customWidth="1"/>
    <col min="1028" max="1028" width="5" style="183" customWidth="1"/>
    <col min="1029" max="1031" width="5.5" style="183" customWidth="1"/>
    <col min="1032" max="1032" width="6.33203125" style="183" customWidth="1"/>
    <col min="1033" max="1033" width="6.5" style="183" customWidth="1"/>
    <col min="1034" max="1035" width="5.5" style="183" customWidth="1"/>
    <col min="1036" max="1036" width="6.1640625" style="183" customWidth="1"/>
    <col min="1037" max="1037" width="6" style="183" customWidth="1"/>
    <col min="1038" max="1280" width="9.1640625" style="183"/>
    <col min="1281" max="1281" width="18.83203125" style="183" customWidth="1"/>
    <col min="1282" max="1282" width="5.6640625" style="183" customWidth="1"/>
    <col min="1283" max="1283" width="6.1640625" style="183" customWidth="1"/>
    <col min="1284" max="1284" width="5" style="183" customWidth="1"/>
    <col min="1285" max="1287" width="5.5" style="183" customWidth="1"/>
    <col min="1288" max="1288" width="6.33203125" style="183" customWidth="1"/>
    <col min="1289" max="1289" width="6.5" style="183" customWidth="1"/>
    <col min="1290" max="1291" width="5.5" style="183" customWidth="1"/>
    <col min="1292" max="1292" width="6.1640625" style="183" customWidth="1"/>
    <col min="1293" max="1293" width="6" style="183" customWidth="1"/>
    <col min="1294" max="1536" width="9.1640625" style="183"/>
    <col min="1537" max="1537" width="18.83203125" style="183" customWidth="1"/>
    <col min="1538" max="1538" width="5.6640625" style="183" customWidth="1"/>
    <col min="1539" max="1539" width="6.1640625" style="183" customWidth="1"/>
    <col min="1540" max="1540" width="5" style="183" customWidth="1"/>
    <col min="1541" max="1543" width="5.5" style="183" customWidth="1"/>
    <col min="1544" max="1544" width="6.33203125" style="183" customWidth="1"/>
    <col min="1545" max="1545" width="6.5" style="183" customWidth="1"/>
    <col min="1546" max="1547" width="5.5" style="183" customWidth="1"/>
    <col min="1548" max="1548" width="6.1640625" style="183" customWidth="1"/>
    <col min="1549" max="1549" width="6" style="183" customWidth="1"/>
    <col min="1550" max="1792" width="9.1640625" style="183"/>
    <col min="1793" max="1793" width="18.83203125" style="183" customWidth="1"/>
    <col min="1794" max="1794" width="5.6640625" style="183" customWidth="1"/>
    <col min="1795" max="1795" width="6.1640625" style="183" customWidth="1"/>
    <col min="1796" max="1796" width="5" style="183" customWidth="1"/>
    <col min="1797" max="1799" width="5.5" style="183" customWidth="1"/>
    <col min="1800" max="1800" width="6.33203125" style="183" customWidth="1"/>
    <col min="1801" max="1801" width="6.5" style="183" customWidth="1"/>
    <col min="1802" max="1803" width="5.5" style="183" customWidth="1"/>
    <col min="1804" max="1804" width="6.1640625" style="183" customWidth="1"/>
    <col min="1805" max="1805" width="6" style="183" customWidth="1"/>
    <col min="1806" max="2048" width="9.1640625" style="183"/>
    <col min="2049" max="2049" width="18.83203125" style="183" customWidth="1"/>
    <col min="2050" max="2050" width="5.6640625" style="183" customWidth="1"/>
    <col min="2051" max="2051" width="6.1640625" style="183" customWidth="1"/>
    <col min="2052" max="2052" width="5" style="183" customWidth="1"/>
    <col min="2053" max="2055" width="5.5" style="183" customWidth="1"/>
    <col min="2056" max="2056" width="6.33203125" style="183" customWidth="1"/>
    <col min="2057" max="2057" width="6.5" style="183" customWidth="1"/>
    <col min="2058" max="2059" width="5.5" style="183" customWidth="1"/>
    <col min="2060" max="2060" width="6.1640625" style="183" customWidth="1"/>
    <col min="2061" max="2061" width="6" style="183" customWidth="1"/>
    <col min="2062" max="2304" width="9.1640625" style="183"/>
    <col min="2305" max="2305" width="18.83203125" style="183" customWidth="1"/>
    <col min="2306" max="2306" width="5.6640625" style="183" customWidth="1"/>
    <col min="2307" max="2307" width="6.1640625" style="183" customWidth="1"/>
    <col min="2308" max="2308" width="5" style="183" customWidth="1"/>
    <col min="2309" max="2311" width="5.5" style="183" customWidth="1"/>
    <col min="2312" max="2312" width="6.33203125" style="183" customWidth="1"/>
    <col min="2313" max="2313" width="6.5" style="183" customWidth="1"/>
    <col min="2314" max="2315" width="5.5" style="183" customWidth="1"/>
    <col min="2316" max="2316" width="6.1640625" style="183" customWidth="1"/>
    <col min="2317" max="2317" width="6" style="183" customWidth="1"/>
    <col min="2318" max="2560" width="9.1640625" style="183"/>
    <col min="2561" max="2561" width="18.83203125" style="183" customWidth="1"/>
    <col min="2562" max="2562" width="5.6640625" style="183" customWidth="1"/>
    <col min="2563" max="2563" width="6.1640625" style="183" customWidth="1"/>
    <col min="2564" max="2564" width="5" style="183" customWidth="1"/>
    <col min="2565" max="2567" width="5.5" style="183" customWidth="1"/>
    <col min="2568" max="2568" width="6.33203125" style="183" customWidth="1"/>
    <col min="2569" max="2569" width="6.5" style="183" customWidth="1"/>
    <col min="2570" max="2571" width="5.5" style="183" customWidth="1"/>
    <col min="2572" max="2572" width="6.1640625" style="183" customWidth="1"/>
    <col min="2573" max="2573" width="6" style="183" customWidth="1"/>
    <col min="2574" max="2816" width="9.1640625" style="183"/>
    <col min="2817" max="2817" width="18.83203125" style="183" customWidth="1"/>
    <col min="2818" max="2818" width="5.6640625" style="183" customWidth="1"/>
    <col min="2819" max="2819" width="6.1640625" style="183" customWidth="1"/>
    <col min="2820" max="2820" width="5" style="183" customWidth="1"/>
    <col min="2821" max="2823" width="5.5" style="183" customWidth="1"/>
    <col min="2824" max="2824" width="6.33203125" style="183" customWidth="1"/>
    <col min="2825" max="2825" width="6.5" style="183" customWidth="1"/>
    <col min="2826" max="2827" width="5.5" style="183" customWidth="1"/>
    <col min="2828" max="2828" width="6.1640625" style="183" customWidth="1"/>
    <col min="2829" max="2829" width="6" style="183" customWidth="1"/>
    <col min="2830" max="3072" width="9.1640625" style="183"/>
    <col min="3073" max="3073" width="18.83203125" style="183" customWidth="1"/>
    <col min="3074" max="3074" width="5.6640625" style="183" customWidth="1"/>
    <col min="3075" max="3075" width="6.1640625" style="183" customWidth="1"/>
    <col min="3076" max="3076" width="5" style="183" customWidth="1"/>
    <col min="3077" max="3079" width="5.5" style="183" customWidth="1"/>
    <col min="3080" max="3080" width="6.33203125" style="183" customWidth="1"/>
    <col min="3081" max="3081" width="6.5" style="183" customWidth="1"/>
    <col min="3082" max="3083" width="5.5" style="183" customWidth="1"/>
    <col min="3084" max="3084" width="6.1640625" style="183" customWidth="1"/>
    <col min="3085" max="3085" width="6" style="183" customWidth="1"/>
    <col min="3086" max="3328" width="9.1640625" style="183"/>
    <col min="3329" max="3329" width="18.83203125" style="183" customWidth="1"/>
    <col min="3330" max="3330" width="5.6640625" style="183" customWidth="1"/>
    <col min="3331" max="3331" width="6.1640625" style="183" customWidth="1"/>
    <col min="3332" max="3332" width="5" style="183" customWidth="1"/>
    <col min="3333" max="3335" width="5.5" style="183" customWidth="1"/>
    <col min="3336" max="3336" width="6.33203125" style="183" customWidth="1"/>
    <col min="3337" max="3337" width="6.5" style="183" customWidth="1"/>
    <col min="3338" max="3339" width="5.5" style="183" customWidth="1"/>
    <col min="3340" max="3340" width="6.1640625" style="183" customWidth="1"/>
    <col min="3341" max="3341" width="6" style="183" customWidth="1"/>
    <col min="3342" max="3584" width="9.1640625" style="183"/>
    <col min="3585" max="3585" width="18.83203125" style="183" customWidth="1"/>
    <col min="3586" max="3586" width="5.6640625" style="183" customWidth="1"/>
    <col min="3587" max="3587" width="6.1640625" style="183" customWidth="1"/>
    <col min="3588" max="3588" width="5" style="183" customWidth="1"/>
    <col min="3589" max="3591" width="5.5" style="183" customWidth="1"/>
    <col min="3592" max="3592" width="6.33203125" style="183" customWidth="1"/>
    <col min="3593" max="3593" width="6.5" style="183" customWidth="1"/>
    <col min="3594" max="3595" width="5.5" style="183" customWidth="1"/>
    <col min="3596" max="3596" width="6.1640625" style="183" customWidth="1"/>
    <col min="3597" max="3597" width="6" style="183" customWidth="1"/>
    <col min="3598" max="3840" width="9.1640625" style="183"/>
    <col min="3841" max="3841" width="18.83203125" style="183" customWidth="1"/>
    <col min="3842" max="3842" width="5.6640625" style="183" customWidth="1"/>
    <col min="3843" max="3843" width="6.1640625" style="183" customWidth="1"/>
    <col min="3844" max="3844" width="5" style="183" customWidth="1"/>
    <col min="3845" max="3847" width="5.5" style="183" customWidth="1"/>
    <col min="3848" max="3848" width="6.33203125" style="183" customWidth="1"/>
    <col min="3849" max="3849" width="6.5" style="183" customWidth="1"/>
    <col min="3850" max="3851" width="5.5" style="183" customWidth="1"/>
    <col min="3852" max="3852" width="6.1640625" style="183" customWidth="1"/>
    <col min="3853" max="3853" width="6" style="183" customWidth="1"/>
    <col min="3854" max="4096" width="9.1640625" style="183"/>
    <col min="4097" max="4097" width="18.83203125" style="183" customWidth="1"/>
    <col min="4098" max="4098" width="5.6640625" style="183" customWidth="1"/>
    <col min="4099" max="4099" width="6.1640625" style="183" customWidth="1"/>
    <col min="4100" max="4100" width="5" style="183" customWidth="1"/>
    <col min="4101" max="4103" width="5.5" style="183" customWidth="1"/>
    <col min="4104" max="4104" width="6.33203125" style="183" customWidth="1"/>
    <col min="4105" max="4105" width="6.5" style="183" customWidth="1"/>
    <col min="4106" max="4107" width="5.5" style="183" customWidth="1"/>
    <col min="4108" max="4108" width="6.1640625" style="183" customWidth="1"/>
    <col min="4109" max="4109" width="6" style="183" customWidth="1"/>
    <col min="4110" max="4352" width="9.1640625" style="183"/>
    <col min="4353" max="4353" width="18.83203125" style="183" customWidth="1"/>
    <col min="4354" max="4354" width="5.6640625" style="183" customWidth="1"/>
    <col min="4355" max="4355" width="6.1640625" style="183" customWidth="1"/>
    <col min="4356" max="4356" width="5" style="183" customWidth="1"/>
    <col min="4357" max="4359" width="5.5" style="183" customWidth="1"/>
    <col min="4360" max="4360" width="6.33203125" style="183" customWidth="1"/>
    <col min="4361" max="4361" width="6.5" style="183" customWidth="1"/>
    <col min="4362" max="4363" width="5.5" style="183" customWidth="1"/>
    <col min="4364" max="4364" width="6.1640625" style="183" customWidth="1"/>
    <col min="4365" max="4365" width="6" style="183" customWidth="1"/>
    <col min="4366" max="4608" width="9.1640625" style="183"/>
    <col min="4609" max="4609" width="18.83203125" style="183" customWidth="1"/>
    <col min="4610" max="4610" width="5.6640625" style="183" customWidth="1"/>
    <col min="4611" max="4611" width="6.1640625" style="183" customWidth="1"/>
    <col min="4612" max="4612" width="5" style="183" customWidth="1"/>
    <col min="4613" max="4615" width="5.5" style="183" customWidth="1"/>
    <col min="4616" max="4616" width="6.33203125" style="183" customWidth="1"/>
    <col min="4617" max="4617" width="6.5" style="183" customWidth="1"/>
    <col min="4618" max="4619" width="5.5" style="183" customWidth="1"/>
    <col min="4620" max="4620" width="6.1640625" style="183" customWidth="1"/>
    <col min="4621" max="4621" width="6" style="183" customWidth="1"/>
    <col min="4622" max="4864" width="9.1640625" style="183"/>
    <col min="4865" max="4865" width="18.83203125" style="183" customWidth="1"/>
    <col min="4866" max="4866" width="5.6640625" style="183" customWidth="1"/>
    <col min="4867" max="4867" width="6.1640625" style="183" customWidth="1"/>
    <col min="4868" max="4868" width="5" style="183" customWidth="1"/>
    <col min="4869" max="4871" width="5.5" style="183" customWidth="1"/>
    <col min="4872" max="4872" width="6.33203125" style="183" customWidth="1"/>
    <col min="4873" max="4873" width="6.5" style="183" customWidth="1"/>
    <col min="4874" max="4875" width="5.5" style="183" customWidth="1"/>
    <col min="4876" max="4876" width="6.1640625" style="183" customWidth="1"/>
    <col min="4877" max="4877" width="6" style="183" customWidth="1"/>
    <col min="4878" max="5120" width="9.1640625" style="183"/>
    <col min="5121" max="5121" width="18.83203125" style="183" customWidth="1"/>
    <col min="5122" max="5122" width="5.6640625" style="183" customWidth="1"/>
    <col min="5123" max="5123" width="6.1640625" style="183" customWidth="1"/>
    <col min="5124" max="5124" width="5" style="183" customWidth="1"/>
    <col min="5125" max="5127" width="5.5" style="183" customWidth="1"/>
    <col min="5128" max="5128" width="6.33203125" style="183" customWidth="1"/>
    <col min="5129" max="5129" width="6.5" style="183" customWidth="1"/>
    <col min="5130" max="5131" width="5.5" style="183" customWidth="1"/>
    <col min="5132" max="5132" width="6.1640625" style="183" customWidth="1"/>
    <col min="5133" max="5133" width="6" style="183" customWidth="1"/>
    <col min="5134" max="5376" width="9.1640625" style="183"/>
    <col min="5377" max="5377" width="18.83203125" style="183" customWidth="1"/>
    <col min="5378" max="5378" width="5.6640625" style="183" customWidth="1"/>
    <col min="5379" max="5379" width="6.1640625" style="183" customWidth="1"/>
    <col min="5380" max="5380" width="5" style="183" customWidth="1"/>
    <col min="5381" max="5383" width="5.5" style="183" customWidth="1"/>
    <col min="5384" max="5384" width="6.33203125" style="183" customWidth="1"/>
    <col min="5385" max="5385" width="6.5" style="183" customWidth="1"/>
    <col min="5386" max="5387" width="5.5" style="183" customWidth="1"/>
    <col min="5388" max="5388" width="6.1640625" style="183" customWidth="1"/>
    <col min="5389" max="5389" width="6" style="183" customWidth="1"/>
    <col min="5390" max="5632" width="9.1640625" style="183"/>
    <col min="5633" max="5633" width="18.83203125" style="183" customWidth="1"/>
    <col min="5634" max="5634" width="5.6640625" style="183" customWidth="1"/>
    <col min="5635" max="5635" width="6.1640625" style="183" customWidth="1"/>
    <col min="5636" max="5636" width="5" style="183" customWidth="1"/>
    <col min="5637" max="5639" width="5.5" style="183" customWidth="1"/>
    <col min="5640" max="5640" width="6.33203125" style="183" customWidth="1"/>
    <col min="5641" max="5641" width="6.5" style="183" customWidth="1"/>
    <col min="5642" max="5643" width="5.5" style="183" customWidth="1"/>
    <col min="5644" max="5644" width="6.1640625" style="183" customWidth="1"/>
    <col min="5645" max="5645" width="6" style="183" customWidth="1"/>
    <col min="5646" max="5888" width="9.1640625" style="183"/>
    <col min="5889" max="5889" width="18.83203125" style="183" customWidth="1"/>
    <col min="5890" max="5890" width="5.6640625" style="183" customWidth="1"/>
    <col min="5891" max="5891" width="6.1640625" style="183" customWidth="1"/>
    <col min="5892" max="5892" width="5" style="183" customWidth="1"/>
    <col min="5893" max="5895" width="5.5" style="183" customWidth="1"/>
    <col min="5896" max="5896" width="6.33203125" style="183" customWidth="1"/>
    <col min="5897" max="5897" width="6.5" style="183" customWidth="1"/>
    <col min="5898" max="5899" width="5.5" style="183" customWidth="1"/>
    <col min="5900" max="5900" width="6.1640625" style="183" customWidth="1"/>
    <col min="5901" max="5901" width="6" style="183" customWidth="1"/>
    <col min="5902" max="6144" width="9.1640625" style="183"/>
    <col min="6145" max="6145" width="18.83203125" style="183" customWidth="1"/>
    <col min="6146" max="6146" width="5.6640625" style="183" customWidth="1"/>
    <col min="6147" max="6147" width="6.1640625" style="183" customWidth="1"/>
    <col min="6148" max="6148" width="5" style="183" customWidth="1"/>
    <col min="6149" max="6151" width="5.5" style="183" customWidth="1"/>
    <col min="6152" max="6152" width="6.33203125" style="183" customWidth="1"/>
    <col min="6153" max="6153" width="6.5" style="183" customWidth="1"/>
    <col min="6154" max="6155" width="5.5" style="183" customWidth="1"/>
    <col min="6156" max="6156" width="6.1640625" style="183" customWidth="1"/>
    <col min="6157" max="6157" width="6" style="183" customWidth="1"/>
    <col min="6158" max="6400" width="9.1640625" style="183"/>
    <col min="6401" max="6401" width="18.83203125" style="183" customWidth="1"/>
    <col min="6402" max="6402" width="5.6640625" style="183" customWidth="1"/>
    <col min="6403" max="6403" width="6.1640625" style="183" customWidth="1"/>
    <col min="6404" max="6404" width="5" style="183" customWidth="1"/>
    <col min="6405" max="6407" width="5.5" style="183" customWidth="1"/>
    <col min="6408" max="6408" width="6.33203125" style="183" customWidth="1"/>
    <col min="6409" max="6409" width="6.5" style="183" customWidth="1"/>
    <col min="6410" max="6411" width="5.5" style="183" customWidth="1"/>
    <col min="6412" max="6412" width="6.1640625" style="183" customWidth="1"/>
    <col min="6413" max="6413" width="6" style="183" customWidth="1"/>
    <col min="6414" max="6656" width="9.1640625" style="183"/>
    <col min="6657" max="6657" width="18.83203125" style="183" customWidth="1"/>
    <col min="6658" max="6658" width="5.6640625" style="183" customWidth="1"/>
    <col min="6659" max="6659" width="6.1640625" style="183" customWidth="1"/>
    <col min="6660" max="6660" width="5" style="183" customWidth="1"/>
    <col min="6661" max="6663" width="5.5" style="183" customWidth="1"/>
    <col min="6664" max="6664" width="6.33203125" style="183" customWidth="1"/>
    <col min="6665" max="6665" width="6.5" style="183" customWidth="1"/>
    <col min="6666" max="6667" width="5.5" style="183" customWidth="1"/>
    <col min="6668" max="6668" width="6.1640625" style="183" customWidth="1"/>
    <col min="6669" max="6669" width="6" style="183" customWidth="1"/>
    <col min="6670" max="6912" width="9.1640625" style="183"/>
    <col min="6913" max="6913" width="18.83203125" style="183" customWidth="1"/>
    <col min="6914" max="6914" width="5.6640625" style="183" customWidth="1"/>
    <col min="6915" max="6915" width="6.1640625" style="183" customWidth="1"/>
    <col min="6916" max="6916" width="5" style="183" customWidth="1"/>
    <col min="6917" max="6919" width="5.5" style="183" customWidth="1"/>
    <col min="6920" max="6920" width="6.33203125" style="183" customWidth="1"/>
    <col min="6921" max="6921" width="6.5" style="183" customWidth="1"/>
    <col min="6922" max="6923" width="5.5" style="183" customWidth="1"/>
    <col min="6924" max="6924" width="6.1640625" style="183" customWidth="1"/>
    <col min="6925" max="6925" width="6" style="183" customWidth="1"/>
    <col min="6926" max="7168" width="9.1640625" style="183"/>
    <col min="7169" max="7169" width="18.83203125" style="183" customWidth="1"/>
    <col min="7170" max="7170" width="5.6640625" style="183" customWidth="1"/>
    <col min="7171" max="7171" width="6.1640625" style="183" customWidth="1"/>
    <col min="7172" max="7172" width="5" style="183" customWidth="1"/>
    <col min="7173" max="7175" width="5.5" style="183" customWidth="1"/>
    <col min="7176" max="7176" width="6.33203125" style="183" customWidth="1"/>
    <col min="7177" max="7177" width="6.5" style="183" customWidth="1"/>
    <col min="7178" max="7179" width="5.5" style="183" customWidth="1"/>
    <col min="7180" max="7180" width="6.1640625" style="183" customWidth="1"/>
    <col min="7181" max="7181" width="6" style="183" customWidth="1"/>
    <col min="7182" max="7424" width="9.1640625" style="183"/>
    <col min="7425" max="7425" width="18.83203125" style="183" customWidth="1"/>
    <col min="7426" max="7426" width="5.6640625" style="183" customWidth="1"/>
    <col min="7427" max="7427" width="6.1640625" style="183" customWidth="1"/>
    <col min="7428" max="7428" width="5" style="183" customWidth="1"/>
    <col min="7429" max="7431" width="5.5" style="183" customWidth="1"/>
    <col min="7432" max="7432" width="6.33203125" style="183" customWidth="1"/>
    <col min="7433" max="7433" width="6.5" style="183" customWidth="1"/>
    <col min="7434" max="7435" width="5.5" style="183" customWidth="1"/>
    <col min="7436" max="7436" width="6.1640625" style="183" customWidth="1"/>
    <col min="7437" max="7437" width="6" style="183" customWidth="1"/>
    <col min="7438" max="7680" width="9.1640625" style="183"/>
    <col min="7681" max="7681" width="18.83203125" style="183" customWidth="1"/>
    <col min="7682" max="7682" width="5.6640625" style="183" customWidth="1"/>
    <col min="7683" max="7683" width="6.1640625" style="183" customWidth="1"/>
    <col min="7684" max="7684" width="5" style="183" customWidth="1"/>
    <col min="7685" max="7687" width="5.5" style="183" customWidth="1"/>
    <col min="7688" max="7688" width="6.33203125" style="183" customWidth="1"/>
    <col min="7689" max="7689" width="6.5" style="183" customWidth="1"/>
    <col min="7690" max="7691" width="5.5" style="183" customWidth="1"/>
    <col min="7692" max="7692" width="6.1640625" style="183" customWidth="1"/>
    <col min="7693" max="7693" width="6" style="183" customWidth="1"/>
    <col min="7694" max="7936" width="9.1640625" style="183"/>
    <col min="7937" max="7937" width="18.83203125" style="183" customWidth="1"/>
    <col min="7938" max="7938" width="5.6640625" style="183" customWidth="1"/>
    <col min="7939" max="7939" width="6.1640625" style="183" customWidth="1"/>
    <col min="7940" max="7940" width="5" style="183" customWidth="1"/>
    <col min="7941" max="7943" width="5.5" style="183" customWidth="1"/>
    <col min="7944" max="7944" width="6.33203125" style="183" customWidth="1"/>
    <col min="7945" max="7945" width="6.5" style="183" customWidth="1"/>
    <col min="7946" max="7947" width="5.5" style="183" customWidth="1"/>
    <col min="7948" max="7948" width="6.1640625" style="183" customWidth="1"/>
    <col min="7949" max="7949" width="6" style="183" customWidth="1"/>
    <col min="7950" max="8192" width="9.1640625" style="183"/>
    <col min="8193" max="8193" width="18.83203125" style="183" customWidth="1"/>
    <col min="8194" max="8194" width="5.6640625" style="183" customWidth="1"/>
    <col min="8195" max="8195" width="6.1640625" style="183" customWidth="1"/>
    <col min="8196" max="8196" width="5" style="183" customWidth="1"/>
    <col min="8197" max="8199" width="5.5" style="183" customWidth="1"/>
    <col min="8200" max="8200" width="6.33203125" style="183" customWidth="1"/>
    <col min="8201" max="8201" width="6.5" style="183" customWidth="1"/>
    <col min="8202" max="8203" width="5.5" style="183" customWidth="1"/>
    <col min="8204" max="8204" width="6.1640625" style="183" customWidth="1"/>
    <col min="8205" max="8205" width="6" style="183" customWidth="1"/>
    <col min="8206" max="8448" width="9.1640625" style="183"/>
    <col min="8449" max="8449" width="18.83203125" style="183" customWidth="1"/>
    <col min="8450" max="8450" width="5.6640625" style="183" customWidth="1"/>
    <col min="8451" max="8451" width="6.1640625" style="183" customWidth="1"/>
    <col min="8452" max="8452" width="5" style="183" customWidth="1"/>
    <col min="8453" max="8455" width="5.5" style="183" customWidth="1"/>
    <col min="8456" max="8456" width="6.33203125" style="183" customWidth="1"/>
    <col min="8457" max="8457" width="6.5" style="183" customWidth="1"/>
    <col min="8458" max="8459" width="5.5" style="183" customWidth="1"/>
    <col min="8460" max="8460" width="6.1640625" style="183" customWidth="1"/>
    <col min="8461" max="8461" width="6" style="183" customWidth="1"/>
    <col min="8462" max="8704" width="9.1640625" style="183"/>
    <col min="8705" max="8705" width="18.83203125" style="183" customWidth="1"/>
    <col min="8706" max="8706" width="5.6640625" style="183" customWidth="1"/>
    <col min="8707" max="8707" width="6.1640625" style="183" customWidth="1"/>
    <col min="8708" max="8708" width="5" style="183" customWidth="1"/>
    <col min="8709" max="8711" width="5.5" style="183" customWidth="1"/>
    <col min="8712" max="8712" width="6.33203125" style="183" customWidth="1"/>
    <col min="8713" max="8713" width="6.5" style="183" customWidth="1"/>
    <col min="8714" max="8715" width="5.5" style="183" customWidth="1"/>
    <col min="8716" max="8716" width="6.1640625" style="183" customWidth="1"/>
    <col min="8717" max="8717" width="6" style="183" customWidth="1"/>
    <col min="8718" max="8960" width="9.1640625" style="183"/>
    <col min="8961" max="8961" width="18.83203125" style="183" customWidth="1"/>
    <col min="8962" max="8962" width="5.6640625" style="183" customWidth="1"/>
    <col min="8963" max="8963" width="6.1640625" style="183" customWidth="1"/>
    <col min="8964" max="8964" width="5" style="183" customWidth="1"/>
    <col min="8965" max="8967" width="5.5" style="183" customWidth="1"/>
    <col min="8968" max="8968" width="6.33203125" style="183" customWidth="1"/>
    <col min="8969" max="8969" width="6.5" style="183" customWidth="1"/>
    <col min="8970" max="8971" width="5.5" style="183" customWidth="1"/>
    <col min="8972" max="8972" width="6.1640625" style="183" customWidth="1"/>
    <col min="8973" max="8973" width="6" style="183" customWidth="1"/>
    <col min="8974" max="9216" width="9.1640625" style="183"/>
    <col min="9217" max="9217" width="18.83203125" style="183" customWidth="1"/>
    <col min="9218" max="9218" width="5.6640625" style="183" customWidth="1"/>
    <col min="9219" max="9219" width="6.1640625" style="183" customWidth="1"/>
    <col min="9220" max="9220" width="5" style="183" customWidth="1"/>
    <col min="9221" max="9223" width="5.5" style="183" customWidth="1"/>
    <col min="9224" max="9224" width="6.33203125" style="183" customWidth="1"/>
    <col min="9225" max="9225" width="6.5" style="183" customWidth="1"/>
    <col min="9226" max="9227" width="5.5" style="183" customWidth="1"/>
    <col min="9228" max="9228" width="6.1640625" style="183" customWidth="1"/>
    <col min="9229" max="9229" width="6" style="183" customWidth="1"/>
    <col min="9230" max="9472" width="9.1640625" style="183"/>
    <col min="9473" max="9473" width="18.83203125" style="183" customWidth="1"/>
    <col min="9474" max="9474" width="5.6640625" style="183" customWidth="1"/>
    <col min="9475" max="9475" width="6.1640625" style="183" customWidth="1"/>
    <col min="9476" max="9476" width="5" style="183" customWidth="1"/>
    <col min="9477" max="9479" width="5.5" style="183" customWidth="1"/>
    <col min="9480" max="9480" width="6.33203125" style="183" customWidth="1"/>
    <col min="9481" max="9481" width="6.5" style="183" customWidth="1"/>
    <col min="9482" max="9483" width="5.5" style="183" customWidth="1"/>
    <col min="9484" max="9484" width="6.1640625" style="183" customWidth="1"/>
    <col min="9485" max="9485" width="6" style="183" customWidth="1"/>
    <col min="9486" max="9728" width="9.1640625" style="183"/>
    <col min="9729" max="9729" width="18.83203125" style="183" customWidth="1"/>
    <col min="9730" max="9730" width="5.6640625" style="183" customWidth="1"/>
    <col min="9731" max="9731" width="6.1640625" style="183" customWidth="1"/>
    <col min="9732" max="9732" width="5" style="183" customWidth="1"/>
    <col min="9733" max="9735" width="5.5" style="183" customWidth="1"/>
    <col min="9736" max="9736" width="6.33203125" style="183" customWidth="1"/>
    <col min="9737" max="9737" width="6.5" style="183" customWidth="1"/>
    <col min="9738" max="9739" width="5.5" style="183" customWidth="1"/>
    <col min="9740" max="9740" width="6.1640625" style="183" customWidth="1"/>
    <col min="9741" max="9741" width="6" style="183" customWidth="1"/>
    <col min="9742" max="9984" width="9.1640625" style="183"/>
    <col min="9985" max="9985" width="18.83203125" style="183" customWidth="1"/>
    <col min="9986" max="9986" width="5.6640625" style="183" customWidth="1"/>
    <col min="9987" max="9987" width="6.1640625" style="183" customWidth="1"/>
    <col min="9988" max="9988" width="5" style="183" customWidth="1"/>
    <col min="9989" max="9991" width="5.5" style="183" customWidth="1"/>
    <col min="9992" max="9992" width="6.33203125" style="183" customWidth="1"/>
    <col min="9993" max="9993" width="6.5" style="183" customWidth="1"/>
    <col min="9994" max="9995" width="5.5" style="183" customWidth="1"/>
    <col min="9996" max="9996" width="6.1640625" style="183" customWidth="1"/>
    <col min="9997" max="9997" width="6" style="183" customWidth="1"/>
    <col min="9998" max="10240" width="9.1640625" style="183"/>
    <col min="10241" max="10241" width="18.83203125" style="183" customWidth="1"/>
    <col min="10242" max="10242" width="5.6640625" style="183" customWidth="1"/>
    <col min="10243" max="10243" width="6.1640625" style="183" customWidth="1"/>
    <col min="10244" max="10244" width="5" style="183" customWidth="1"/>
    <col min="10245" max="10247" width="5.5" style="183" customWidth="1"/>
    <col min="10248" max="10248" width="6.33203125" style="183" customWidth="1"/>
    <col min="10249" max="10249" width="6.5" style="183" customWidth="1"/>
    <col min="10250" max="10251" width="5.5" style="183" customWidth="1"/>
    <col min="10252" max="10252" width="6.1640625" style="183" customWidth="1"/>
    <col min="10253" max="10253" width="6" style="183" customWidth="1"/>
    <col min="10254" max="10496" width="9.1640625" style="183"/>
    <col min="10497" max="10497" width="18.83203125" style="183" customWidth="1"/>
    <col min="10498" max="10498" width="5.6640625" style="183" customWidth="1"/>
    <col min="10499" max="10499" width="6.1640625" style="183" customWidth="1"/>
    <col min="10500" max="10500" width="5" style="183" customWidth="1"/>
    <col min="10501" max="10503" width="5.5" style="183" customWidth="1"/>
    <col min="10504" max="10504" width="6.33203125" style="183" customWidth="1"/>
    <col min="10505" max="10505" width="6.5" style="183" customWidth="1"/>
    <col min="10506" max="10507" width="5.5" style="183" customWidth="1"/>
    <col min="10508" max="10508" width="6.1640625" style="183" customWidth="1"/>
    <col min="10509" max="10509" width="6" style="183" customWidth="1"/>
    <col min="10510" max="10752" width="9.1640625" style="183"/>
    <col min="10753" max="10753" width="18.83203125" style="183" customWidth="1"/>
    <col min="10754" max="10754" width="5.6640625" style="183" customWidth="1"/>
    <col min="10755" max="10755" width="6.1640625" style="183" customWidth="1"/>
    <col min="10756" max="10756" width="5" style="183" customWidth="1"/>
    <col min="10757" max="10759" width="5.5" style="183" customWidth="1"/>
    <col min="10760" max="10760" width="6.33203125" style="183" customWidth="1"/>
    <col min="10761" max="10761" width="6.5" style="183" customWidth="1"/>
    <col min="10762" max="10763" width="5.5" style="183" customWidth="1"/>
    <col min="10764" max="10764" width="6.1640625" style="183" customWidth="1"/>
    <col min="10765" max="10765" width="6" style="183" customWidth="1"/>
    <col min="10766" max="11008" width="9.1640625" style="183"/>
    <col min="11009" max="11009" width="18.83203125" style="183" customWidth="1"/>
    <col min="11010" max="11010" width="5.6640625" style="183" customWidth="1"/>
    <col min="11011" max="11011" width="6.1640625" style="183" customWidth="1"/>
    <col min="11012" max="11012" width="5" style="183" customWidth="1"/>
    <col min="11013" max="11015" width="5.5" style="183" customWidth="1"/>
    <col min="11016" max="11016" width="6.33203125" style="183" customWidth="1"/>
    <col min="11017" max="11017" width="6.5" style="183" customWidth="1"/>
    <col min="11018" max="11019" width="5.5" style="183" customWidth="1"/>
    <col min="11020" max="11020" width="6.1640625" style="183" customWidth="1"/>
    <col min="11021" max="11021" width="6" style="183" customWidth="1"/>
    <col min="11022" max="11264" width="9.1640625" style="183"/>
    <col min="11265" max="11265" width="18.83203125" style="183" customWidth="1"/>
    <col min="11266" max="11266" width="5.6640625" style="183" customWidth="1"/>
    <col min="11267" max="11267" width="6.1640625" style="183" customWidth="1"/>
    <col min="11268" max="11268" width="5" style="183" customWidth="1"/>
    <col min="11269" max="11271" width="5.5" style="183" customWidth="1"/>
    <col min="11272" max="11272" width="6.33203125" style="183" customWidth="1"/>
    <col min="11273" max="11273" width="6.5" style="183" customWidth="1"/>
    <col min="11274" max="11275" width="5.5" style="183" customWidth="1"/>
    <col min="11276" max="11276" width="6.1640625" style="183" customWidth="1"/>
    <col min="11277" max="11277" width="6" style="183" customWidth="1"/>
    <col min="11278" max="11520" width="9.1640625" style="183"/>
    <col min="11521" max="11521" width="18.83203125" style="183" customWidth="1"/>
    <col min="11522" max="11522" width="5.6640625" style="183" customWidth="1"/>
    <col min="11523" max="11523" width="6.1640625" style="183" customWidth="1"/>
    <col min="11524" max="11524" width="5" style="183" customWidth="1"/>
    <col min="11525" max="11527" width="5.5" style="183" customWidth="1"/>
    <col min="11528" max="11528" width="6.33203125" style="183" customWidth="1"/>
    <col min="11529" max="11529" width="6.5" style="183" customWidth="1"/>
    <col min="11530" max="11531" width="5.5" style="183" customWidth="1"/>
    <col min="11532" max="11532" width="6.1640625" style="183" customWidth="1"/>
    <col min="11533" max="11533" width="6" style="183" customWidth="1"/>
    <col min="11534" max="11776" width="9.1640625" style="183"/>
    <col min="11777" max="11777" width="18.83203125" style="183" customWidth="1"/>
    <col min="11778" max="11778" width="5.6640625" style="183" customWidth="1"/>
    <col min="11779" max="11779" width="6.1640625" style="183" customWidth="1"/>
    <col min="11780" max="11780" width="5" style="183" customWidth="1"/>
    <col min="11781" max="11783" width="5.5" style="183" customWidth="1"/>
    <col min="11784" max="11784" width="6.33203125" style="183" customWidth="1"/>
    <col min="11785" max="11785" width="6.5" style="183" customWidth="1"/>
    <col min="11786" max="11787" width="5.5" style="183" customWidth="1"/>
    <col min="11788" max="11788" width="6.1640625" style="183" customWidth="1"/>
    <col min="11789" max="11789" width="6" style="183" customWidth="1"/>
    <col min="11790" max="12032" width="9.1640625" style="183"/>
    <col min="12033" max="12033" width="18.83203125" style="183" customWidth="1"/>
    <col min="12034" max="12034" width="5.6640625" style="183" customWidth="1"/>
    <col min="12035" max="12035" width="6.1640625" style="183" customWidth="1"/>
    <col min="12036" max="12036" width="5" style="183" customWidth="1"/>
    <col min="12037" max="12039" width="5.5" style="183" customWidth="1"/>
    <col min="12040" max="12040" width="6.33203125" style="183" customWidth="1"/>
    <col min="12041" max="12041" width="6.5" style="183" customWidth="1"/>
    <col min="12042" max="12043" width="5.5" style="183" customWidth="1"/>
    <col min="12044" max="12044" width="6.1640625" style="183" customWidth="1"/>
    <col min="12045" max="12045" width="6" style="183" customWidth="1"/>
    <col min="12046" max="12288" width="9.1640625" style="183"/>
    <col min="12289" max="12289" width="18.83203125" style="183" customWidth="1"/>
    <col min="12290" max="12290" width="5.6640625" style="183" customWidth="1"/>
    <col min="12291" max="12291" width="6.1640625" style="183" customWidth="1"/>
    <col min="12292" max="12292" width="5" style="183" customWidth="1"/>
    <col min="12293" max="12295" width="5.5" style="183" customWidth="1"/>
    <col min="12296" max="12296" width="6.33203125" style="183" customWidth="1"/>
    <col min="12297" max="12297" width="6.5" style="183" customWidth="1"/>
    <col min="12298" max="12299" width="5.5" style="183" customWidth="1"/>
    <col min="12300" max="12300" width="6.1640625" style="183" customWidth="1"/>
    <col min="12301" max="12301" width="6" style="183" customWidth="1"/>
    <col min="12302" max="12544" width="9.1640625" style="183"/>
    <col min="12545" max="12545" width="18.83203125" style="183" customWidth="1"/>
    <col min="12546" max="12546" width="5.6640625" style="183" customWidth="1"/>
    <col min="12547" max="12547" width="6.1640625" style="183" customWidth="1"/>
    <col min="12548" max="12548" width="5" style="183" customWidth="1"/>
    <col min="12549" max="12551" width="5.5" style="183" customWidth="1"/>
    <col min="12552" max="12552" width="6.33203125" style="183" customWidth="1"/>
    <col min="12553" max="12553" width="6.5" style="183" customWidth="1"/>
    <col min="12554" max="12555" width="5.5" style="183" customWidth="1"/>
    <col min="12556" max="12556" width="6.1640625" style="183" customWidth="1"/>
    <col min="12557" max="12557" width="6" style="183" customWidth="1"/>
    <col min="12558" max="12800" width="9.1640625" style="183"/>
    <col min="12801" max="12801" width="18.83203125" style="183" customWidth="1"/>
    <col min="12802" max="12802" width="5.6640625" style="183" customWidth="1"/>
    <col min="12803" max="12803" width="6.1640625" style="183" customWidth="1"/>
    <col min="12804" max="12804" width="5" style="183" customWidth="1"/>
    <col min="12805" max="12807" width="5.5" style="183" customWidth="1"/>
    <col min="12808" max="12808" width="6.33203125" style="183" customWidth="1"/>
    <col min="12809" max="12809" width="6.5" style="183" customWidth="1"/>
    <col min="12810" max="12811" width="5.5" style="183" customWidth="1"/>
    <col min="12812" max="12812" width="6.1640625" style="183" customWidth="1"/>
    <col min="12813" max="12813" width="6" style="183" customWidth="1"/>
    <col min="12814" max="13056" width="9.1640625" style="183"/>
    <col min="13057" max="13057" width="18.83203125" style="183" customWidth="1"/>
    <col min="13058" max="13058" width="5.6640625" style="183" customWidth="1"/>
    <col min="13059" max="13059" width="6.1640625" style="183" customWidth="1"/>
    <col min="13060" max="13060" width="5" style="183" customWidth="1"/>
    <col min="13061" max="13063" width="5.5" style="183" customWidth="1"/>
    <col min="13064" max="13064" width="6.33203125" style="183" customWidth="1"/>
    <col min="13065" max="13065" width="6.5" style="183" customWidth="1"/>
    <col min="13066" max="13067" width="5.5" style="183" customWidth="1"/>
    <col min="13068" max="13068" width="6.1640625" style="183" customWidth="1"/>
    <col min="13069" max="13069" width="6" style="183" customWidth="1"/>
    <col min="13070" max="13312" width="9.1640625" style="183"/>
    <col min="13313" max="13313" width="18.83203125" style="183" customWidth="1"/>
    <col min="13314" max="13314" width="5.6640625" style="183" customWidth="1"/>
    <col min="13315" max="13315" width="6.1640625" style="183" customWidth="1"/>
    <col min="13316" max="13316" width="5" style="183" customWidth="1"/>
    <col min="13317" max="13319" width="5.5" style="183" customWidth="1"/>
    <col min="13320" max="13320" width="6.33203125" style="183" customWidth="1"/>
    <col min="13321" max="13321" width="6.5" style="183" customWidth="1"/>
    <col min="13322" max="13323" width="5.5" style="183" customWidth="1"/>
    <col min="13324" max="13324" width="6.1640625" style="183" customWidth="1"/>
    <col min="13325" max="13325" width="6" style="183" customWidth="1"/>
    <col min="13326" max="13568" width="9.1640625" style="183"/>
    <col min="13569" max="13569" width="18.83203125" style="183" customWidth="1"/>
    <col min="13570" max="13570" width="5.6640625" style="183" customWidth="1"/>
    <col min="13571" max="13571" width="6.1640625" style="183" customWidth="1"/>
    <col min="13572" max="13572" width="5" style="183" customWidth="1"/>
    <col min="13573" max="13575" width="5.5" style="183" customWidth="1"/>
    <col min="13576" max="13576" width="6.33203125" style="183" customWidth="1"/>
    <col min="13577" max="13577" width="6.5" style="183" customWidth="1"/>
    <col min="13578" max="13579" width="5.5" style="183" customWidth="1"/>
    <col min="13580" max="13580" width="6.1640625" style="183" customWidth="1"/>
    <col min="13581" max="13581" width="6" style="183" customWidth="1"/>
    <col min="13582" max="13824" width="9.1640625" style="183"/>
    <col min="13825" max="13825" width="18.83203125" style="183" customWidth="1"/>
    <col min="13826" max="13826" width="5.6640625" style="183" customWidth="1"/>
    <col min="13827" max="13827" width="6.1640625" style="183" customWidth="1"/>
    <col min="13828" max="13828" width="5" style="183" customWidth="1"/>
    <col min="13829" max="13831" width="5.5" style="183" customWidth="1"/>
    <col min="13832" max="13832" width="6.33203125" style="183" customWidth="1"/>
    <col min="13833" max="13833" width="6.5" style="183" customWidth="1"/>
    <col min="13834" max="13835" width="5.5" style="183" customWidth="1"/>
    <col min="13836" max="13836" width="6.1640625" style="183" customWidth="1"/>
    <col min="13837" max="13837" width="6" style="183" customWidth="1"/>
    <col min="13838" max="14080" width="9.1640625" style="183"/>
    <col min="14081" max="14081" width="18.83203125" style="183" customWidth="1"/>
    <col min="14082" max="14082" width="5.6640625" style="183" customWidth="1"/>
    <col min="14083" max="14083" width="6.1640625" style="183" customWidth="1"/>
    <col min="14084" max="14084" width="5" style="183" customWidth="1"/>
    <col min="14085" max="14087" width="5.5" style="183" customWidth="1"/>
    <col min="14088" max="14088" width="6.33203125" style="183" customWidth="1"/>
    <col min="14089" max="14089" width="6.5" style="183" customWidth="1"/>
    <col min="14090" max="14091" width="5.5" style="183" customWidth="1"/>
    <col min="14092" max="14092" width="6.1640625" style="183" customWidth="1"/>
    <col min="14093" max="14093" width="6" style="183" customWidth="1"/>
    <col min="14094" max="14336" width="9.1640625" style="183"/>
    <col min="14337" max="14337" width="18.83203125" style="183" customWidth="1"/>
    <col min="14338" max="14338" width="5.6640625" style="183" customWidth="1"/>
    <col min="14339" max="14339" width="6.1640625" style="183" customWidth="1"/>
    <col min="14340" max="14340" width="5" style="183" customWidth="1"/>
    <col min="14341" max="14343" width="5.5" style="183" customWidth="1"/>
    <col min="14344" max="14344" width="6.33203125" style="183" customWidth="1"/>
    <col min="14345" max="14345" width="6.5" style="183" customWidth="1"/>
    <col min="14346" max="14347" width="5.5" style="183" customWidth="1"/>
    <col min="14348" max="14348" width="6.1640625" style="183" customWidth="1"/>
    <col min="14349" max="14349" width="6" style="183" customWidth="1"/>
    <col min="14350" max="14592" width="9.1640625" style="183"/>
    <col min="14593" max="14593" width="18.83203125" style="183" customWidth="1"/>
    <col min="14594" max="14594" width="5.6640625" style="183" customWidth="1"/>
    <col min="14595" max="14595" width="6.1640625" style="183" customWidth="1"/>
    <col min="14596" max="14596" width="5" style="183" customWidth="1"/>
    <col min="14597" max="14599" width="5.5" style="183" customWidth="1"/>
    <col min="14600" max="14600" width="6.33203125" style="183" customWidth="1"/>
    <col min="14601" max="14601" width="6.5" style="183" customWidth="1"/>
    <col min="14602" max="14603" width="5.5" style="183" customWidth="1"/>
    <col min="14604" max="14604" width="6.1640625" style="183" customWidth="1"/>
    <col min="14605" max="14605" width="6" style="183" customWidth="1"/>
    <col min="14606" max="14848" width="9.1640625" style="183"/>
    <col min="14849" max="14849" width="18.83203125" style="183" customWidth="1"/>
    <col min="14850" max="14850" width="5.6640625" style="183" customWidth="1"/>
    <col min="14851" max="14851" width="6.1640625" style="183" customWidth="1"/>
    <col min="14852" max="14852" width="5" style="183" customWidth="1"/>
    <col min="14853" max="14855" width="5.5" style="183" customWidth="1"/>
    <col min="14856" max="14856" width="6.33203125" style="183" customWidth="1"/>
    <col min="14857" max="14857" width="6.5" style="183" customWidth="1"/>
    <col min="14858" max="14859" width="5.5" style="183" customWidth="1"/>
    <col min="14860" max="14860" width="6.1640625" style="183" customWidth="1"/>
    <col min="14861" max="14861" width="6" style="183" customWidth="1"/>
    <col min="14862" max="15104" width="9.1640625" style="183"/>
    <col min="15105" max="15105" width="18.83203125" style="183" customWidth="1"/>
    <col min="15106" max="15106" width="5.6640625" style="183" customWidth="1"/>
    <col min="15107" max="15107" width="6.1640625" style="183" customWidth="1"/>
    <col min="15108" max="15108" width="5" style="183" customWidth="1"/>
    <col min="15109" max="15111" width="5.5" style="183" customWidth="1"/>
    <col min="15112" max="15112" width="6.33203125" style="183" customWidth="1"/>
    <col min="15113" max="15113" width="6.5" style="183" customWidth="1"/>
    <col min="15114" max="15115" width="5.5" style="183" customWidth="1"/>
    <col min="15116" max="15116" width="6.1640625" style="183" customWidth="1"/>
    <col min="15117" max="15117" width="6" style="183" customWidth="1"/>
    <col min="15118" max="15360" width="9.1640625" style="183"/>
    <col min="15361" max="15361" width="18.83203125" style="183" customWidth="1"/>
    <col min="15362" max="15362" width="5.6640625" style="183" customWidth="1"/>
    <col min="15363" max="15363" width="6.1640625" style="183" customWidth="1"/>
    <col min="15364" max="15364" width="5" style="183" customWidth="1"/>
    <col min="15365" max="15367" width="5.5" style="183" customWidth="1"/>
    <col min="15368" max="15368" width="6.33203125" style="183" customWidth="1"/>
    <col min="15369" max="15369" width="6.5" style="183" customWidth="1"/>
    <col min="15370" max="15371" width="5.5" style="183" customWidth="1"/>
    <col min="15372" max="15372" width="6.1640625" style="183" customWidth="1"/>
    <col min="15373" max="15373" width="6" style="183" customWidth="1"/>
    <col min="15374" max="15616" width="9.1640625" style="183"/>
    <col min="15617" max="15617" width="18.83203125" style="183" customWidth="1"/>
    <col min="15618" max="15618" width="5.6640625" style="183" customWidth="1"/>
    <col min="15619" max="15619" width="6.1640625" style="183" customWidth="1"/>
    <col min="15620" max="15620" width="5" style="183" customWidth="1"/>
    <col min="15621" max="15623" width="5.5" style="183" customWidth="1"/>
    <col min="15624" max="15624" width="6.33203125" style="183" customWidth="1"/>
    <col min="15625" max="15625" width="6.5" style="183" customWidth="1"/>
    <col min="15626" max="15627" width="5.5" style="183" customWidth="1"/>
    <col min="15628" max="15628" width="6.1640625" style="183" customWidth="1"/>
    <col min="15629" max="15629" width="6" style="183" customWidth="1"/>
    <col min="15630" max="15872" width="9.1640625" style="183"/>
    <col min="15873" max="15873" width="18.83203125" style="183" customWidth="1"/>
    <col min="15874" max="15874" width="5.6640625" style="183" customWidth="1"/>
    <col min="15875" max="15875" width="6.1640625" style="183" customWidth="1"/>
    <col min="15876" max="15876" width="5" style="183" customWidth="1"/>
    <col min="15877" max="15879" width="5.5" style="183" customWidth="1"/>
    <col min="15880" max="15880" width="6.33203125" style="183" customWidth="1"/>
    <col min="15881" max="15881" width="6.5" style="183" customWidth="1"/>
    <col min="15882" max="15883" width="5.5" style="183" customWidth="1"/>
    <col min="15884" max="15884" width="6.1640625" style="183" customWidth="1"/>
    <col min="15885" max="15885" width="6" style="183" customWidth="1"/>
    <col min="15886" max="16128" width="9.1640625" style="183"/>
    <col min="16129" max="16129" width="18.83203125" style="183" customWidth="1"/>
    <col min="16130" max="16130" width="5.6640625" style="183" customWidth="1"/>
    <col min="16131" max="16131" width="6.1640625" style="183" customWidth="1"/>
    <col min="16132" max="16132" width="5" style="183" customWidth="1"/>
    <col min="16133" max="16135" width="5.5" style="183" customWidth="1"/>
    <col min="16136" max="16136" width="6.33203125" style="183" customWidth="1"/>
    <col min="16137" max="16137" width="6.5" style="183" customWidth="1"/>
    <col min="16138" max="16139" width="5.5" style="183" customWidth="1"/>
    <col min="16140" max="16140" width="6.1640625" style="183" customWidth="1"/>
    <col min="16141" max="16141" width="6" style="183" customWidth="1"/>
    <col min="16142" max="16384" width="9.1640625" style="183"/>
  </cols>
  <sheetData>
    <row r="1" spans="1:24" ht="15" customHeight="1" x14ac:dyDescent="0.15">
      <c r="A1" s="1" t="s">
        <v>127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4" ht="12" customHeight="1" x14ac:dyDescent="0.1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</row>
    <row r="3" spans="1:24" ht="15" customHeight="1" x14ac:dyDescent="0.15">
      <c r="A3" s="4" t="s">
        <v>128</v>
      </c>
      <c r="B3" s="4"/>
      <c r="C3" s="4"/>
      <c r="D3" s="185"/>
      <c r="E3" s="185"/>
      <c r="F3" s="185"/>
      <c r="G3" s="185"/>
      <c r="H3" s="185"/>
      <c r="I3" s="185"/>
      <c r="J3" s="185"/>
      <c r="K3" s="185"/>
      <c r="L3" s="186" t="s">
        <v>52</v>
      </c>
      <c r="M3" s="186"/>
    </row>
    <row r="4" spans="1:24" ht="15" customHeight="1" x14ac:dyDescent="0.15">
      <c r="A4" s="187" t="s">
        <v>3</v>
      </c>
      <c r="B4" s="188">
        <v>1996</v>
      </c>
      <c r="C4" s="188"/>
      <c r="D4" s="188"/>
      <c r="E4" s="188"/>
      <c r="F4" s="188"/>
      <c r="G4" s="188"/>
      <c r="H4" s="188">
        <v>2008</v>
      </c>
      <c r="I4" s="188"/>
      <c r="J4" s="188"/>
      <c r="K4" s="188"/>
      <c r="L4" s="188"/>
      <c r="M4" s="188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</row>
    <row r="5" spans="1:24" ht="15" customHeight="1" x14ac:dyDescent="0.15">
      <c r="A5" s="190"/>
      <c r="B5" s="191" t="s">
        <v>4</v>
      </c>
      <c r="C5" s="6" t="s">
        <v>5</v>
      </c>
      <c r="D5" s="188" t="s">
        <v>129</v>
      </c>
      <c r="E5" s="188"/>
      <c r="F5" s="188"/>
      <c r="G5" s="192"/>
      <c r="H5" s="6" t="s">
        <v>4</v>
      </c>
      <c r="I5" s="6" t="s">
        <v>5</v>
      </c>
      <c r="J5" s="188" t="s">
        <v>129</v>
      </c>
      <c r="K5" s="188"/>
      <c r="L5" s="188"/>
      <c r="M5" s="188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</row>
    <row r="6" spans="1:24" ht="15" customHeight="1" x14ac:dyDescent="0.15">
      <c r="A6" s="193"/>
      <c r="B6" s="194"/>
      <c r="C6" s="6"/>
      <c r="D6" s="195" t="s">
        <v>7</v>
      </c>
      <c r="E6" s="195" t="s">
        <v>8</v>
      </c>
      <c r="F6" s="195" t="s">
        <v>9</v>
      </c>
      <c r="G6" s="196" t="s">
        <v>10</v>
      </c>
      <c r="H6" s="6"/>
      <c r="I6" s="6"/>
      <c r="J6" s="195" t="s">
        <v>7</v>
      </c>
      <c r="K6" s="195" t="s">
        <v>8</v>
      </c>
      <c r="L6" s="195" t="s">
        <v>9</v>
      </c>
      <c r="M6" s="195" t="s">
        <v>10</v>
      </c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</row>
    <row r="7" spans="1:24" ht="15" customHeight="1" x14ac:dyDescent="0.15">
      <c r="A7" s="197" t="s">
        <v>11</v>
      </c>
      <c r="B7" s="19">
        <v>308058</v>
      </c>
      <c r="C7" s="10">
        <v>99003</v>
      </c>
      <c r="D7" s="10">
        <v>209055</v>
      </c>
      <c r="E7" s="10">
        <v>163931</v>
      </c>
      <c r="F7" s="10">
        <v>39629</v>
      </c>
      <c r="G7" s="10">
        <v>5495</v>
      </c>
      <c r="H7" s="22">
        <v>495293</v>
      </c>
      <c r="I7" s="20">
        <v>179440</v>
      </c>
      <c r="J7" s="20">
        <v>315853</v>
      </c>
      <c r="K7" s="20">
        <v>266567</v>
      </c>
      <c r="L7" s="20">
        <v>44836</v>
      </c>
      <c r="M7" s="21">
        <v>4450</v>
      </c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</row>
    <row r="8" spans="1:24" ht="15" customHeight="1" x14ac:dyDescent="0.15">
      <c r="A8" s="198" t="s">
        <v>12</v>
      </c>
      <c r="B8" s="19">
        <f>+B7/$B$7*100</f>
        <v>100</v>
      </c>
      <c r="C8" s="14">
        <f>+C7/$B$7*100</f>
        <v>32.137779249362133</v>
      </c>
      <c r="D8" s="14">
        <f>+D7/$B$7*100</f>
        <v>67.862220750637874</v>
      </c>
      <c r="E8" s="14">
        <f>E7/D7*100</f>
        <v>78.415249575470568</v>
      </c>
      <c r="F8" s="14">
        <f>F7/D7*100</f>
        <v>18.956255530841165</v>
      </c>
      <c r="G8" s="14">
        <f>G7/D7*100</f>
        <v>2.6284948936882642</v>
      </c>
      <c r="H8" s="199">
        <f>+H7/$H$7*100</f>
        <v>100</v>
      </c>
      <c r="I8" s="14">
        <f>+I7/$H$7*100</f>
        <v>36.229060374364266</v>
      </c>
      <c r="J8" s="14">
        <f>+J7/$H$7*100</f>
        <v>63.770939625635734</v>
      </c>
      <c r="K8" s="14">
        <f>K7/J7*100</f>
        <v>84.395905690305298</v>
      </c>
      <c r="L8" s="14">
        <f>L7/J7*100</f>
        <v>14.195211063374419</v>
      </c>
      <c r="M8" s="15">
        <f>M7/J7*100</f>
        <v>1.4088832463202818</v>
      </c>
      <c r="P8" s="189"/>
      <c r="Q8" s="189"/>
      <c r="R8" s="189"/>
      <c r="S8" s="189"/>
      <c r="T8" s="189"/>
      <c r="U8" s="189"/>
      <c r="V8" s="189"/>
      <c r="W8" s="189"/>
      <c r="X8" s="189"/>
    </row>
    <row r="9" spans="1:24" ht="15" customHeight="1" x14ac:dyDescent="0.15">
      <c r="A9" s="200"/>
      <c r="B9" s="19"/>
      <c r="C9" s="10"/>
      <c r="D9" s="10"/>
      <c r="E9" s="10"/>
      <c r="F9" s="10"/>
      <c r="G9" s="10"/>
      <c r="H9" s="22"/>
      <c r="I9" s="20"/>
      <c r="J9" s="20"/>
      <c r="K9" s="20"/>
      <c r="L9" s="20"/>
      <c r="M9" s="21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</row>
    <row r="10" spans="1:24" ht="15" customHeight="1" x14ac:dyDescent="0.15">
      <c r="A10" s="201" t="s">
        <v>54</v>
      </c>
      <c r="B10" s="22"/>
      <c r="C10" s="20"/>
      <c r="D10" s="20"/>
      <c r="E10" s="20"/>
      <c r="F10" s="20"/>
      <c r="G10" s="20"/>
      <c r="H10" s="22"/>
      <c r="I10" s="20"/>
      <c r="J10" s="20"/>
      <c r="K10" s="20"/>
      <c r="L10" s="20"/>
      <c r="M10" s="21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</row>
    <row r="11" spans="1:24" ht="15" customHeight="1" x14ac:dyDescent="0.15">
      <c r="A11" s="202" t="s">
        <v>14</v>
      </c>
      <c r="B11" s="19">
        <v>178632</v>
      </c>
      <c r="C11" s="10">
        <v>62946</v>
      </c>
      <c r="D11" s="10">
        <v>115686</v>
      </c>
      <c r="E11" s="10">
        <v>88883</v>
      </c>
      <c r="F11" s="10">
        <v>23165</v>
      </c>
      <c r="G11" s="10">
        <v>3638</v>
      </c>
      <c r="H11" s="22">
        <v>315750</v>
      </c>
      <c r="I11" s="20">
        <v>144405</v>
      </c>
      <c r="J11" s="20">
        <v>171345</v>
      </c>
      <c r="K11" s="20">
        <v>143225</v>
      </c>
      <c r="L11" s="20">
        <v>25529</v>
      </c>
      <c r="M11" s="21">
        <v>2591</v>
      </c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</row>
    <row r="12" spans="1:24" ht="15" customHeight="1" x14ac:dyDescent="0.15">
      <c r="A12" s="198" t="s">
        <v>12</v>
      </c>
      <c r="B12" s="19">
        <f>+B11/$B$11*100</f>
        <v>100</v>
      </c>
      <c r="C12" s="14">
        <f>+C11/$B$11*100</f>
        <v>35.237807335751711</v>
      </c>
      <c r="D12" s="14">
        <f>+D11/$B$11*100</f>
        <v>64.762192664248289</v>
      </c>
      <c r="E12" s="14">
        <f>E11/D11*100</f>
        <v>76.831250108051108</v>
      </c>
      <c r="F12" s="14">
        <f>F11/D11*100</f>
        <v>20.024030565496258</v>
      </c>
      <c r="G12" s="14">
        <f>G11/D11*100</f>
        <v>3.1447193264526394</v>
      </c>
      <c r="H12" s="22">
        <f>+H11/$H$11*100</f>
        <v>100</v>
      </c>
      <c r="I12" s="23">
        <f>+I11/$H$11*100</f>
        <v>45.733966745843233</v>
      </c>
      <c r="J12" s="23">
        <f>+J11/$H$11*100</f>
        <v>54.266033254156767</v>
      </c>
      <c r="K12" s="14">
        <f>K11/J11*100</f>
        <v>83.588666141410613</v>
      </c>
      <c r="L12" s="14">
        <f>L11/J11*100</f>
        <v>14.899180016924918</v>
      </c>
      <c r="M12" s="15">
        <f>M11/J11*100</f>
        <v>1.5121538416644782</v>
      </c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</row>
    <row r="13" spans="1:24" ht="15" customHeight="1" x14ac:dyDescent="0.15">
      <c r="A13" s="198" t="s">
        <v>15</v>
      </c>
      <c r="B13" s="16">
        <f t="shared" ref="B13:M13" si="0">+B11/B7*100</f>
        <v>57.98648306487739</v>
      </c>
      <c r="C13" s="14">
        <f t="shared" si="0"/>
        <v>63.579891518438835</v>
      </c>
      <c r="D13" s="14">
        <f t="shared" si="0"/>
        <v>55.337590586209373</v>
      </c>
      <c r="E13" s="14">
        <f t="shared" si="0"/>
        <v>54.219763193050731</v>
      </c>
      <c r="F13" s="14">
        <f t="shared" si="0"/>
        <v>58.454667036766004</v>
      </c>
      <c r="G13" s="14">
        <f t="shared" si="0"/>
        <v>66.205641492265698</v>
      </c>
      <c r="H13" s="16">
        <f t="shared" si="0"/>
        <v>63.750143854243859</v>
      </c>
      <c r="I13" s="14">
        <f t="shared" si="0"/>
        <v>80.475367810967455</v>
      </c>
      <c r="J13" s="14">
        <f t="shared" si="0"/>
        <v>54.248337042864883</v>
      </c>
      <c r="K13" s="14">
        <f t="shared" si="0"/>
        <v>53.72945638432364</v>
      </c>
      <c r="L13" s="14">
        <f t="shared" si="0"/>
        <v>56.938620751182093</v>
      </c>
      <c r="M13" s="15">
        <f t="shared" si="0"/>
        <v>58.224719101123604</v>
      </c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</row>
    <row r="14" spans="1:24" ht="15" customHeight="1" x14ac:dyDescent="0.15">
      <c r="A14" s="200"/>
      <c r="B14" s="25"/>
      <c r="C14" s="23"/>
      <c r="D14" s="23"/>
      <c r="E14" s="23"/>
      <c r="F14" s="23"/>
      <c r="G14" s="23"/>
      <c r="H14" s="22"/>
      <c r="I14" s="20"/>
      <c r="J14" s="20"/>
      <c r="K14" s="20"/>
      <c r="L14" s="20"/>
      <c r="M14" s="21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</row>
    <row r="15" spans="1:24" ht="15" customHeight="1" x14ac:dyDescent="0.15">
      <c r="A15" s="13" t="s">
        <v>16</v>
      </c>
      <c r="B15" s="19">
        <v>83319</v>
      </c>
      <c r="C15" s="10">
        <v>2168</v>
      </c>
      <c r="D15" s="10">
        <v>81151</v>
      </c>
      <c r="E15" s="10">
        <v>63746</v>
      </c>
      <c r="F15" s="10">
        <v>15579</v>
      </c>
      <c r="G15" s="10">
        <v>1826</v>
      </c>
      <c r="H15" s="22">
        <v>134796</v>
      </c>
      <c r="I15" s="20">
        <v>2715</v>
      </c>
      <c r="J15" s="20">
        <v>132081</v>
      </c>
      <c r="K15" s="20">
        <v>111447</v>
      </c>
      <c r="L15" s="20">
        <v>18802</v>
      </c>
      <c r="M15" s="21">
        <v>1832</v>
      </c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</row>
    <row r="16" spans="1:24" ht="15" customHeight="1" x14ac:dyDescent="0.15">
      <c r="A16" s="198" t="s">
        <v>17</v>
      </c>
      <c r="B16" s="19">
        <f>+B15/$B$15*100</f>
        <v>100</v>
      </c>
      <c r="C16" s="14">
        <f>+C15/$B$15*100</f>
        <v>2.6020475521789748</v>
      </c>
      <c r="D16" s="14">
        <f>+D15/$B$15*100</f>
        <v>97.397952447821027</v>
      </c>
      <c r="E16" s="14">
        <f>E15/D15*100</f>
        <v>78.552328375497524</v>
      </c>
      <c r="F16" s="14">
        <f>F15/D15*100</f>
        <v>19.197545316755185</v>
      </c>
      <c r="G16" s="14">
        <f>G15/D15*100</f>
        <v>2.2501263077472857</v>
      </c>
      <c r="H16" s="22">
        <f>+H15/$H$15*100</f>
        <v>100</v>
      </c>
      <c r="I16" s="23">
        <f>+I15/$H$15*100</f>
        <v>2.014154722692068</v>
      </c>
      <c r="J16" s="23">
        <f>+J15/$H$15*100</f>
        <v>97.985845277307931</v>
      </c>
      <c r="K16" s="14">
        <f>K15/J15*100</f>
        <v>84.377768187702998</v>
      </c>
      <c r="L16" s="14">
        <f>L15/J15*100</f>
        <v>14.235204155026082</v>
      </c>
      <c r="M16" s="15">
        <f>M15/J15*100</f>
        <v>1.387027657270917</v>
      </c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</row>
    <row r="17" spans="1:24" ht="15" customHeight="1" x14ac:dyDescent="0.15">
      <c r="A17" s="198" t="s">
        <v>15</v>
      </c>
      <c r="B17" s="16">
        <f t="shared" ref="B17:M17" si="1">+B15/B7*100</f>
        <v>27.046530198858655</v>
      </c>
      <c r="C17" s="14">
        <f t="shared" si="1"/>
        <v>2.1898326313344043</v>
      </c>
      <c r="D17" s="14">
        <f t="shared" si="1"/>
        <v>38.818014398124895</v>
      </c>
      <c r="E17" s="14">
        <f t="shared" si="1"/>
        <v>38.88587271473974</v>
      </c>
      <c r="F17" s="14">
        <f t="shared" si="1"/>
        <v>39.312119912185523</v>
      </c>
      <c r="G17" s="14">
        <f t="shared" si="1"/>
        <v>33.230209281164697</v>
      </c>
      <c r="H17" s="16">
        <f t="shared" si="1"/>
        <v>27.215405830488216</v>
      </c>
      <c r="I17" s="14">
        <f t="shared" si="1"/>
        <v>1.5130405706642889</v>
      </c>
      <c r="J17" s="14">
        <f t="shared" si="1"/>
        <v>41.817237765669475</v>
      </c>
      <c r="K17" s="14">
        <f t="shared" si="1"/>
        <v>41.808250833749113</v>
      </c>
      <c r="L17" s="14">
        <f t="shared" si="1"/>
        <v>41.935052190204303</v>
      </c>
      <c r="M17" s="15">
        <f t="shared" si="1"/>
        <v>41.168539325842694</v>
      </c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</row>
    <row r="18" spans="1:24" ht="15" customHeight="1" x14ac:dyDescent="0.15">
      <c r="A18" s="200"/>
      <c r="B18" s="22"/>
      <c r="C18" s="23"/>
      <c r="D18" s="23"/>
      <c r="E18" s="23"/>
      <c r="F18" s="23"/>
      <c r="G18" s="23"/>
      <c r="H18" s="22"/>
      <c r="I18" s="20"/>
      <c r="J18" s="20"/>
      <c r="K18" s="20"/>
      <c r="L18" s="20"/>
      <c r="M18" s="21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</row>
    <row r="19" spans="1:24" ht="15" customHeight="1" x14ac:dyDescent="0.15">
      <c r="A19" s="200" t="s">
        <v>18</v>
      </c>
      <c r="B19" s="19">
        <v>46107</v>
      </c>
      <c r="C19" s="10">
        <v>33889</v>
      </c>
      <c r="D19" s="10">
        <v>12218</v>
      </c>
      <c r="E19" s="10">
        <v>11302</v>
      </c>
      <c r="F19" s="10">
        <v>885</v>
      </c>
      <c r="G19" s="10">
        <v>31</v>
      </c>
      <c r="H19" s="22">
        <v>44747</v>
      </c>
      <c r="I19" s="20">
        <v>32320</v>
      </c>
      <c r="J19" s="20">
        <v>12427</v>
      </c>
      <c r="K19" s="20">
        <v>11895</v>
      </c>
      <c r="L19" s="20">
        <v>505</v>
      </c>
      <c r="M19" s="21">
        <v>27</v>
      </c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</row>
    <row r="20" spans="1:24" ht="15" customHeight="1" x14ac:dyDescent="0.15">
      <c r="A20" s="198" t="s">
        <v>12</v>
      </c>
      <c r="B20" s="19">
        <f>+B19/$B$19*100</f>
        <v>100</v>
      </c>
      <c r="C20" s="14">
        <f>+C19/$B$19*100</f>
        <v>73.500769948164063</v>
      </c>
      <c r="D20" s="14">
        <f>+D19/$B$19*100</f>
        <v>26.499230051835948</v>
      </c>
      <c r="E20" s="14">
        <f>E19/D19*100</f>
        <v>92.502864625961706</v>
      </c>
      <c r="F20" s="14">
        <f>F19/D19*100</f>
        <v>7.243411360288099</v>
      </c>
      <c r="G20" s="14">
        <f>G19/D19*100</f>
        <v>0.25372401375020465</v>
      </c>
      <c r="H20" s="22">
        <f>+H19/$H$19*100</f>
        <v>100</v>
      </c>
      <c r="I20" s="23">
        <f>+I19/$H$19*100</f>
        <v>72.228305808210607</v>
      </c>
      <c r="J20" s="23">
        <f>+J19/$H$19*100</f>
        <v>27.771694191789393</v>
      </c>
      <c r="K20" s="14">
        <f>K19/J19*100</f>
        <v>95.718998953890718</v>
      </c>
      <c r="L20" s="14">
        <f>L19/J19*100</f>
        <v>4.0637321960247847</v>
      </c>
      <c r="M20" s="15">
        <f>M19/J19*100</f>
        <v>0.21726885008449345</v>
      </c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</row>
    <row r="21" spans="1:24" ht="15" customHeight="1" x14ac:dyDescent="0.15">
      <c r="A21" s="198" t="s">
        <v>15</v>
      </c>
      <c r="B21" s="16">
        <f t="shared" ref="B21:M21" si="2">+B19/B7*100</f>
        <v>14.966986736263951</v>
      </c>
      <c r="C21" s="14">
        <f t="shared" si="2"/>
        <v>34.230275850226761</v>
      </c>
      <c r="D21" s="14">
        <f t="shared" si="2"/>
        <v>5.8443950156657341</v>
      </c>
      <c r="E21" s="14">
        <f t="shared" si="2"/>
        <v>6.8943640922095275</v>
      </c>
      <c r="F21" s="14">
        <f t="shared" si="2"/>
        <v>2.2332130510484749</v>
      </c>
      <c r="G21" s="14">
        <f t="shared" si="2"/>
        <v>0.56414922656960875</v>
      </c>
      <c r="H21" s="16">
        <f t="shared" si="2"/>
        <v>9.0344503152679323</v>
      </c>
      <c r="I21" s="14">
        <f t="shared" si="2"/>
        <v>18.011591618368257</v>
      </c>
      <c r="J21" s="14">
        <f t="shared" si="2"/>
        <v>3.9344251914656501</v>
      </c>
      <c r="K21" s="14">
        <f t="shared" si="2"/>
        <v>4.4622927819272453</v>
      </c>
      <c r="L21" s="14">
        <f t="shared" si="2"/>
        <v>1.126327058613614</v>
      </c>
      <c r="M21" s="15">
        <f t="shared" si="2"/>
        <v>0.6067415730337079</v>
      </c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</row>
    <row r="22" spans="1:24" ht="15" customHeight="1" x14ac:dyDescent="0.15">
      <c r="A22" s="200"/>
      <c r="B22" s="19"/>
      <c r="C22" s="10"/>
      <c r="D22" s="10"/>
      <c r="E22" s="10"/>
      <c r="F22" s="10"/>
      <c r="G22" s="10"/>
      <c r="H22" s="22"/>
      <c r="I22" s="20"/>
      <c r="J22" s="20"/>
      <c r="K22" s="20"/>
      <c r="L22" s="20"/>
      <c r="M22" s="21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</row>
    <row r="23" spans="1:24" ht="15" customHeight="1" x14ac:dyDescent="0.15">
      <c r="A23" s="197" t="s">
        <v>19</v>
      </c>
      <c r="B23" s="19">
        <v>109756</v>
      </c>
      <c r="C23" s="10">
        <v>50966</v>
      </c>
      <c r="D23" s="10">
        <v>58790</v>
      </c>
      <c r="E23" s="10">
        <v>56755</v>
      </c>
      <c r="F23" s="10">
        <v>1859</v>
      </c>
      <c r="G23" s="10">
        <v>176</v>
      </c>
      <c r="H23" s="19">
        <v>205725</v>
      </c>
      <c r="I23" s="10">
        <v>89368</v>
      </c>
      <c r="J23" s="10">
        <v>116357</v>
      </c>
      <c r="K23" s="10">
        <v>108000</v>
      </c>
      <c r="L23" s="10">
        <v>7719</v>
      </c>
      <c r="M23" s="18">
        <v>638</v>
      </c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</row>
    <row r="24" spans="1:24" ht="15" customHeight="1" x14ac:dyDescent="0.15">
      <c r="A24" s="198" t="s">
        <v>17</v>
      </c>
      <c r="B24" s="19">
        <f>+B23/$B$23*100</f>
        <v>100</v>
      </c>
      <c r="C24" s="14">
        <f>+C23/$B$23*100</f>
        <v>46.435730165093482</v>
      </c>
      <c r="D24" s="14">
        <f>+D23/$B$23*100</f>
        <v>53.564269834906518</v>
      </c>
      <c r="E24" s="14">
        <f>E23/D23*100</f>
        <v>96.538526960367406</v>
      </c>
      <c r="F24" s="14">
        <f>F23/D23*100</f>
        <v>3.1621023983670691</v>
      </c>
      <c r="G24" s="14">
        <f>G23/D23*100</f>
        <v>0.29937064126552132</v>
      </c>
      <c r="H24" s="22">
        <f>+H23/$H$23*100</f>
        <v>100</v>
      </c>
      <c r="I24" s="23">
        <f>+I23/$H$23*100</f>
        <v>43.440515250941793</v>
      </c>
      <c r="J24" s="23">
        <f>+J23/$H$23*100</f>
        <v>56.559484749058207</v>
      </c>
      <c r="K24" s="14">
        <f>K23/J23*100</f>
        <v>92.817793514786402</v>
      </c>
      <c r="L24" s="14">
        <f>L23/J23*100</f>
        <v>6.63389396426515</v>
      </c>
      <c r="M24" s="15">
        <f>M23/J23*100</f>
        <v>0.54831252094846039</v>
      </c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</row>
    <row r="25" spans="1:24" ht="15" customHeight="1" x14ac:dyDescent="0.15">
      <c r="A25" s="198" t="s">
        <v>15</v>
      </c>
      <c r="B25" s="16">
        <f t="shared" ref="B25:M25" si="3">+B23/B7*100</f>
        <v>35.628355699251443</v>
      </c>
      <c r="C25" s="14">
        <f t="shared" si="3"/>
        <v>51.479248103592823</v>
      </c>
      <c r="D25" s="14">
        <f t="shared" si="3"/>
        <v>28.121786132835858</v>
      </c>
      <c r="E25" s="14">
        <f t="shared" si="3"/>
        <v>34.621273584617917</v>
      </c>
      <c r="F25" s="14">
        <f t="shared" si="3"/>
        <v>4.6910091094905244</v>
      </c>
      <c r="G25" s="14">
        <f t="shared" si="3"/>
        <v>3.2029117379435852</v>
      </c>
      <c r="H25" s="16">
        <f t="shared" si="3"/>
        <v>41.536020093156978</v>
      </c>
      <c r="I25" s="14">
        <f t="shared" si="3"/>
        <v>49.803834150691038</v>
      </c>
      <c r="J25" s="14">
        <f t="shared" si="3"/>
        <v>36.838972560020011</v>
      </c>
      <c r="K25" s="14">
        <f t="shared" si="3"/>
        <v>40.515142534522283</v>
      </c>
      <c r="L25" s="14">
        <f t="shared" si="3"/>
        <v>17.216076367204924</v>
      </c>
      <c r="M25" s="15">
        <f t="shared" si="3"/>
        <v>14.337078651685392</v>
      </c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</row>
    <row r="26" spans="1:24" ht="15" customHeight="1" x14ac:dyDescent="0.15">
      <c r="A26" s="200"/>
      <c r="B26" s="19"/>
      <c r="C26" s="10"/>
      <c r="D26" s="10"/>
      <c r="E26" s="10"/>
      <c r="F26" s="10"/>
      <c r="G26" s="10"/>
      <c r="H26" s="22"/>
      <c r="I26" s="20"/>
      <c r="J26" s="20"/>
      <c r="K26" s="20"/>
      <c r="L26" s="20"/>
      <c r="M26" s="21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</row>
    <row r="27" spans="1:24" ht="15" customHeight="1" x14ac:dyDescent="0.15">
      <c r="A27" s="197" t="s">
        <v>20</v>
      </c>
      <c r="B27" s="22">
        <v>346293</v>
      </c>
      <c r="C27" s="20">
        <v>19407</v>
      </c>
      <c r="D27" s="20">
        <v>326886</v>
      </c>
      <c r="E27" s="20">
        <v>127747</v>
      </c>
      <c r="F27" s="20">
        <v>140426</v>
      </c>
      <c r="G27" s="20">
        <v>58713</v>
      </c>
      <c r="H27" s="22">
        <v>412332</v>
      </c>
      <c r="I27" s="20">
        <v>27599</v>
      </c>
      <c r="J27" s="20">
        <v>384733</v>
      </c>
      <c r="K27" s="20">
        <v>191704</v>
      </c>
      <c r="L27" s="20">
        <v>149512</v>
      </c>
      <c r="M27" s="21">
        <v>43517</v>
      </c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</row>
    <row r="28" spans="1:24" ht="15" customHeight="1" x14ac:dyDescent="0.15">
      <c r="A28" s="198" t="s">
        <v>17</v>
      </c>
      <c r="B28" s="19">
        <f>+B27/$B$27*100</f>
        <v>100</v>
      </c>
      <c r="C28" s="14">
        <f>+C27/$B$27*100</f>
        <v>5.6042137727300299</v>
      </c>
      <c r="D28" s="14">
        <f>+D27/$B$27*100</f>
        <v>94.39578622726998</v>
      </c>
      <c r="E28" s="14">
        <f>E27/D27*100</f>
        <v>39.079985071248082</v>
      </c>
      <c r="F28" s="14">
        <f>F27/D27*100</f>
        <v>42.958707316923942</v>
      </c>
      <c r="G28" s="14">
        <f>G27/D27*100</f>
        <v>17.961307611827976</v>
      </c>
      <c r="H28" s="22">
        <f>+H27/$H$27*100</f>
        <v>100</v>
      </c>
      <c r="I28" s="23">
        <f>+I27/$H$27*100</f>
        <v>6.6933927029675111</v>
      </c>
      <c r="J28" s="23">
        <f>+J27/$H$27*100</f>
        <v>93.306607297032485</v>
      </c>
      <c r="K28" s="14">
        <f>K27/J27*100</f>
        <v>49.827802657947203</v>
      </c>
      <c r="L28" s="14">
        <f>L27/J27*100</f>
        <v>38.861236233959659</v>
      </c>
      <c r="M28" s="15">
        <f>M27/J27*100</f>
        <v>11.310961108093146</v>
      </c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</row>
    <row r="29" spans="1:24" ht="15" customHeight="1" x14ac:dyDescent="0.15">
      <c r="A29" s="198" t="s">
        <v>21</v>
      </c>
      <c r="B29" s="16">
        <f t="shared" ref="B29:M29" si="4">+B27/B32*100</f>
        <v>93.081258920579629</v>
      </c>
      <c r="C29" s="14">
        <f t="shared" si="4"/>
        <v>266.43327841845144</v>
      </c>
      <c r="D29" s="14">
        <f t="shared" si="4"/>
        <v>89.619436927859979</v>
      </c>
      <c r="E29" s="14">
        <f t="shared" si="4"/>
        <v>89.294851183402997</v>
      </c>
      <c r="F29" s="14">
        <f t="shared" si="4"/>
        <v>87.656131984194857</v>
      </c>
      <c r="G29" s="14">
        <f t="shared" si="4"/>
        <v>95.490030250788791</v>
      </c>
      <c r="H29" s="16">
        <f t="shared" si="4"/>
        <v>88.634663502463439</v>
      </c>
      <c r="I29" s="14">
        <f t="shared" si="4"/>
        <v>241.10247226347514</v>
      </c>
      <c r="J29" s="14">
        <f t="shared" si="4"/>
        <v>84.788146985838267</v>
      </c>
      <c r="K29" s="14">
        <f t="shared" si="4"/>
        <v>83.726333719127382</v>
      </c>
      <c r="L29" s="14">
        <f t="shared" si="4"/>
        <v>85.288731952470314</v>
      </c>
      <c r="M29" s="15">
        <f t="shared" si="4"/>
        <v>87.929118425572327</v>
      </c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</row>
    <row r="30" spans="1:24" ht="15" customHeight="1" x14ac:dyDescent="0.15">
      <c r="A30" s="198" t="s">
        <v>22</v>
      </c>
      <c r="B30" s="16">
        <f t="shared" ref="B30:M30" si="5">+B27/B7</f>
        <v>1.1241162378513136</v>
      </c>
      <c r="C30" s="14">
        <f t="shared" si="5"/>
        <v>0.196024362898094</v>
      </c>
      <c r="D30" s="14">
        <f t="shared" si="5"/>
        <v>1.5636363636363637</v>
      </c>
      <c r="E30" s="14">
        <f t="shared" si="5"/>
        <v>0.77927298680542423</v>
      </c>
      <c r="F30" s="14">
        <f t="shared" si="5"/>
        <v>3.543516111938227</v>
      </c>
      <c r="G30" s="14">
        <f t="shared" si="5"/>
        <v>10.684804367606915</v>
      </c>
      <c r="H30" s="16">
        <f t="shared" si="5"/>
        <v>0.83250116597650281</v>
      </c>
      <c r="I30" s="14">
        <f t="shared" si="5"/>
        <v>0.1538062862238074</v>
      </c>
      <c r="J30" s="14">
        <f t="shared" si="5"/>
        <v>1.2180761303517775</v>
      </c>
      <c r="K30" s="14">
        <f t="shared" si="5"/>
        <v>0.71915878559611657</v>
      </c>
      <c r="L30" s="14">
        <f t="shared" si="5"/>
        <v>3.334641805691855</v>
      </c>
      <c r="M30" s="15">
        <f t="shared" si="5"/>
        <v>9.7791011235955061</v>
      </c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</row>
    <row r="31" spans="1:24" ht="15" customHeight="1" x14ac:dyDescent="0.15">
      <c r="A31" s="200"/>
      <c r="B31" s="19"/>
      <c r="C31" s="10"/>
      <c r="D31" s="10"/>
      <c r="E31" s="10"/>
      <c r="F31" s="10"/>
      <c r="G31" s="10"/>
      <c r="H31" s="22"/>
      <c r="I31" s="20"/>
      <c r="J31" s="20"/>
      <c r="K31" s="20"/>
      <c r="L31" s="20"/>
      <c r="M31" s="21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</row>
    <row r="32" spans="1:24" ht="15" customHeight="1" x14ac:dyDescent="0.15">
      <c r="A32" s="201" t="s">
        <v>55</v>
      </c>
      <c r="B32" s="19">
        <v>372033</v>
      </c>
      <c r="C32" s="10">
        <v>7284</v>
      </c>
      <c r="D32" s="10">
        <v>364749</v>
      </c>
      <c r="E32" s="10">
        <v>143062</v>
      </c>
      <c r="F32" s="10">
        <v>160201</v>
      </c>
      <c r="G32" s="10">
        <v>61486</v>
      </c>
      <c r="H32" s="22">
        <v>465204</v>
      </c>
      <c r="I32" s="20">
        <v>11447</v>
      </c>
      <c r="J32" s="20">
        <v>453758</v>
      </c>
      <c r="K32" s="20">
        <v>228965</v>
      </c>
      <c r="L32" s="20">
        <v>175301</v>
      </c>
      <c r="M32" s="21">
        <v>49491</v>
      </c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</row>
    <row r="33" spans="1:24" ht="15" customHeight="1" x14ac:dyDescent="0.15">
      <c r="A33" s="198" t="s">
        <v>17</v>
      </c>
      <c r="B33" s="19">
        <f>+B32/$B$32*100</f>
        <v>100</v>
      </c>
      <c r="C33" s="14">
        <f>+C32/$B$32*100</f>
        <v>1.9578908322648796</v>
      </c>
      <c r="D33" s="14">
        <f>+D32/$B$32*100</f>
        <v>98.04210916773512</v>
      </c>
      <c r="E33" s="14">
        <f>E32/D32*100</f>
        <v>39.22204036200236</v>
      </c>
      <c r="F33" s="14">
        <f>F32/D32*100</f>
        <v>43.920888062750002</v>
      </c>
      <c r="G33" s="14">
        <f>G32/D32*100</f>
        <v>16.857071575247637</v>
      </c>
      <c r="H33" s="22">
        <f>+H32/$H$32*100</f>
        <v>100</v>
      </c>
      <c r="I33" s="23">
        <f>+I32/$H$32*100</f>
        <v>2.4606409231218991</v>
      </c>
      <c r="J33" s="23">
        <f>+J32/$H$32*100</f>
        <v>97.539574036336745</v>
      </c>
      <c r="K33" s="14">
        <f>K32/J32*100</f>
        <v>50.459716412713384</v>
      </c>
      <c r="L33" s="14">
        <f>L32/J32*100</f>
        <v>38.633148065709037</v>
      </c>
      <c r="M33" s="15">
        <f>M32/J32*100</f>
        <v>10.906915139788168</v>
      </c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</row>
    <row r="34" spans="1:24" ht="15" customHeight="1" x14ac:dyDescent="0.15">
      <c r="A34" s="198" t="s">
        <v>22</v>
      </c>
      <c r="B34" s="16">
        <f t="shared" ref="B34:M34" si="6">+B32/B7</f>
        <v>1.2076719319089262</v>
      </c>
      <c r="C34" s="14">
        <f t="shared" si="6"/>
        <v>7.3573528074906816E-2</v>
      </c>
      <c r="D34" s="14">
        <f t="shared" si="6"/>
        <v>1.7447513812154696</v>
      </c>
      <c r="E34" s="14">
        <f t="shared" si="6"/>
        <v>0.8726964393555825</v>
      </c>
      <c r="F34" s="14">
        <f t="shared" si="6"/>
        <v>4.042519367130132</v>
      </c>
      <c r="G34" s="14">
        <f t="shared" si="6"/>
        <v>11.189444949954504</v>
      </c>
      <c r="H34" s="16">
        <f t="shared" si="6"/>
        <v>0.93925010044559487</v>
      </c>
      <c r="I34" s="14">
        <f t="shared" si="6"/>
        <v>6.3792911279536332E-2</v>
      </c>
      <c r="J34" s="14">
        <f t="shared" si="6"/>
        <v>1.4366113350197718</v>
      </c>
      <c r="K34" s="14">
        <f t="shared" si="6"/>
        <v>0.85893977874230498</v>
      </c>
      <c r="L34" s="14">
        <f t="shared" si="6"/>
        <v>3.9098269247925774</v>
      </c>
      <c r="M34" s="15">
        <f t="shared" si="6"/>
        <v>11.121573033707865</v>
      </c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</row>
    <row r="35" spans="1:24" ht="15" customHeight="1" x14ac:dyDescent="0.15">
      <c r="A35" s="203"/>
      <c r="B35" s="22"/>
      <c r="C35" s="20"/>
      <c r="D35" s="20"/>
      <c r="E35" s="20"/>
      <c r="F35" s="20"/>
      <c r="G35" s="20"/>
      <c r="H35" s="22"/>
      <c r="I35" s="20"/>
      <c r="J35" s="20"/>
      <c r="K35" s="20"/>
      <c r="L35" s="20"/>
      <c r="M35" s="21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</row>
    <row r="36" spans="1:24" ht="15" customHeight="1" x14ac:dyDescent="0.15">
      <c r="A36" s="197" t="s">
        <v>24</v>
      </c>
      <c r="B36" s="19">
        <v>18841</v>
      </c>
      <c r="C36" s="10">
        <v>4332</v>
      </c>
      <c r="D36" s="10">
        <v>14509</v>
      </c>
      <c r="E36" s="10">
        <v>9300</v>
      </c>
      <c r="F36" s="10">
        <v>4216</v>
      </c>
      <c r="G36" s="10">
        <v>993</v>
      </c>
      <c r="H36" s="22">
        <v>30872</v>
      </c>
      <c r="I36" s="20">
        <v>8140</v>
      </c>
      <c r="J36" s="20">
        <v>22732</v>
      </c>
      <c r="K36" s="20">
        <v>16622</v>
      </c>
      <c r="L36" s="20">
        <v>5235</v>
      </c>
      <c r="M36" s="21">
        <v>875</v>
      </c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</row>
    <row r="37" spans="1:24" ht="15" customHeight="1" x14ac:dyDescent="0.15">
      <c r="A37" s="198" t="s">
        <v>17</v>
      </c>
      <c r="B37" s="199">
        <f>+B36/$B$36*100</f>
        <v>100</v>
      </c>
      <c r="C37" s="14">
        <f>+C36/$B$36*100</f>
        <v>22.992410169311608</v>
      </c>
      <c r="D37" s="14">
        <f>+D36/$B$36*100</f>
        <v>77.007589830688389</v>
      </c>
      <c r="E37" s="14">
        <f>E36/D36*100</f>
        <v>64.098145978358261</v>
      </c>
      <c r="F37" s="14">
        <f>F36/D36*100</f>
        <v>29.057826176855745</v>
      </c>
      <c r="G37" s="14">
        <f>G36/D36*100</f>
        <v>6.8440278447859955</v>
      </c>
      <c r="H37" s="204">
        <f>+H36/$H$36*100</f>
        <v>100</v>
      </c>
      <c r="I37" s="23">
        <f>+I36/$H$36*100</f>
        <v>26.366934438973828</v>
      </c>
      <c r="J37" s="23">
        <f>+J36/$H$36*100</f>
        <v>73.633065561026172</v>
      </c>
      <c r="K37" s="14">
        <f>K36/J36*100</f>
        <v>73.121590709132505</v>
      </c>
      <c r="L37" s="14">
        <f>L36/J36*100</f>
        <v>23.029209924335738</v>
      </c>
      <c r="M37" s="15">
        <f>M36/J36*100</f>
        <v>3.8491993665317614</v>
      </c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</row>
    <row r="38" spans="1:24" ht="15" customHeight="1" x14ac:dyDescent="0.15">
      <c r="A38" s="198" t="s">
        <v>25</v>
      </c>
      <c r="B38" s="16">
        <f t="shared" ref="B38:M38" si="7">+B36/B32*100</f>
        <v>5.0643356906510988</v>
      </c>
      <c r="C38" s="14">
        <f t="shared" si="7"/>
        <v>59.472817133443165</v>
      </c>
      <c r="D38" s="14">
        <f t="shared" si="7"/>
        <v>3.977803914472692</v>
      </c>
      <c r="E38" s="14">
        <f t="shared" si="7"/>
        <v>6.5006780277082665</v>
      </c>
      <c r="F38" s="14">
        <f t="shared" si="7"/>
        <v>2.6316939344947907</v>
      </c>
      <c r="G38" s="14">
        <f t="shared" si="7"/>
        <v>1.6150017890251438</v>
      </c>
      <c r="H38" s="16">
        <f t="shared" si="7"/>
        <v>6.6362284073223794</v>
      </c>
      <c r="I38" s="14">
        <f t="shared" si="7"/>
        <v>71.110334585480913</v>
      </c>
      <c r="J38" s="14">
        <f t="shared" si="7"/>
        <v>5.0097188369130681</v>
      </c>
      <c r="K38" s="14">
        <f t="shared" si="7"/>
        <v>7.259624833489835</v>
      </c>
      <c r="L38" s="14">
        <f t="shared" si="7"/>
        <v>2.9862921489324079</v>
      </c>
      <c r="M38" s="15">
        <f t="shared" si="7"/>
        <v>1.767998221898931</v>
      </c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</row>
    <row r="39" spans="1:24" ht="15" customHeight="1" x14ac:dyDescent="0.15">
      <c r="A39" s="198" t="s">
        <v>22</v>
      </c>
      <c r="B39" s="16">
        <f t="shared" ref="B39:M39" si="8">+B36/B7</f>
        <v>6.1160560673639376E-2</v>
      </c>
      <c r="C39" s="14">
        <f t="shared" si="8"/>
        <v>4.3756249810611797E-2</v>
      </c>
      <c r="D39" s="14">
        <f t="shared" si="8"/>
        <v>6.9402788739805321E-2</v>
      </c>
      <c r="E39" s="14">
        <f t="shared" si="8"/>
        <v>5.6731185681780746E-2</v>
      </c>
      <c r="F39" s="14">
        <f t="shared" si="8"/>
        <v>0.10638673698554089</v>
      </c>
      <c r="G39" s="14">
        <f t="shared" si="8"/>
        <v>0.18070973612374885</v>
      </c>
      <c r="H39" s="16">
        <f t="shared" si="8"/>
        <v>6.2330781981574546E-2</v>
      </c>
      <c r="I39" s="14">
        <f t="shared" si="8"/>
        <v>4.5363352652697281E-2</v>
      </c>
      <c r="J39" s="14">
        <f t="shared" si="8"/>
        <v>7.1970188663713811E-2</v>
      </c>
      <c r="K39" s="14">
        <f t="shared" si="8"/>
        <v>6.2355805482299007E-2</v>
      </c>
      <c r="L39" s="14">
        <f t="shared" si="8"/>
        <v>0.11675885449192613</v>
      </c>
      <c r="M39" s="15">
        <f t="shared" si="8"/>
        <v>0.19662921348314608</v>
      </c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</row>
    <row r="40" spans="1:24" ht="11.25" customHeight="1" x14ac:dyDescent="0.15">
      <c r="A40" s="200"/>
      <c r="B40" s="19"/>
      <c r="C40" s="10"/>
      <c r="D40" s="10"/>
      <c r="E40" s="10"/>
      <c r="F40" s="10"/>
      <c r="G40" s="10"/>
      <c r="H40" s="22"/>
      <c r="I40" s="20"/>
      <c r="J40" s="20"/>
      <c r="K40" s="20"/>
      <c r="L40" s="20"/>
      <c r="M40" s="21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</row>
    <row r="41" spans="1:24" ht="15" customHeight="1" x14ac:dyDescent="0.15">
      <c r="A41" s="201" t="s">
        <v>57</v>
      </c>
      <c r="B41" s="19">
        <v>327681</v>
      </c>
      <c r="C41" s="10">
        <v>276</v>
      </c>
      <c r="D41" s="10">
        <v>327405</v>
      </c>
      <c r="E41" s="10">
        <v>126243</v>
      </c>
      <c r="F41" s="10">
        <v>146385</v>
      </c>
      <c r="G41" s="10">
        <v>54777</v>
      </c>
      <c r="H41" s="22">
        <v>397537</v>
      </c>
      <c r="I41" s="20">
        <v>327</v>
      </c>
      <c r="J41" s="20">
        <v>397210</v>
      </c>
      <c r="K41" s="20">
        <v>198518</v>
      </c>
      <c r="L41" s="20">
        <v>156280</v>
      </c>
      <c r="M41" s="21">
        <v>42413</v>
      </c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</row>
    <row r="42" spans="1:24" ht="15" customHeight="1" x14ac:dyDescent="0.15">
      <c r="A42" s="198" t="s">
        <v>17</v>
      </c>
      <c r="B42" s="19">
        <f>+B41/$B$41*100</f>
        <v>100</v>
      </c>
      <c r="C42" s="14">
        <f>+C41/$B$41*100</f>
        <v>8.4228258580753834E-2</v>
      </c>
      <c r="D42" s="14">
        <f>+D41/$B$41*100</f>
        <v>99.915771741419249</v>
      </c>
      <c r="E42" s="14">
        <f>E41/D41*100</f>
        <v>38.55866587254318</v>
      </c>
      <c r="F42" s="14">
        <f>F41/D41*100</f>
        <v>44.71067943372887</v>
      </c>
      <c r="G42" s="14">
        <f>G41/D41*100</f>
        <v>16.730654693727949</v>
      </c>
      <c r="H42" s="22">
        <f>+H41/$H$41*100</f>
        <v>100</v>
      </c>
      <c r="I42" s="23">
        <f>+I41/$H$41*100</f>
        <v>8.2256494364046612E-2</v>
      </c>
      <c r="J42" s="23">
        <f>+J41/$H$41*100</f>
        <v>99.917743505635954</v>
      </c>
      <c r="K42" s="14">
        <f>K41/J41*100</f>
        <v>49.978097228166462</v>
      </c>
      <c r="L42" s="14">
        <f>L41/J41*100</f>
        <v>39.344427380982353</v>
      </c>
      <c r="M42" s="15">
        <f>M41/J41*100</f>
        <v>10.677727146849273</v>
      </c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</row>
    <row r="43" spans="1:24" ht="15" customHeight="1" x14ac:dyDescent="0.15">
      <c r="A43" s="198" t="s">
        <v>21</v>
      </c>
      <c r="B43" s="16">
        <f t="shared" ref="B43:L43" si="9">+B41/B32*100</f>
        <v>88.078476909306431</v>
      </c>
      <c r="C43" s="14">
        <f t="shared" si="9"/>
        <v>3.7891268533772648</v>
      </c>
      <c r="D43" s="14">
        <f t="shared" si="9"/>
        <v>89.76172655716671</v>
      </c>
      <c r="E43" s="14">
        <f>+E41/E32*100</f>
        <v>88.243558736771462</v>
      </c>
      <c r="F43" s="14">
        <f t="shared" si="9"/>
        <v>91.375834108401321</v>
      </c>
      <c r="G43" s="14">
        <f t="shared" si="9"/>
        <v>89.088573008489732</v>
      </c>
      <c r="H43" s="16">
        <f t="shared" si="9"/>
        <v>85.454338311794402</v>
      </c>
      <c r="I43" s="14">
        <f t="shared" si="9"/>
        <v>2.8566436620948719</v>
      </c>
      <c r="J43" s="14">
        <f t="shared" si="9"/>
        <v>87.537850572331507</v>
      </c>
      <c r="K43" s="14">
        <f t="shared" si="9"/>
        <v>86.702334417924135</v>
      </c>
      <c r="L43" s="14">
        <f t="shared" si="9"/>
        <v>89.149519968511299</v>
      </c>
      <c r="M43" s="15">
        <f>+M41/M32*100</f>
        <v>85.698409811884986</v>
      </c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</row>
    <row r="44" spans="1:24" ht="15" customHeight="1" x14ac:dyDescent="0.15">
      <c r="A44" s="205" t="s">
        <v>22</v>
      </c>
      <c r="B44" s="28">
        <f t="shared" ref="B44:M44" si="10">+B41/B7</f>
        <v>1.0636990436865785</v>
      </c>
      <c r="C44" s="29">
        <f t="shared" si="10"/>
        <v>2.7877943092633555E-3</v>
      </c>
      <c r="D44" s="29">
        <f t="shared" si="10"/>
        <v>1.5661189639090192</v>
      </c>
      <c r="E44" s="29">
        <f t="shared" si="10"/>
        <v>0.77009839505645672</v>
      </c>
      <c r="F44" s="29">
        <f t="shared" si="10"/>
        <v>3.6938857907088245</v>
      </c>
      <c r="G44" s="29">
        <f t="shared" si="10"/>
        <v>9.968516833484987</v>
      </c>
      <c r="H44" s="28">
        <f t="shared" si="10"/>
        <v>0.80262995842864726</v>
      </c>
      <c r="I44" s="29">
        <f t="shared" si="10"/>
        <v>1.8223361569326794E-3</v>
      </c>
      <c r="J44" s="29">
        <f t="shared" si="10"/>
        <v>1.2575786837547847</v>
      </c>
      <c r="K44" s="29">
        <f t="shared" si="10"/>
        <v>0.74472083941373091</v>
      </c>
      <c r="L44" s="29">
        <f t="shared" si="10"/>
        <v>3.4855919350521902</v>
      </c>
      <c r="M44" s="30">
        <f t="shared" si="10"/>
        <v>9.5310112359550558</v>
      </c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</row>
    <row r="45" spans="1:24" ht="15" customHeight="1" x14ac:dyDescent="0.15">
      <c r="A45" s="206" t="s">
        <v>130</v>
      </c>
      <c r="B45" s="206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</row>
    <row r="46" spans="1:24" ht="15" customHeight="1" x14ac:dyDescent="0.15">
      <c r="A46" s="197" t="s">
        <v>131</v>
      </c>
      <c r="B46" s="32"/>
      <c r="C46" s="33"/>
      <c r="D46" s="10">
        <v>473908</v>
      </c>
      <c r="E46" s="10">
        <v>194009</v>
      </c>
      <c r="F46" s="10">
        <v>206587</v>
      </c>
      <c r="G46" s="10">
        <v>73312</v>
      </c>
      <c r="H46" s="207" t="s">
        <v>71</v>
      </c>
      <c r="I46" s="208" t="s">
        <v>71</v>
      </c>
      <c r="J46" s="209">
        <v>700279</v>
      </c>
      <c r="K46" s="209">
        <v>365235</v>
      </c>
      <c r="L46" s="209">
        <v>266519</v>
      </c>
      <c r="M46" s="210">
        <v>69526</v>
      </c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</row>
    <row r="47" spans="1:24" ht="15" customHeight="1" x14ac:dyDescent="0.15">
      <c r="A47" s="198" t="s">
        <v>12</v>
      </c>
      <c r="B47" s="32"/>
      <c r="C47" s="33"/>
      <c r="D47" s="10">
        <f>+D46/$D$46*100</f>
        <v>100</v>
      </c>
      <c r="E47" s="14">
        <f>+E46/$D$46*100</f>
        <v>40.938114570760568</v>
      </c>
      <c r="F47" s="14">
        <f>+F46/$D$46*100</f>
        <v>43.592216210741327</v>
      </c>
      <c r="G47" s="14">
        <f>+G46/$D$46*100</f>
        <v>15.469669218498105</v>
      </c>
      <c r="H47" s="32"/>
      <c r="I47" s="33"/>
      <c r="J47" s="20">
        <v>100</v>
      </c>
      <c r="K47" s="20">
        <v>59.55</v>
      </c>
      <c r="L47" s="20">
        <v>34.31</v>
      </c>
      <c r="M47" s="21">
        <v>6.14</v>
      </c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</row>
    <row r="48" spans="1:24" ht="15" customHeight="1" x14ac:dyDescent="0.15">
      <c r="A48" s="200"/>
      <c r="B48" s="32"/>
      <c r="C48" s="33"/>
      <c r="D48" s="10"/>
      <c r="E48" s="14"/>
      <c r="F48" s="14"/>
      <c r="G48" s="14"/>
      <c r="H48" s="32"/>
      <c r="I48" s="33"/>
      <c r="J48" s="20"/>
      <c r="K48" s="20"/>
      <c r="L48" s="20"/>
      <c r="M48" s="21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</row>
    <row r="49" spans="1:24" ht="15" customHeight="1" x14ac:dyDescent="0.15">
      <c r="A49" s="197" t="s">
        <v>72</v>
      </c>
      <c r="B49" s="37"/>
      <c r="C49" s="34"/>
      <c r="D49" s="35">
        <v>156.19999999999999</v>
      </c>
      <c r="E49" s="35">
        <v>167.4</v>
      </c>
      <c r="F49" s="35">
        <v>151.19999999999999</v>
      </c>
      <c r="G49" s="35">
        <v>144.1</v>
      </c>
      <c r="H49" s="211"/>
      <c r="I49" s="212"/>
      <c r="J49" s="213">
        <v>191</v>
      </c>
      <c r="K49" s="213">
        <v>200</v>
      </c>
      <c r="L49" s="213">
        <v>183</v>
      </c>
      <c r="M49" s="214">
        <v>178</v>
      </c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</row>
    <row r="50" spans="1:24" ht="15" customHeight="1" x14ac:dyDescent="0.15">
      <c r="A50" s="215"/>
      <c r="B50" s="22"/>
      <c r="C50" s="20"/>
      <c r="D50" s="20"/>
      <c r="E50" s="20"/>
      <c r="F50" s="20"/>
      <c r="G50" s="20"/>
      <c r="H50" s="22"/>
      <c r="I50" s="20"/>
      <c r="J50" s="20"/>
      <c r="K50" s="20"/>
      <c r="L50" s="20"/>
      <c r="M50" s="21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</row>
    <row r="51" spans="1:24" ht="15" customHeight="1" x14ac:dyDescent="0.15">
      <c r="A51" s="197" t="s">
        <v>30</v>
      </c>
      <c r="B51" s="19"/>
      <c r="C51" s="10"/>
      <c r="D51" s="10"/>
      <c r="E51" s="10"/>
      <c r="F51" s="10"/>
      <c r="G51" s="10"/>
      <c r="H51" s="22"/>
      <c r="I51" s="20"/>
      <c r="J51" s="20"/>
      <c r="K51" s="20"/>
      <c r="L51" s="20"/>
      <c r="M51" s="21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</row>
    <row r="52" spans="1:24" ht="15" customHeight="1" x14ac:dyDescent="0.15">
      <c r="A52" s="198" t="s">
        <v>31</v>
      </c>
      <c r="B52" s="32"/>
      <c r="C52" s="33"/>
      <c r="D52" s="10">
        <v>153555</v>
      </c>
      <c r="E52" s="10">
        <v>117133</v>
      </c>
      <c r="F52" s="10">
        <v>31927</v>
      </c>
      <c r="G52" s="10">
        <v>4495</v>
      </c>
      <c r="H52" s="32"/>
      <c r="I52" s="33"/>
      <c r="J52" s="20">
        <v>252901</v>
      </c>
      <c r="K52" s="20">
        <v>211448</v>
      </c>
      <c r="L52" s="20">
        <v>37791</v>
      </c>
      <c r="M52" s="21">
        <v>3662</v>
      </c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</row>
    <row r="53" spans="1:24" ht="15" customHeight="1" x14ac:dyDescent="0.15">
      <c r="A53" s="198" t="s">
        <v>32</v>
      </c>
      <c r="B53" s="32"/>
      <c r="C53" s="33"/>
      <c r="D53" s="14">
        <f>+D52/D7*100</f>
        <v>73.451962402238649</v>
      </c>
      <c r="E53" s="14">
        <f>+E52/E7*100</f>
        <v>71.452623359828209</v>
      </c>
      <c r="F53" s="14">
        <f>+F52/F7*100</f>
        <v>80.564737944434626</v>
      </c>
      <c r="G53" s="14">
        <f>+G52/G7*100</f>
        <v>81.801637852593274</v>
      </c>
      <c r="H53" s="32"/>
      <c r="I53" s="33"/>
      <c r="J53" s="14">
        <f>+J52/J7*100</f>
        <v>80.069209410706875</v>
      </c>
      <c r="K53" s="14">
        <f>+K52/K7*100</f>
        <v>79.322646839256166</v>
      </c>
      <c r="L53" s="14">
        <f>+L52/L7*100</f>
        <v>84.28717994468731</v>
      </c>
      <c r="M53" s="15">
        <f>+M52/M7*100</f>
        <v>82.292134831460672</v>
      </c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</row>
    <row r="54" spans="1:24" ht="15" customHeight="1" x14ac:dyDescent="0.15">
      <c r="A54" s="198" t="s">
        <v>33</v>
      </c>
      <c r="B54" s="32"/>
      <c r="C54" s="33"/>
      <c r="D54" s="10">
        <v>196141</v>
      </c>
      <c r="E54" s="10">
        <v>81134</v>
      </c>
      <c r="F54" s="10">
        <v>86229</v>
      </c>
      <c r="G54" s="10">
        <v>28779</v>
      </c>
      <c r="H54" s="32"/>
      <c r="I54" s="33"/>
      <c r="J54" s="20">
        <v>297349</v>
      </c>
      <c r="K54" s="20">
        <v>152444</v>
      </c>
      <c r="L54" s="20">
        <v>115379</v>
      </c>
      <c r="M54" s="21">
        <v>29526</v>
      </c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</row>
    <row r="55" spans="1:24" ht="15" customHeight="1" x14ac:dyDescent="0.15">
      <c r="A55" s="198" t="s">
        <v>34</v>
      </c>
      <c r="B55" s="32"/>
      <c r="C55" s="33"/>
      <c r="D55" s="14">
        <f>+D54/D41*100</f>
        <v>59.907759502756534</v>
      </c>
      <c r="E55" s="14">
        <f>+E54/E41*100</f>
        <v>64.268117836236456</v>
      </c>
      <c r="F55" s="14">
        <f>+F54/F41*100</f>
        <v>58.905625576391017</v>
      </c>
      <c r="G55" s="14">
        <f>+G54/G41*100</f>
        <v>52.538474177118133</v>
      </c>
      <c r="H55" s="32"/>
      <c r="I55" s="33"/>
      <c r="J55" s="14">
        <f>+J54/J41*100</f>
        <v>74.85939427506861</v>
      </c>
      <c r="K55" s="14">
        <f>+K54/K41*100</f>
        <v>76.791021469085933</v>
      </c>
      <c r="L55" s="14">
        <f>+L54/L41*100</f>
        <v>73.828384950089585</v>
      </c>
      <c r="M55" s="15">
        <f>+M54/M41*100</f>
        <v>69.615448093744845</v>
      </c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</row>
    <row r="56" spans="1:24" ht="15" customHeight="1" x14ac:dyDescent="0.15">
      <c r="A56" s="200"/>
      <c r="B56" s="32"/>
      <c r="C56" s="33"/>
      <c r="D56" s="14"/>
      <c r="E56" s="14"/>
      <c r="F56" s="14"/>
      <c r="G56" s="14"/>
      <c r="H56" s="32"/>
      <c r="I56" s="33"/>
      <c r="J56" s="14"/>
      <c r="K56" s="14"/>
      <c r="L56" s="14"/>
      <c r="M56" s="15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</row>
    <row r="57" spans="1:24" ht="13.5" customHeight="1" x14ac:dyDescent="0.15">
      <c r="A57" s="216" t="s">
        <v>35</v>
      </c>
      <c r="B57" s="22"/>
      <c r="C57" s="20"/>
      <c r="D57" s="20"/>
      <c r="E57" s="20"/>
      <c r="F57" s="20"/>
      <c r="G57" s="20"/>
      <c r="H57" s="22"/>
      <c r="I57" s="20"/>
      <c r="J57" s="20"/>
      <c r="K57" s="20"/>
      <c r="L57" s="20"/>
      <c r="M57" s="21"/>
    </row>
    <row r="58" spans="1:24" ht="15" customHeight="1" x14ac:dyDescent="0.15">
      <c r="A58" s="217" t="s">
        <v>36</v>
      </c>
      <c r="B58" s="22"/>
      <c r="C58" s="20"/>
      <c r="D58" s="20"/>
      <c r="E58" s="20"/>
      <c r="F58" s="20"/>
      <c r="G58" s="20"/>
      <c r="H58" s="22"/>
      <c r="I58" s="20"/>
      <c r="J58" s="20"/>
      <c r="K58" s="20"/>
      <c r="L58" s="20"/>
      <c r="M58" s="21"/>
    </row>
    <row r="59" spans="1:24" ht="15" customHeight="1" x14ac:dyDescent="0.15">
      <c r="A59" s="198" t="s">
        <v>31</v>
      </c>
      <c r="B59" s="19">
        <v>136183</v>
      </c>
      <c r="C59" s="10">
        <v>17387</v>
      </c>
      <c r="D59" s="10">
        <v>118796</v>
      </c>
      <c r="E59" s="10">
        <v>83545</v>
      </c>
      <c r="F59" s="10">
        <v>30630</v>
      </c>
      <c r="G59" s="10">
        <v>4621</v>
      </c>
      <c r="H59" s="22">
        <v>231504</v>
      </c>
      <c r="I59" s="20">
        <v>48544</v>
      </c>
      <c r="J59" s="20">
        <v>182960</v>
      </c>
      <c r="K59" s="20">
        <v>147507</v>
      </c>
      <c r="L59" s="20">
        <v>32052</v>
      </c>
      <c r="M59" s="21">
        <v>3401</v>
      </c>
    </row>
    <row r="60" spans="1:24" ht="15" customHeight="1" x14ac:dyDescent="0.15">
      <c r="A60" s="198" t="s">
        <v>15</v>
      </c>
      <c r="B60" s="16">
        <f t="shared" ref="B60:M60" si="11">+B59/B7*100</f>
        <v>44.206935057683943</v>
      </c>
      <c r="C60" s="14">
        <f t="shared" si="11"/>
        <v>17.562094077957234</v>
      </c>
      <c r="D60" s="14">
        <f t="shared" si="11"/>
        <v>56.825237377723568</v>
      </c>
      <c r="E60" s="14">
        <f t="shared" si="11"/>
        <v>50.963515137466374</v>
      </c>
      <c r="F60" s="14">
        <f t="shared" si="11"/>
        <v>77.29188220747433</v>
      </c>
      <c r="G60" s="14">
        <f t="shared" si="11"/>
        <v>84.094631483166509</v>
      </c>
      <c r="H60" s="16">
        <f t="shared" si="11"/>
        <v>46.74081806122841</v>
      </c>
      <c r="I60" s="14">
        <f t="shared" si="11"/>
        <v>27.053053945608557</v>
      </c>
      <c r="J60" s="14">
        <f t="shared" si="11"/>
        <v>57.925680617249164</v>
      </c>
      <c r="K60" s="14">
        <f t="shared" si="11"/>
        <v>55.335806757775721</v>
      </c>
      <c r="L60" s="14">
        <f t="shared" si="11"/>
        <v>71.487197787492192</v>
      </c>
      <c r="M60" s="15">
        <f t="shared" si="11"/>
        <v>76.426966292134836</v>
      </c>
    </row>
    <row r="61" spans="1:24" ht="15" customHeight="1" x14ac:dyDescent="0.15">
      <c r="A61" s="198" t="s">
        <v>37</v>
      </c>
      <c r="B61" s="19">
        <v>319323</v>
      </c>
      <c r="C61" s="10">
        <v>29658</v>
      </c>
      <c r="D61" s="10">
        <v>289665</v>
      </c>
      <c r="E61" s="10">
        <v>176098</v>
      </c>
      <c r="F61" s="10">
        <v>92625</v>
      </c>
      <c r="G61" s="10">
        <v>20942</v>
      </c>
      <c r="H61" s="22">
        <v>478114</v>
      </c>
      <c r="I61" s="20">
        <v>80233</v>
      </c>
      <c r="J61" s="20">
        <v>397881</v>
      </c>
      <c r="K61" s="20">
        <v>290218</v>
      </c>
      <c r="L61" s="20">
        <v>93412</v>
      </c>
      <c r="M61" s="21">
        <v>14251</v>
      </c>
    </row>
    <row r="62" spans="1:24" ht="15" customHeight="1" x14ac:dyDescent="0.15">
      <c r="A62" s="198" t="s">
        <v>12</v>
      </c>
      <c r="B62" s="19">
        <f>+B61/$B$61*100</f>
        <v>100</v>
      </c>
      <c r="C62" s="14">
        <f>+C61/$B$61*100</f>
        <v>9.2877744478161599</v>
      </c>
      <c r="D62" s="14">
        <f>+D61/$B$61*100</f>
        <v>90.712225552183838</v>
      </c>
      <c r="E62" s="14">
        <f>E61/D61*100</f>
        <v>60.793675452678094</v>
      </c>
      <c r="F62" s="14">
        <f>F61/D61*100</f>
        <v>31.976593651286834</v>
      </c>
      <c r="G62" s="14">
        <f>G61/D61*100</f>
        <v>7.2297308960350746</v>
      </c>
      <c r="H62" s="199">
        <f>+H61/$H$61*100</f>
        <v>100</v>
      </c>
      <c r="I62" s="14">
        <f>+I61/$H$61*100</f>
        <v>16.781144245932978</v>
      </c>
      <c r="J62" s="14">
        <f>+J61/$H$61*100</f>
        <v>83.218855754067022</v>
      </c>
      <c r="K62" s="14">
        <f>K61/J61*100</f>
        <v>72.940904441277667</v>
      </c>
      <c r="L62" s="14">
        <f>L61/J61*100</f>
        <v>23.477371374858311</v>
      </c>
      <c r="M62" s="15">
        <f>M61/J61*100</f>
        <v>3.5817241838640199</v>
      </c>
    </row>
    <row r="63" spans="1:24" ht="21.75" customHeight="1" x14ac:dyDescent="0.15">
      <c r="A63" s="198" t="s">
        <v>38</v>
      </c>
      <c r="B63" s="16">
        <f t="shared" ref="B63:M63" si="12">+B61/B7</f>
        <v>1.0365677891825564</v>
      </c>
      <c r="C63" s="14">
        <f t="shared" si="12"/>
        <v>0.29956667979758189</v>
      </c>
      <c r="D63" s="14">
        <f t="shared" si="12"/>
        <v>1.3855923082442418</v>
      </c>
      <c r="E63" s="14">
        <f t="shared" si="12"/>
        <v>1.0742202512032502</v>
      </c>
      <c r="F63" s="14">
        <f t="shared" si="12"/>
        <v>2.3373034898685305</v>
      </c>
      <c r="G63" s="14">
        <f t="shared" si="12"/>
        <v>3.8111010009099182</v>
      </c>
      <c r="H63" s="16">
        <f t="shared" si="12"/>
        <v>0.96531547992804256</v>
      </c>
      <c r="I63" s="14">
        <f t="shared" si="12"/>
        <v>0.44712995987516718</v>
      </c>
      <c r="J63" s="14">
        <f t="shared" si="12"/>
        <v>1.2597030897284496</v>
      </c>
      <c r="K63" s="14">
        <f t="shared" si="12"/>
        <v>1.0887244107485172</v>
      </c>
      <c r="L63" s="14">
        <f t="shared" si="12"/>
        <v>2.0834151128557408</v>
      </c>
      <c r="M63" s="15">
        <f t="shared" si="12"/>
        <v>3.2024719101123598</v>
      </c>
    </row>
    <row r="64" spans="1:24" ht="15" customHeight="1" x14ac:dyDescent="0.15">
      <c r="A64" s="201" t="s">
        <v>62</v>
      </c>
      <c r="B64" s="22"/>
      <c r="C64" s="20"/>
      <c r="D64" s="20"/>
      <c r="E64" s="20"/>
      <c r="F64" s="20"/>
      <c r="G64" s="20"/>
      <c r="H64" s="22"/>
      <c r="I64" s="20"/>
      <c r="J64" s="20"/>
      <c r="K64" s="20"/>
      <c r="L64" s="20"/>
      <c r="M64" s="21"/>
    </row>
    <row r="65" spans="1:13" ht="15" customHeight="1" x14ac:dyDescent="0.15">
      <c r="A65" s="198" t="s">
        <v>40</v>
      </c>
      <c r="B65" s="19">
        <v>106805</v>
      </c>
      <c r="C65" s="10">
        <v>26081</v>
      </c>
      <c r="D65" s="10">
        <v>80724</v>
      </c>
      <c r="E65" s="10">
        <v>59308</v>
      </c>
      <c r="F65" s="10">
        <v>18386</v>
      </c>
      <c r="G65" s="10">
        <v>3030</v>
      </c>
      <c r="H65" s="22">
        <v>216909</v>
      </c>
      <c r="I65" s="20">
        <v>62099</v>
      </c>
      <c r="J65" s="20">
        <v>154810</v>
      </c>
      <c r="K65" s="20">
        <v>129569</v>
      </c>
      <c r="L65" s="20">
        <v>22895</v>
      </c>
      <c r="M65" s="21">
        <v>2346</v>
      </c>
    </row>
    <row r="66" spans="1:13" ht="15" customHeight="1" x14ac:dyDescent="0.15">
      <c r="A66" s="198" t="s">
        <v>15</v>
      </c>
      <c r="B66" s="16">
        <f t="shared" ref="B66:M66" si="13">+B65/B7*100</f>
        <v>34.670419206772749</v>
      </c>
      <c r="C66" s="14">
        <f t="shared" si="13"/>
        <v>26.343646152136802</v>
      </c>
      <c r="D66" s="14">
        <f t="shared" si="13"/>
        <v>38.613761928679061</v>
      </c>
      <c r="E66" s="14">
        <f t="shared" si="13"/>
        <v>36.178636133495189</v>
      </c>
      <c r="F66" s="14">
        <f t="shared" si="13"/>
        <v>46.395316561104245</v>
      </c>
      <c r="G66" s="14">
        <f t="shared" si="13"/>
        <v>55.141037306642403</v>
      </c>
      <c r="H66" s="16">
        <f t="shared" si="13"/>
        <v>43.79407744506787</v>
      </c>
      <c r="I66" s="14">
        <f t="shared" si="13"/>
        <v>34.60711101203745</v>
      </c>
      <c r="J66" s="14">
        <f t="shared" si="13"/>
        <v>49.013306823110753</v>
      </c>
      <c r="K66" s="14">
        <f t="shared" si="13"/>
        <v>48.606541694958487</v>
      </c>
      <c r="L66" s="14">
        <f t="shared" si="13"/>
        <v>51.063877241502368</v>
      </c>
      <c r="M66" s="15">
        <f t="shared" si="13"/>
        <v>52.7191011235955</v>
      </c>
    </row>
    <row r="67" spans="1:13" ht="15" customHeight="1" x14ac:dyDescent="0.15">
      <c r="A67" s="198" t="s">
        <v>41</v>
      </c>
      <c r="B67" s="19">
        <v>267024</v>
      </c>
      <c r="C67" s="10">
        <v>57375</v>
      </c>
      <c r="D67" s="10">
        <v>209649</v>
      </c>
      <c r="E67" s="10">
        <v>144725</v>
      </c>
      <c r="F67" s="10">
        <v>54048</v>
      </c>
      <c r="G67" s="10">
        <v>10876</v>
      </c>
      <c r="H67" s="22">
        <v>562722</v>
      </c>
      <c r="I67" s="20">
        <v>146571</v>
      </c>
      <c r="J67" s="20">
        <v>416151</v>
      </c>
      <c r="K67" s="20">
        <v>339882</v>
      </c>
      <c r="L67" s="20">
        <v>68135</v>
      </c>
      <c r="M67" s="21">
        <v>8134</v>
      </c>
    </row>
    <row r="68" spans="1:13" ht="15" customHeight="1" x14ac:dyDescent="0.15">
      <c r="A68" s="198" t="s">
        <v>17</v>
      </c>
      <c r="B68" s="19">
        <f>+B67/$B$67*100</f>
        <v>100</v>
      </c>
      <c r="C68" s="14">
        <f>+C67/$B$67*100</f>
        <v>21.486832644256694</v>
      </c>
      <c r="D68" s="14">
        <f>+D67/$B$67*100</f>
        <v>78.513167355743306</v>
      </c>
      <c r="E68" s="14">
        <f>E67/D67*100</f>
        <v>69.032048805384235</v>
      </c>
      <c r="F68" s="14">
        <f>F67/D67*100</f>
        <v>25.780232674613284</v>
      </c>
      <c r="G68" s="14">
        <f>G67/D67*100</f>
        <v>5.1877185200024805</v>
      </c>
      <c r="H68" s="199">
        <f>+H67/$H$67*100</f>
        <v>100</v>
      </c>
      <c r="I68" s="14">
        <f>+I67/$H$67*100</f>
        <v>26.046786868116051</v>
      </c>
      <c r="J68" s="14">
        <f>+J67/$H$67*100</f>
        <v>73.953213131883956</v>
      </c>
      <c r="K68" s="14">
        <f>K67/J67*100</f>
        <v>81.672758205555198</v>
      </c>
      <c r="L68" s="14">
        <f>L67/J67*100</f>
        <v>16.372662807490553</v>
      </c>
      <c r="M68" s="15">
        <f>M67/J67*100</f>
        <v>1.9545789869542547</v>
      </c>
    </row>
    <row r="69" spans="1:13" ht="25.5" customHeight="1" x14ac:dyDescent="0.15">
      <c r="A69" s="198" t="s">
        <v>42</v>
      </c>
      <c r="B69" s="16">
        <f t="shared" ref="B69:M69" si="14">+B67/B7</f>
        <v>0.86679781080186202</v>
      </c>
      <c r="C69" s="14">
        <f t="shared" si="14"/>
        <v>0.57952789309414865</v>
      </c>
      <c r="D69" s="14">
        <f t="shared" si="14"/>
        <v>1.0028413575374902</v>
      </c>
      <c r="E69" s="14">
        <f t="shared" si="14"/>
        <v>0.88284095137588381</v>
      </c>
      <c r="F69" s="14">
        <f t="shared" si="14"/>
        <v>1.3638497060233667</v>
      </c>
      <c r="G69" s="14">
        <f t="shared" si="14"/>
        <v>1.9792538671519564</v>
      </c>
      <c r="H69" s="16">
        <f t="shared" si="14"/>
        <v>1.1361396183673098</v>
      </c>
      <c r="I69" s="14">
        <f t="shared" si="14"/>
        <v>0.81682456531431114</v>
      </c>
      <c r="J69" s="14">
        <f t="shared" si="14"/>
        <v>1.3175464535717565</v>
      </c>
      <c r="K69" s="14">
        <f t="shared" si="14"/>
        <v>1.2750340439739352</v>
      </c>
      <c r="L69" s="14">
        <f t="shared" si="14"/>
        <v>1.5196493888839326</v>
      </c>
      <c r="M69" s="15">
        <f t="shared" si="14"/>
        <v>1.8278651685393259</v>
      </c>
    </row>
    <row r="70" spans="1:13" ht="15" customHeight="1" x14ac:dyDescent="0.15">
      <c r="A70" s="201" t="s">
        <v>64</v>
      </c>
      <c r="B70" s="22"/>
      <c r="C70" s="20"/>
      <c r="D70" s="20"/>
      <c r="E70" s="20"/>
      <c r="F70" s="20"/>
      <c r="G70" s="20"/>
      <c r="H70" s="22"/>
      <c r="I70" s="20"/>
      <c r="J70" s="20"/>
      <c r="K70" s="20"/>
      <c r="L70" s="20"/>
      <c r="M70" s="21"/>
    </row>
    <row r="71" spans="1:13" ht="15" customHeight="1" x14ac:dyDescent="0.15">
      <c r="A71" s="198" t="s">
        <v>40</v>
      </c>
      <c r="B71" s="19">
        <v>227980</v>
      </c>
      <c r="C71" s="10">
        <v>58261</v>
      </c>
      <c r="D71" s="10">
        <v>169719</v>
      </c>
      <c r="E71" s="10">
        <v>130408</v>
      </c>
      <c r="F71" s="10">
        <v>34440</v>
      </c>
      <c r="G71" s="10">
        <v>4871</v>
      </c>
      <c r="H71" s="22">
        <v>303103</v>
      </c>
      <c r="I71" s="20">
        <v>84173</v>
      </c>
      <c r="J71" s="20">
        <v>218930</v>
      </c>
      <c r="K71" s="20">
        <v>181962</v>
      </c>
      <c r="L71" s="20">
        <v>33612</v>
      </c>
      <c r="M71" s="21">
        <v>3356</v>
      </c>
    </row>
    <row r="72" spans="1:13" ht="15" customHeight="1" x14ac:dyDescent="0.15">
      <c r="A72" s="198" t="s">
        <v>44</v>
      </c>
      <c r="B72" s="16">
        <f t="shared" ref="B72:M72" si="15">+B71/B7*100</f>
        <v>74.005544410468161</v>
      </c>
      <c r="C72" s="14">
        <f t="shared" si="15"/>
        <v>58.847711685504478</v>
      </c>
      <c r="D72" s="14">
        <f t="shared" si="15"/>
        <v>81.183898973954228</v>
      </c>
      <c r="E72" s="14">
        <f t="shared" si="15"/>
        <v>79.550542606340471</v>
      </c>
      <c r="F72" s="14">
        <f t="shared" si="15"/>
        <v>86.906053647581317</v>
      </c>
      <c r="G72" s="14">
        <f t="shared" si="15"/>
        <v>88.644222020018191</v>
      </c>
      <c r="H72" s="16">
        <f t="shared" si="15"/>
        <v>61.19670578829097</v>
      </c>
      <c r="I72" s="14">
        <f t="shared" si="15"/>
        <v>46.908716005349973</v>
      </c>
      <c r="J72" s="14">
        <f t="shared" si="15"/>
        <v>69.313889689190859</v>
      </c>
      <c r="K72" s="14">
        <f t="shared" si="15"/>
        <v>68.26126264691429</v>
      </c>
      <c r="L72" s="14">
        <f t="shared" si="15"/>
        <v>74.966544740833257</v>
      </c>
      <c r="M72" s="15">
        <f t="shared" si="15"/>
        <v>75.415730337078656</v>
      </c>
    </row>
    <row r="73" spans="1:13" ht="15" customHeight="1" x14ac:dyDescent="0.15">
      <c r="A73" s="198" t="s">
        <v>65</v>
      </c>
      <c r="B73" s="19">
        <v>1520360</v>
      </c>
      <c r="C73" s="10">
        <v>295929</v>
      </c>
      <c r="D73" s="10">
        <v>1224431</v>
      </c>
      <c r="E73" s="10">
        <v>825272</v>
      </c>
      <c r="F73" s="10">
        <v>331518</v>
      </c>
      <c r="G73" s="10">
        <v>67641</v>
      </c>
      <c r="H73" s="22">
        <v>2327835</v>
      </c>
      <c r="I73" s="20">
        <v>525893</v>
      </c>
      <c r="J73" s="20">
        <v>1801942</v>
      </c>
      <c r="K73" s="20">
        <v>1405759</v>
      </c>
      <c r="L73" s="20">
        <v>350875</v>
      </c>
      <c r="M73" s="21">
        <v>45308</v>
      </c>
    </row>
    <row r="74" spans="1:13" ht="15" customHeight="1" x14ac:dyDescent="0.15">
      <c r="A74" s="198" t="s">
        <v>12</v>
      </c>
      <c r="B74" s="19">
        <f>+B73/$B$73*100</f>
        <v>100</v>
      </c>
      <c r="C74" s="14">
        <f>+C73/$B$73*100</f>
        <v>19.464403167670817</v>
      </c>
      <c r="D74" s="14">
        <f>+D73/$B$73*100</f>
        <v>80.535596832329176</v>
      </c>
      <c r="E74" s="14">
        <f>E73/D73*100</f>
        <v>67.400449678258724</v>
      </c>
      <c r="F74" s="14">
        <f>F73/D73*100</f>
        <v>27.075270064217584</v>
      </c>
      <c r="G74" s="14">
        <f>G73/D73*100</f>
        <v>5.5242802575236993</v>
      </c>
      <c r="H74" s="199">
        <f>+H73/$H$73*100</f>
        <v>100</v>
      </c>
      <c r="I74" s="14">
        <f>+I73/$H$73*100</f>
        <v>22.591506700431946</v>
      </c>
      <c r="J74" s="14">
        <f>+J73/$H$73*100</f>
        <v>77.40849329956805</v>
      </c>
      <c r="K74" s="14">
        <f>K73/J73*100</f>
        <v>78.013554265342606</v>
      </c>
      <c r="L74" s="14">
        <f>L73/J73*100</f>
        <v>19.472047379993363</v>
      </c>
      <c r="M74" s="15">
        <f>M73/J73*100</f>
        <v>2.5143983546640234</v>
      </c>
    </row>
    <row r="75" spans="1:13" ht="21.75" customHeight="1" x14ac:dyDescent="0.15">
      <c r="A75" s="198" t="s">
        <v>46</v>
      </c>
      <c r="B75" s="16">
        <f t="shared" ref="B75:M75" si="16">+B73/B7</f>
        <v>4.9353043907316154</v>
      </c>
      <c r="C75" s="14">
        <f t="shared" si="16"/>
        <v>2.989091239659404</v>
      </c>
      <c r="D75" s="14">
        <f t="shared" si="16"/>
        <v>5.8569802205161325</v>
      </c>
      <c r="E75" s="14">
        <f t="shared" si="16"/>
        <v>5.0342644161262973</v>
      </c>
      <c r="F75" s="14">
        <f t="shared" si="16"/>
        <v>8.3655403870902614</v>
      </c>
      <c r="G75" s="14">
        <f t="shared" si="16"/>
        <v>12.309554140127389</v>
      </c>
      <c r="H75" s="16">
        <f t="shared" si="16"/>
        <v>4.6999149998081942</v>
      </c>
      <c r="I75" s="14">
        <f t="shared" si="16"/>
        <v>2.930745653143112</v>
      </c>
      <c r="J75" s="14">
        <f t="shared" si="16"/>
        <v>5.7050020104289016</v>
      </c>
      <c r="K75" s="14">
        <f t="shared" si="16"/>
        <v>5.2735672457581018</v>
      </c>
      <c r="L75" s="14">
        <f t="shared" si="16"/>
        <v>7.8257427067535019</v>
      </c>
      <c r="M75" s="15">
        <f t="shared" si="16"/>
        <v>10.181573033707865</v>
      </c>
    </row>
    <row r="76" spans="1:13" ht="15" customHeight="1" x14ac:dyDescent="0.15">
      <c r="A76" s="201" t="s">
        <v>66</v>
      </c>
      <c r="B76" s="19"/>
      <c r="C76" s="10"/>
      <c r="D76" s="10"/>
      <c r="E76" s="10"/>
      <c r="F76" s="10"/>
      <c r="G76" s="10"/>
      <c r="H76" s="22"/>
      <c r="I76" s="20"/>
      <c r="J76" s="20"/>
      <c r="K76" s="20"/>
      <c r="L76" s="20"/>
      <c r="M76" s="21"/>
    </row>
    <row r="77" spans="1:13" ht="15" customHeight="1" x14ac:dyDescent="0.15">
      <c r="A77" s="198" t="s">
        <v>40</v>
      </c>
      <c r="B77" s="19">
        <v>108235</v>
      </c>
      <c r="C77" s="10">
        <v>21024</v>
      </c>
      <c r="D77" s="10">
        <v>87211</v>
      </c>
      <c r="E77" s="10">
        <v>64498</v>
      </c>
      <c r="F77" s="10">
        <v>19661</v>
      </c>
      <c r="G77" s="10">
        <v>3052</v>
      </c>
      <c r="H77" s="22">
        <v>171370</v>
      </c>
      <c r="I77" s="20">
        <v>39665</v>
      </c>
      <c r="J77" s="20">
        <v>131705</v>
      </c>
      <c r="K77" s="20">
        <v>108351</v>
      </c>
      <c r="L77" s="20">
        <v>21211</v>
      </c>
      <c r="M77" s="21">
        <v>2143</v>
      </c>
    </row>
    <row r="78" spans="1:13" ht="15" customHeight="1" x14ac:dyDescent="0.15">
      <c r="A78" s="198" t="s">
        <v>44</v>
      </c>
      <c r="B78" s="16">
        <f t="shared" ref="B78:M78" si="17">+B77/B7*100</f>
        <v>35.13461750709282</v>
      </c>
      <c r="C78" s="14">
        <f t="shared" si="17"/>
        <v>21.235720129693039</v>
      </c>
      <c r="D78" s="14">
        <f t="shared" si="17"/>
        <v>41.716773097988572</v>
      </c>
      <c r="E78" s="14">
        <f t="shared" si="17"/>
        <v>39.344602302188115</v>
      </c>
      <c r="F78" s="14">
        <f t="shared" si="17"/>
        <v>49.612657397360522</v>
      </c>
      <c r="G78" s="14">
        <f t="shared" si="17"/>
        <v>55.541401273885349</v>
      </c>
      <c r="H78" s="16">
        <f t="shared" si="17"/>
        <v>34.599721780844874</v>
      </c>
      <c r="I78" s="14">
        <f t="shared" si="17"/>
        <v>22.104881854658938</v>
      </c>
      <c r="J78" s="14">
        <f t="shared" si="17"/>
        <v>41.698195046429824</v>
      </c>
      <c r="K78" s="14">
        <f t="shared" si="17"/>
        <v>40.646816747759473</v>
      </c>
      <c r="L78" s="14">
        <f t="shared" si="17"/>
        <v>47.307966812382908</v>
      </c>
      <c r="M78" s="15">
        <f t="shared" si="17"/>
        <v>48.157303370786522</v>
      </c>
    </row>
    <row r="79" spans="1:13" ht="15" customHeight="1" x14ac:dyDescent="0.15">
      <c r="A79" s="198" t="s">
        <v>48</v>
      </c>
      <c r="B79" s="19">
        <v>399231</v>
      </c>
      <c r="C79" s="10">
        <v>67810</v>
      </c>
      <c r="D79" s="10">
        <v>331421</v>
      </c>
      <c r="E79" s="10">
        <v>223630</v>
      </c>
      <c r="F79" s="10">
        <v>89225</v>
      </c>
      <c r="G79" s="10">
        <v>18566</v>
      </c>
      <c r="H79" s="22">
        <v>942823</v>
      </c>
      <c r="I79" s="20">
        <v>195503</v>
      </c>
      <c r="J79" s="20">
        <v>747320</v>
      </c>
      <c r="K79" s="20">
        <v>584690</v>
      </c>
      <c r="L79" s="20">
        <v>144098</v>
      </c>
      <c r="M79" s="21">
        <v>18532</v>
      </c>
    </row>
    <row r="80" spans="1:13" ht="15" customHeight="1" x14ac:dyDescent="0.15">
      <c r="A80" s="198" t="s">
        <v>12</v>
      </c>
      <c r="B80" s="19">
        <f>+B79/$B$79*100</f>
        <v>100</v>
      </c>
      <c r="C80" s="14">
        <f>+C79/$B$79*100</f>
        <v>16.985153958485188</v>
      </c>
      <c r="D80" s="14">
        <f>+D79/$B$79*100</f>
        <v>83.014846041514815</v>
      </c>
      <c r="E80" s="14">
        <f>E79/D79*100</f>
        <v>67.47611044562656</v>
      </c>
      <c r="F80" s="14">
        <f>F79/D79*100</f>
        <v>26.921951234230786</v>
      </c>
      <c r="G80" s="14">
        <f>G79/D79*100</f>
        <v>5.6019383201426587</v>
      </c>
      <c r="H80" s="199">
        <f>+H79/$H$79*100</f>
        <v>100</v>
      </c>
      <c r="I80" s="14">
        <f>+I79/$H$79*100</f>
        <v>20.735917558226731</v>
      </c>
      <c r="J80" s="14">
        <f>+J79/$H$79*100</f>
        <v>79.264082441773269</v>
      </c>
      <c r="K80" s="14">
        <f>K79/J79*100</f>
        <v>78.238237970347384</v>
      </c>
      <c r="L80" s="14">
        <f>L79/J79*100</f>
        <v>19.281967564095702</v>
      </c>
      <c r="M80" s="15">
        <f>M79/J79*100</f>
        <v>2.4797944655569233</v>
      </c>
    </row>
    <row r="81" spans="1:13" ht="15" customHeight="1" x14ac:dyDescent="0.15">
      <c r="A81" s="205" t="s">
        <v>74</v>
      </c>
      <c r="B81" s="28">
        <f t="shared" ref="B81:M81" si="18">+B79/B7</f>
        <v>1.2959605009446273</v>
      </c>
      <c r="C81" s="29">
        <f t="shared" si="18"/>
        <v>0.68492873953314548</v>
      </c>
      <c r="D81" s="29">
        <f t="shared" si="18"/>
        <v>1.5853292195833633</v>
      </c>
      <c r="E81" s="29">
        <f t="shared" si="18"/>
        <v>1.3641715111845838</v>
      </c>
      <c r="F81" s="29">
        <f t="shared" si="18"/>
        <v>2.2515077342350298</v>
      </c>
      <c r="G81" s="29">
        <f t="shared" si="18"/>
        <v>3.3787079162875342</v>
      </c>
      <c r="H81" s="28">
        <f t="shared" si="18"/>
        <v>1.9035661719426682</v>
      </c>
      <c r="I81" s="29">
        <f t="shared" si="18"/>
        <v>1.0895173874275523</v>
      </c>
      <c r="J81" s="29">
        <f t="shared" si="18"/>
        <v>2.3660373654833102</v>
      </c>
      <c r="K81" s="29">
        <f t="shared" si="18"/>
        <v>2.1934072859731324</v>
      </c>
      <c r="L81" s="29">
        <f t="shared" si="18"/>
        <v>3.2138906236060309</v>
      </c>
      <c r="M81" s="30">
        <f t="shared" si="18"/>
        <v>4.1644943820224718</v>
      </c>
    </row>
    <row r="82" spans="1:13" ht="15" customHeight="1" x14ac:dyDescent="0.15">
      <c r="A82" s="206" t="s">
        <v>130</v>
      </c>
      <c r="B82" s="206"/>
      <c r="C82" s="206"/>
      <c r="D82" s="206"/>
      <c r="E82" s="206"/>
      <c r="F82" s="206"/>
      <c r="G82" s="206"/>
      <c r="H82" s="206"/>
      <c r="I82" s="206"/>
      <c r="J82" s="206"/>
      <c r="K82" s="206"/>
      <c r="L82" s="206"/>
      <c r="M82" s="206"/>
    </row>
  </sheetData>
  <mergeCells count="13">
    <mergeCell ref="J5:M5"/>
    <mergeCell ref="A45:M45"/>
    <mergeCell ref="A82:M82"/>
    <mergeCell ref="A1:M1"/>
    <mergeCell ref="L3:M3"/>
    <mergeCell ref="A4:A6"/>
    <mergeCell ref="B4:G4"/>
    <mergeCell ref="H4:M4"/>
    <mergeCell ref="B5:B6"/>
    <mergeCell ref="C5:C6"/>
    <mergeCell ref="D5:G5"/>
    <mergeCell ref="H5:H6"/>
    <mergeCell ref="I5:I6"/>
  </mergeCells>
  <pageMargins left="1" right="0.75" top="1" bottom="1" header="0.55000000000000004" footer="0.55000000000000004"/>
  <pageSetup firstPageNumber="21" orientation="portrait" useFirstPageNumber="1"/>
  <headerFooter alignWithMargins="0">
    <oddFooter xml:space="preserve">&amp;L&amp;"Arial Narrow,Regular"&amp;9Zila Series: Rajshahi&amp;C&amp;"Arial Narrow,Regular"&amp;P&amp;R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161F-2E67-2B48-9418-ED9683B09706}">
  <dimension ref="A1:N84"/>
  <sheetViews>
    <sheetView topLeftCell="A10" zoomScale="166" zoomScaleNormal="100" zoomScaleSheetLayoutView="100" workbookViewId="0">
      <selection activeCell="I12" sqref="I12"/>
    </sheetView>
  </sheetViews>
  <sheetFormatPr baseColWidth="10" defaultColWidth="9.1640625" defaultRowHeight="13.5" customHeight="1" x14ac:dyDescent="0.15"/>
  <cols>
    <col min="1" max="1" width="19.83203125" style="2" customWidth="1"/>
    <col min="2" max="2" width="6.1640625" style="2" customWidth="1"/>
    <col min="3" max="3" width="6.33203125" style="2" customWidth="1"/>
    <col min="4" max="4" width="5.83203125" style="2" customWidth="1"/>
    <col min="5" max="5" width="5.6640625" style="2" customWidth="1"/>
    <col min="6" max="6" width="5.5" style="2" customWidth="1"/>
    <col min="7" max="7" width="5" style="2" customWidth="1"/>
    <col min="8" max="8" width="6.1640625" style="2" customWidth="1"/>
    <col min="9" max="9" width="7.1640625" style="2" customWidth="1"/>
    <col min="10" max="10" width="5.6640625" style="2" customWidth="1"/>
    <col min="11" max="11" width="6.1640625" style="2" customWidth="1"/>
    <col min="12" max="12" width="5.5" style="2" customWidth="1"/>
    <col min="13" max="13" width="5.83203125" style="2" customWidth="1"/>
    <col min="14" max="14" width="9.1640625" style="2" hidden="1" customWidth="1"/>
    <col min="15" max="256" width="9.1640625" style="2"/>
    <col min="257" max="257" width="19.83203125" style="2" customWidth="1"/>
    <col min="258" max="258" width="6.1640625" style="2" customWidth="1"/>
    <col min="259" max="259" width="6.33203125" style="2" customWidth="1"/>
    <col min="260" max="260" width="5.83203125" style="2" customWidth="1"/>
    <col min="261" max="261" width="5.6640625" style="2" customWidth="1"/>
    <col min="262" max="262" width="5.5" style="2" customWidth="1"/>
    <col min="263" max="263" width="5" style="2" customWidth="1"/>
    <col min="264" max="264" width="6.1640625" style="2" customWidth="1"/>
    <col min="265" max="265" width="7.1640625" style="2" customWidth="1"/>
    <col min="266" max="266" width="5.6640625" style="2" customWidth="1"/>
    <col min="267" max="267" width="6.1640625" style="2" customWidth="1"/>
    <col min="268" max="268" width="5.5" style="2" customWidth="1"/>
    <col min="269" max="269" width="5.83203125" style="2" customWidth="1"/>
    <col min="270" max="270" width="0" style="2" hidden="1" customWidth="1"/>
    <col min="271" max="512" width="9.1640625" style="2"/>
    <col min="513" max="513" width="19.83203125" style="2" customWidth="1"/>
    <col min="514" max="514" width="6.1640625" style="2" customWidth="1"/>
    <col min="515" max="515" width="6.33203125" style="2" customWidth="1"/>
    <col min="516" max="516" width="5.83203125" style="2" customWidth="1"/>
    <col min="517" max="517" width="5.6640625" style="2" customWidth="1"/>
    <col min="518" max="518" width="5.5" style="2" customWidth="1"/>
    <col min="519" max="519" width="5" style="2" customWidth="1"/>
    <col min="520" max="520" width="6.1640625" style="2" customWidth="1"/>
    <col min="521" max="521" width="7.1640625" style="2" customWidth="1"/>
    <col min="522" max="522" width="5.6640625" style="2" customWidth="1"/>
    <col min="523" max="523" width="6.1640625" style="2" customWidth="1"/>
    <col min="524" max="524" width="5.5" style="2" customWidth="1"/>
    <col min="525" max="525" width="5.83203125" style="2" customWidth="1"/>
    <col min="526" max="526" width="0" style="2" hidden="1" customWidth="1"/>
    <col min="527" max="768" width="9.1640625" style="2"/>
    <col min="769" max="769" width="19.83203125" style="2" customWidth="1"/>
    <col min="770" max="770" width="6.1640625" style="2" customWidth="1"/>
    <col min="771" max="771" width="6.33203125" style="2" customWidth="1"/>
    <col min="772" max="772" width="5.83203125" style="2" customWidth="1"/>
    <col min="773" max="773" width="5.6640625" style="2" customWidth="1"/>
    <col min="774" max="774" width="5.5" style="2" customWidth="1"/>
    <col min="775" max="775" width="5" style="2" customWidth="1"/>
    <col min="776" max="776" width="6.1640625" style="2" customWidth="1"/>
    <col min="777" max="777" width="7.1640625" style="2" customWidth="1"/>
    <col min="778" max="778" width="5.6640625" style="2" customWidth="1"/>
    <col min="779" max="779" width="6.1640625" style="2" customWidth="1"/>
    <col min="780" max="780" width="5.5" style="2" customWidth="1"/>
    <col min="781" max="781" width="5.83203125" style="2" customWidth="1"/>
    <col min="782" max="782" width="0" style="2" hidden="1" customWidth="1"/>
    <col min="783" max="1024" width="9.1640625" style="2"/>
    <col min="1025" max="1025" width="19.83203125" style="2" customWidth="1"/>
    <col min="1026" max="1026" width="6.1640625" style="2" customWidth="1"/>
    <col min="1027" max="1027" width="6.33203125" style="2" customWidth="1"/>
    <col min="1028" max="1028" width="5.83203125" style="2" customWidth="1"/>
    <col min="1029" max="1029" width="5.6640625" style="2" customWidth="1"/>
    <col min="1030" max="1030" width="5.5" style="2" customWidth="1"/>
    <col min="1031" max="1031" width="5" style="2" customWidth="1"/>
    <col min="1032" max="1032" width="6.1640625" style="2" customWidth="1"/>
    <col min="1033" max="1033" width="7.1640625" style="2" customWidth="1"/>
    <col min="1034" max="1034" width="5.6640625" style="2" customWidth="1"/>
    <col min="1035" max="1035" width="6.1640625" style="2" customWidth="1"/>
    <col min="1036" max="1036" width="5.5" style="2" customWidth="1"/>
    <col min="1037" max="1037" width="5.83203125" style="2" customWidth="1"/>
    <col min="1038" max="1038" width="0" style="2" hidden="1" customWidth="1"/>
    <col min="1039" max="1280" width="9.1640625" style="2"/>
    <col min="1281" max="1281" width="19.83203125" style="2" customWidth="1"/>
    <col min="1282" max="1282" width="6.1640625" style="2" customWidth="1"/>
    <col min="1283" max="1283" width="6.33203125" style="2" customWidth="1"/>
    <col min="1284" max="1284" width="5.83203125" style="2" customWidth="1"/>
    <col min="1285" max="1285" width="5.6640625" style="2" customWidth="1"/>
    <col min="1286" max="1286" width="5.5" style="2" customWidth="1"/>
    <col min="1287" max="1287" width="5" style="2" customWidth="1"/>
    <col min="1288" max="1288" width="6.1640625" style="2" customWidth="1"/>
    <col min="1289" max="1289" width="7.1640625" style="2" customWidth="1"/>
    <col min="1290" max="1290" width="5.6640625" style="2" customWidth="1"/>
    <col min="1291" max="1291" width="6.1640625" style="2" customWidth="1"/>
    <col min="1292" max="1292" width="5.5" style="2" customWidth="1"/>
    <col min="1293" max="1293" width="5.83203125" style="2" customWidth="1"/>
    <col min="1294" max="1294" width="0" style="2" hidden="1" customWidth="1"/>
    <col min="1295" max="1536" width="9.1640625" style="2"/>
    <col min="1537" max="1537" width="19.83203125" style="2" customWidth="1"/>
    <col min="1538" max="1538" width="6.1640625" style="2" customWidth="1"/>
    <col min="1539" max="1539" width="6.33203125" style="2" customWidth="1"/>
    <col min="1540" max="1540" width="5.83203125" style="2" customWidth="1"/>
    <col min="1541" max="1541" width="5.6640625" style="2" customWidth="1"/>
    <col min="1542" max="1542" width="5.5" style="2" customWidth="1"/>
    <col min="1543" max="1543" width="5" style="2" customWidth="1"/>
    <col min="1544" max="1544" width="6.1640625" style="2" customWidth="1"/>
    <col min="1545" max="1545" width="7.1640625" style="2" customWidth="1"/>
    <col min="1546" max="1546" width="5.6640625" style="2" customWidth="1"/>
    <col min="1547" max="1547" width="6.1640625" style="2" customWidth="1"/>
    <col min="1548" max="1548" width="5.5" style="2" customWidth="1"/>
    <col min="1549" max="1549" width="5.83203125" style="2" customWidth="1"/>
    <col min="1550" max="1550" width="0" style="2" hidden="1" customWidth="1"/>
    <col min="1551" max="1792" width="9.1640625" style="2"/>
    <col min="1793" max="1793" width="19.83203125" style="2" customWidth="1"/>
    <col min="1794" max="1794" width="6.1640625" style="2" customWidth="1"/>
    <col min="1795" max="1795" width="6.33203125" style="2" customWidth="1"/>
    <col min="1796" max="1796" width="5.83203125" style="2" customWidth="1"/>
    <col min="1797" max="1797" width="5.6640625" style="2" customWidth="1"/>
    <col min="1798" max="1798" width="5.5" style="2" customWidth="1"/>
    <col min="1799" max="1799" width="5" style="2" customWidth="1"/>
    <col min="1800" max="1800" width="6.1640625" style="2" customWidth="1"/>
    <col min="1801" max="1801" width="7.1640625" style="2" customWidth="1"/>
    <col min="1802" max="1802" width="5.6640625" style="2" customWidth="1"/>
    <col min="1803" max="1803" width="6.1640625" style="2" customWidth="1"/>
    <col min="1804" max="1804" width="5.5" style="2" customWidth="1"/>
    <col min="1805" max="1805" width="5.83203125" style="2" customWidth="1"/>
    <col min="1806" max="1806" width="0" style="2" hidden="1" customWidth="1"/>
    <col min="1807" max="2048" width="9.1640625" style="2"/>
    <col min="2049" max="2049" width="19.83203125" style="2" customWidth="1"/>
    <col min="2050" max="2050" width="6.1640625" style="2" customWidth="1"/>
    <col min="2051" max="2051" width="6.33203125" style="2" customWidth="1"/>
    <col min="2052" max="2052" width="5.83203125" style="2" customWidth="1"/>
    <col min="2053" max="2053" width="5.6640625" style="2" customWidth="1"/>
    <col min="2054" max="2054" width="5.5" style="2" customWidth="1"/>
    <col min="2055" max="2055" width="5" style="2" customWidth="1"/>
    <col min="2056" max="2056" width="6.1640625" style="2" customWidth="1"/>
    <col min="2057" max="2057" width="7.1640625" style="2" customWidth="1"/>
    <col min="2058" max="2058" width="5.6640625" style="2" customWidth="1"/>
    <col min="2059" max="2059" width="6.1640625" style="2" customWidth="1"/>
    <col min="2060" max="2060" width="5.5" style="2" customWidth="1"/>
    <col min="2061" max="2061" width="5.83203125" style="2" customWidth="1"/>
    <col min="2062" max="2062" width="0" style="2" hidden="1" customWidth="1"/>
    <col min="2063" max="2304" width="9.1640625" style="2"/>
    <col min="2305" max="2305" width="19.83203125" style="2" customWidth="1"/>
    <col min="2306" max="2306" width="6.1640625" style="2" customWidth="1"/>
    <col min="2307" max="2307" width="6.33203125" style="2" customWidth="1"/>
    <col min="2308" max="2308" width="5.83203125" style="2" customWidth="1"/>
    <col min="2309" max="2309" width="5.6640625" style="2" customWidth="1"/>
    <col min="2310" max="2310" width="5.5" style="2" customWidth="1"/>
    <col min="2311" max="2311" width="5" style="2" customWidth="1"/>
    <col min="2312" max="2312" width="6.1640625" style="2" customWidth="1"/>
    <col min="2313" max="2313" width="7.1640625" style="2" customWidth="1"/>
    <col min="2314" max="2314" width="5.6640625" style="2" customWidth="1"/>
    <col min="2315" max="2315" width="6.1640625" style="2" customWidth="1"/>
    <col min="2316" max="2316" width="5.5" style="2" customWidth="1"/>
    <col min="2317" max="2317" width="5.83203125" style="2" customWidth="1"/>
    <col min="2318" max="2318" width="0" style="2" hidden="1" customWidth="1"/>
    <col min="2319" max="2560" width="9.1640625" style="2"/>
    <col min="2561" max="2561" width="19.83203125" style="2" customWidth="1"/>
    <col min="2562" max="2562" width="6.1640625" style="2" customWidth="1"/>
    <col min="2563" max="2563" width="6.33203125" style="2" customWidth="1"/>
    <col min="2564" max="2564" width="5.83203125" style="2" customWidth="1"/>
    <col min="2565" max="2565" width="5.6640625" style="2" customWidth="1"/>
    <col min="2566" max="2566" width="5.5" style="2" customWidth="1"/>
    <col min="2567" max="2567" width="5" style="2" customWidth="1"/>
    <col min="2568" max="2568" width="6.1640625" style="2" customWidth="1"/>
    <col min="2569" max="2569" width="7.1640625" style="2" customWidth="1"/>
    <col min="2570" max="2570" width="5.6640625" style="2" customWidth="1"/>
    <col min="2571" max="2571" width="6.1640625" style="2" customWidth="1"/>
    <col min="2572" max="2572" width="5.5" style="2" customWidth="1"/>
    <col min="2573" max="2573" width="5.83203125" style="2" customWidth="1"/>
    <col min="2574" max="2574" width="0" style="2" hidden="1" customWidth="1"/>
    <col min="2575" max="2816" width="9.1640625" style="2"/>
    <col min="2817" max="2817" width="19.83203125" style="2" customWidth="1"/>
    <col min="2818" max="2818" width="6.1640625" style="2" customWidth="1"/>
    <col min="2819" max="2819" width="6.33203125" style="2" customWidth="1"/>
    <col min="2820" max="2820" width="5.83203125" style="2" customWidth="1"/>
    <col min="2821" max="2821" width="5.6640625" style="2" customWidth="1"/>
    <col min="2822" max="2822" width="5.5" style="2" customWidth="1"/>
    <col min="2823" max="2823" width="5" style="2" customWidth="1"/>
    <col min="2824" max="2824" width="6.1640625" style="2" customWidth="1"/>
    <col min="2825" max="2825" width="7.1640625" style="2" customWidth="1"/>
    <col min="2826" max="2826" width="5.6640625" style="2" customWidth="1"/>
    <col min="2827" max="2827" width="6.1640625" style="2" customWidth="1"/>
    <col min="2828" max="2828" width="5.5" style="2" customWidth="1"/>
    <col min="2829" max="2829" width="5.83203125" style="2" customWidth="1"/>
    <col min="2830" max="2830" width="0" style="2" hidden="1" customWidth="1"/>
    <col min="2831" max="3072" width="9.1640625" style="2"/>
    <col min="3073" max="3073" width="19.83203125" style="2" customWidth="1"/>
    <col min="3074" max="3074" width="6.1640625" style="2" customWidth="1"/>
    <col min="3075" max="3075" width="6.33203125" style="2" customWidth="1"/>
    <col min="3076" max="3076" width="5.83203125" style="2" customWidth="1"/>
    <col min="3077" max="3077" width="5.6640625" style="2" customWidth="1"/>
    <col min="3078" max="3078" width="5.5" style="2" customWidth="1"/>
    <col min="3079" max="3079" width="5" style="2" customWidth="1"/>
    <col min="3080" max="3080" width="6.1640625" style="2" customWidth="1"/>
    <col min="3081" max="3081" width="7.1640625" style="2" customWidth="1"/>
    <col min="3082" max="3082" width="5.6640625" style="2" customWidth="1"/>
    <col min="3083" max="3083" width="6.1640625" style="2" customWidth="1"/>
    <col min="3084" max="3084" width="5.5" style="2" customWidth="1"/>
    <col min="3085" max="3085" width="5.83203125" style="2" customWidth="1"/>
    <col min="3086" max="3086" width="0" style="2" hidden="1" customWidth="1"/>
    <col min="3087" max="3328" width="9.1640625" style="2"/>
    <col min="3329" max="3329" width="19.83203125" style="2" customWidth="1"/>
    <col min="3330" max="3330" width="6.1640625" style="2" customWidth="1"/>
    <col min="3331" max="3331" width="6.33203125" style="2" customWidth="1"/>
    <col min="3332" max="3332" width="5.83203125" style="2" customWidth="1"/>
    <col min="3333" max="3333" width="5.6640625" style="2" customWidth="1"/>
    <col min="3334" max="3334" width="5.5" style="2" customWidth="1"/>
    <col min="3335" max="3335" width="5" style="2" customWidth="1"/>
    <col min="3336" max="3336" width="6.1640625" style="2" customWidth="1"/>
    <col min="3337" max="3337" width="7.1640625" style="2" customWidth="1"/>
    <col min="3338" max="3338" width="5.6640625" style="2" customWidth="1"/>
    <col min="3339" max="3339" width="6.1640625" style="2" customWidth="1"/>
    <col min="3340" max="3340" width="5.5" style="2" customWidth="1"/>
    <col min="3341" max="3341" width="5.83203125" style="2" customWidth="1"/>
    <col min="3342" max="3342" width="0" style="2" hidden="1" customWidth="1"/>
    <col min="3343" max="3584" width="9.1640625" style="2"/>
    <col min="3585" max="3585" width="19.83203125" style="2" customWidth="1"/>
    <col min="3586" max="3586" width="6.1640625" style="2" customWidth="1"/>
    <col min="3587" max="3587" width="6.33203125" style="2" customWidth="1"/>
    <col min="3588" max="3588" width="5.83203125" style="2" customWidth="1"/>
    <col min="3589" max="3589" width="5.6640625" style="2" customWidth="1"/>
    <col min="3590" max="3590" width="5.5" style="2" customWidth="1"/>
    <col min="3591" max="3591" width="5" style="2" customWidth="1"/>
    <col min="3592" max="3592" width="6.1640625" style="2" customWidth="1"/>
    <col min="3593" max="3593" width="7.1640625" style="2" customWidth="1"/>
    <col min="3594" max="3594" width="5.6640625" style="2" customWidth="1"/>
    <col min="3595" max="3595" width="6.1640625" style="2" customWidth="1"/>
    <col min="3596" max="3596" width="5.5" style="2" customWidth="1"/>
    <col min="3597" max="3597" width="5.83203125" style="2" customWidth="1"/>
    <col min="3598" max="3598" width="0" style="2" hidden="1" customWidth="1"/>
    <col min="3599" max="3840" width="9.1640625" style="2"/>
    <col min="3841" max="3841" width="19.83203125" style="2" customWidth="1"/>
    <col min="3842" max="3842" width="6.1640625" style="2" customWidth="1"/>
    <col min="3843" max="3843" width="6.33203125" style="2" customWidth="1"/>
    <col min="3844" max="3844" width="5.83203125" style="2" customWidth="1"/>
    <col min="3845" max="3845" width="5.6640625" style="2" customWidth="1"/>
    <col min="3846" max="3846" width="5.5" style="2" customWidth="1"/>
    <col min="3847" max="3847" width="5" style="2" customWidth="1"/>
    <col min="3848" max="3848" width="6.1640625" style="2" customWidth="1"/>
    <col min="3849" max="3849" width="7.1640625" style="2" customWidth="1"/>
    <col min="3850" max="3850" width="5.6640625" style="2" customWidth="1"/>
    <col min="3851" max="3851" width="6.1640625" style="2" customWidth="1"/>
    <col min="3852" max="3852" width="5.5" style="2" customWidth="1"/>
    <col min="3853" max="3853" width="5.83203125" style="2" customWidth="1"/>
    <col min="3854" max="3854" width="0" style="2" hidden="1" customWidth="1"/>
    <col min="3855" max="4096" width="9.1640625" style="2"/>
    <col min="4097" max="4097" width="19.83203125" style="2" customWidth="1"/>
    <col min="4098" max="4098" width="6.1640625" style="2" customWidth="1"/>
    <col min="4099" max="4099" width="6.33203125" style="2" customWidth="1"/>
    <col min="4100" max="4100" width="5.83203125" style="2" customWidth="1"/>
    <col min="4101" max="4101" width="5.6640625" style="2" customWidth="1"/>
    <col min="4102" max="4102" width="5.5" style="2" customWidth="1"/>
    <col min="4103" max="4103" width="5" style="2" customWidth="1"/>
    <col min="4104" max="4104" width="6.1640625" style="2" customWidth="1"/>
    <col min="4105" max="4105" width="7.1640625" style="2" customWidth="1"/>
    <col min="4106" max="4106" width="5.6640625" style="2" customWidth="1"/>
    <col min="4107" max="4107" width="6.1640625" style="2" customWidth="1"/>
    <col min="4108" max="4108" width="5.5" style="2" customWidth="1"/>
    <col min="4109" max="4109" width="5.83203125" style="2" customWidth="1"/>
    <col min="4110" max="4110" width="0" style="2" hidden="1" customWidth="1"/>
    <col min="4111" max="4352" width="9.1640625" style="2"/>
    <col min="4353" max="4353" width="19.83203125" style="2" customWidth="1"/>
    <col min="4354" max="4354" width="6.1640625" style="2" customWidth="1"/>
    <col min="4355" max="4355" width="6.33203125" style="2" customWidth="1"/>
    <col min="4356" max="4356" width="5.83203125" style="2" customWidth="1"/>
    <col min="4357" max="4357" width="5.6640625" style="2" customWidth="1"/>
    <col min="4358" max="4358" width="5.5" style="2" customWidth="1"/>
    <col min="4359" max="4359" width="5" style="2" customWidth="1"/>
    <col min="4360" max="4360" width="6.1640625" style="2" customWidth="1"/>
    <col min="4361" max="4361" width="7.1640625" style="2" customWidth="1"/>
    <col min="4362" max="4362" width="5.6640625" style="2" customWidth="1"/>
    <col min="4363" max="4363" width="6.1640625" style="2" customWidth="1"/>
    <col min="4364" max="4364" width="5.5" style="2" customWidth="1"/>
    <col min="4365" max="4365" width="5.83203125" style="2" customWidth="1"/>
    <col min="4366" max="4366" width="0" style="2" hidden="1" customWidth="1"/>
    <col min="4367" max="4608" width="9.1640625" style="2"/>
    <col min="4609" max="4609" width="19.83203125" style="2" customWidth="1"/>
    <col min="4610" max="4610" width="6.1640625" style="2" customWidth="1"/>
    <col min="4611" max="4611" width="6.33203125" style="2" customWidth="1"/>
    <col min="4612" max="4612" width="5.83203125" style="2" customWidth="1"/>
    <col min="4613" max="4613" width="5.6640625" style="2" customWidth="1"/>
    <col min="4614" max="4614" width="5.5" style="2" customWidth="1"/>
    <col min="4615" max="4615" width="5" style="2" customWidth="1"/>
    <col min="4616" max="4616" width="6.1640625" style="2" customWidth="1"/>
    <col min="4617" max="4617" width="7.1640625" style="2" customWidth="1"/>
    <col min="4618" max="4618" width="5.6640625" style="2" customWidth="1"/>
    <col min="4619" max="4619" width="6.1640625" style="2" customWidth="1"/>
    <col min="4620" max="4620" width="5.5" style="2" customWidth="1"/>
    <col min="4621" max="4621" width="5.83203125" style="2" customWidth="1"/>
    <col min="4622" max="4622" width="0" style="2" hidden="1" customWidth="1"/>
    <col min="4623" max="4864" width="9.1640625" style="2"/>
    <col min="4865" max="4865" width="19.83203125" style="2" customWidth="1"/>
    <col min="4866" max="4866" width="6.1640625" style="2" customWidth="1"/>
    <col min="4867" max="4867" width="6.33203125" style="2" customWidth="1"/>
    <col min="4868" max="4868" width="5.83203125" style="2" customWidth="1"/>
    <col min="4869" max="4869" width="5.6640625" style="2" customWidth="1"/>
    <col min="4870" max="4870" width="5.5" style="2" customWidth="1"/>
    <col min="4871" max="4871" width="5" style="2" customWidth="1"/>
    <col min="4872" max="4872" width="6.1640625" style="2" customWidth="1"/>
    <col min="4873" max="4873" width="7.1640625" style="2" customWidth="1"/>
    <col min="4874" max="4874" width="5.6640625" style="2" customWidth="1"/>
    <col min="4875" max="4875" width="6.1640625" style="2" customWidth="1"/>
    <col min="4876" max="4876" width="5.5" style="2" customWidth="1"/>
    <col min="4877" max="4877" width="5.83203125" style="2" customWidth="1"/>
    <col min="4878" max="4878" width="0" style="2" hidden="1" customWidth="1"/>
    <col min="4879" max="5120" width="9.1640625" style="2"/>
    <col min="5121" max="5121" width="19.83203125" style="2" customWidth="1"/>
    <col min="5122" max="5122" width="6.1640625" style="2" customWidth="1"/>
    <col min="5123" max="5123" width="6.33203125" style="2" customWidth="1"/>
    <col min="5124" max="5124" width="5.83203125" style="2" customWidth="1"/>
    <col min="5125" max="5125" width="5.6640625" style="2" customWidth="1"/>
    <col min="5126" max="5126" width="5.5" style="2" customWidth="1"/>
    <col min="5127" max="5127" width="5" style="2" customWidth="1"/>
    <col min="5128" max="5128" width="6.1640625" style="2" customWidth="1"/>
    <col min="5129" max="5129" width="7.1640625" style="2" customWidth="1"/>
    <col min="5130" max="5130" width="5.6640625" style="2" customWidth="1"/>
    <col min="5131" max="5131" width="6.1640625" style="2" customWidth="1"/>
    <col min="5132" max="5132" width="5.5" style="2" customWidth="1"/>
    <col min="5133" max="5133" width="5.83203125" style="2" customWidth="1"/>
    <col min="5134" max="5134" width="0" style="2" hidden="1" customWidth="1"/>
    <col min="5135" max="5376" width="9.1640625" style="2"/>
    <col min="5377" max="5377" width="19.83203125" style="2" customWidth="1"/>
    <col min="5378" max="5378" width="6.1640625" style="2" customWidth="1"/>
    <col min="5379" max="5379" width="6.33203125" style="2" customWidth="1"/>
    <col min="5380" max="5380" width="5.83203125" style="2" customWidth="1"/>
    <col min="5381" max="5381" width="5.6640625" style="2" customWidth="1"/>
    <col min="5382" max="5382" width="5.5" style="2" customWidth="1"/>
    <col min="5383" max="5383" width="5" style="2" customWidth="1"/>
    <col min="5384" max="5384" width="6.1640625" style="2" customWidth="1"/>
    <col min="5385" max="5385" width="7.1640625" style="2" customWidth="1"/>
    <col min="5386" max="5386" width="5.6640625" style="2" customWidth="1"/>
    <col min="5387" max="5387" width="6.1640625" style="2" customWidth="1"/>
    <col min="5388" max="5388" width="5.5" style="2" customWidth="1"/>
    <col min="5389" max="5389" width="5.83203125" style="2" customWidth="1"/>
    <col min="5390" max="5390" width="0" style="2" hidden="1" customWidth="1"/>
    <col min="5391" max="5632" width="9.1640625" style="2"/>
    <col min="5633" max="5633" width="19.83203125" style="2" customWidth="1"/>
    <col min="5634" max="5634" width="6.1640625" style="2" customWidth="1"/>
    <col min="5635" max="5635" width="6.33203125" style="2" customWidth="1"/>
    <col min="5636" max="5636" width="5.83203125" style="2" customWidth="1"/>
    <col min="5637" max="5637" width="5.6640625" style="2" customWidth="1"/>
    <col min="5638" max="5638" width="5.5" style="2" customWidth="1"/>
    <col min="5639" max="5639" width="5" style="2" customWidth="1"/>
    <col min="5640" max="5640" width="6.1640625" style="2" customWidth="1"/>
    <col min="5641" max="5641" width="7.1640625" style="2" customWidth="1"/>
    <col min="5642" max="5642" width="5.6640625" style="2" customWidth="1"/>
    <col min="5643" max="5643" width="6.1640625" style="2" customWidth="1"/>
    <col min="5644" max="5644" width="5.5" style="2" customWidth="1"/>
    <col min="5645" max="5645" width="5.83203125" style="2" customWidth="1"/>
    <col min="5646" max="5646" width="0" style="2" hidden="1" customWidth="1"/>
    <col min="5647" max="5888" width="9.1640625" style="2"/>
    <col min="5889" max="5889" width="19.83203125" style="2" customWidth="1"/>
    <col min="5890" max="5890" width="6.1640625" style="2" customWidth="1"/>
    <col min="5891" max="5891" width="6.33203125" style="2" customWidth="1"/>
    <col min="5892" max="5892" width="5.83203125" style="2" customWidth="1"/>
    <col min="5893" max="5893" width="5.6640625" style="2" customWidth="1"/>
    <col min="5894" max="5894" width="5.5" style="2" customWidth="1"/>
    <col min="5895" max="5895" width="5" style="2" customWidth="1"/>
    <col min="5896" max="5896" width="6.1640625" style="2" customWidth="1"/>
    <col min="5897" max="5897" width="7.1640625" style="2" customWidth="1"/>
    <col min="5898" max="5898" width="5.6640625" style="2" customWidth="1"/>
    <col min="5899" max="5899" width="6.1640625" style="2" customWidth="1"/>
    <col min="5900" max="5900" width="5.5" style="2" customWidth="1"/>
    <col min="5901" max="5901" width="5.83203125" style="2" customWidth="1"/>
    <col min="5902" max="5902" width="0" style="2" hidden="1" customWidth="1"/>
    <col min="5903" max="6144" width="9.1640625" style="2"/>
    <col min="6145" max="6145" width="19.83203125" style="2" customWidth="1"/>
    <col min="6146" max="6146" width="6.1640625" style="2" customWidth="1"/>
    <col min="6147" max="6147" width="6.33203125" style="2" customWidth="1"/>
    <col min="6148" max="6148" width="5.83203125" style="2" customWidth="1"/>
    <col min="6149" max="6149" width="5.6640625" style="2" customWidth="1"/>
    <col min="6150" max="6150" width="5.5" style="2" customWidth="1"/>
    <col min="6151" max="6151" width="5" style="2" customWidth="1"/>
    <col min="6152" max="6152" width="6.1640625" style="2" customWidth="1"/>
    <col min="6153" max="6153" width="7.1640625" style="2" customWidth="1"/>
    <col min="6154" max="6154" width="5.6640625" style="2" customWidth="1"/>
    <col min="6155" max="6155" width="6.1640625" style="2" customWidth="1"/>
    <col min="6156" max="6156" width="5.5" style="2" customWidth="1"/>
    <col min="6157" max="6157" width="5.83203125" style="2" customWidth="1"/>
    <col min="6158" max="6158" width="0" style="2" hidden="1" customWidth="1"/>
    <col min="6159" max="6400" width="9.1640625" style="2"/>
    <col min="6401" max="6401" width="19.83203125" style="2" customWidth="1"/>
    <col min="6402" max="6402" width="6.1640625" style="2" customWidth="1"/>
    <col min="6403" max="6403" width="6.33203125" style="2" customWidth="1"/>
    <col min="6404" max="6404" width="5.83203125" style="2" customWidth="1"/>
    <col min="6405" max="6405" width="5.6640625" style="2" customWidth="1"/>
    <col min="6406" max="6406" width="5.5" style="2" customWidth="1"/>
    <col min="6407" max="6407" width="5" style="2" customWidth="1"/>
    <col min="6408" max="6408" width="6.1640625" style="2" customWidth="1"/>
    <col min="6409" max="6409" width="7.1640625" style="2" customWidth="1"/>
    <col min="6410" max="6410" width="5.6640625" style="2" customWidth="1"/>
    <col min="6411" max="6411" width="6.1640625" style="2" customWidth="1"/>
    <col min="6412" max="6412" width="5.5" style="2" customWidth="1"/>
    <col min="6413" max="6413" width="5.83203125" style="2" customWidth="1"/>
    <col min="6414" max="6414" width="0" style="2" hidden="1" customWidth="1"/>
    <col min="6415" max="6656" width="9.1640625" style="2"/>
    <col min="6657" max="6657" width="19.83203125" style="2" customWidth="1"/>
    <col min="6658" max="6658" width="6.1640625" style="2" customWidth="1"/>
    <col min="6659" max="6659" width="6.33203125" style="2" customWidth="1"/>
    <col min="6660" max="6660" width="5.83203125" style="2" customWidth="1"/>
    <col min="6661" max="6661" width="5.6640625" style="2" customWidth="1"/>
    <col min="6662" max="6662" width="5.5" style="2" customWidth="1"/>
    <col min="6663" max="6663" width="5" style="2" customWidth="1"/>
    <col min="6664" max="6664" width="6.1640625" style="2" customWidth="1"/>
    <col min="6665" max="6665" width="7.1640625" style="2" customWidth="1"/>
    <col min="6666" max="6666" width="5.6640625" style="2" customWidth="1"/>
    <col min="6667" max="6667" width="6.1640625" style="2" customWidth="1"/>
    <col min="6668" max="6668" width="5.5" style="2" customWidth="1"/>
    <col min="6669" max="6669" width="5.83203125" style="2" customWidth="1"/>
    <col min="6670" max="6670" width="0" style="2" hidden="1" customWidth="1"/>
    <col min="6671" max="6912" width="9.1640625" style="2"/>
    <col min="6913" max="6913" width="19.83203125" style="2" customWidth="1"/>
    <col min="6914" max="6914" width="6.1640625" style="2" customWidth="1"/>
    <col min="6915" max="6915" width="6.33203125" style="2" customWidth="1"/>
    <col min="6916" max="6916" width="5.83203125" style="2" customWidth="1"/>
    <col min="6917" max="6917" width="5.6640625" style="2" customWidth="1"/>
    <col min="6918" max="6918" width="5.5" style="2" customWidth="1"/>
    <col min="6919" max="6919" width="5" style="2" customWidth="1"/>
    <col min="6920" max="6920" width="6.1640625" style="2" customWidth="1"/>
    <col min="6921" max="6921" width="7.1640625" style="2" customWidth="1"/>
    <col min="6922" max="6922" width="5.6640625" style="2" customWidth="1"/>
    <col min="6923" max="6923" width="6.1640625" style="2" customWidth="1"/>
    <col min="6924" max="6924" width="5.5" style="2" customWidth="1"/>
    <col min="6925" max="6925" width="5.83203125" style="2" customWidth="1"/>
    <col min="6926" max="6926" width="0" style="2" hidden="1" customWidth="1"/>
    <col min="6927" max="7168" width="9.1640625" style="2"/>
    <col min="7169" max="7169" width="19.83203125" style="2" customWidth="1"/>
    <col min="7170" max="7170" width="6.1640625" style="2" customWidth="1"/>
    <col min="7171" max="7171" width="6.33203125" style="2" customWidth="1"/>
    <col min="7172" max="7172" width="5.83203125" style="2" customWidth="1"/>
    <col min="7173" max="7173" width="5.6640625" style="2" customWidth="1"/>
    <col min="7174" max="7174" width="5.5" style="2" customWidth="1"/>
    <col min="7175" max="7175" width="5" style="2" customWidth="1"/>
    <col min="7176" max="7176" width="6.1640625" style="2" customWidth="1"/>
    <col min="7177" max="7177" width="7.1640625" style="2" customWidth="1"/>
    <col min="7178" max="7178" width="5.6640625" style="2" customWidth="1"/>
    <col min="7179" max="7179" width="6.1640625" style="2" customWidth="1"/>
    <col min="7180" max="7180" width="5.5" style="2" customWidth="1"/>
    <col min="7181" max="7181" width="5.83203125" style="2" customWidth="1"/>
    <col min="7182" max="7182" width="0" style="2" hidden="1" customWidth="1"/>
    <col min="7183" max="7424" width="9.1640625" style="2"/>
    <col min="7425" max="7425" width="19.83203125" style="2" customWidth="1"/>
    <col min="7426" max="7426" width="6.1640625" style="2" customWidth="1"/>
    <col min="7427" max="7427" width="6.33203125" style="2" customWidth="1"/>
    <col min="7428" max="7428" width="5.83203125" style="2" customWidth="1"/>
    <col min="7429" max="7429" width="5.6640625" style="2" customWidth="1"/>
    <col min="7430" max="7430" width="5.5" style="2" customWidth="1"/>
    <col min="7431" max="7431" width="5" style="2" customWidth="1"/>
    <col min="7432" max="7432" width="6.1640625" style="2" customWidth="1"/>
    <col min="7433" max="7433" width="7.1640625" style="2" customWidth="1"/>
    <col min="7434" max="7434" width="5.6640625" style="2" customWidth="1"/>
    <col min="7435" max="7435" width="6.1640625" style="2" customWidth="1"/>
    <col min="7436" max="7436" width="5.5" style="2" customWidth="1"/>
    <col min="7437" max="7437" width="5.83203125" style="2" customWidth="1"/>
    <col min="7438" max="7438" width="0" style="2" hidden="1" customWidth="1"/>
    <col min="7439" max="7680" width="9.1640625" style="2"/>
    <col min="7681" max="7681" width="19.83203125" style="2" customWidth="1"/>
    <col min="7682" max="7682" width="6.1640625" style="2" customWidth="1"/>
    <col min="7683" max="7683" width="6.33203125" style="2" customWidth="1"/>
    <col min="7684" max="7684" width="5.83203125" style="2" customWidth="1"/>
    <col min="7685" max="7685" width="5.6640625" style="2" customWidth="1"/>
    <col min="7686" max="7686" width="5.5" style="2" customWidth="1"/>
    <col min="7687" max="7687" width="5" style="2" customWidth="1"/>
    <col min="7688" max="7688" width="6.1640625" style="2" customWidth="1"/>
    <col min="7689" max="7689" width="7.1640625" style="2" customWidth="1"/>
    <col min="7690" max="7690" width="5.6640625" style="2" customWidth="1"/>
    <col min="7691" max="7691" width="6.1640625" style="2" customWidth="1"/>
    <col min="7692" max="7692" width="5.5" style="2" customWidth="1"/>
    <col min="7693" max="7693" width="5.83203125" style="2" customWidth="1"/>
    <col min="7694" max="7694" width="0" style="2" hidden="1" customWidth="1"/>
    <col min="7695" max="7936" width="9.1640625" style="2"/>
    <col min="7937" max="7937" width="19.83203125" style="2" customWidth="1"/>
    <col min="7938" max="7938" width="6.1640625" style="2" customWidth="1"/>
    <col min="7939" max="7939" width="6.33203125" style="2" customWidth="1"/>
    <col min="7940" max="7940" width="5.83203125" style="2" customWidth="1"/>
    <col min="7941" max="7941" width="5.6640625" style="2" customWidth="1"/>
    <col min="7942" max="7942" width="5.5" style="2" customWidth="1"/>
    <col min="7943" max="7943" width="5" style="2" customWidth="1"/>
    <col min="7944" max="7944" width="6.1640625" style="2" customWidth="1"/>
    <col min="7945" max="7945" width="7.1640625" style="2" customWidth="1"/>
    <col min="7946" max="7946" width="5.6640625" style="2" customWidth="1"/>
    <col min="7947" max="7947" width="6.1640625" style="2" customWidth="1"/>
    <col min="7948" max="7948" width="5.5" style="2" customWidth="1"/>
    <col min="7949" max="7949" width="5.83203125" style="2" customWidth="1"/>
    <col min="7950" max="7950" width="0" style="2" hidden="1" customWidth="1"/>
    <col min="7951" max="8192" width="9.1640625" style="2"/>
    <col min="8193" max="8193" width="19.83203125" style="2" customWidth="1"/>
    <col min="8194" max="8194" width="6.1640625" style="2" customWidth="1"/>
    <col min="8195" max="8195" width="6.33203125" style="2" customWidth="1"/>
    <col min="8196" max="8196" width="5.83203125" style="2" customWidth="1"/>
    <col min="8197" max="8197" width="5.6640625" style="2" customWidth="1"/>
    <col min="8198" max="8198" width="5.5" style="2" customWidth="1"/>
    <col min="8199" max="8199" width="5" style="2" customWidth="1"/>
    <col min="8200" max="8200" width="6.1640625" style="2" customWidth="1"/>
    <col min="8201" max="8201" width="7.1640625" style="2" customWidth="1"/>
    <col min="8202" max="8202" width="5.6640625" style="2" customWidth="1"/>
    <col min="8203" max="8203" width="6.1640625" style="2" customWidth="1"/>
    <col min="8204" max="8204" width="5.5" style="2" customWidth="1"/>
    <col min="8205" max="8205" width="5.83203125" style="2" customWidth="1"/>
    <col min="8206" max="8206" width="0" style="2" hidden="1" customWidth="1"/>
    <col min="8207" max="8448" width="9.1640625" style="2"/>
    <col min="8449" max="8449" width="19.83203125" style="2" customWidth="1"/>
    <col min="8450" max="8450" width="6.1640625" style="2" customWidth="1"/>
    <col min="8451" max="8451" width="6.33203125" style="2" customWidth="1"/>
    <col min="8452" max="8452" width="5.83203125" style="2" customWidth="1"/>
    <col min="8453" max="8453" width="5.6640625" style="2" customWidth="1"/>
    <col min="8454" max="8454" width="5.5" style="2" customWidth="1"/>
    <col min="8455" max="8455" width="5" style="2" customWidth="1"/>
    <col min="8456" max="8456" width="6.1640625" style="2" customWidth="1"/>
    <col min="8457" max="8457" width="7.1640625" style="2" customWidth="1"/>
    <col min="8458" max="8458" width="5.6640625" style="2" customWidth="1"/>
    <col min="8459" max="8459" width="6.1640625" style="2" customWidth="1"/>
    <col min="8460" max="8460" width="5.5" style="2" customWidth="1"/>
    <col min="8461" max="8461" width="5.83203125" style="2" customWidth="1"/>
    <col min="8462" max="8462" width="0" style="2" hidden="1" customWidth="1"/>
    <col min="8463" max="8704" width="9.1640625" style="2"/>
    <col min="8705" max="8705" width="19.83203125" style="2" customWidth="1"/>
    <col min="8706" max="8706" width="6.1640625" style="2" customWidth="1"/>
    <col min="8707" max="8707" width="6.33203125" style="2" customWidth="1"/>
    <col min="8708" max="8708" width="5.83203125" style="2" customWidth="1"/>
    <col min="8709" max="8709" width="5.6640625" style="2" customWidth="1"/>
    <col min="8710" max="8710" width="5.5" style="2" customWidth="1"/>
    <col min="8711" max="8711" width="5" style="2" customWidth="1"/>
    <col min="8712" max="8712" width="6.1640625" style="2" customWidth="1"/>
    <col min="8713" max="8713" width="7.1640625" style="2" customWidth="1"/>
    <col min="8714" max="8714" width="5.6640625" style="2" customWidth="1"/>
    <col min="8715" max="8715" width="6.1640625" style="2" customWidth="1"/>
    <col min="8716" max="8716" width="5.5" style="2" customWidth="1"/>
    <col min="8717" max="8717" width="5.83203125" style="2" customWidth="1"/>
    <col min="8718" max="8718" width="0" style="2" hidden="1" customWidth="1"/>
    <col min="8719" max="8960" width="9.1640625" style="2"/>
    <col min="8961" max="8961" width="19.83203125" style="2" customWidth="1"/>
    <col min="8962" max="8962" width="6.1640625" style="2" customWidth="1"/>
    <col min="8963" max="8963" width="6.33203125" style="2" customWidth="1"/>
    <col min="8964" max="8964" width="5.83203125" style="2" customWidth="1"/>
    <col min="8965" max="8965" width="5.6640625" style="2" customWidth="1"/>
    <col min="8966" max="8966" width="5.5" style="2" customWidth="1"/>
    <col min="8967" max="8967" width="5" style="2" customWidth="1"/>
    <col min="8968" max="8968" width="6.1640625" style="2" customWidth="1"/>
    <col min="8969" max="8969" width="7.1640625" style="2" customWidth="1"/>
    <col min="8970" max="8970" width="5.6640625" style="2" customWidth="1"/>
    <col min="8971" max="8971" width="6.1640625" style="2" customWidth="1"/>
    <col min="8972" max="8972" width="5.5" style="2" customWidth="1"/>
    <col min="8973" max="8973" width="5.83203125" style="2" customWidth="1"/>
    <col min="8974" max="8974" width="0" style="2" hidden="1" customWidth="1"/>
    <col min="8975" max="9216" width="9.1640625" style="2"/>
    <col min="9217" max="9217" width="19.83203125" style="2" customWidth="1"/>
    <col min="9218" max="9218" width="6.1640625" style="2" customWidth="1"/>
    <col min="9219" max="9219" width="6.33203125" style="2" customWidth="1"/>
    <col min="9220" max="9220" width="5.83203125" style="2" customWidth="1"/>
    <col min="9221" max="9221" width="5.6640625" style="2" customWidth="1"/>
    <col min="9222" max="9222" width="5.5" style="2" customWidth="1"/>
    <col min="9223" max="9223" width="5" style="2" customWidth="1"/>
    <col min="9224" max="9224" width="6.1640625" style="2" customWidth="1"/>
    <col min="9225" max="9225" width="7.1640625" style="2" customWidth="1"/>
    <col min="9226" max="9226" width="5.6640625" style="2" customWidth="1"/>
    <col min="9227" max="9227" width="6.1640625" style="2" customWidth="1"/>
    <col min="9228" max="9228" width="5.5" style="2" customWidth="1"/>
    <col min="9229" max="9229" width="5.83203125" style="2" customWidth="1"/>
    <col min="9230" max="9230" width="0" style="2" hidden="1" customWidth="1"/>
    <col min="9231" max="9472" width="9.1640625" style="2"/>
    <col min="9473" max="9473" width="19.83203125" style="2" customWidth="1"/>
    <col min="9474" max="9474" width="6.1640625" style="2" customWidth="1"/>
    <col min="9475" max="9475" width="6.33203125" style="2" customWidth="1"/>
    <col min="9476" max="9476" width="5.83203125" style="2" customWidth="1"/>
    <col min="9477" max="9477" width="5.6640625" style="2" customWidth="1"/>
    <col min="9478" max="9478" width="5.5" style="2" customWidth="1"/>
    <col min="9479" max="9479" width="5" style="2" customWidth="1"/>
    <col min="9480" max="9480" width="6.1640625" style="2" customWidth="1"/>
    <col min="9481" max="9481" width="7.1640625" style="2" customWidth="1"/>
    <col min="9482" max="9482" width="5.6640625" style="2" customWidth="1"/>
    <col min="9483" max="9483" width="6.1640625" style="2" customWidth="1"/>
    <col min="9484" max="9484" width="5.5" style="2" customWidth="1"/>
    <col min="9485" max="9485" width="5.83203125" style="2" customWidth="1"/>
    <col min="9486" max="9486" width="0" style="2" hidden="1" customWidth="1"/>
    <col min="9487" max="9728" width="9.1640625" style="2"/>
    <col min="9729" max="9729" width="19.83203125" style="2" customWidth="1"/>
    <col min="9730" max="9730" width="6.1640625" style="2" customWidth="1"/>
    <col min="9731" max="9731" width="6.33203125" style="2" customWidth="1"/>
    <col min="9732" max="9732" width="5.83203125" style="2" customWidth="1"/>
    <col min="9733" max="9733" width="5.6640625" style="2" customWidth="1"/>
    <col min="9734" max="9734" width="5.5" style="2" customWidth="1"/>
    <col min="9735" max="9735" width="5" style="2" customWidth="1"/>
    <col min="9736" max="9736" width="6.1640625" style="2" customWidth="1"/>
    <col min="9737" max="9737" width="7.1640625" style="2" customWidth="1"/>
    <col min="9738" max="9738" width="5.6640625" style="2" customWidth="1"/>
    <col min="9739" max="9739" width="6.1640625" style="2" customWidth="1"/>
    <col min="9740" max="9740" width="5.5" style="2" customWidth="1"/>
    <col min="9741" max="9741" width="5.83203125" style="2" customWidth="1"/>
    <col min="9742" max="9742" width="0" style="2" hidden="1" customWidth="1"/>
    <col min="9743" max="9984" width="9.1640625" style="2"/>
    <col min="9985" max="9985" width="19.83203125" style="2" customWidth="1"/>
    <col min="9986" max="9986" width="6.1640625" style="2" customWidth="1"/>
    <col min="9987" max="9987" width="6.33203125" style="2" customWidth="1"/>
    <col min="9988" max="9988" width="5.83203125" style="2" customWidth="1"/>
    <col min="9989" max="9989" width="5.6640625" style="2" customWidth="1"/>
    <col min="9990" max="9990" width="5.5" style="2" customWidth="1"/>
    <col min="9991" max="9991" width="5" style="2" customWidth="1"/>
    <col min="9992" max="9992" width="6.1640625" style="2" customWidth="1"/>
    <col min="9993" max="9993" width="7.1640625" style="2" customWidth="1"/>
    <col min="9994" max="9994" width="5.6640625" style="2" customWidth="1"/>
    <col min="9995" max="9995" width="6.1640625" style="2" customWidth="1"/>
    <col min="9996" max="9996" width="5.5" style="2" customWidth="1"/>
    <col min="9997" max="9997" width="5.83203125" style="2" customWidth="1"/>
    <col min="9998" max="9998" width="0" style="2" hidden="1" customWidth="1"/>
    <col min="9999" max="10240" width="9.1640625" style="2"/>
    <col min="10241" max="10241" width="19.83203125" style="2" customWidth="1"/>
    <col min="10242" max="10242" width="6.1640625" style="2" customWidth="1"/>
    <col min="10243" max="10243" width="6.33203125" style="2" customWidth="1"/>
    <col min="10244" max="10244" width="5.83203125" style="2" customWidth="1"/>
    <col min="10245" max="10245" width="5.6640625" style="2" customWidth="1"/>
    <col min="10246" max="10246" width="5.5" style="2" customWidth="1"/>
    <col min="10247" max="10247" width="5" style="2" customWidth="1"/>
    <col min="10248" max="10248" width="6.1640625" style="2" customWidth="1"/>
    <col min="10249" max="10249" width="7.1640625" style="2" customWidth="1"/>
    <col min="10250" max="10250" width="5.6640625" style="2" customWidth="1"/>
    <col min="10251" max="10251" width="6.1640625" style="2" customWidth="1"/>
    <col min="10252" max="10252" width="5.5" style="2" customWidth="1"/>
    <col min="10253" max="10253" width="5.83203125" style="2" customWidth="1"/>
    <col min="10254" max="10254" width="0" style="2" hidden="1" customWidth="1"/>
    <col min="10255" max="10496" width="9.1640625" style="2"/>
    <col min="10497" max="10497" width="19.83203125" style="2" customWidth="1"/>
    <col min="10498" max="10498" width="6.1640625" style="2" customWidth="1"/>
    <col min="10499" max="10499" width="6.33203125" style="2" customWidth="1"/>
    <col min="10500" max="10500" width="5.83203125" style="2" customWidth="1"/>
    <col min="10501" max="10501" width="5.6640625" style="2" customWidth="1"/>
    <col min="10502" max="10502" width="5.5" style="2" customWidth="1"/>
    <col min="10503" max="10503" width="5" style="2" customWidth="1"/>
    <col min="10504" max="10504" width="6.1640625" style="2" customWidth="1"/>
    <col min="10505" max="10505" width="7.1640625" style="2" customWidth="1"/>
    <col min="10506" max="10506" width="5.6640625" style="2" customWidth="1"/>
    <col min="10507" max="10507" width="6.1640625" style="2" customWidth="1"/>
    <col min="10508" max="10508" width="5.5" style="2" customWidth="1"/>
    <col min="10509" max="10509" width="5.83203125" style="2" customWidth="1"/>
    <col min="10510" max="10510" width="0" style="2" hidden="1" customWidth="1"/>
    <col min="10511" max="10752" width="9.1640625" style="2"/>
    <col min="10753" max="10753" width="19.83203125" style="2" customWidth="1"/>
    <col min="10754" max="10754" width="6.1640625" style="2" customWidth="1"/>
    <col min="10755" max="10755" width="6.33203125" style="2" customWidth="1"/>
    <col min="10756" max="10756" width="5.83203125" style="2" customWidth="1"/>
    <col min="10757" max="10757" width="5.6640625" style="2" customWidth="1"/>
    <col min="10758" max="10758" width="5.5" style="2" customWidth="1"/>
    <col min="10759" max="10759" width="5" style="2" customWidth="1"/>
    <col min="10760" max="10760" width="6.1640625" style="2" customWidth="1"/>
    <col min="10761" max="10761" width="7.1640625" style="2" customWidth="1"/>
    <col min="10762" max="10762" width="5.6640625" style="2" customWidth="1"/>
    <col min="10763" max="10763" width="6.1640625" style="2" customWidth="1"/>
    <col min="10764" max="10764" width="5.5" style="2" customWidth="1"/>
    <col min="10765" max="10765" width="5.83203125" style="2" customWidth="1"/>
    <col min="10766" max="10766" width="0" style="2" hidden="1" customWidth="1"/>
    <col min="10767" max="11008" width="9.1640625" style="2"/>
    <col min="11009" max="11009" width="19.83203125" style="2" customWidth="1"/>
    <col min="11010" max="11010" width="6.1640625" style="2" customWidth="1"/>
    <col min="11011" max="11011" width="6.33203125" style="2" customWidth="1"/>
    <col min="11012" max="11012" width="5.83203125" style="2" customWidth="1"/>
    <col min="11013" max="11013" width="5.6640625" style="2" customWidth="1"/>
    <col min="11014" max="11014" width="5.5" style="2" customWidth="1"/>
    <col min="11015" max="11015" width="5" style="2" customWidth="1"/>
    <col min="11016" max="11016" width="6.1640625" style="2" customWidth="1"/>
    <col min="11017" max="11017" width="7.1640625" style="2" customWidth="1"/>
    <col min="11018" max="11018" width="5.6640625" style="2" customWidth="1"/>
    <col min="11019" max="11019" width="6.1640625" style="2" customWidth="1"/>
    <col min="11020" max="11020" width="5.5" style="2" customWidth="1"/>
    <col min="11021" max="11021" width="5.83203125" style="2" customWidth="1"/>
    <col min="11022" max="11022" width="0" style="2" hidden="1" customWidth="1"/>
    <col min="11023" max="11264" width="9.1640625" style="2"/>
    <col min="11265" max="11265" width="19.83203125" style="2" customWidth="1"/>
    <col min="11266" max="11266" width="6.1640625" style="2" customWidth="1"/>
    <col min="11267" max="11267" width="6.33203125" style="2" customWidth="1"/>
    <col min="11268" max="11268" width="5.83203125" style="2" customWidth="1"/>
    <col min="11269" max="11269" width="5.6640625" style="2" customWidth="1"/>
    <col min="11270" max="11270" width="5.5" style="2" customWidth="1"/>
    <col min="11271" max="11271" width="5" style="2" customWidth="1"/>
    <col min="11272" max="11272" width="6.1640625" style="2" customWidth="1"/>
    <col min="11273" max="11273" width="7.1640625" style="2" customWidth="1"/>
    <col min="11274" max="11274" width="5.6640625" style="2" customWidth="1"/>
    <col min="11275" max="11275" width="6.1640625" style="2" customWidth="1"/>
    <col min="11276" max="11276" width="5.5" style="2" customWidth="1"/>
    <col min="11277" max="11277" width="5.83203125" style="2" customWidth="1"/>
    <col min="11278" max="11278" width="0" style="2" hidden="1" customWidth="1"/>
    <col min="11279" max="11520" width="9.1640625" style="2"/>
    <col min="11521" max="11521" width="19.83203125" style="2" customWidth="1"/>
    <col min="11522" max="11522" width="6.1640625" style="2" customWidth="1"/>
    <col min="11523" max="11523" width="6.33203125" style="2" customWidth="1"/>
    <col min="11524" max="11524" width="5.83203125" style="2" customWidth="1"/>
    <col min="11525" max="11525" width="5.6640625" style="2" customWidth="1"/>
    <col min="11526" max="11526" width="5.5" style="2" customWidth="1"/>
    <col min="11527" max="11527" width="5" style="2" customWidth="1"/>
    <col min="11528" max="11528" width="6.1640625" style="2" customWidth="1"/>
    <col min="11529" max="11529" width="7.1640625" style="2" customWidth="1"/>
    <col min="11530" max="11530" width="5.6640625" style="2" customWidth="1"/>
    <col min="11531" max="11531" width="6.1640625" style="2" customWidth="1"/>
    <col min="11532" max="11532" width="5.5" style="2" customWidth="1"/>
    <col min="11533" max="11533" width="5.83203125" style="2" customWidth="1"/>
    <col min="11534" max="11534" width="0" style="2" hidden="1" customWidth="1"/>
    <col min="11535" max="11776" width="9.1640625" style="2"/>
    <col min="11777" max="11777" width="19.83203125" style="2" customWidth="1"/>
    <col min="11778" max="11778" width="6.1640625" style="2" customWidth="1"/>
    <col min="11779" max="11779" width="6.33203125" style="2" customWidth="1"/>
    <col min="11780" max="11780" width="5.83203125" style="2" customWidth="1"/>
    <col min="11781" max="11781" width="5.6640625" style="2" customWidth="1"/>
    <col min="11782" max="11782" width="5.5" style="2" customWidth="1"/>
    <col min="11783" max="11783" width="5" style="2" customWidth="1"/>
    <col min="11784" max="11784" width="6.1640625" style="2" customWidth="1"/>
    <col min="11785" max="11785" width="7.1640625" style="2" customWidth="1"/>
    <col min="11786" max="11786" width="5.6640625" style="2" customWidth="1"/>
    <col min="11787" max="11787" width="6.1640625" style="2" customWidth="1"/>
    <col min="11788" max="11788" width="5.5" style="2" customWidth="1"/>
    <col min="11789" max="11789" width="5.83203125" style="2" customWidth="1"/>
    <col min="11790" max="11790" width="0" style="2" hidden="1" customWidth="1"/>
    <col min="11791" max="12032" width="9.1640625" style="2"/>
    <col min="12033" max="12033" width="19.83203125" style="2" customWidth="1"/>
    <col min="12034" max="12034" width="6.1640625" style="2" customWidth="1"/>
    <col min="12035" max="12035" width="6.33203125" style="2" customWidth="1"/>
    <col min="12036" max="12036" width="5.83203125" style="2" customWidth="1"/>
    <col min="12037" max="12037" width="5.6640625" style="2" customWidth="1"/>
    <col min="12038" max="12038" width="5.5" style="2" customWidth="1"/>
    <col min="12039" max="12039" width="5" style="2" customWidth="1"/>
    <col min="12040" max="12040" width="6.1640625" style="2" customWidth="1"/>
    <col min="12041" max="12041" width="7.1640625" style="2" customWidth="1"/>
    <col min="12042" max="12042" width="5.6640625" style="2" customWidth="1"/>
    <col min="12043" max="12043" width="6.1640625" style="2" customWidth="1"/>
    <col min="12044" max="12044" width="5.5" style="2" customWidth="1"/>
    <col min="12045" max="12045" width="5.83203125" style="2" customWidth="1"/>
    <col min="12046" max="12046" width="0" style="2" hidden="1" customWidth="1"/>
    <col min="12047" max="12288" width="9.1640625" style="2"/>
    <col min="12289" max="12289" width="19.83203125" style="2" customWidth="1"/>
    <col min="12290" max="12290" width="6.1640625" style="2" customWidth="1"/>
    <col min="12291" max="12291" width="6.33203125" style="2" customWidth="1"/>
    <col min="12292" max="12292" width="5.83203125" style="2" customWidth="1"/>
    <col min="12293" max="12293" width="5.6640625" style="2" customWidth="1"/>
    <col min="12294" max="12294" width="5.5" style="2" customWidth="1"/>
    <col min="12295" max="12295" width="5" style="2" customWidth="1"/>
    <col min="12296" max="12296" width="6.1640625" style="2" customWidth="1"/>
    <col min="12297" max="12297" width="7.1640625" style="2" customWidth="1"/>
    <col min="12298" max="12298" width="5.6640625" style="2" customWidth="1"/>
    <col min="12299" max="12299" width="6.1640625" style="2" customWidth="1"/>
    <col min="12300" max="12300" width="5.5" style="2" customWidth="1"/>
    <col min="12301" max="12301" width="5.83203125" style="2" customWidth="1"/>
    <col min="12302" max="12302" width="0" style="2" hidden="1" customWidth="1"/>
    <col min="12303" max="12544" width="9.1640625" style="2"/>
    <col min="12545" max="12545" width="19.83203125" style="2" customWidth="1"/>
    <col min="12546" max="12546" width="6.1640625" style="2" customWidth="1"/>
    <col min="12547" max="12547" width="6.33203125" style="2" customWidth="1"/>
    <col min="12548" max="12548" width="5.83203125" style="2" customWidth="1"/>
    <col min="12549" max="12549" width="5.6640625" style="2" customWidth="1"/>
    <col min="12550" max="12550" width="5.5" style="2" customWidth="1"/>
    <col min="12551" max="12551" width="5" style="2" customWidth="1"/>
    <col min="12552" max="12552" width="6.1640625" style="2" customWidth="1"/>
    <col min="12553" max="12553" width="7.1640625" style="2" customWidth="1"/>
    <col min="12554" max="12554" width="5.6640625" style="2" customWidth="1"/>
    <col min="12555" max="12555" width="6.1640625" style="2" customWidth="1"/>
    <col min="12556" max="12556" width="5.5" style="2" customWidth="1"/>
    <col min="12557" max="12557" width="5.83203125" style="2" customWidth="1"/>
    <col min="12558" max="12558" width="0" style="2" hidden="1" customWidth="1"/>
    <col min="12559" max="12800" width="9.1640625" style="2"/>
    <col min="12801" max="12801" width="19.83203125" style="2" customWidth="1"/>
    <col min="12802" max="12802" width="6.1640625" style="2" customWidth="1"/>
    <col min="12803" max="12803" width="6.33203125" style="2" customWidth="1"/>
    <col min="12804" max="12804" width="5.83203125" style="2" customWidth="1"/>
    <col min="12805" max="12805" width="5.6640625" style="2" customWidth="1"/>
    <col min="12806" max="12806" width="5.5" style="2" customWidth="1"/>
    <col min="12807" max="12807" width="5" style="2" customWidth="1"/>
    <col min="12808" max="12808" width="6.1640625" style="2" customWidth="1"/>
    <col min="12809" max="12809" width="7.1640625" style="2" customWidth="1"/>
    <col min="12810" max="12810" width="5.6640625" style="2" customWidth="1"/>
    <col min="12811" max="12811" width="6.1640625" style="2" customWidth="1"/>
    <col min="12812" max="12812" width="5.5" style="2" customWidth="1"/>
    <col min="12813" max="12813" width="5.83203125" style="2" customWidth="1"/>
    <col min="12814" max="12814" width="0" style="2" hidden="1" customWidth="1"/>
    <col min="12815" max="13056" width="9.1640625" style="2"/>
    <col min="13057" max="13057" width="19.83203125" style="2" customWidth="1"/>
    <col min="13058" max="13058" width="6.1640625" style="2" customWidth="1"/>
    <col min="13059" max="13059" width="6.33203125" style="2" customWidth="1"/>
    <col min="13060" max="13060" width="5.83203125" style="2" customWidth="1"/>
    <col min="13061" max="13061" width="5.6640625" style="2" customWidth="1"/>
    <col min="13062" max="13062" width="5.5" style="2" customWidth="1"/>
    <col min="13063" max="13063" width="5" style="2" customWidth="1"/>
    <col min="13064" max="13064" width="6.1640625" style="2" customWidth="1"/>
    <col min="13065" max="13065" width="7.1640625" style="2" customWidth="1"/>
    <col min="13066" max="13066" width="5.6640625" style="2" customWidth="1"/>
    <col min="13067" max="13067" width="6.1640625" style="2" customWidth="1"/>
    <col min="13068" max="13068" width="5.5" style="2" customWidth="1"/>
    <col min="13069" max="13069" width="5.83203125" style="2" customWidth="1"/>
    <col min="13070" max="13070" width="0" style="2" hidden="1" customWidth="1"/>
    <col min="13071" max="13312" width="9.1640625" style="2"/>
    <col min="13313" max="13313" width="19.83203125" style="2" customWidth="1"/>
    <col min="13314" max="13314" width="6.1640625" style="2" customWidth="1"/>
    <col min="13315" max="13315" width="6.33203125" style="2" customWidth="1"/>
    <col min="13316" max="13316" width="5.83203125" style="2" customWidth="1"/>
    <col min="13317" max="13317" width="5.6640625" style="2" customWidth="1"/>
    <col min="13318" max="13318" width="5.5" style="2" customWidth="1"/>
    <col min="13319" max="13319" width="5" style="2" customWidth="1"/>
    <col min="13320" max="13320" width="6.1640625" style="2" customWidth="1"/>
    <col min="13321" max="13321" width="7.1640625" style="2" customWidth="1"/>
    <col min="13322" max="13322" width="5.6640625" style="2" customWidth="1"/>
    <col min="13323" max="13323" width="6.1640625" style="2" customWidth="1"/>
    <col min="13324" max="13324" width="5.5" style="2" customWidth="1"/>
    <col min="13325" max="13325" width="5.83203125" style="2" customWidth="1"/>
    <col min="13326" max="13326" width="0" style="2" hidden="1" customWidth="1"/>
    <col min="13327" max="13568" width="9.1640625" style="2"/>
    <col min="13569" max="13569" width="19.83203125" style="2" customWidth="1"/>
    <col min="13570" max="13570" width="6.1640625" style="2" customWidth="1"/>
    <col min="13571" max="13571" width="6.33203125" style="2" customWidth="1"/>
    <col min="13572" max="13572" width="5.83203125" style="2" customWidth="1"/>
    <col min="13573" max="13573" width="5.6640625" style="2" customWidth="1"/>
    <col min="13574" max="13574" width="5.5" style="2" customWidth="1"/>
    <col min="13575" max="13575" width="5" style="2" customWidth="1"/>
    <col min="13576" max="13576" width="6.1640625" style="2" customWidth="1"/>
    <col min="13577" max="13577" width="7.1640625" style="2" customWidth="1"/>
    <col min="13578" max="13578" width="5.6640625" style="2" customWidth="1"/>
    <col min="13579" max="13579" width="6.1640625" style="2" customWidth="1"/>
    <col min="13580" max="13580" width="5.5" style="2" customWidth="1"/>
    <col min="13581" max="13581" width="5.83203125" style="2" customWidth="1"/>
    <col min="13582" max="13582" width="0" style="2" hidden="1" customWidth="1"/>
    <col min="13583" max="13824" width="9.1640625" style="2"/>
    <col min="13825" max="13825" width="19.83203125" style="2" customWidth="1"/>
    <col min="13826" max="13826" width="6.1640625" style="2" customWidth="1"/>
    <col min="13827" max="13827" width="6.33203125" style="2" customWidth="1"/>
    <col min="13828" max="13828" width="5.83203125" style="2" customWidth="1"/>
    <col min="13829" max="13829" width="5.6640625" style="2" customWidth="1"/>
    <col min="13830" max="13830" width="5.5" style="2" customWidth="1"/>
    <col min="13831" max="13831" width="5" style="2" customWidth="1"/>
    <col min="13832" max="13832" width="6.1640625" style="2" customWidth="1"/>
    <col min="13833" max="13833" width="7.1640625" style="2" customWidth="1"/>
    <col min="13834" max="13834" width="5.6640625" style="2" customWidth="1"/>
    <col min="13835" max="13835" width="6.1640625" style="2" customWidth="1"/>
    <col min="13836" max="13836" width="5.5" style="2" customWidth="1"/>
    <col min="13837" max="13837" width="5.83203125" style="2" customWidth="1"/>
    <col min="13838" max="13838" width="0" style="2" hidden="1" customWidth="1"/>
    <col min="13839" max="14080" width="9.1640625" style="2"/>
    <col min="14081" max="14081" width="19.83203125" style="2" customWidth="1"/>
    <col min="14082" max="14082" width="6.1640625" style="2" customWidth="1"/>
    <col min="14083" max="14083" width="6.33203125" style="2" customWidth="1"/>
    <col min="14084" max="14084" width="5.83203125" style="2" customWidth="1"/>
    <col min="14085" max="14085" width="5.6640625" style="2" customWidth="1"/>
    <col min="14086" max="14086" width="5.5" style="2" customWidth="1"/>
    <col min="14087" max="14087" width="5" style="2" customWidth="1"/>
    <col min="14088" max="14088" width="6.1640625" style="2" customWidth="1"/>
    <col min="14089" max="14089" width="7.1640625" style="2" customWidth="1"/>
    <col min="14090" max="14090" width="5.6640625" style="2" customWidth="1"/>
    <col min="14091" max="14091" width="6.1640625" style="2" customWidth="1"/>
    <col min="14092" max="14092" width="5.5" style="2" customWidth="1"/>
    <col min="14093" max="14093" width="5.83203125" style="2" customWidth="1"/>
    <col min="14094" max="14094" width="0" style="2" hidden="1" customWidth="1"/>
    <col min="14095" max="14336" width="9.1640625" style="2"/>
    <col min="14337" max="14337" width="19.83203125" style="2" customWidth="1"/>
    <col min="14338" max="14338" width="6.1640625" style="2" customWidth="1"/>
    <col min="14339" max="14339" width="6.33203125" style="2" customWidth="1"/>
    <col min="14340" max="14340" width="5.83203125" style="2" customWidth="1"/>
    <col min="14341" max="14341" width="5.6640625" style="2" customWidth="1"/>
    <col min="14342" max="14342" width="5.5" style="2" customWidth="1"/>
    <col min="14343" max="14343" width="5" style="2" customWidth="1"/>
    <col min="14344" max="14344" width="6.1640625" style="2" customWidth="1"/>
    <col min="14345" max="14345" width="7.1640625" style="2" customWidth="1"/>
    <col min="14346" max="14346" width="5.6640625" style="2" customWidth="1"/>
    <col min="14347" max="14347" width="6.1640625" style="2" customWidth="1"/>
    <col min="14348" max="14348" width="5.5" style="2" customWidth="1"/>
    <col min="14349" max="14349" width="5.83203125" style="2" customWidth="1"/>
    <col min="14350" max="14350" width="0" style="2" hidden="1" customWidth="1"/>
    <col min="14351" max="14592" width="9.1640625" style="2"/>
    <col min="14593" max="14593" width="19.83203125" style="2" customWidth="1"/>
    <col min="14594" max="14594" width="6.1640625" style="2" customWidth="1"/>
    <col min="14595" max="14595" width="6.33203125" style="2" customWidth="1"/>
    <col min="14596" max="14596" width="5.83203125" style="2" customWidth="1"/>
    <col min="14597" max="14597" width="5.6640625" style="2" customWidth="1"/>
    <col min="14598" max="14598" width="5.5" style="2" customWidth="1"/>
    <col min="14599" max="14599" width="5" style="2" customWidth="1"/>
    <col min="14600" max="14600" width="6.1640625" style="2" customWidth="1"/>
    <col min="14601" max="14601" width="7.1640625" style="2" customWidth="1"/>
    <col min="14602" max="14602" width="5.6640625" style="2" customWidth="1"/>
    <col min="14603" max="14603" width="6.1640625" style="2" customWidth="1"/>
    <col min="14604" max="14604" width="5.5" style="2" customWidth="1"/>
    <col min="14605" max="14605" width="5.83203125" style="2" customWidth="1"/>
    <col min="14606" max="14606" width="0" style="2" hidden="1" customWidth="1"/>
    <col min="14607" max="14848" width="9.1640625" style="2"/>
    <col min="14849" max="14849" width="19.83203125" style="2" customWidth="1"/>
    <col min="14850" max="14850" width="6.1640625" style="2" customWidth="1"/>
    <col min="14851" max="14851" width="6.33203125" style="2" customWidth="1"/>
    <col min="14852" max="14852" width="5.83203125" style="2" customWidth="1"/>
    <col min="14853" max="14853" width="5.6640625" style="2" customWidth="1"/>
    <col min="14854" max="14854" width="5.5" style="2" customWidth="1"/>
    <col min="14855" max="14855" width="5" style="2" customWidth="1"/>
    <col min="14856" max="14856" width="6.1640625" style="2" customWidth="1"/>
    <col min="14857" max="14857" width="7.1640625" style="2" customWidth="1"/>
    <col min="14858" max="14858" width="5.6640625" style="2" customWidth="1"/>
    <col min="14859" max="14859" width="6.1640625" style="2" customWidth="1"/>
    <col min="14860" max="14860" width="5.5" style="2" customWidth="1"/>
    <col min="14861" max="14861" width="5.83203125" style="2" customWidth="1"/>
    <col min="14862" max="14862" width="0" style="2" hidden="1" customWidth="1"/>
    <col min="14863" max="15104" width="9.1640625" style="2"/>
    <col min="15105" max="15105" width="19.83203125" style="2" customWidth="1"/>
    <col min="15106" max="15106" width="6.1640625" style="2" customWidth="1"/>
    <col min="15107" max="15107" width="6.33203125" style="2" customWidth="1"/>
    <col min="15108" max="15108" width="5.83203125" style="2" customWidth="1"/>
    <col min="15109" max="15109" width="5.6640625" style="2" customWidth="1"/>
    <col min="15110" max="15110" width="5.5" style="2" customWidth="1"/>
    <col min="15111" max="15111" width="5" style="2" customWidth="1"/>
    <col min="15112" max="15112" width="6.1640625" style="2" customWidth="1"/>
    <col min="15113" max="15113" width="7.1640625" style="2" customWidth="1"/>
    <col min="15114" max="15114" width="5.6640625" style="2" customWidth="1"/>
    <col min="15115" max="15115" width="6.1640625" style="2" customWidth="1"/>
    <col min="15116" max="15116" width="5.5" style="2" customWidth="1"/>
    <col min="15117" max="15117" width="5.83203125" style="2" customWidth="1"/>
    <col min="15118" max="15118" width="0" style="2" hidden="1" customWidth="1"/>
    <col min="15119" max="15360" width="9.1640625" style="2"/>
    <col min="15361" max="15361" width="19.83203125" style="2" customWidth="1"/>
    <col min="15362" max="15362" width="6.1640625" style="2" customWidth="1"/>
    <col min="15363" max="15363" width="6.33203125" style="2" customWidth="1"/>
    <col min="15364" max="15364" width="5.83203125" style="2" customWidth="1"/>
    <col min="15365" max="15365" width="5.6640625" style="2" customWidth="1"/>
    <col min="15366" max="15366" width="5.5" style="2" customWidth="1"/>
    <col min="15367" max="15367" width="5" style="2" customWidth="1"/>
    <col min="15368" max="15368" width="6.1640625" style="2" customWidth="1"/>
    <col min="15369" max="15369" width="7.1640625" style="2" customWidth="1"/>
    <col min="15370" max="15370" width="5.6640625" style="2" customWidth="1"/>
    <col min="15371" max="15371" width="6.1640625" style="2" customWidth="1"/>
    <col min="15372" max="15372" width="5.5" style="2" customWidth="1"/>
    <col min="15373" max="15373" width="5.83203125" style="2" customWidth="1"/>
    <col min="15374" max="15374" width="0" style="2" hidden="1" customWidth="1"/>
    <col min="15375" max="15616" width="9.1640625" style="2"/>
    <col min="15617" max="15617" width="19.83203125" style="2" customWidth="1"/>
    <col min="15618" max="15618" width="6.1640625" style="2" customWidth="1"/>
    <col min="15619" max="15619" width="6.33203125" style="2" customWidth="1"/>
    <col min="15620" max="15620" width="5.83203125" style="2" customWidth="1"/>
    <col min="15621" max="15621" width="5.6640625" style="2" customWidth="1"/>
    <col min="15622" max="15622" width="5.5" style="2" customWidth="1"/>
    <col min="15623" max="15623" width="5" style="2" customWidth="1"/>
    <col min="15624" max="15624" width="6.1640625" style="2" customWidth="1"/>
    <col min="15625" max="15625" width="7.1640625" style="2" customWidth="1"/>
    <col min="15626" max="15626" width="5.6640625" style="2" customWidth="1"/>
    <col min="15627" max="15627" width="6.1640625" style="2" customWidth="1"/>
    <col min="15628" max="15628" width="5.5" style="2" customWidth="1"/>
    <col min="15629" max="15629" width="5.83203125" style="2" customWidth="1"/>
    <col min="15630" max="15630" width="0" style="2" hidden="1" customWidth="1"/>
    <col min="15631" max="15872" width="9.1640625" style="2"/>
    <col min="15873" max="15873" width="19.83203125" style="2" customWidth="1"/>
    <col min="15874" max="15874" width="6.1640625" style="2" customWidth="1"/>
    <col min="15875" max="15875" width="6.33203125" style="2" customWidth="1"/>
    <col min="15876" max="15876" width="5.83203125" style="2" customWidth="1"/>
    <col min="15877" max="15877" width="5.6640625" style="2" customWidth="1"/>
    <col min="15878" max="15878" width="5.5" style="2" customWidth="1"/>
    <col min="15879" max="15879" width="5" style="2" customWidth="1"/>
    <col min="15880" max="15880" width="6.1640625" style="2" customWidth="1"/>
    <col min="15881" max="15881" width="7.1640625" style="2" customWidth="1"/>
    <col min="15882" max="15882" width="5.6640625" style="2" customWidth="1"/>
    <col min="15883" max="15883" width="6.1640625" style="2" customWidth="1"/>
    <col min="15884" max="15884" width="5.5" style="2" customWidth="1"/>
    <col min="15885" max="15885" width="5.83203125" style="2" customWidth="1"/>
    <col min="15886" max="15886" width="0" style="2" hidden="1" customWidth="1"/>
    <col min="15887" max="16128" width="9.1640625" style="2"/>
    <col min="16129" max="16129" width="19.83203125" style="2" customWidth="1"/>
    <col min="16130" max="16130" width="6.1640625" style="2" customWidth="1"/>
    <col min="16131" max="16131" width="6.33203125" style="2" customWidth="1"/>
    <col min="16132" max="16132" width="5.83203125" style="2" customWidth="1"/>
    <col min="16133" max="16133" width="5.6640625" style="2" customWidth="1"/>
    <col min="16134" max="16134" width="5.5" style="2" customWidth="1"/>
    <col min="16135" max="16135" width="5" style="2" customWidth="1"/>
    <col min="16136" max="16136" width="6.1640625" style="2" customWidth="1"/>
    <col min="16137" max="16137" width="7.1640625" style="2" customWidth="1"/>
    <col min="16138" max="16138" width="5.6640625" style="2" customWidth="1"/>
    <col min="16139" max="16139" width="6.1640625" style="2" customWidth="1"/>
    <col min="16140" max="16140" width="5.5" style="2" customWidth="1"/>
    <col min="16141" max="16141" width="5.83203125" style="2" customWidth="1"/>
    <col min="16142" max="16142" width="0" style="2" hidden="1" customWidth="1"/>
    <col min="16143" max="16384" width="9.1640625" style="2"/>
  </cols>
  <sheetData>
    <row r="1" spans="1:13" ht="15" customHeight="1" x14ac:dyDescent="0.15">
      <c r="A1" s="1" t="s">
        <v>132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x14ac:dyDescent="0.15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4"/>
      <c r="L2" s="185"/>
      <c r="M2" s="185"/>
    </row>
    <row r="3" spans="1:13" ht="15" customHeight="1" x14ac:dyDescent="0.15">
      <c r="A3" s="4" t="s">
        <v>133</v>
      </c>
      <c r="B3" s="4"/>
      <c r="C3" s="185"/>
      <c r="D3" s="185"/>
      <c r="E3" s="185"/>
      <c r="F3" s="185"/>
      <c r="G3" s="4"/>
      <c r="H3" s="185"/>
      <c r="I3" s="185"/>
      <c r="J3" s="185" t="s">
        <v>71</v>
      </c>
      <c r="K3" s="185" t="s">
        <v>71</v>
      </c>
      <c r="L3" s="4" t="s">
        <v>52</v>
      </c>
      <c r="M3" s="185"/>
    </row>
    <row r="4" spans="1:13" ht="15" customHeight="1" x14ac:dyDescent="0.15">
      <c r="A4" s="187" t="s">
        <v>3</v>
      </c>
      <c r="B4" s="192">
        <v>1996</v>
      </c>
      <c r="C4" s="218"/>
      <c r="D4" s="218"/>
      <c r="E4" s="218"/>
      <c r="F4" s="218"/>
      <c r="G4" s="219"/>
      <c r="H4" s="188">
        <v>2008</v>
      </c>
      <c r="I4" s="188"/>
      <c r="J4" s="188"/>
      <c r="K4" s="188"/>
      <c r="L4" s="188"/>
      <c r="M4" s="188"/>
    </row>
    <row r="5" spans="1:13" ht="15" customHeight="1" x14ac:dyDescent="0.15">
      <c r="A5" s="190"/>
      <c r="B5" s="6" t="s">
        <v>4</v>
      </c>
      <c r="C5" s="6" t="s">
        <v>5</v>
      </c>
      <c r="D5" s="188" t="s">
        <v>6</v>
      </c>
      <c r="E5" s="188"/>
      <c r="F5" s="188"/>
      <c r="G5" s="188"/>
      <c r="H5" s="6" t="s">
        <v>4</v>
      </c>
      <c r="I5" s="6" t="s">
        <v>134</v>
      </c>
      <c r="J5" s="188" t="s">
        <v>6</v>
      </c>
      <c r="K5" s="188"/>
      <c r="L5" s="188"/>
      <c r="M5" s="188"/>
    </row>
    <row r="6" spans="1:13" ht="15" customHeight="1" x14ac:dyDescent="0.15">
      <c r="A6" s="193"/>
      <c r="B6" s="6"/>
      <c r="C6" s="6"/>
      <c r="D6" s="195" t="s">
        <v>70</v>
      </c>
      <c r="E6" s="195" t="s">
        <v>8</v>
      </c>
      <c r="F6" s="195" t="s">
        <v>9</v>
      </c>
      <c r="G6" s="195" t="s">
        <v>10</v>
      </c>
      <c r="H6" s="6"/>
      <c r="I6" s="6"/>
      <c r="J6" s="195" t="s">
        <v>70</v>
      </c>
      <c r="K6" s="195" t="s">
        <v>8</v>
      </c>
      <c r="L6" s="195" t="s">
        <v>9</v>
      </c>
      <c r="M6" s="195" t="s">
        <v>10</v>
      </c>
    </row>
    <row r="7" spans="1:13" ht="15" customHeight="1" x14ac:dyDescent="0.15">
      <c r="A7" s="220" t="s">
        <v>11</v>
      </c>
      <c r="B7" s="19">
        <v>309983</v>
      </c>
      <c r="C7" s="10">
        <v>111578</v>
      </c>
      <c r="D7" s="10">
        <v>198405</v>
      </c>
      <c r="E7" s="10">
        <v>145002</v>
      </c>
      <c r="F7" s="10">
        <v>45496</v>
      </c>
      <c r="G7" s="18">
        <v>7907</v>
      </c>
      <c r="H7" s="20">
        <v>429115</v>
      </c>
      <c r="I7" s="20">
        <v>187492</v>
      </c>
      <c r="J7" s="20">
        <v>241623</v>
      </c>
      <c r="K7" s="20">
        <v>191953</v>
      </c>
      <c r="L7" s="20">
        <v>43944</v>
      </c>
      <c r="M7" s="21">
        <v>5726</v>
      </c>
    </row>
    <row r="8" spans="1:13" ht="15" customHeight="1" x14ac:dyDescent="0.15">
      <c r="A8" s="65" t="s">
        <v>12</v>
      </c>
      <c r="B8" s="19">
        <v>100</v>
      </c>
      <c r="C8" s="14">
        <v>35.99</v>
      </c>
      <c r="D8" s="14">
        <v>64.010000000000005</v>
      </c>
      <c r="E8" s="14">
        <v>73.08</v>
      </c>
      <c r="F8" s="14">
        <v>22.93</v>
      </c>
      <c r="G8" s="15">
        <v>3.99</v>
      </c>
      <c r="H8" s="199">
        <f>I8+J8</f>
        <v>100</v>
      </c>
      <c r="I8" s="14">
        <f>I7/H7*100</f>
        <v>43.692716404693385</v>
      </c>
      <c r="J8" s="14">
        <f>J7/H7*100</f>
        <v>56.307283595306622</v>
      </c>
      <c r="K8" s="14">
        <f>K7/J7*100</f>
        <v>79.443182147394907</v>
      </c>
      <c r="L8" s="14">
        <f>L7/J7*100</f>
        <v>18.187010342558448</v>
      </c>
      <c r="M8" s="15">
        <f>M7/J7*100</f>
        <v>2.3698075100466429</v>
      </c>
    </row>
    <row r="9" spans="1:13" ht="15" customHeight="1" x14ac:dyDescent="0.15">
      <c r="A9" s="65"/>
      <c r="B9" s="19"/>
      <c r="C9" s="14"/>
      <c r="D9" s="14"/>
      <c r="E9" s="14"/>
      <c r="F9" s="14"/>
      <c r="G9" s="15"/>
      <c r="H9" s="35"/>
      <c r="I9" s="14"/>
      <c r="J9" s="14"/>
      <c r="K9" s="14"/>
      <c r="L9" s="14"/>
      <c r="M9" s="15"/>
    </row>
    <row r="10" spans="1:13" ht="15" customHeight="1" x14ac:dyDescent="0.15">
      <c r="A10" s="69" t="s">
        <v>54</v>
      </c>
      <c r="B10" s="22"/>
      <c r="C10" s="20"/>
      <c r="D10" s="20"/>
      <c r="E10" s="20"/>
      <c r="F10" s="20"/>
      <c r="G10" s="21"/>
      <c r="H10" s="20"/>
      <c r="I10" s="20"/>
      <c r="J10" s="20"/>
      <c r="K10" s="20"/>
      <c r="L10" s="20"/>
      <c r="M10" s="21"/>
    </row>
    <row r="11" spans="1:13" ht="15" customHeight="1" x14ac:dyDescent="0.15">
      <c r="A11" s="70" t="s">
        <v>14</v>
      </c>
      <c r="B11" s="19">
        <v>240401</v>
      </c>
      <c r="C11" s="10">
        <v>89535</v>
      </c>
      <c r="D11" s="10">
        <v>150866</v>
      </c>
      <c r="E11" s="10">
        <v>117623</v>
      </c>
      <c r="F11" s="10">
        <v>27551</v>
      </c>
      <c r="G11" s="18">
        <v>5692</v>
      </c>
      <c r="H11" s="20">
        <v>326516</v>
      </c>
      <c r="I11" s="20">
        <v>153149</v>
      </c>
      <c r="J11" s="20">
        <v>173367</v>
      </c>
      <c r="K11" s="20">
        <v>146412</v>
      </c>
      <c r="L11" s="20">
        <v>23166</v>
      </c>
      <c r="M11" s="21">
        <v>3789</v>
      </c>
    </row>
    <row r="12" spans="1:13" ht="15" customHeight="1" x14ac:dyDescent="0.15">
      <c r="A12" s="65" t="s">
        <v>135</v>
      </c>
      <c r="B12" s="19">
        <v>100</v>
      </c>
      <c r="C12" s="14">
        <v>37.24</v>
      </c>
      <c r="D12" s="14">
        <v>62.76</v>
      </c>
      <c r="E12" s="14">
        <v>77.97</v>
      </c>
      <c r="F12" s="14">
        <v>18.260000000000002</v>
      </c>
      <c r="G12" s="15">
        <v>3.77</v>
      </c>
      <c r="H12" s="199">
        <f>I12+J12</f>
        <v>100</v>
      </c>
      <c r="I12" s="14">
        <f>I11/H11*100</f>
        <v>46.903980203114088</v>
      </c>
      <c r="J12" s="14">
        <f>J11/H11*100</f>
        <v>53.096019796885905</v>
      </c>
      <c r="K12" s="14">
        <f>K11/J11*100</f>
        <v>84.452058350205064</v>
      </c>
      <c r="L12" s="14">
        <f>L11/J11*100</f>
        <v>13.362404609873851</v>
      </c>
      <c r="M12" s="15">
        <f>M11/J11*100</f>
        <v>2.1855370399210923</v>
      </c>
    </row>
    <row r="13" spans="1:13" ht="15" customHeight="1" x14ac:dyDescent="0.15">
      <c r="A13" s="65" t="s">
        <v>136</v>
      </c>
      <c r="B13" s="16">
        <v>77.55</v>
      </c>
      <c r="C13" s="14">
        <v>80.239999999999995</v>
      </c>
      <c r="D13" s="14">
        <v>76.040000000000006</v>
      </c>
      <c r="E13" s="14">
        <v>81.11</v>
      </c>
      <c r="F13" s="14">
        <v>60.56</v>
      </c>
      <c r="G13" s="15">
        <v>71.989999999999995</v>
      </c>
      <c r="H13" s="14">
        <f>+H11/$H$7*100</f>
        <v>76.090558475000876</v>
      </c>
      <c r="I13" s="14">
        <f>+I11/$I$7*100</f>
        <v>81.682951805943716</v>
      </c>
      <c r="J13" s="14">
        <f>+J11/$J$7*100</f>
        <v>71.751033635043029</v>
      </c>
      <c r="K13" s="14">
        <f>+K11/$K$7*100</f>
        <v>76.274921465150328</v>
      </c>
      <c r="L13" s="14">
        <f>+L11/$L$7*100</f>
        <v>52.71709448388858</v>
      </c>
      <c r="M13" s="15">
        <f>+M11/$M$7*100</f>
        <v>66.171847712190015</v>
      </c>
    </row>
    <row r="14" spans="1:13" ht="15" customHeight="1" x14ac:dyDescent="0.15">
      <c r="A14" s="70"/>
      <c r="B14" s="25"/>
      <c r="C14" s="23"/>
      <c r="D14" s="23"/>
      <c r="E14" s="23"/>
      <c r="F14" s="23"/>
      <c r="G14" s="24"/>
      <c r="H14" s="20"/>
      <c r="I14" s="20"/>
      <c r="J14" s="20"/>
      <c r="K14" s="20"/>
      <c r="L14" s="20"/>
      <c r="M14" s="21"/>
    </row>
    <row r="15" spans="1:13" ht="15" customHeight="1" x14ac:dyDescent="0.15">
      <c r="A15" s="70" t="s">
        <v>16</v>
      </c>
      <c r="B15" s="19">
        <v>47610</v>
      </c>
      <c r="C15" s="10">
        <v>1903</v>
      </c>
      <c r="D15" s="10">
        <v>45707</v>
      </c>
      <c r="E15" s="10">
        <v>22796</v>
      </c>
      <c r="F15" s="10">
        <v>19755</v>
      </c>
      <c r="G15" s="18">
        <v>3156</v>
      </c>
      <c r="H15" s="10">
        <v>63232</v>
      </c>
      <c r="I15" s="10">
        <v>1800</v>
      </c>
      <c r="J15" s="10">
        <v>61432</v>
      </c>
      <c r="K15" s="10">
        <v>3935</v>
      </c>
      <c r="L15" s="10">
        <v>20019</v>
      </c>
      <c r="M15" s="18">
        <v>1878</v>
      </c>
    </row>
    <row r="16" spans="1:13" ht="15" customHeight="1" x14ac:dyDescent="0.15">
      <c r="A16" s="65" t="s">
        <v>137</v>
      </c>
      <c r="B16" s="19">
        <v>100</v>
      </c>
      <c r="C16" s="14">
        <v>4</v>
      </c>
      <c r="D16" s="14">
        <v>96</v>
      </c>
      <c r="E16" s="10">
        <v>49.87</v>
      </c>
      <c r="F16" s="10">
        <v>43.22</v>
      </c>
      <c r="G16" s="15">
        <v>6.9</v>
      </c>
      <c r="H16" s="199">
        <f>I16+J16</f>
        <v>100</v>
      </c>
      <c r="I16" s="14">
        <f>I15/H15*100</f>
        <v>2.8466599190283404</v>
      </c>
      <c r="J16" s="14">
        <f>J15/H15*100</f>
        <v>97.15334008097166</v>
      </c>
      <c r="K16" s="14">
        <f>K15/J15*100</f>
        <v>6.4054564396405773</v>
      </c>
      <c r="L16" s="14">
        <f>L15/J15*100</f>
        <v>32.587250944133352</v>
      </c>
      <c r="M16" s="15">
        <f>M15/J15*100</f>
        <v>3.057038676911056</v>
      </c>
    </row>
    <row r="17" spans="1:13" ht="15" customHeight="1" x14ac:dyDescent="0.15">
      <c r="A17" s="65" t="s">
        <v>136</v>
      </c>
      <c r="B17" s="16">
        <v>15.36</v>
      </c>
      <c r="C17" s="14">
        <v>1.71</v>
      </c>
      <c r="D17" s="14">
        <v>23.04</v>
      </c>
      <c r="E17" s="14">
        <v>15.72</v>
      </c>
      <c r="F17" s="14">
        <v>43.42</v>
      </c>
      <c r="G17" s="15">
        <v>39.909999999999997</v>
      </c>
      <c r="H17" s="14">
        <f>+H15/$H$7*100</f>
        <v>14.73544387868054</v>
      </c>
      <c r="I17" s="14">
        <f>+I15/$I$7*100</f>
        <v>0.96004096174770126</v>
      </c>
      <c r="J17" s="14">
        <f>+J15/$J$7*100</f>
        <v>25.42473191707743</v>
      </c>
      <c r="K17" s="14">
        <f>+K15/$K$7*100</f>
        <v>2.0499809849286024</v>
      </c>
      <c r="L17" s="14">
        <f>+L15/$L$7*100</f>
        <v>45.555707263790282</v>
      </c>
      <c r="M17" s="15">
        <f>+M15/$M$7*100</f>
        <v>32.797764582605659</v>
      </c>
    </row>
    <row r="18" spans="1:13" ht="15" customHeight="1" x14ac:dyDescent="0.15">
      <c r="A18" s="70"/>
      <c r="B18" s="22"/>
      <c r="C18" s="23"/>
      <c r="D18" s="23"/>
      <c r="E18" s="23"/>
      <c r="F18" s="23"/>
      <c r="G18" s="24"/>
      <c r="H18" s="20"/>
      <c r="I18" s="20"/>
      <c r="J18" s="20"/>
      <c r="K18" s="20"/>
      <c r="L18" s="20"/>
      <c r="M18" s="21"/>
    </row>
    <row r="19" spans="1:13" ht="15" customHeight="1" x14ac:dyDescent="0.15">
      <c r="A19" s="70" t="s">
        <v>18</v>
      </c>
      <c r="B19" s="19">
        <v>25622</v>
      </c>
      <c r="C19" s="10">
        <v>20093</v>
      </c>
      <c r="D19" s="10">
        <v>5529</v>
      </c>
      <c r="E19" s="10">
        <v>4939</v>
      </c>
      <c r="F19" s="10">
        <v>535</v>
      </c>
      <c r="G19" s="18">
        <v>55</v>
      </c>
      <c r="H19" s="20">
        <v>39367</v>
      </c>
      <c r="I19" s="20">
        <v>32543</v>
      </c>
      <c r="J19" s="20">
        <v>6824</v>
      </c>
      <c r="K19" s="20">
        <v>6006</v>
      </c>
      <c r="L19" s="20">
        <v>759</v>
      </c>
      <c r="M19" s="21">
        <v>59</v>
      </c>
    </row>
    <row r="20" spans="1:13" ht="15" customHeight="1" x14ac:dyDescent="0.15">
      <c r="A20" s="65" t="s">
        <v>135</v>
      </c>
      <c r="B20" s="19">
        <v>100</v>
      </c>
      <c r="C20" s="14">
        <v>78.42</v>
      </c>
      <c r="D20" s="14">
        <v>21.58</v>
      </c>
      <c r="E20" s="14">
        <v>89.33</v>
      </c>
      <c r="F20" s="14">
        <v>9.68</v>
      </c>
      <c r="G20" s="15">
        <v>0.99</v>
      </c>
      <c r="H20" s="199">
        <f>I20+J20</f>
        <v>100</v>
      </c>
      <c r="I20" s="14">
        <f>I19/H19*100</f>
        <v>82.665684456524502</v>
      </c>
      <c r="J20" s="14">
        <f>J19/H19*100</f>
        <v>17.334315543475501</v>
      </c>
      <c r="K20" s="14">
        <f>K19/J19*100</f>
        <v>88.012895662368123</v>
      </c>
      <c r="L20" s="14">
        <f>L19/J19*100</f>
        <v>11.12250879249707</v>
      </c>
      <c r="M20" s="15">
        <f>M19/J19*100</f>
        <v>0.86459554513481829</v>
      </c>
    </row>
    <row r="21" spans="1:13" ht="15" customHeight="1" x14ac:dyDescent="0.15">
      <c r="A21" s="65" t="s">
        <v>136</v>
      </c>
      <c r="B21" s="16">
        <v>8.27</v>
      </c>
      <c r="C21" s="14">
        <v>18</v>
      </c>
      <c r="D21" s="14">
        <v>2.79</v>
      </c>
      <c r="E21" s="14">
        <v>3.41</v>
      </c>
      <c r="F21" s="14">
        <v>1.18</v>
      </c>
      <c r="G21" s="15">
        <v>0.7</v>
      </c>
      <c r="H21" s="14">
        <f>+H19/$H$7*100</f>
        <v>9.1739976463185862</v>
      </c>
      <c r="I21" s="14">
        <f>+I19/$I$7*100</f>
        <v>17.357007232308579</v>
      </c>
      <c r="J21" s="14">
        <f>+J19/$J$7*100</f>
        <v>2.8242344478795478</v>
      </c>
      <c r="K21" s="14">
        <f>+K19/$K$7*100</f>
        <v>3.1288909264246976</v>
      </c>
      <c r="L21" s="14">
        <f>+L19/$L$7*100</f>
        <v>1.7271982523211362</v>
      </c>
      <c r="M21" s="15">
        <f>+M19/$M$7*100</f>
        <v>1.0303877052043311</v>
      </c>
    </row>
    <row r="22" spans="1:13" ht="15" customHeight="1" x14ac:dyDescent="0.15">
      <c r="A22" s="70"/>
      <c r="B22" s="19"/>
      <c r="C22" s="10"/>
      <c r="D22" s="10"/>
      <c r="E22" s="10"/>
      <c r="F22" s="10"/>
      <c r="G22" s="18"/>
      <c r="H22" s="20"/>
      <c r="I22" s="20"/>
      <c r="J22" s="20"/>
      <c r="K22" s="20"/>
      <c r="L22" s="20"/>
      <c r="M22" s="21"/>
    </row>
    <row r="23" spans="1:13" ht="15" customHeight="1" x14ac:dyDescent="0.15">
      <c r="A23" s="59" t="s">
        <v>19</v>
      </c>
      <c r="B23" s="19">
        <v>60374</v>
      </c>
      <c r="C23" s="10">
        <v>26952</v>
      </c>
      <c r="D23" s="10">
        <v>33392</v>
      </c>
      <c r="E23" s="10">
        <v>29284</v>
      </c>
      <c r="F23" s="10">
        <v>3581</v>
      </c>
      <c r="G23" s="18">
        <v>519</v>
      </c>
      <c r="H23" s="20">
        <v>90732</v>
      </c>
      <c r="I23" s="20">
        <v>39237</v>
      </c>
      <c r="J23" s="20">
        <v>51495</v>
      </c>
      <c r="K23" s="20">
        <v>41618</v>
      </c>
      <c r="L23" s="20">
        <v>8864</v>
      </c>
      <c r="M23" s="21">
        <v>1013</v>
      </c>
    </row>
    <row r="24" spans="1:13" ht="15" customHeight="1" x14ac:dyDescent="0.15">
      <c r="A24" s="65" t="s">
        <v>17</v>
      </c>
      <c r="B24" s="19">
        <v>100</v>
      </c>
      <c r="C24" s="14">
        <v>44.69</v>
      </c>
      <c r="D24" s="14">
        <v>55.31</v>
      </c>
      <c r="E24" s="14">
        <v>87.7</v>
      </c>
      <c r="F24" s="14">
        <v>10.72</v>
      </c>
      <c r="G24" s="15">
        <v>1.55</v>
      </c>
      <c r="H24" s="199">
        <f>I24+J24</f>
        <v>100</v>
      </c>
      <c r="I24" s="14">
        <f>I23/H23*100</f>
        <v>43.244941145351149</v>
      </c>
      <c r="J24" s="14">
        <f>J23/H23*100</f>
        <v>56.755058854648851</v>
      </c>
      <c r="K24" s="14">
        <f>K23/J23*100</f>
        <v>80.819497038547425</v>
      </c>
      <c r="L24" s="14">
        <f>L23/J23*100</f>
        <v>17.213321681716671</v>
      </c>
      <c r="M24" s="15">
        <f>M23/J23*100</f>
        <v>1.9671812797358967</v>
      </c>
    </row>
    <row r="25" spans="1:13" ht="15" customHeight="1" x14ac:dyDescent="0.15">
      <c r="A25" s="65" t="s">
        <v>15</v>
      </c>
      <c r="B25" s="16">
        <v>19.48</v>
      </c>
      <c r="C25" s="14">
        <v>24.18</v>
      </c>
      <c r="D25" s="14">
        <v>16.829999999999998</v>
      </c>
      <c r="E25" s="14">
        <v>20.2</v>
      </c>
      <c r="F25" s="14">
        <v>7.87</v>
      </c>
      <c r="G25" s="15">
        <v>6.56</v>
      </c>
      <c r="H25" s="14">
        <f>+H23/$H$7*100</f>
        <v>21.143982382345058</v>
      </c>
      <c r="I25" s="14">
        <f>+I23/$I$7*100</f>
        <v>20.927292897830306</v>
      </c>
      <c r="J25" s="14">
        <f>+J23/$J$7*100</f>
        <v>21.312126742901132</v>
      </c>
      <c r="K25" s="14">
        <f>+K23/$K$7*100</f>
        <v>21.681349080243599</v>
      </c>
      <c r="L25" s="14">
        <f>+L23/$L$7*100</f>
        <v>20.171126888767521</v>
      </c>
      <c r="M25" s="15">
        <f>+M23/$M$7*100</f>
        <v>17.691232972406567</v>
      </c>
    </row>
    <row r="26" spans="1:13" ht="15" customHeight="1" x14ac:dyDescent="0.15">
      <c r="A26" s="70"/>
      <c r="B26" s="19"/>
      <c r="C26" s="10"/>
      <c r="D26" s="10"/>
      <c r="E26" s="10"/>
      <c r="F26" s="10"/>
      <c r="G26" s="18"/>
      <c r="H26" s="20"/>
      <c r="I26" s="20"/>
      <c r="J26" s="20"/>
      <c r="K26" s="20"/>
      <c r="L26" s="20"/>
      <c r="M26" s="21"/>
    </row>
    <row r="27" spans="1:13" ht="15" customHeight="1" x14ac:dyDescent="0.15">
      <c r="A27" s="59" t="s">
        <v>20</v>
      </c>
      <c r="B27" s="19">
        <v>423786</v>
      </c>
      <c r="C27" s="10">
        <v>29669</v>
      </c>
      <c r="D27" s="10">
        <v>394114</v>
      </c>
      <c r="E27" s="10">
        <v>150382</v>
      </c>
      <c r="F27" s="10">
        <v>155981</v>
      </c>
      <c r="G27" s="18">
        <v>87751</v>
      </c>
      <c r="H27" s="20">
        <v>422930</v>
      </c>
      <c r="I27" s="20">
        <v>48074</v>
      </c>
      <c r="J27" s="20">
        <v>374856</v>
      </c>
      <c r="K27" s="20">
        <v>183845</v>
      </c>
      <c r="L27" s="20">
        <v>132595</v>
      </c>
      <c r="M27" s="21">
        <v>58415</v>
      </c>
    </row>
    <row r="28" spans="1:13" ht="15" customHeight="1" x14ac:dyDescent="0.15">
      <c r="A28" s="65" t="s">
        <v>17</v>
      </c>
      <c r="B28" s="19">
        <v>100</v>
      </c>
      <c r="C28" s="14">
        <v>7</v>
      </c>
      <c r="D28" s="14">
        <v>93</v>
      </c>
      <c r="E28" s="14">
        <v>38.159999999999997</v>
      </c>
      <c r="F28" s="14">
        <v>39.58</v>
      </c>
      <c r="G28" s="15">
        <v>22.27</v>
      </c>
      <c r="H28" s="199">
        <f>I28+J28</f>
        <v>100</v>
      </c>
      <c r="I28" s="14">
        <f>I27/H27*100</f>
        <v>11.366892866431797</v>
      </c>
      <c r="J28" s="14">
        <f>J27/H27*100</f>
        <v>88.633107133568203</v>
      </c>
      <c r="K28" s="14">
        <f>K27/J27*100</f>
        <v>49.044166293189917</v>
      </c>
      <c r="L28" s="14">
        <f>L27/J27*100</f>
        <v>35.372249610517102</v>
      </c>
      <c r="M28" s="15">
        <f>M27/J27*100</f>
        <v>15.583317327186974</v>
      </c>
    </row>
    <row r="29" spans="1:13" ht="15" customHeight="1" x14ac:dyDescent="0.15">
      <c r="A29" s="65" t="s">
        <v>21</v>
      </c>
      <c r="B29" s="16">
        <v>102.49</v>
      </c>
      <c r="C29" s="14">
        <v>230.03</v>
      </c>
      <c r="D29" s="14">
        <v>98.38</v>
      </c>
      <c r="E29" s="14">
        <v>125.1</v>
      </c>
      <c r="F29" s="14">
        <v>83.55</v>
      </c>
      <c r="G29" s="15">
        <v>93.75</v>
      </c>
      <c r="H29" s="14">
        <f t="shared" ref="H29:M29" si="0">H27/H32*100</f>
        <v>99.943049027461711</v>
      </c>
      <c r="I29" s="14">
        <f t="shared" si="0"/>
        <v>215.1443275900649</v>
      </c>
      <c r="J29" s="14">
        <f t="shared" si="0"/>
        <v>93.52087938407189</v>
      </c>
      <c r="K29" s="14">
        <f t="shared" si="0"/>
        <v>114.76827228007092</v>
      </c>
      <c r="L29" s="14">
        <f t="shared" si="0"/>
        <v>76.140135288780669</v>
      </c>
      <c r="M29" s="15">
        <f t="shared" si="0"/>
        <v>87.851352773976217</v>
      </c>
    </row>
    <row r="30" spans="1:13" ht="15" customHeight="1" x14ac:dyDescent="0.15">
      <c r="A30" s="65" t="s">
        <v>22</v>
      </c>
      <c r="B30" s="16">
        <v>1.37</v>
      </c>
      <c r="C30" s="14">
        <v>0.27</v>
      </c>
      <c r="D30" s="14">
        <v>1.99</v>
      </c>
      <c r="E30" s="14">
        <v>1.04</v>
      </c>
      <c r="F30" s="14">
        <v>3.43</v>
      </c>
      <c r="G30" s="15">
        <v>11.1</v>
      </c>
      <c r="H30" s="23">
        <f t="shared" ref="H30:M30" si="1">H27/H7</f>
        <v>0.98558661431084904</v>
      </c>
      <c r="I30" s="23">
        <f t="shared" si="1"/>
        <v>0.25640560663921663</v>
      </c>
      <c r="J30" s="23">
        <f t="shared" si="1"/>
        <v>1.5514085993469164</v>
      </c>
      <c r="K30" s="23">
        <f t="shared" si="1"/>
        <v>0.95776049345412684</v>
      </c>
      <c r="L30" s="23">
        <f t="shared" si="1"/>
        <v>3.017363007464045</v>
      </c>
      <c r="M30" s="24">
        <f t="shared" si="1"/>
        <v>10.201711491442543</v>
      </c>
    </row>
    <row r="31" spans="1:13" ht="15" customHeight="1" x14ac:dyDescent="0.15">
      <c r="A31" s="70"/>
      <c r="B31" s="19"/>
      <c r="C31" s="10"/>
      <c r="D31" s="10"/>
      <c r="E31" s="10"/>
      <c r="F31" s="10"/>
      <c r="G31" s="18"/>
      <c r="H31" s="20"/>
      <c r="I31" s="20"/>
      <c r="J31" s="20"/>
      <c r="K31" s="20"/>
      <c r="L31" s="20"/>
      <c r="M31" s="21"/>
    </row>
    <row r="32" spans="1:13" ht="15" customHeight="1" x14ac:dyDescent="0.15">
      <c r="A32" s="69" t="s">
        <v>55</v>
      </c>
      <c r="B32" s="19">
        <v>413505</v>
      </c>
      <c r="C32" s="10">
        <v>12898</v>
      </c>
      <c r="D32" s="10">
        <v>400607</v>
      </c>
      <c r="E32" s="10">
        <v>120211</v>
      </c>
      <c r="F32" s="10">
        <v>186695</v>
      </c>
      <c r="G32" s="18">
        <v>93701</v>
      </c>
      <c r="H32" s="20">
        <v>423171</v>
      </c>
      <c r="I32" s="20">
        <v>22345</v>
      </c>
      <c r="J32" s="20">
        <v>400826</v>
      </c>
      <c r="K32" s="20">
        <v>160188</v>
      </c>
      <c r="L32" s="20">
        <v>174146</v>
      </c>
      <c r="M32" s="21">
        <v>66493</v>
      </c>
    </row>
    <row r="33" spans="1:13" ht="15" customHeight="1" x14ac:dyDescent="0.15">
      <c r="A33" s="65" t="s">
        <v>17</v>
      </c>
      <c r="B33" s="19">
        <v>100</v>
      </c>
      <c r="C33" s="14">
        <v>3.12</v>
      </c>
      <c r="D33" s="14">
        <v>96.88</v>
      </c>
      <c r="E33" s="14">
        <v>30</v>
      </c>
      <c r="F33" s="14">
        <v>46.6</v>
      </c>
      <c r="G33" s="15">
        <v>23.36</v>
      </c>
      <c r="H33" s="199">
        <f>I33+J33</f>
        <v>99.999999999999986</v>
      </c>
      <c r="I33" s="14">
        <f>I32/H32*100</f>
        <v>5.2803712919836192</v>
      </c>
      <c r="J33" s="14">
        <f>J32/H32*100</f>
        <v>94.719628708016373</v>
      </c>
      <c r="K33" s="14">
        <f>K32/J32*100</f>
        <v>39.964473362506425</v>
      </c>
      <c r="L33" s="14">
        <f>L32/J32*100</f>
        <v>43.446782394355651</v>
      </c>
      <c r="M33" s="15">
        <f>M32/J32*100</f>
        <v>16.588993727951777</v>
      </c>
    </row>
    <row r="34" spans="1:13" ht="15" customHeight="1" x14ac:dyDescent="0.15">
      <c r="A34" s="221" t="s">
        <v>22</v>
      </c>
      <c r="B34" s="16">
        <v>1.33</v>
      </c>
      <c r="C34" s="14">
        <v>0.12</v>
      </c>
      <c r="D34" s="14">
        <v>2.02</v>
      </c>
      <c r="E34" s="14">
        <v>0.83</v>
      </c>
      <c r="F34" s="14">
        <v>4.0999999999999996</v>
      </c>
      <c r="G34" s="15">
        <v>11.84</v>
      </c>
      <c r="H34" s="23">
        <f t="shared" ref="H34:M34" si="2">H32/H7</f>
        <v>0.98614823532153384</v>
      </c>
      <c r="I34" s="23">
        <f t="shared" si="2"/>
        <v>0.11917841827917991</v>
      </c>
      <c r="J34" s="23">
        <f t="shared" si="2"/>
        <v>1.6588900891057556</v>
      </c>
      <c r="K34" s="23">
        <f t="shared" si="2"/>
        <v>0.83451678275411167</v>
      </c>
      <c r="L34" s="23">
        <f t="shared" si="2"/>
        <v>3.9629073366102312</v>
      </c>
      <c r="M34" s="24">
        <f t="shared" si="2"/>
        <v>11.612469437652813</v>
      </c>
    </row>
    <row r="35" spans="1:13" ht="15" customHeight="1" x14ac:dyDescent="0.15">
      <c r="A35" s="74"/>
      <c r="B35" s="22"/>
      <c r="C35" s="20"/>
      <c r="D35" s="20"/>
      <c r="E35" s="20"/>
      <c r="F35" s="20"/>
      <c r="G35" s="20"/>
      <c r="H35" s="22"/>
      <c r="I35" s="20"/>
      <c r="J35" s="20"/>
      <c r="K35" s="20"/>
      <c r="L35" s="20"/>
      <c r="M35" s="21"/>
    </row>
    <row r="36" spans="1:13" ht="15" customHeight="1" x14ac:dyDescent="0.15">
      <c r="A36" s="87" t="s">
        <v>24</v>
      </c>
      <c r="B36" s="19">
        <v>25109</v>
      </c>
      <c r="C36" s="10">
        <v>6135</v>
      </c>
      <c r="D36" s="10">
        <v>18974</v>
      </c>
      <c r="E36" s="10">
        <v>11439</v>
      </c>
      <c r="F36" s="10">
        <v>5855</v>
      </c>
      <c r="G36" s="18">
        <v>1680</v>
      </c>
      <c r="H36" s="20">
        <v>37139</v>
      </c>
      <c r="I36" s="20">
        <v>11693</v>
      </c>
      <c r="J36" s="20">
        <v>25446</v>
      </c>
      <c r="K36" s="20">
        <v>17330</v>
      </c>
      <c r="L36" s="20">
        <v>6595</v>
      </c>
      <c r="M36" s="21">
        <v>1520</v>
      </c>
    </row>
    <row r="37" spans="1:13" ht="15" customHeight="1" x14ac:dyDescent="0.15">
      <c r="A37" s="65" t="s">
        <v>17</v>
      </c>
      <c r="B37" s="199">
        <f>+B36/$B$36*100</f>
        <v>100</v>
      </c>
      <c r="C37" s="14">
        <f>+C36/$B$36*100</f>
        <v>24.433470070492653</v>
      </c>
      <c r="D37" s="14">
        <f>+D36/$B$36*100</f>
        <v>75.566529929507354</v>
      </c>
      <c r="E37" s="14">
        <v>52.42</v>
      </c>
      <c r="F37" s="14">
        <v>35.17</v>
      </c>
      <c r="G37" s="15">
        <v>12.41</v>
      </c>
      <c r="H37" s="199">
        <f>I37+J37</f>
        <v>100</v>
      </c>
      <c r="I37" s="14">
        <f>I36/H36*100</f>
        <v>31.484423382428172</v>
      </c>
      <c r="J37" s="14">
        <f>J36/H36*100</f>
        <v>68.515576617571824</v>
      </c>
      <c r="K37" s="14">
        <f>K36/J36*100</f>
        <v>68.10500668081427</v>
      </c>
      <c r="L37" s="14">
        <f>L36/J36*100</f>
        <v>25.917629489900179</v>
      </c>
      <c r="M37" s="15">
        <f>M36/J36*100</f>
        <v>5.9734339385365081</v>
      </c>
    </row>
    <row r="38" spans="1:13" ht="15" customHeight="1" x14ac:dyDescent="0.15">
      <c r="A38" s="65" t="s">
        <v>25</v>
      </c>
      <c r="B38" s="16">
        <v>2.2000000000000002</v>
      </c>
      <c r="C38" s="14">
        <v>1.97</v>
      </c>
      <c r="D38" s="14">
        <v>2.2400000000000002</v>
      </c>
      <c r="E38" s="14">
        <v>2.16</v>
      </c>
      <c r="F38" s="14">
        <v>2.2599999999999998</v>
      </c>
      <c r="G38" s="15">
        <v>2.54</v>
      </c>
      <c r="H38" s="14">
        <f t="shared" ref="H38:M38" si="3">H36/H41*100</f>
        <v>10.967978193394821</v>
      </c>
      <c r="I38" s="14">
        <f>I36/I32*100</f>
        <v>52.329380174535686</v>
      </c>
      <c r="J38" s="14">
        <f t="shared" si="3"/>
        <v>7.539488537879663</v>
      </c>
      <c r="K38" s="14">
        <f t="shared" si="3"/>
        <v>13.971750137056985</v>
      </c>
      <c r="L38" s="14">
        <f t="shared" si="3"/>
        <v>4.2691057857873407</v>
      </c>
      <c r="M38" s="15">
        <f t="shared" si="3"/>
        <v>2.576926337204374</v>
      </c>
    </row>
    <row r="39" spans="1:13" ht="15" customHeight="1" x14ac:dyDescent="0.15">
      <c r="A39" s="65" t="s">
        <v>22</v>
      </c>
      <c r="B39" s="16">
        <v>0.08</v>
      </c>
      <c r="C39" s="14">
        <v>0.05</v>
      </c>
      <c r="D39" s="14">
        <v>0.09</v>
      </c>
      <c r="E39" s="14">
        <v>7.0000000000000007E-2</v>
      </c>
      <c r="F39" s="14">
        <v>0.12</v>
      </c>
      <c r="G39" s="15">
        <v>0.19</v>
      </c>
      <c r="H39" s="23">
        <f t="shared" ref="H39:M39" si="4">H36/H7</f>
        <v>8.6547895086398749E-2</v>
      </c>
      <c r="I39" s="23">
        <f t="shared" si="4"/>
        <v>6.2365327587310393E-2</v>
      </c>
      <c r="J39" s="23">
        <f t="shared" si="4"/>
        <v>0.10531282204094809</v>
      </c>
      <c r="K39" s="23">
        <f t="shared" si="4"/>
        <v>9.0282517074492197E-2</v>
      </c>
      <c r="L39" s="23">
        <f t="shared" si="4"/>
        <v>0.15007737119970871</v>
      </c>
      <c r="M39" s="24">
        <f t="shared" si="4"/>
        <v>0.26545581557806497</v>
      </c>
    </row>
    <row r="40" spans="1:13" ht="15" customHeight="1" x14ac:dyDescent="0.15">
      <c r="A40" s="79"/>
      <c r="B40" s="19"/>
      <c r="C40" s="10"/>
      <c r="D40" s="10"/>
      <c r="E40" s="10"/>
      <c r="F40" s="10"/>
      <c r="G40" s="18"/>
      <c r="H40" s="20"/>
      <c r="I40" s="20"/>
      <c r="J40" s="20"/>
      <c r="K40" s="20"/>
      <c r="L40" s="20"/>
      <c r="M40" s="21"/>
    </row>
    <row r="41" spans="1:13" ht="15" customHeight="1" x14ac:dyDescent="0.15">
      <c r="A41" s="76" t="s">
        <v>57</v>
      </c>
      <c r="B41" s="19">
        <v>351807</v>
      </c>
      <c r="C41" s="10">
        <v>666</v>
      </c>
      <c r="D41" s="10">
        <v>351141</v>
      </c>
      <c r="E41" s="10">
        <v>98180</v>
      </c>
      <c r="F41" s="10">
        <v>168442</v>
      </c>
      <c r="G41" s="18">
        <v>84519</v>
      </c>
      <c r="H41" s="20">
        <v>338613</v>
      </c>
      <c r="I41" s="20">
        <v>1110</v>
      </c>
      <c r="J41" s="20">
        <v>337503</v>
      </c>
      <c r="K41" s="20">
        <v>124036</v>
      </c>
      <c r="L41" s="20">
        <v>154482</v>
      </c>
      <c r="M41" s="21">
        <v>58985</v>
      </c>
    </row>
    <row r="42" spans="1:13" ht="15" customHeight="1" x14ac:dyDescent="0.15">
      <c r="A42" s="65" t="s">
        <v>17</v>
      </c>
      <c r="B42" s="19">
        <f>+B41/$B$41*100</f>
        <v>100</v>
      </c>
      <c r="C42" s="14">
        <f>+C41/$B$41*100</f>
        <v>0.18930834235816799</v>
      </c>
      <c r="D42" s="14">
        <f>+D41/$B$41*100</f>
        <v>99.81069165764184</v>
      </c>
      <c r="E42" s="14">
        <v>22.52</v>
      </c>
      <c r="F42" s="14">
        <v>47.57</v>
      </c>
      <c r="G42" s="15">
        <v>29.91</v>
      </c>
      <c r="H42" s="199">
        <f>I42+J42</f>
        <v>99.999999999999986</v>
      </c>
      <c r="I42" s="14">
        <f>I41/H41*100</f>
        <v>0.32780785144102559</v>
      </c>
      <c r="J42" s="14">
        <f>J41/H41*100</f>
        <v>99.672192148558963</v>
      </c>
      <c r="K42" s="14">
        <f>K41/J41*100</f>
        <v>36.751080731134238</v>
      </c>
      <c r="L42" s="14">
        <f>L41/J41*100</f>
        <v>45.772037581888156</v>
      </c>
      <c r="M42" s="15">
        <f>M41/J41*100</f>
        <v>17.476881686977595</v>
      </c>
    </row>
    <row r="43" spans="1:13" ht="15" customHeight="1" x14ac:dyDescent="0.15">
      <c r="A43" s="65" t="s">
        <v>21</v>
      </c>
      <c r="B43" s="16">
        <v>86.65</v>
      </c>
      <c r="C43" s="14">
        <v>8.57</v>
      </c>
      <c r="D43" s="14">
        <v>87.75</v>
      </c>
      <c r="E43" s="14">
        <v>81.13</v>
      </c>
      <c r="F43" s="14">
        <v>90.3</v>
      </c>
      <c r="G43" s="15">
        <v>89.23</v>
      </c>
      <c r="H43" s="14">
        <f t="shared" ref="H43:M43" si="5">H41/H32*100</f>
        <v>80.018006905010026</v>
      </c>
      <c r="I43" s="14">
        <f t="shared" si="5"/>
        <v>4.9675542626985907</v>
      </c>
      <c r="J43" s="14">
        <f t="shared" si="5"/>
        <v>84.201873131982452</v>
      </c>
      <c r="K43" s="14">
        <f t="shared" si="5"/>
        <v>77.431517966389492</v>
      </c>
      <c r="L43" s="14">
        <f t="shared" si="5"/>
        <v>88.708325198396736</v>
      </c>
      <c r="M43" s="15">
        <f t="shared" si="5"/>
        <v>88.708585866181394</v>
      </c>
    </row>
    <row r="44" spans="1:13" ht="15" customHeight="1" x14ac:dyDescent="0.15">
      <c r="A44" s="80" t="s">
        <v>22</v>
      </c>
      <c r="B44" s="28">
        <v>1.6</v>
      </c>
      <c r="C44" s="29">
        <v>0.01</v>
      </c>
      <c r="D44" s="29">
        <v>2.11</v>
      </c>
      <c r="E44" s="29">
        <v>0.71</v>
      </c>
      <c r="F44" s="29">
        <v>3.78</v>
      </c>
      <c r="G44" s="30">
        <v>10.64</v>
      </c>
      <c r="H44" s="222">
        <f t="shared" ref="H44:M44" si="6">H41/H7</f>
        <v>0.7890961630332195</v>
      </c>
      <c r="I44" s="222">
        <f t="shared" si="6"/>
        <v>5.9202525974441575E-3</v>
      </c>
      <c r="J44" s="222">
        <f t="shared" si="6"/>
        <v>1.3968165282278591</v>
      </c>
      <c r="K44" s="222">
        <f t="shared" si="6"/>
        <v>0.64617901257078558</v>
      </c>
      <c r="L44" s="222">
        <f t="shared" si="6"/>
        <v>3.5154287274713272</v>
      </c>
      <c r="M44" s="223">
        <f t="shared" si="6"/>
        <v>10.301257422284317</v>
      </c>
    </row>
    <row r="45" spans="1:13" s="224" customFormat="1" ht="15" customHeight="1" x14ac:dyDescent="0.15">
      <c r="A45" s="31" t="s">
        <v>138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</row>
    <row r="46" spans="1:13" ht="15" customHeight="1" x14ac:dyDescent="0.15">
      <c r="A46" s="87" t="s">
        <v>28</v>
      </c>
      <c r="B46" s="32"/>
      <c r="C46" s="33"/>
      <c r="D46" s="10">
        <v>423428</v>
      </c>
      <c r="E46" s="10">
        <v>110824</v>
      </c>
      <c r="F46" s="10">
        <v>209815</v>
      </c>
      <c r="G46" s="18">
        <v>102789</v>
      </c>
      <c r="H46" s="33"/>
      <c r="I46" s="33"/>
      <c r="J46" s="20">
        <v>385677</v>
      </c>
      <c r="K46" s="20">
        <v>135958</v>
      </c>
      <c r="L46" s="20">
        <v>182023</v>
      </c>
      <c r="M46" s="21">
        <v>67696</v>
      </c>
    </row>
    <row r="47" spans="1:13" ht="15" customHeight="1" x14ac:dyDescent="0.15">
      <c r="A47" s="65" t="s">
        <v>12</v>
      </c>
      <c r="B47" s="32"/>
      <c r="C47" s="33"/>
      <c r="D47" s="10">
        <f>+D46/$D$46*100</f>
        <v>100</v>
      </c>
      <c r="E47" s="14">
        <v>26.17</v>
      </c>
      <c r="F47" s="14">
        <v>49.55</v>
      </c>
      <c r="G47" s="15">
        <v>24.28</v>
      </c>
      <c r="H47" s="33"/>
      <c r="I47" s="33"/>
      <c r="J47" s="213">
        <v>100</v>
      </c>
      <c r="K47" s="23">
        <v>35.25</v>
      </c>
      <c r="L47" s="23">
        <v>47.2</v>
      </c>
      <c r="M47" s="24">
        <v>17.55</v>
      </c>
    </row>
    <row r="48" spans="1:13" ht="15" customHeight="1" x14ac:dyDescent="0.15">
      <c r="A48" s="79"/>
      <c r="B48" s="22"/>
      <c r="C48" s="20"/>
      <c r="D48" s="10"/>
      <c r="E48" s="10"/>
      <c r="F48" s="10"/>
      <c r="G48" s="18"/>
      <c r="H48" s="20"/>
      <c r="I48" s="20"/>
      <c r="J48" s="20"/>
      <c r="K48" s="20"/>
      <c r="L48" s="20"/>
      <c r="M48" s="21"/>
    </row>
    <row r="49" spans="1:13" ht="15" customHeight="1" x14ac:dyDescent="0.15">
      <c r="A49" s="87" t="s">
        <v>72</v>
      </c>
      <c r="B49" s="37"/>
      <c r="C49" s="34"/>
      <c r="D49" s="35">
        <v>132.5</v>
      </c>
      <c r="E49" s="35">
        <v>135.5</v>
      </c>
      <c r="F49" s="35">
        <v>132.6</v>
      </c>
      <c r="G49" s="36">
        <v>129.30000000000001</v>
      </c>
      <c r="H49" s="212"/>
      <c r="I49" s="212"/>
      <c r="J49" s="213">
        <v>127.69</v>
      </c>
      <c r="K49" s="213">
        <v>131.72999999999999</v>
      </c>
      <c r="L49" s="213">
        <v>126.58</v>
      </c>
      <c r="M49" s="214">
        <v>123.01</v>
      </c>
    </row>
    <row r="50" spans="1:13" ht="15" customHeight="1" x14ac:dyDescent="0.15">
      <c r="A50" s="87"/>
      <c r="B50" s="37"/>
      <c r="C50" s="34"/>
      <c r="D50" s="35"/>
      <c r="E50" s="35"/>
      <c r="F50" s="35"/>
      <c r="G50" s="36"/>
      <c r="H50" s="212"/>
      <c r="I50" s="212"/>
      <c r="J50" s="213"/>
      <c r="K50" s="213"/>
      <c r="L50" s="213"/>
      <c r="M50" s="214"/>
    </row>
    <row r="51" spans="1:13" ht="15" customHeight="1" x14ac:dyDescent="0.15">
      <c r="A51" s="87" t="s">
        <v>30</v>
      </c>
      <c r="B51" s="19"/>
      <c r="C51" s="10"/>
      <c r="D51" s="10"/>
      <c r="E51" s="10"/>
      <c r="F51" s="10"/>
      <c r="G51" s="18"/>
      <c r="H51" s="20"/>
      <c r="I51" s="20"/>
      <c r="J51" s="20"/>
      <c r="K51" s="20"/>
      <c r="L51" s="20"/>
      <c r="M51" s="21"/>
    </row>
    <row r="52" spans="1:13" ht="15" customHeight="1" x14ac:dyDescent="0.15">
      <c r="A52" s="65" t="s">
        <v>139</v>
      </c>
      <c r="B52" s="32"/>
      <c r="C52" s="33"/>
      <c r="D52" s="10">
        <v>60129</v>
      </c>
      <c r="E52" s="10">
        <v>34976</v>
      </c>
      <c r="F52" s="10">
        <v>20946</v>
      </c>
      <c r="G52" s="18">
        <v>4207</v>
      </c>
      <c r="H52" s="33"/>
      <c r="I52" s="33"/>
      <c r="J52" s="20">
        <v>64898</v>
      </c>
      <c r="K52" s="20">
        <v>42074</v>
      </c>
      <c r="L52" s="20">
        <v>20121</v>
      </c>
      <c r="M52" s="21">
        <v>2703</v>
      </c>
    </row>
    <row r="53" spans="1:13" ht="15" customHeight="1" x14ac:dyDescent="0.15">
      <c r="A53" s="65" t="s">
        <v>32</v>
      </c>
      <c r="B53" s="32"/>
      <c r="C53" s="33"/>
      <c r="D53" s="14">
        <v>30.31</v>
      </c>
      <c r="E53" s="14">
        <v>24.12</v>
      </c>
      <c r="F53" s="14">
        <v>46.04</v>
      </c>
      <c r="G53" s="15">
        <v>53.21</v>
      </c>
      <c r="H53" s="33"/>
      <c r="I53" s="33"/>
      <c r="J53" s="14">
        <f>J52/J7*100</f>
        <v>26.859198006812264</v>
      </c>
      <c r="K53" s="14">
        <f>K52/K7*100</f>
        <v>21.91890723249962</v>
      </c>
      <c r="L53" s="14">
        <f>L52/L7*100</f>
        <v>45.78782086291644</v>
      </c>
      <c r="M53" s="15">
        <f>M52/M7*100</f>
        <v>47.205728257072998</v>
      </c>
    </row>
    <row r="54" spans="1:13" ht="15" customHeight="1" x14ac:dyDescent="0.15">
      <c r="A54" s="65" t="s">
        <v>60</v>
      </c>
      <c r="B54" s="32"/>
      <c r="C54" s="33"/>
      <c r="D54" s="10">
        <v>76501</v>
      </c>
      <c r="E54" s="10">
        <v>20985</v>
      </c>
      <c r="F54" s="10">
        <v>37253</v>
      </c>
      <c r="G54" s="18">
        <v>18263</v>
      </c>
      <c r="H54" s="33"/>
      <c r="I54" s="33"/>
      <c r="J54" s="20">
        <v>100848</v>
      </c>
      <c r="K54" s="20">
        <v>49199</v>
      </c>
      <c r="L54" s="20">
        <v>18202</v>
      </c>
      <c r="M54" s="21">
        <v>100848</v>
      </c>
    </row>
    <row r="55" spans="1:13" ht="15" customHeight="1" x14ac:dyDescent="0.15">
      <c r="A55" s="65" t="s">
        <v>34</v>
      </c>
      <c r="B55" s="32"/>
      <c r="C55" s="33"/>
      <c r="D55" s="14">
        <f>+D54/D41*100</f>
        <v>21.786404891482338</v>
      </c>
      <c r="E55" s="14">
        <f>+E54/E41*100</f>
        <v>21.374006926054186</v>
      </c>
      <c r="F55" s="14">
        <f>+F54/F41*100</f>
        <v>22.116218045380606</v>
      </c>
      <c r="G55" s="15">
        <f>+G54/G41*100</f>
        <v>21.608159112152297</v>
      </c>
      <c r="H55" s="33"/>
      <c r="I55" s="33"/>
      <c r="J55" s="14">
        <f>J54/J41*100</f>
        <v>29.880623283348594</v>
      </c>
      <c r="K55" s="14">
        <f>K54/K41*100</f>
        <v>39.665097229836498</v>
      </c>
      <c r="L55" s="14">
        <f>L54/L41*100</f>
        <v>11.782602503851582</v>
      </c>
      <c r="M55" s="15">
        <f>M54/M41*100</f>
        <v>170.9722810884123</v>
      </c>
    </row>
    <row r="56" spans="1:13" ht="15" customHeight="1" x14ac:dyDescent="0.15">
      <c r="A56" s="65"/>
      <c r="B56" s="22"/>
      <c r="C56" s="20"/>
      <c r="D56" s="14"/>
      <c r="E56" s="14"/>
      <c r="F56" s="14"/>
      <c r="G56" s="14"/>
      <c r="H56" s="22"/>
      <c r="I56" s="20"/>
      <c r="J56" s="20"/>
      <c r="K56" s="20"/>
      <c r="L56" s="20"/>
      <c r="M56" s="21"/>
    </row>
    <row r="57" spans="1:13" ht="15" customHeight="1" x14ac:dyDescent="0.15">
      <c r="A57" s="87" t="s">
        <v>35</v>
      </c>
      <c r="B57" s="22"/>
      <c r="C57" s="20"/>
      <c r="D57" s="20"/>
      <c r="E57" s="20"/>
      <c r="F57" s="20"/>
      <c r="G57" s="20"/>
      <c r="H57" s="22"/>
      <c r="I57" s="20"/>
      <c r="J57" s="20"/>
      <c r="K57" s="20"/>
      <c r="L57" s="20"/>
      <c r="M57" s="21"/>
    </row>
    <row r="58" spans="1:13" ht="15" customHeight="1" x14ac:dyDescent="0.15">
      <c r="A58" s="99" t="s">
        <v>36</v>
      </c>
      <c r="B58" s="22"/>
      <c r="C58" s="20"/>
      <c r="D58" s="20"/>
      <c r="E58" s="20"/>
      <c r="F58" s="20"/>
      <c r="G58" s="20"/>
      <c r="H58" s="22"/>
      <c r="I58" s="20"/>
      <c r="J58" s="20"/>
      <c r="K58" s="20"/>
      <c r="L58" s="20"/>
      <c r="M58" s="21"/>
    </row>
    <row r="59" spans="1:13" ht="15" customHeight="1" x14ac:dyDescent="0.15">
      <c r="A59" s="65" t="s">
        <v>31</v>
      </c>
      <c r="B59" s="19">
        <v>109344</v>
      </c>
      <c r="C59" s="10">
        <v>9563</v>
      </c>
      <c r="D59" s="10">
        <v>99781</v>
      </c>
      <c r="E59" s="10">
        <v>58936</v>
      </c>
      <c r="F59" s="10">
        <v>34639</v>
      </c>
      <c r="G59" s="10">
        <v>6206</v>
      </c>
      <c r="H59" s="22">
        <v>140957</v>
      </c>
      <c r="I59" s="20">
        <v>25879</v>
      </c>
      <c r="J59" s="20">
        <v>115078</v>
      </c>
      <c r="K59" s="20">
        <v>79275</v>
      </c>
      <c r="L59" s="20">
        <v>31655</v>
      </c>
      <c r="M59" s="21">
        <v>4148</v>
      </c>
    </row>
    <row r="60" spans="1:13" ht="15" customHeight="1" x14ac:dyDescent="0.15">
      <c r="A60" s="65" t="s">
        <v>15</v>
      </c>
      <c r="B60" s="16">
        <v>51.94</v>
      </c>
      <c r="C60" s="14">
        <v>13.13</v>
      </c>
      <c r="D60" s="14">
        <v>64.31</v>
      </c>
      <c r="E60" s="14">
        <v>49.89</v>
      </c>
      <c r="F60" s="14">
        <v>93.63</v>
      </c>
      <c r="G60" s="14">
        <v>96.65</v>
      </c>
      <c r="H60" s="16">
        <f t="shared" ref="H60:M60" si="7">H59/H7*100</f>
        <v>32.848304067674164</v>
      </c>
      <c r="I60" s="14">
        <f t="shared" si="7"/>
        <v>13.802722249482644</v>
      </c>
      <c r="J60" s="14">
        <f t="shared" si="7"/>
        <v>47.627088480815154</v>
      </c>
      <c r="K60" s="14">
        <f t="shared" si="7"/>
        <v>41.299172193193122</v>
      </c>
      <c r="L60" s="14">
        <f t="shared" si="7"/>
        <v>72.034862552339334</v>
      </c>
      <c r="M60" s="15">
        <f t="shared" si="7"/>
        <v>72.441494935382465</v>
      </c>
    </row>
    <row r="61" spans="1:13" ht="15" customHeight="1" x14ac:dyDescent="0.15">
      <c r="A61" s="65" t="s">
        <v>37</v>
      </c>
      <c r="B61" s="19">
        <v>382311</v>
      </c>
      <c r="C61" s="10">
        <v>22496</v>
      </c>
      <c r="D61" s="10">
        <v>359815</v>
      </c>
      <c r="E61" s="10">
        <v>168765</v>
      </c>
      <c r="F61" s="10">
        <v>150042</v>
      </c>
      <c r="G61" s="10">
        <v>41008</v>
      </c>
      <c r="H61" s="22">
        <v>476467</v>
      </c>
      <c r="I61" s="20">
        <v>65611</v>
      </c>
      <c r="J61" s="20">
        <v>410856</v>
      </c>
      <c r="K61" s="20">
        <v>244976</v>
      </c>
      <c r="L61" s="20">
        <v>140279</v>
      </c>
      <c r="M61" s="21">
        <v>25601</v>
      </c>
    </row>
    <row r="62" spans="1:13" ht="15" customHeight="1" x14ac:dyDescent="0.15">
      <c r="A62" s="65" t="s">
        <v>12</v>
      </c>
      <c r="B62" s="19">
        <f>+B61/$B$61*100</f>
        <v>100</v>
      </c>
      <c r="C62" s="14">
        <f>+C61/$B$61*100</f>
        <v>5.8842146838568601</v>
      </c>
      <c r="D62" s="14">
        <f>+D61/$B$61*100</f>
        <v>94.115785316143146</v>
      </c>
      <c r="E62" s="14">
        <v>38.43</v>
      </c>
      <c r="F62" s="14">
        <v>44.79</v>
      </c>
      <c r="G62" s="14">
        <v>16.78</v>
      </c>
      <c r="H62" s="199">
        <f>I62+J62</f>
        <v>100.00000000000001</v>
      </c>
      <c r="I62" s="14">
        <f>I61/H61*100</f>
        <v>13.77031357890473</v>
      </c>
      <c r="J62" s="14">
        <f>J61/H61*100</f>
        <v>86.22968642109528</v>
      </c>
      <c r="K62" s="14">
        <f>K61/J61*100</f>
        <v>59.625756956208498</v>
      </c>
      <c r="L62" s="14">
        <f>L61/J61*100</f>
        <v>34.143106100434217</v>
      </c>
      <c r="M62" s="15">
        <f>M61/J61*100</f>
        <v>6.2311369433572832</v>
      </c>
    </row>
    <row r="63" spans="1:13" ht="15" customHeight="1" x14ac:dyDescent="0.15">
      <c r="A63" s="65" t="s">
        <v>38</v>
      </c>
      <c r="B63" s="16">
        <v>1.9</v>
      </c>
      <c r="C63" s="14">
        <v>0.31</v>
      </c>
      <c r="D63" s="14">
        <v>2.41</v>
      </c>
      <c r="E63" s="14">
        <v>1.38</v>
      </c>
      <c r="F63" s="14">
        <v>4.0599999999999996</v>
      </c>
      <c r="G63" s="14">
        <v>6.82</v>
      </c>
      <c r="H63" s="16">
        <f>H61/H7</f>
        <v>1.1103480419001899</v>
      </c>
      <c r="I63" s="14">
        <f>I61/I7</f>
        <v>0.34994026411793572</v>
      </c>
      <c r="J63" s="14">
        <f>J61/J7</f>
        <v>1.7004010379806558</v>
      </c>
      <c r="K63" s="14">
        <f>K61/K7</f>
        <v>1.2762290769094518</v>
      </c>
      <c r="L63" s="14">
        <f>L61/L7</f>
        <v>3.1922219188057528</v>
      </c>
      <c r="M63" s="15">
        <f>M61/M59</f>
        <v>6.1718900675024111</v>
      </c>
    </row>
    <row r="64" spans="1:13" ht="15" customHeight="1" x14ac:dyDescent="0.15">
      <c r="A64" s="26"/>
      <c r="B64" s="16"/>
      <c r="C64" s="14"/>
      <c r="D64" s="14"/>
      <c r="E64" s="14"/>
      <c r="F64" s="14"/>
      <c r="G64" s="14"/>
      <c r="H64" s="16"/>
      <c r="I64" s="14"/>
      <c r="J64" s="14"/>
      <c r="K64" s="14"/>
      <c r="L64" s="14"/>
      <c r="M64" s="15"/>
    </row>
    <row r="65" spans="1:13" ht="15" customHeight="1" x14ac:dyDescent="0.15">
      <c r="A65" s="76" t="s">
        <v>62</v>
      </c>
      <c r="B65" s="22"/>
      <c r="C65" s="20"/>
      <c r="D65" s="20"/>
      <c r="E65" s="20"/>
      <c r="F65" s="20"/>
      <c r="G65" s="20"/>
      <c r="H65" s="22"/>
      <c r="I65" s="20"/>
      <c r="J65" s="20"/>
      <c r="K65" s="20"/>
      <c r="L65" s="20"/>
      <c r="M65" s="21"/>
    </row>
    <row r="66" spans="1:13" ht="15" customHeight="1" x14ac:dyDescent="0.15">
      <c r="A66" s="65" t="s">
        <v>40</v>
      </c>
      <c r="B66" s="19">
        <v>35156</v>
      </c>
      <c r="C66" s="10">
        <v>8482</v>
      </c>
      <c r="D66" s="10">
        <v>26674</v>
      </c>
      <c r="E66" s="10">
        <v>18546</v>
      </c>
      <c r="F66" s="10">
        <v>6714</v>
      </c>
      <c r="G66" s="10">
        <v>1314</v>
      </c>
      <c r="H66" s="22">
        <v>45031</v>
      </c>
      <c r="I66" s="20">
        <v>15521</v>
      </c>
      <c r="J66" s="20">
        <v>29510</v>
      </c>
      <c r="K66" s="20">
        <v>22927</v>
      </c>
      <c r="L66" s="20">
        <v>5774</v>
      </c>
      <c r="M66" s="21">
        <v>809</v>
      </c>
    </row>
    <row r="67" spans="1:13" ht="15" customHeight="1" x14ac:dyDescent="0.15">
      <c r="A67" s="65" t="s">
        <v>15</v>
      </c>
      <c r="B67" s="16">
        <v>19.72</v>
      </c>
      <c r="C67" s="14">
        <v>14.6</v>
      </c>
      <c r="D67" s="14">
        <v>21.35</v>
      </c>
      <c r="E67" s="14">
        <v>20.46</v>
      </c>
      <c r="F67" s="14">
        <v>22.44</v>
      </c>
      <c r="G67" s="14">
        <v>26.57</v>
      </c>
      <c r="H67" s="16">
        <f t="shared" ref="H67:M67" si="8">H66/H7*100</f>
        <v>10.493923540309707</v>
      </c>
      <c r="I67" s="14">
        <f t="shared" si="8"/>
        <v>8.2782198707144836</v>
      </c>
      <c r="J67" s="14">
        <f t="shared" si="8"/>
        <v>12.213241289115688</v>
      </c>
      <c r="K67" s="14">
        <f t="shared" si="8"/>
        <v>11.944069642047793</v>
      </c>
      <c r="L67" s="14">
        <f t="shared" si="8"/>
        <v>13.139450209357365</v>
      </c>
      <c r="M67" s="15">
        <f t="shared" si="8"/>
        <v>14.128536500174643</v>
      </c>
    </row>
    <row r="68" spans="1:13" ht="15" customHeight="1" x14ac:dyDescent="0.15">
      <c r="A68" s="65" t="s">
        <v>41</v>
      </c>
      <c r="B68" s="19">
        <v>87192</v>
      </c>
      <c r="C68" s="10">
        <v>19677</v>
      </c>
      <c r="D68" s="10">
        <v>67515</v>
      </c>
      <c r="E68" s="10">
        <v>44089</v>
      </c>
      <c r="F68" s="10">
        <v>18672</v>
      </c>
      <c r="G68" s="10">
        <v>4754</v>
      </c>
      <c r="H68" s="22">
        <v>121819</v>
      </c>
      <c r="I68" s="20">
        <v>40621</v>
      </c>
      <c r="J68" s="20">
        <v>81198</v>
      </c>
      <c r="K68" s="20">
        <v>61102</v>
      </c>
      <c r="L68" s="20">
        <v>16917</v>
      </c>
      <c r="M68" s="21">
        <v>3179</v>
      </c>
    </row>
    <row r="69" spans="1:13" ht="15" customHeight="1" x14ac:dyDescent="0.15">
      <c r="A69" s="65" t="s">
        <v>17</v>
      </c>
      <c r="B69" s="19">
        <f>+B68/$B$68*100</f>
        <v>100</v>
      </c>
      <c r="C69" s="14">
        <f>+C68/$B$68*100</f>
        <v>22.567437379576109</v>
      </c>
      <c r="D69" s="14">
        <v>84.34</v>
      </c>
      <c r="E69" s="14">
        <v>59.15</v>
      </c>
      <c r="F69" s="14">
        <v>30.07</v>
      </c>
      <c r="G69" s="14">
        <v>10.78</v>
      </c>
      <c r="H69" s="199">
        <f>I69+J69</f>
        <v>100</v>
      </c>
      <c r="I69" s="14">
        <f>I68/H68*100</f>
        <v>33.34537305346457</v>
      </c>
      <c r="J69" s="14">
        <f>J68/H68*100</f>
        <v>66.65462694653543</v>
      </c>
      <c r="K69" s="14">
        <f>K68/J68*100</f>
        <v>75.250621936500892</v>
      </c>
      <c r="L69" s="14">
        <f>L68/J68*100</f>
        <v>20.834257001403973</v>
      </c>
      <c r="M69" s="15">
        <f>M68/J68*100</f>
        <v>3.9151210620951256</v>
      </c>
    </row>
    <row r="70" spans="1:13" ht="15" customHeight="1" x14ac:dyDescent="0.15">
      <c r="A70" s="65" t="s">
        <v>140</v>
      </c>
      <c r="B70" s="16">
        <v>0.2</v>
      </c>
      <c r="C70" s="14">
        <v>0.15</v>
      </c>
      <c r="D70" s="14">
        <v>0.21</v>
      </c>
      <c r="E70" s="14">
        <v>0.2</v>
      </c>
      <c r="F70" s="14">
        <v>0.22</v>
      </c>
      <c r="G70" s="14">
        <v>0.27</v>
      </c>
      <c r="H70" s="16">
        <f t="shared" ref="H70:M70" si="9">H68/H7</f>
        <v>0.28388427344651201</v>
      </c>
      <c r="I70" s="14">
        <f t="shared" si="9"/>
        <v>0.21665457726196319</v>
      </c>
      <c r="J70" s="14">
        <f t="shared" si="9"/>
        <v>0.33605244533839906</v>
      </c>
      <c r="K70" s="14">
        <f t="shared" si="9"/>
        <v>0.31831750480586396</v>
      </c>
      <c r="L70" s="14">
        <f t="shared" si="9"/>
        <v>0.38496723102129982</v>
      </c>
      <c r="M70" s="15">
        <f t="shared" si="9"/>
        <v>0.55518686692280828</v>
      </c>
    </row>
    <row r="71" spans="1:13" ht="15" customHeight="1" x14ac:dyDescent="0.15">
      <c r="A71" s="65"/>
      <c r="B71" s="16"/>
      <c r="C71" s="14"/>
      <c r="D71" s="14"/>
      <c r="E71" s="14"/>
      <c r="F71" s="14"/>
      <c r="G71" s="14"/>
      <c r="H71" s="16"/>
      <c r="I71" s="14"/>
      <c r="J71" s="14"/>
      <c r="K71" s="14"/>
      <c r="L71" s="14"/>
      <c r="M71" s="15"/>
    </row>
    <row r="72" spans="1:13" ht="15" customHeight="1" x14ac:dyDescent="0.15">
      <c r="A72" s="76" t="s">
        <v>64</v>
      </c>
      <c r="B72" s="22"/>
      <c r="C72" s="20"/>
      <c r="D72" s="20"/>
      <c r="E72" s="20"/>
      <c r="F72" s="20"/>
      <c r="G72" s="20"/>
      <c r="H72" s="22"/>
      <c r="I72" s="20"/>
      <c r="J72" s="20"/>
      <c r="K72" s="20"/>
      <c r="L72" s="20"/>
      <c r="M72" s="21"/>
    </row>
    <row r="73" spans="1:13" ht="15" customHeight="1" x14ac:dyDescent="0.15">
      <c r="A73" s="65" t="s">
        <v>40</v>
      </c>
      <c r="B73" s="19">
        <v>201817</v>
      </c>
      <c r="C73" s="10">
        <v>53367</v>
      </c>
      <c r="D73" s="10">
        <v>148450</v>
      </c>
      <c r="E73" s="10">
        <v>104024</v>
      </c>
      <c r="F73" s="10">
        <v>37581</v>
      </c>
      <c r="G73" s="10">
        <v>6845</v>
      </c>
      <c r="H73" s="22">
        <v>237917</v>
      </c>
      <c r="I73" s="20">
        <v>83478</v>
      </c>
      <c r="J73" s="20">
        <v>154439</v>
      </c>
      <c r="K73" s="20">
        <v>120005</v>
      </c>
      <c r="L73" s="20">
        <v>30486</v>
      </c>
      <c r="M73" s="21">
        <v>3948</v>
      </c>
    </row>
    <row r="74" spans="1:13" ht="15" customHeight="1" x14ac:dyDescent="0.15">
      <c r="A74" s="65" t="s">
        <v>44</v>
      </c>
      <c r="B74" s="16">
        <v>72.87</v>
      </c>
      <c r="C74" s="14">
        <v>58.64</v>
      </c>
      <c r="D74" s="14">
        <v>77.41</v>
      </c>
      <c r="E74" s="14">
        <v>74.430000000000007</v>
      </c>
      <c r="F74" s="14">
        <v>82.88</v>
      </c>
      <c r="G74" s="14">
        <v>86.79</v>
      </c>
      <c r="H74" s="16">
        <f t="shared" ref="H74:M74" si="10">H73/H7*100</f>
        <v>55.44364564277641</v>
      </c>
      <c r="I74" s="14">
        <f t="shared" si="10"/>
        <v>44.523499669319222</v>
      </c>
      <c r="J74" s="14">
        <f t="shared" si="10"/>
        <v>63.917342305989081</v>
      </c>
      <c r="K74" s="14">
        <f t="shared" si="10"/>
        <v>62.517908029569739</v>
      </c>
      <c r="L74" s="14">
        <f t="shared" si="10"/>
        <v>69.37465865647188</v>
      </c>
      <c r="M74" s="15">
        <f t="shared" si="10"/>
        <v>68.948655256723711</v>
      </c>
    </row>
    <row r="75" spans="1:13" ht="15" customHeight="1" x14ac:dyDescent="0.15">
      <c r="A75" s="65" t="s">
        <v>65</v>
      </c>
      <c r="B75" s="19">
        <v>1489384</v>
      </c>
      <c r="C75" s="10">
        <v>312108</v>
      </c>
      <c r="D75" s="10">
        <v>1177276</v>
      </c>
      <c r="E75" s="10">
        <v>754861</v>
      </c>
      <c r="F75" s="10">
        <v>339346</v>
      </c>
      <c r="G75" s="10">
        <v>83069</v>
      </c>
      <c r="H75" s="22">
        <v>1530304</v>
      </c>
      <c r="I75" s="20">
        <v>457171</v>
      </c>
      <c r="J75" s="20">
        <v>1073133</v>
      </c>
      <c r="K75" s="20">
        <v>781223</v>
      </c>
      <c r="L75" s="225">
        <v>3249239</v>
      </c>
      <c r="M75" s="21">
        <v>42671</v>
      </c>
    </row>
    <row r="76" spans="1:13" ht="15" customHeight="1" x14ac:dyDescent="0.15">
      <c r="A76" s="65" t="s">
        <v>12</v>
      </c>
      <c r="B76" s="19">
        <f>+B75/$B$75*100</f>
        <v>100</v>
      </c>
      <c r="C76" s="14">
        <f>+C75/$B$75*100</f>
        <v>20.95550912323484</v>
      </c>
      <c r="D76" s="14">
        <f>+D75/$B$75*100</f>
        <v>79.044490876765167</v>
      </c>
      <c r="E76" s="14">
        <v>56.6</v>
      </c>
      <c r="F76" s="14">
        <v>32.67</v>
      </c>
      <c r="G76" s="14">
        <v>10.73</v>
      </c>
      <c r="H76" s="199">
        <f>I76+J76</f>
        <v>100</v>
      </c>
      <c r="I76" s="14">
        <f>I75/H75*100</f>
        <v>29.874521663669441</v>
      </c>
      <c r="J76" s="14">
        <f>J75/H75*100</f>
        <v>70.125478336330559</v>
      </c>
      <c r="K76" s="14">
        <f>K75/J75*100</f>
        <v>72.79833906887589</v>
      </c>
      <c r="L76" s="14">
        <f>L75/J75*100</f>
        <v>302.78064321943316</v>
      </c>
      <c r="M76" s="15">
        <f>M75/J75*100</f>
        <v>3.9763011667705683</v>
      </c>
    </row>
    <row r="77" spans="1:13" ht="15" customHeight="1" x14ac:dyDescent="0.15">
      <c r="A77" s="65" t="s">
        <v>141</v>
      </c>
      <c r="B77" s="16">
        <v>4.5999999999999996</v>
      </c>
      <c r="C77" s="14">
        <v>2.83</v>
      </c>
      <c r="D77" s="14">
        <v>5.16</v>
      </c>
      <c r="E77" s="14">
        <v>4.33</v>
      </c>
      <c r="F77" s="14">
        <v>6.34</v>
      </c>
      <c r="G77" s="14">
        <v>9.33</v>
      </c>
      <c r="H77" s="16">
        <f t="shared" ref="H77:M77" si="11">H75/H7</f>
        <v>3.5661862204770283</v>
      </c>
      <c r="I77" s="14">
        <f t="shared" si="11"/>
        <v>2.438349369573102</v>
      </c>
      <c r="J77" s="14">
        <f t="shared" si="11"/>
        <v>4.4413528513427947</v>
      </c>
      <c r="K77" s="14">
        <f t="shared" si="11"/>
        <v>4.0698660609628394</v>
      </c>
      <c r="L77" s="14">
        <f t="shared" si="11"/>
        <v>73.940446932459494</v>
      </c>
      <c r="M77" s="15">
        <f t="shared" si="11"/>
        <v>7.4521480964023752</v>
      </c>
    </row>
    <row r="78" spans="1:13" ht="21" customHeight="1" x14ac:dyDescent="0.15">
      <c r="A78" s="76" t="s">
        <v>66</v>
      </c>
      <c r="B78" s="19"/>
      <c r="C78" s="10"/>
      <c r="D78" s="10"/>
      <c r="E78" s="10"/>
      <c r="F78" s="10"/>
      <c r="G78" s="10"/>
      <c r="H78" s="22"/>
      <c r="I78" s="20"/>
      <c r="J78" s="20"/>
      <c r="K78" s="20"/>
      <c r="L78" s="20"/>
      <c r="M78" s="21"/>
    </row>
    <row r="79" spans="1:13" ht="15" customHeight="1" x14ac:dyDescent="0.15">
      <c r="A79" s="65" t="s">
        <v>40</v>
      </c>
      <c r="B79" s="19">
        <v>110573</v>
      </c>
      <c r="C79" s="10">
        <v>387</v>
      </c>
      <c r="D79" s="10">
        <v>86186</v>
      </c>
      <c r="E79" s="10">
        <v>57998</v>
      </c>
      <c r="F79" s="10">
        <v>23708</v>
      </c>
      <c r="G79" s="10">
        <v>4480</v>
      </c>
      <c r="H79" s="22">
        <v>102287</v>
      </c>
      <c r="I79" s="20">
        <v>1105214</v>
      </c>
      <c r="J79" s="20">
        <v>70206</v>
      </c>
      <c r="K79" s="20">
        <v>52043</v>
      </c>
      <c r="L79" s="20">
        <v>15815</v>
      </c>
      <c r="M79" s="21">
        <v>2348</v>
      </c>
    </row>
    <row r="80" spans="1:13" ht="15" customHeight="1" x14ac:dyDescent="0.15">
      <c r="A80" s="65" t="s">
        <v>44</v>
      </c>
      <c r="B80" s="16">
        <v>35.67</v>
      </c>
      <c r="C80" s="14">
        <v>21.86</v>
      </c>
      <c r="D80" s="14">
        <v>43.44</v>
      </c>
      <c r="E80" s="14">
        <v>40</v>
      </c>
      <c r="F80" s="14">
        <v>52.11</v>
      </c>
      <c r="G80" s="14">
        <v>56.66</v>
      </c>
      <c r="H80" s="16">
        <f t="shared" ref="H80:M80" si="12">H79/H7*100</f>
        <v>23.836733742703007</v>
      </c>
      <c r="I80" s="14">
        <f t="shared" si="12"/>
        <v>589.47261749834661</v>
      </c>
      <c r="J80" s="14">
        <f t="shared" si="12"/>
        <v>29.056008740889734</v>
      </c>
      <c r="K80" s="14">
        <f t="shared" si="12"/>
        <v>27.112366047938817</v>
      </c>
      <c r="L80" s="14">
        <f t="shared" si="12"/>
        <v>35.988985982159107</v>
      </c>
      <c r="M80" s="15">
        <f t="shared" si="12"/>
        <v>41.005937827453721</v>
      </c>
    </row>
    <row r="81" spans="1:13" ht="15" customHeight="1" x14ac:dyDescent="0.15">
      <c r="A81" s="65" t="s">
        <v>48</v>
      </c>
      <c r="B81" s="19">
        <v>520333</v>
      </c>
      <c r="C81" s="10">
        <v>99009</v>
      </c>
      <c r="D81" s="10">
        <v>421324</v>
      </c>
      <c r="E81" s="10">
        <v>263545</v>
      </c>
      <c r="F81" s="10">
        <v>125978</v>
      </c>
      <c r="G81" s="10">
        <v>31801</v>
      </c>
      <c r="H81" s="22">
        <v>531281</v>
      </c>
      <c r="I81" s="20">
        <v>144892</v>
      </c>
      <c r="J81" s="20">
        <v>386389</v>
      </c>
      <c r="K81" s="20">
        <v>263745</v>
      </c>
      <c r="L81" s="20">
        <v>102879</v>
      </c>
      <c r="M81" s="21">
        <v>19765</v>
      </c>
    </row>
    <row r="82" spans="1:13" ht="15" customHeight="1" x14ac:dyDescent="0.15">
      <c r="A82" s="65" t="s">
        <v>12</v>
      </c>
      <c r="B82" s="19">
        <f>+B81/$B$81*100</f>
        <v>100</v>
      </c>
      <c r="C82" s="14">
        <f>+C81/$B$81*100</f>
        <v>19.028007064706639</v>
      </c>
      <c r="D82" s="14">
        <f>+D81/$B$81*100</f>
        <v>80.971992935293358</v>
      </c>
      <c r="E82" s="14">
        <v>32.81</v>
      </c>
      <c r="F82" s="14">
        <v>52.69</v>
      </c>
      <c r="G82" s="14">
        <v>14.5</v>
      </c>
      <c r="H82" s="199">
        <f>I82+J82</f>
        <v>100</v>
      </c>
      <c r="I82" s="14">
        <f>I81/H81*100</f>
        <v>27.272196822397188</v>
      </c>
      <c r="J82" s="14">
        <f>J81/H81*100</f>
        <v>72.727803177602809</v>
      </c>
      <c r="K82" s="14">
        <f>K81/J81*100</f>
        <v>68.258930766662601</v>
      </c>
      <c r="L82" s="14">
        <f>L81/J81*100</f>
        <v>26.625757979652633</v>
      </c>
      <c r="M82" s="15">
        <f>M81/J81*100</f>
        <v>5.1153112536847578</v>
      </c>
    </row>
    <row r="83" spans="1:13" ht="15" customHeight="1" x14ac:dyDescent="0.15">
      <c r="A83" s="80" t="s">
        <v>49</v>
      </c>
      <c r="B83" s="28">
        <v>1.68</v>
      </c>
      <c r="C83" s="29">
        <v>0.89</v>
      </c>
      <c r="D83" s="29">
        <v>2.12</v>
      </c>
      <c r="E83" s="29">
        <v>1.82</v>
      </c>
      <c r="F83" s="29">
        <v>2.77</v>
      </c>
      <c r="G83" s="29">
        <v>4.0199999999999996</v>
      </c>
      <c r="H83" s="28">
        <f t="shared" ref="H83:M83" si="13">H81/H7</f>
        <v>1.2380853617328689</v>
      </c>
      <c r="I83" s="29">
        <f t="shared" si="13"/>
        <v>0.77279030571971075</v>
      </c>
      <c r="J83" s="29">
        <f t="shared" si="13"/>
        <v>1.5991399825347752</v>
      </c>
      <c r="K83" s="29">
        <f t="shared" si="13"/>
        <v>1.3740082207623741</v>
      </c>
      <c r="L83" s="29">
        <f t="shared" si="13"/>
        <v>2.3411387220098305</v>
      </c>
      <c r="M83" s="30">
        <f t="shared" si="13"/>
        <v>3.4517988124345091</v>
      </c>
    </row>
    <row r="84" spans="1:13" ht="15" customHeight="1" x14ac:dyDescent="0.15">
      <c r="A84" s="31" t="s">
        <v>138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</row>
  </sheetData>
  <mergeCells count="12">
    <mergeCell ref="A45:M45"/>
    <mergeCell ref="A84:M84"/>
    <mergeCell ref="A1:M1"/>
    <mergeCell ref="A4:A6"/>
    <mergeCell ref="B4:G4"/>
    <mergeCell ref="H4:M4"/>
    <mergeCell ref="B5:B6"/>
    <mergeCell ref="C5:C6"/>
    <mergeCell ref="D5:G5"/>
    <mergeCell ref="H5:H6"/>
    <mergeCell ref="I5:I6"/>
    <mergeCell ref="J5:M5"/>
  </mergeCells>
  <pageMargins left="1" right="0.75" top="1" bottom="1" header="0.5" footer="0.5"/>
  <pageSetup scale="95" firstPageNumber="21" orientation="portrait" useFirstPageNumber="1"/>
  <headerFooter alignWithMargins="0">
    <oddFooter>&amp;L&amp;"Arial Narrow,Regular"&amp;9Zila Series: Sylhet&amp;C&amp;"Arial Narrow,Regular"&amp;P</oddFooter>
  </headerFooter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Barisal</vt:lpstr>
      <vt:lpstr>Chittagong</vt:lpstr>
      <vt:lpstr>Dhaka_Dist</vt:lpstr>
      <vt:lpstr>khulna</vt:lpstr>
      <vt:lpstr>RAJSHAHI</vt:lpstr>
      <vt:lpstr>sylhet</vt:lpstr>
      <vt:lpstr>Chittagong!Print_Area</vt:lpstr>
      <vt:lpstr>Barisal!Print_Titles</vt:lpstr>
      <vt:lpstr>Chittagong!Print_Titles</vt:lpstr>
      <vt:lpstr>Dhaka_Dist!Print_Titles</vt:lpstr>
      <vt:lpstr>khulna!Print_Titles</vt:lpstr>
      <vt:lpstr>RAJSHAHI!Print_Titles</vt:lpstr>
      <vt:lpstr>sylhet!Print_Titles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2019-08-04T05:33:23Z</dcterms:created>
  <dcterms:modified xsi:type="dcterms:W3CDTF">2019-08-04T05:38:35Z</dcterms:modified>
</cp:coreProperties>
</file>