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/Downloads/Analysis - Draft /Energy Insecurity/"/>
    </mc:Choice>
  </mc:AlternateContent>
  <xr:revisionPtr revIDLastSave="0" documentId="13_ncr:1_{358E86F3-EFC3-874C-8119-A7ACA046EEC5}" xr6:coauthVersionLast="36" xr6:coauthVersionMax="36" xr10:uidLastSave="{00000000-0000-0000-0000-000000000000}"/>
  <bookViews>
    <workbookView xWindow="5680" yWindow="460" windowWidth="28040" windowHeight="16380" xr2:uid="{FD8DADEA-FCFD-B94A-A264-F56BE0090BE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4" i="1" l="1"/>
  <c r="O14" i="1"/>
  <c r="M14" i="1"/>
  <c r="P3" i="1"/>
  <c r="P2" i="1"/>
  <c r="Q5" i="1"/>
  <c r="P5" i="1" s="1"/>
  <c r="Q6" i="1"/>
  <c r="P6" i="1" s="1"/>
  <c r="Q7" i="1"/>
  <c r="P7" i="1" s="1"/>
  <c r="Q4" i="1"/>
  <c r="P4" i="1" s="1"/>
  <c r="Q3" i="1"/>
  <c r="N3" i="1" s="1"/>
  <c r="N2" i="1"/>
  <c r="Q9" i="1"/>
  <c r="P9" i="1" s="1"/>
  <c r="Q10" i="1"/>
  <c r="N10" i="1" s="1"/>
  <c r="Q11" i="1"/>
  <c r="N11" i="1" s="1"/>
  <c r="Q12" i="1"/>
  <c r="N12" i="1" s="1"/>
  <c r="Q13" i="1"/>
  <c r="P13" i="1" s="1"/>
  <c r="Q8" i="1"/>
  <c r="P8" i="1" s="1"/>
  <c r="N4" i="1" l="1"/>
  <c r="N8" i="1"/>
  <c r="N7" i="1"/>
  <c r="N6" i="1"/>
  <c r="P12" i="1"/>
  <c r="N5" i="1"/>
  <c r="P11" i="1"/>
  <c r="N13" i="1"/>
  <c r="P10" i="1"/>
  <c r="N9" i="1"/>
  <c r="C29" i="1"/>
  <c r="B29" i="1"/>
  <c r="C24" i="1"/>
  <c r="B24" i="1"/>
  <c r="C19" i="1"/>
  <c r="B19" i="1"/>
  <c r="C14" i="1"/>
  <c r="B14" i="1"/>
  <c r="C9" i="1"/>
  <c r="B9" i="1"/>
  <c r="C4" i="1"/>
  <c r="B4" i="1"/>
</calcChain>
</file>

<file path=xl/sharedStrings.xml><?xml version="1.0" encoding="utf-8"?>
<sst xmlns="http://schemas.openxmlformats.org/spreadsheetml/2006/main" count="47" uniqueCount="16">
  <si>
    <t>&gt; 80</t>
  </si>
  <si>
    <t>Case</t>
  </si>
  <si>
    <t xml:space="preserve">Control </t>
  </si>
  <si>
    <t>0-79</t>
  </si>
  <si>
    <t xml:space="preserve">Disease Incidence </t>
  </si>
  <si>
    <t xml:space="preserve">Age </t>
  </si>
  <si>
    <t>25-34</t>
  </si>
  <si>
    <t>35-44</t>
  </si>
  <si>
    <t>45-54</t>
  </si>
  <si>
    <t>55-64</t>
  </si>
  <si>
    <t>Age</t>
  </si>
  <si>
    <t>65-74</t>
  </si>
  <si>
    <t>75+</t>
  </si>
  <si>
    <t xml:space="preserve">Treatment </t>
  </si>
  <si>
    <t>Total</t>
  </si>
  <si>
    <t xml:space="preserve">Response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</si>
</sst>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13" fontId="0" fillId="0" borderId="2" xfId="0" applyNumberFormat="1" applyBorder="1" applyAlignment="1">
      <alignment horizontal="center"/>
    </xf>
    <xf numFmtId="13" fontId="0" fillId="0" borderId="2" xfId="0" applyNumberForma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3" fontId="0" fillId="0" borderId="6" xfId="0" applyNumberFormat="1" applyBorder="1"/>
    <xf numFmtId="13" fontId="0" fillId="0" borderId="0" xfId="0" applyNumberFormat="1"/>
    <xf numFmtId="13" fontId="0" fillId="0" borderId="6" xfId="0" applyNumberFormat="1" applyBorder="1" applyAlignment="1">
      <alignment horizontal="center"/>
    </xf>
    <xf numFmtId="13" fontId="0" fillId="0" borderId="6" xfId="0" applyNumberFormat="1" applyBorder="1" applyAlignment="1">
      <alignment horizontal="center" vertical="center"/>
    </xf>
    <xf numFmtId="13" fontId="0" fillId="0" borderId="6" xfId="0" applyNumberFormat="1" applyBorder="1" applyAlignment="1">
      <alignment horizontal="right" vertical="center"/>
    </xf>
    <xf numFmtId="13" fontId="3" fillId="0" borderId="6" xfId="0" applyNumberFormat="1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13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ill="1" applyBorder="1" applyAlignment="1">
      <alignment horizontal="left"/>
    </xf>
    <xf numFmtId="10" fontId="2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/>
    </xf>
    <xf numFmtId="10" fontId="2" fillId="0" borderId="0" xfId="0" applyNumberFormat="1" applyFont="1" applyBorder="1" applyAlignment="1">
      <alignment horizontal="center" vertical="center"/>
    </xf>
    <xf numFmtId="10" fontId="2" fillId="0" borderId="0" xfId="0" applyNumberFormat="1" applyFont="1"/>
    <xf numFmtId="1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9ABE2-F617-9F4C-9119-2FD162670286}">
  <dimension ref="A1:Q29"/>
  <sheetViews>
    <sheetView tabSelected="1" topLeftCell="H1" zoomScale="150" zoomScaleNormal="227" workbookViewId="0">
      <selection activeCell="M1" sqref="M1:P1"/>
    </sheetView>
  </sheetViews>
  <sheetFormatPr baseColWidth="10" defaultRowHeight="16" x14ac:dyDescent="0.2"/>
  <cols>
    <col min="1" max="1" width="7.5" style="11" customWidth="1"/>
    <col min="2" max="2" width="8.33203125" style="1" customWidth="1"/>
    <col min="3" max="3" width="8.6640625" style="1" customWidth="1"/>
    <col min="4" max="4" width="10" style="13" customWidth="1"/>
    <col min="7" max="7" width="10.83203125" style="11"/>
    <col min="8" max="9" width="10.83203125" style="1"/>
    <col min="13" max="13" width="9" customWidth="1"/>
    <col min="14" max="14" width="8.33203125" customWidth="1"/>
    <col min="15" max="15" width="9.6640625" customWidth="1"/>
    <col min="16" max="16" width="7" style="30" customWidth="1"/>
  </cols>
  <sheetData>
    <row r="1" spans="1:17" ht="26" x14ac:dyDescent="0.2">
      <c r="A1" s="8"/>
      <c r="B1" s="2" t="s">
        <v>1</v>
      </c>
      <c r="C1" s="4" t="s">
        <v>2</v>
      </c>
      <c r="D1" s="17" t="s">
        <v>4</v>
      </c>
      <c r="E1" s="18" t="s">
        <v>5</v>
      </c>
      <c r="G1" s="11" t="s">
        <v>5</v>
      </c>
      <c r="H1" s="9" t="s">
        <v>0</v>
      </c>
      <c r="I1" s="9" t="s">
        <v>3</v>
      </c>
      <c r="K1" s="19" t="s">
        <v>13</v>
      </c>
      <c r="L1" s="19" t="s">
        <v>10</v>
      </c>
      <c r="M1" s="25" t="s">
        <v>15</v>
      </c>
      <c r="N1" s="25"/>
      <c r="O1" s="25"/>
      <c r="P1" s="25"/>
      <c r="Q1" s="19" t="s">
        <v>14</v>
      </c>
    </row>
    <row r="2" spans="1:17" x14ac:dyDescent="0.2">
      <c r="A2" s="9" t="s">
        <v>0</v>
      </c>
      <c r="B2" s="1">
        <v>1</v>
      </c>
      <c r="C2" s="5">
        <v>9</v>
      </c>
      <c r="D2" s="12">
        <v>0.1</v>
      </c>
      <c r="E2" t="s">
        <v>6</v>
      </c>
      <c r="G2" s="11">
        <v>25</v>
      </c>
      <c r="H2" s="14">
        <v>0.1</v>
      </c>
      <c r="I2" s="14">
        <v>0</v>
      </c>
      <c r="K2" s="9" t="s">
        <v>0</v>
      </c>
      <c r="L2" s="11">
        <v>25</v>
      </c>
      <c r="M2" s="11">
        <v>1</v>
      </c>
      <c r="N2" s="27">
        <f>M2/Q2</f>
        <v>0.1</v>
      </c>
      <c r="O2" s="20">
        <v>9</v>
      </c>
      <c r="P2" s="29">
        <f>O2/Q2</f>
        <v>0.9</v>
      </c>
      <c r="Q2" s="22">
        <v>10</v>
      </c>
    </row>
    <row r="3" spans="1:17" x14ac:dyDescent="0.2">
      <c r="A3" s="9" t="s">
        <v>3</v>
      </c>
      <c r="B3" s="1">
        <v>0</v>
      </c>
      <c r="C3" s="5">
        <v>106</v>
      </c>
      <c r="D3" s="12">
        <v>0</v>
      </c>
      <c r="G3" s="11">
        <v>35</v>
      </c>
      <c r="H3" s="14">
        <v>0.13333333333333333</v>
      </c>
      <c r="I3" s="14">
        <v>2.9585798816568046E-2</v>
      </c>
      <c r="L3" s="11">
        <v>35</v>
      </c>
      <c r="M3" s="11">
        <v>4</v>
      </c>
      <c r="N3" s="27">
        <f>M3/Q3</f>
        <v>0.13333333333333333</v>
      </c>
      <c r="O3" s="20">
        <v>26</v>
      </c>
      <c r="P3" s="29">
        <f t="shared" ref="P3:P12" si="0">O3/Q3</f>
        <v>0.8666666666666667</v>
      </c>
      <c r="Q3" s="23">
        <f>SUM(M3,O3)</f>
        <v>30</v>
      </c>
    </row>
    <row r="4" spans="1:17" x14ac:dyDescent="0.2">
      <c r="A4" s="10"/>
      <c r="B4" s="3">
        <f>B2/SUM(B2:B3)</f>
        <v>1</v>
      </c>
      <c r="C4" s="6">
        <f>C2/SUM(C2:C3)</f>
        <v>7.8260869565217397E-2</v>
      </c>
      <c r="G4" s="11">
        <v>45</v>
      </c>
      <c r="H4" s="14">
        <v>0.86206896551724133</v>
      </c>
      <c r="I4" s="14">
        <v>0.13207547169811321</v>
      </c>
      <c r="L4" s="11">
        <v>45</v>
      </c>
      <c r="M4" s="11">
        <v>25</v>
      </c>
      <c r="N4" s="27">
        <f>M4/Q4</f>
        <v>0.46296296296296297</v>
      </c>
      <c r="O4" s="11">
        <v>29</v>
      </c>
      <c r="P4" s="29">
        <f t="shared" si="0"/>
        <v>0.53703703703703709</v>
      </c>
      <c r="Q4" s="23">
        <f>SUM(M4,O4)</f>
        <v>54</v>
      </c>
    </row>
    <row r="5" spans="1:17" x14ac:dyDescent="0.2">
      <c r="G5" s="11">
        <v>55</v>
      </c>
      <c r="H5" s="14">
        <v>0.60869565217391308</v>
      </c>
      <c r="I5" s="14">
        <v>0.19653179190751446</v>
      </c>
      <c r="L5" s="11">
        <v>55</v>
      </c>
      <c r="M5" s="11">
        <v>42</v>
      </c>
      <c r="N5" s="27">
        <f t="shared" ref="N5:N7" si="1">M5/Q5</f>
        <v>0.60869565217391308</v>
      </c>
      <c r="O5" s="11">
        <v>27</v>
      </c>
      <c r="P5" s="29">
        <f t="shared" si="0"/>
        <v>0.39130434782608697</v>
      </c>
      <c r="Q5" s="23">
        <f t="shared" ref="Q5:Q7" si="2">SUM(M5,O5)</f>
        <v>69</v>
      </c>
    </row>
    <row r="6" spans="1:17" x14ac:dyDescent="0.2">
      <c r="A6" s="8"/>
      <c r="B6" s="2" t="s">
        <v>1</v>
      </c>
      <c r="C6" s="4" t="s">
        <v>2</v>
      </c>
      <c r="D6" s="12"/>
      <c r="E6" t="s">
        <v>5</v>
      </c>
      <c r="G6" s="11">
        <v>65</v>
      </c>
      <c r="H6" s="14">
        <v>0.51351351351351349</v>
      </c>
      <c r="I6" s="14">
        <v>0.29032258064516131</v>
      </c>
      <c r="L6" s="11">
        <v>65</v>
      </c>
      <c r="M6" s="1">
        <v>19</v>
      </c>
      <c r="N6" s="27">
        <f t="shared" si="1"/>
        <v>0.51351351351351349</v>
      </c>
      <c r="O6" s="21">
        <v>18</v>
      </c>
      <c r="P6" s="29">
        <f t="shared" si="0"/>
        <v>0.48648648648648651</v>
      </c>
      <c r="Q6" s="23">
        <f t="shared" si="2"/>
        <v>37</v>
      </c>
    </row>
    <row r="7" spans="1:17" x14ac:dyDescent="0.2">
      <c r="A7" s="9" t="s">
        <v>0</v>
      </c>
      <c r="B7" s="1">
        <v>4</v>
      </c>
      <c r="C7" s="5">
        <v>26</v>
      </c>
      <c r="D7" s="12">
        <v>0.13333333333333333</v>
      </c>
      <c r="E7" t="s">
        <v>7</v>
      </c>
      <c r="G7" s="11">
        <v>75</v>
      </c>
      <c r="H7" s="15">
        <v>1</v>
      </c>
      <c r="I7" s="14">
        <v>0.20512820512820512</v>
      </c>
      <c r="L7" s="11">
        <v>75</v>
      </c>
      <c r="M7" s="11">
        <v>5</v>
      </c>
      <c r="N7" s="27">
        <f t="shared" si="1"/>
        <v>1</v>
      </c>
      <c r="O7" s="11">
        <v>0</v>
      </c>
      <c r="P7" s="29">
        <f t="shared" si="0"/>
        <v>0</v>
      </c>
      <c r="Q7" s="23">
        <f t="shared" si="2"/>
        <v>5</v>
      </c>
    </row>
    <row r="8" spans="1:17" x14ac:dyDescent="0.2">
      <c r="A8" s="9" t="s">
        <v>3</v>
      </c>
      <c r="B8" s="1">
        <v>5</v>
      </c>
      <c r="C8" s="5">
        <v>164</v>
      </c>
      <c r="D8" s="12">
        <v>2.9585798816568046E-2</v>
      </c>
      <c r="K8" s="9" t="s">
        <v>3</v>
      </c>
      <c r="L8" s="11">
        <v>25</v>
      </c>
      <c r="M8" s="1">
        <v>0</v>
      </c>
      <c r="N8" s="28">
        <f>M8/Q8</f>
        <v>0</v>
      </c>
      <c r="O8" s="21">
        <v>106</v>
      </c>
      <c r="P8" s="29">
        <f t="shared" si="0"/>
        <v>1</v>
      </c>
      <c r="Q8" s="26">
        <f>SUM(M8,O8)</f>
        <v>106</v>
      </c>
    </row>
    <row r="9" spans="1:17" x14ac:dyDescent="0.2">
      <c r="A9" s="10"/>
      <c r="B9" s="6">
        <f>B7/SUM(B7:B8)</f>
        <v>0.44444444444444442</v>
      </c>
      <c r="C9" s="6">
        <f>C7/SUM(C7:C8)</f>
        <v>0.1368421052631579</v>
      </c>
      <c r="L9" s="11">
        <v>35</v>
      </c>
      <c r="M9" s="1">
        <v>5</v>
      </c>
      <c r="N9" s="28">
        <f t="shared" ref="N9:N13" si="3">M9/Q9</f>
        <v>2.9585798816568046E-2</v>
      </c>
      <c r="O9" s="21">
        <v>164</v>
      </c>
      <c r="P9" s="29">
        <f t="shared" si="0"/>
        <v>0.97041420118343191</v>
      </c>
      <c r="Q9" s="26">
        <f t="shared" ref="Q9:Q12" si="4">SUM(M9,O9)</f>
        <v>169</v>
      </c>
    </row>
    <row r="10" spans="1:17" x14ac:dyDescent="0.2">
      <c r="L10" s="11">
        <v>45</v>
      </c>
      <c r="M10" s="1">
        <v>21</v>
      </c>
      <c r="N10" s="28">
        <f t="shared" si="3"/>
        <v>0.13207547169811321</v>
      </c>
      <c r="O10" s="24">
        <v>138</v>
      </c>
      <c r="P10" s="29">
        <f t="shared" si="0"/>
        <v>0.86792452830188682</v>
      </c>
      <c r="Q10" s="26">
        <f t="shared" si="4"/>
        <v>159</v>
      </c>
    </row>
    <row r="11" spans="1:17" x14ac:dyDescent="0.2">
      <c r="A11" s="8"/>
      <c r="B11" s="2" t="s">
        <v>1</v>
      </c>
      <c r="C11" s="4" t="s">
        <v>2</v>
      </c>
      <c r="D11" s="12"/>
      <c r="E11" t="s">
        <v>5</v>
      </c>
      <c r="L11" s="11">
        <v>55</v>
      </c>
      <c r="M11" s="1">
        <v>34</v>
      </c>
      <c r="N11" s="28">
        <f t="shared" si="3"/>
        <v>0.19653179190751446</v>
      </c>
      <c r="O11" s="24">
        <v>139</v>
      </c>
      <c r="P11" s="29">
        <f t="shared" si="0"/>
        <v>0.80346820809248554</v>
      </c>
      <c r="Q11" s="26">
        <f t="shared" si="4"/>
        <v>173</v>
      </c>
    </row>
    <row r="12" spans="1:17" x14ac:dyDescent="0.2">
      <c r="A12" s="9" t="s">
        <v>0</v>
      </c>
      <c r="B12" s="1">
        <v>25</v>
      </c>
      <c r="C12" s="5">
        <v>29</v>
      </c>
      <c r="D12" s="12">
        <v>0.86206896551724133</v>
      </c>
      <c r="E12" t="s">
        <v>8</v>
      </c>
      <c r="L12" s="11">
        <v>65</v>
      </c>
      <c r="M12" s="1">
        <v>36</v>
      </c>
      <c r="N12" s="28">
        <f t="shared" si="3"/>
        <v>0.29032258064516131</v>
      </c>
      <c r="O12" s="24">
        <v>88</v>
      </c>
      <c r="P12" s="29">
        <f t="shared" si="0"/>
        <v>0.70967741935483875</v>
      </c>
      <c r="Q12" s="26">
        <f t="shared" si="4"/>
        <v>124</v>
      </c>
    </row>
    <row r="13" spans="1:17" x14ac:dyDescent="0.2">
      <c r="A13" s="9" t="s">
        <v>3</v>
      </c>
      <c r="B13" s="1">
        <v>21</v>
      </c>
      <c r="C13" s="5">
        <v>138</v>
      </c>
      <c r="D13" s="12">
        <v>0.13207547169811321</v>
      </c>
      <c r="L13" s="11">
        <v>75</v>
      </c>
      <c r="M13" s="1">
        <v>8</v>
      </c>
      <c r="N13" s="28">
        <f t="shared" si="3"/>
        <v>0.20512820512820512</v>
      </c>
      <c r="O13" s="24">
        <v>31</v>
      </c>
      <c r="P13" s="29">
        <f>O13/Q13</f>
        <v>0.79487179487179482</v>
      </c>
      <c r="Q13" s="26">
        <f>SUM(M13,O13)</f>
        <v>39</v>
      </c>
    </row>
    <row r="14" spans="1:17" x14ac:dyDescent="0.2">
      <c r="A14" s="10"/>
      <c r="B14" s="6">
        <f>B12/SUM(B12:B13)</f>
        <v>0.54347826086956519</v>
      </c>
      <c r="C14" s="6">
        <f>C12/SUM(C12:C13)</f>
        <v>0.17365269461077845</v>
      </c>
      <c r="K14" s="1" t="s">
        <v>14</v>
      </c>
      <c r="M14" s="11">
        <f>SUM(M2:M13)</f>
        <v>200</v>
      </c>
      <c r="N14" s="1"/>
      <c r="O14" s="1">
        <f>SUM(O2:O13)</f>
        <v>775</v>
      </c>
      <c r="P14" s="28"/>
      <c r="Q14" s="31">
        <f>SUM(Q2:Q13)</f>
        <v>975</v>
      </c>
    </row>
    <row r="16" spans="1:17" x14ac:dyDescent="0.2">
      <c r="A16" s="8"/>
      <c r="B16" s="2" t="s">
        <v>1</v>
      </c>
      <c r="C16" s="4" t="s">
        <v>2</v>
      </c>
      <c r="D16" s="12"/>
      <c r="E16" t="s">
        <v>10</v>
      </c>
    </row>
    <row r="17" spans="1:5" x14ac:dyDescent="0.2">
      <c r="A17" s="9" t="s">
        <v>0</v>
      </c>
      <c r="B17" s="1">
        <v>42</v>
      </c>
      <c r="C17" s="5">
        <v>27</v>
      </c>
      <c r="D17" s="12">
        <v>0.60869565217391308</v>
      </c>
      <c r="E17" t="s">
        <v>9</v>
      </c>
    </row>
    <row r="18" spans="1:5" x14ac:dyDescent="0.2">
      <c r="A18" s="9" t="s">
        <v>3</v>
      </c>
      <c r="B18" s="1">
        <v>34</v>
      </c>
      <c r="C18" s="5">
        <v>139</v>
      </c>
      <c r="D18" s="12">
        <v>0.19653179190751446</v>
      </c>
    </row>
    <row r="19" spans="1:5" x14ac:dyDescent="0.2">
      <c r="A19" s="10"/>
      <c r="B19" s="6">
        <f>B17/SUM(B17:B18)</f>
        <v>0.55263157894736847</v>
      </c>
      <c r="C19" s="6">
        <f>C17/SUM(C17:C18)</f>
        <v>0.16265060240963855</v>
      </c>
    </row>
    <row r="21" spans="1:5" x14ac:dyDescent="0.2">
      <c r="A21" s="8"/>
      <c r="B21" s="2" t="s">
        <v>1</v>
      </c>
      <c r="C21" s="4" t="s">
        <v>2</v>
      </c>
      <c r="D21" s="12"/>
      <c r="E21" t="s">
        <v>5</v>
      </c>
    </row>
    <row r="22" spans="1:5" x14ac:dyDescent="0.2">
      <c r="A22" s="9" t="s">
        <v>0</v>
      </c>
      <c r="B22" s="1">
        <v>19</v>
      </c>
      <c r="C22" s="5">
        <v>18</v>
      </c>
      <c r="D22" s="12">
        <v>0.51351351351351349</v>
      </c>
      <c r="E22" t="s">
        <v>11</v>
      </c>
    </row>
    <row r="23" spans="1:5" x14ac:dyDescent="0.2">
      <c r="A23" s="9" t="s">
        <v>3</v>
      </c>
      <c r="B23" s="1">
        <v>36</v>
      </c>
      <c r="C23" s="5">
        <v>88</v>
      </c>
      <c r="D23" s="12">
        <v>0.29032258064516131</v>
      </c>
    </row>
    <row r="24" spans="1:5" x14ac:dyDescent="0.2">
      <c r="A24" s="10"/>
      <c r="B24" s="6">
        <f>B22/SUM(B22:B23)</f>
        <v>0.34545454545454546</v>
      </c>
      <c r="C24" s="6">
        <f>C22/SUM(C22:C23)</f>
        <v>0.16981132075471697</v>
      </c>
    </row>
    <row r="26" spans="1:5" x14ac:dyDescent="0.2">
      <c r="A26" s="8"/>
      <c r="B26" s="2" t="s">
        <v>1</v>
      </c>
      <c r="C26" s="4" t="s">
        <v>2</v>
      </c>
      <c r="D26" s="12"/>
      <c r="E26" t="s">
        <v>10</v>
      </c>
    </row>
    <row r="27" spans="1:5" x14ac:dyDescent="0.2">
      <c r="A27" s="9" t="s">
        <v>0</v>
      </c>
      <c r="B27" s="1">
        <v>5</v>
      </c>
      <c r="C27" s="5">
        <v>0</v>
      </c>
      <c r="D27" s="16">
        <v>1</v>
      </c>
      <c r="E27" t="s">
        <v>12</v>
      </c>
    </row>
    <row r="28" spans="1:5" x14ac:dyDescent="0.2">
      <c r="A28" s="9" t="s">
        <v>3</v>
      </c>
      <c r="B28" s="1">
        <v>8</v>
      </c>
      <c r="C28" s="5">
        <v>31</v>
      </c>
      <c r="D28" s="12">
        <v>0.20512820512820512</v>
      </c>
    </row>
    <row r="29" spans="1:5" x14ac:dyDescent="0.2">
      <c r="A29" s="10"/>
      <c r="B29" s="6">
        <f>B27/SUM(B27:B28)</f>
        <v>0.38461538461538464</v>
      </c>
      <c r="C29" s="7">
        <f>C27/SUM(C27:C28)</f>
        <v>0</v>
      </c>
    </row>
  </sheetData>
  <mergeCells count="1">
    <mergeCell ref="M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Jiang</dc:creator>
  <cp:lastModifiedBy>Alexandra Jiang</cp:lastModifiedBy>
  <dcterms:created xsi:type="dcterms:W3CDTF">2019-02-21T16:17:31Z</dcterms:created>
  <dcterms:modified xsi:type="dcterms:W3CDTF">2019-02-21T19:12:24Z</dcterms:modified>
</cp:coreProperties>
</file>